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O:\DESENVOLVIMENTO DE PROJETO\_PADRÃO DE FOLHAS\"/>
    </mc:Choice>
  </mc:AlternateContent>
  <xr:revisionPtr revIDLastSave="0" documentId="8_{46096C32-FA9A-4C35-A944-544314D7EB6B}" xr6:coauthVersionLast="47" xr6:coauthVersionMax="47" xr10:uidLastSave="{00000000-0000-0000-0000-000000000000}"/>
  <bookViews>
    <workbookView xWindow="-120" yWindow="-120" windowWidth="38640" windowHeight="15840" tabRatio="719" xr2:uid="{409E1DD5-C823-48DE-B80B-8FCF7D1F6880}"/>
  </bookViews>
  <sheets>
    <sheet name="LEG ESTUDO DE MASSAS" sheetId="3" r:id="rId1"/>
    <sheet name="LEG MASSAS SIMPLIF" sheetId="12" r:id="rId2"/>
    <sheet name="LEG MASSAS PORTE" sheetId="17" r:id="rId3"/>
    <sheet name="uso interno PLANILHA" sheetId="5" r:id="rId4"/>
    <sheet name="uso interno FOTOS" sheetId="15" r:id="rId5"/>
    <sheet name="BASE" sheetId="7" r:id="rId6"/>
    <sheet name="MTZ" sheetId="8" r:id="rId7"/>
  </sheets>
  <definedNames>
    <definedName name="_xlnm._FilterDatabase" localSheetId="0" hidden="1">'LEG ESTUDO DE MASSAS'!$B$6:$F$6</definedName>
    <definedName name="_xlnm._FilterDatabase" localSheetId="2" hidden="1">'LEG MASSAS SIMPLIF'!$B$5:$E$5</definedName>
    <definedName name="_xlnm._FilterDatabase" localSheetId="1" hidden="1">'LEG MASSAS SIMPLIF'!$B$5:$E$5</definedName>
    <definedName name="_xlnm._FilterDatabase" localSheetId="6" hidden="1">MTZ!$A$1:$AG$391</definedName>
    <definedName name="_xlnm.Print_Area" localSheetId="0">'LEG ESTUDO DE MASSAS'!$B$1:$F$45</definedName>
    <definedName name="_xlnm.Print_Area" localSheetId="2">'LEG MASSAS SIMPLIF'!$B$1:$D$44</definedName>
    <definedName name="_xlnm.Print_Area" localSheetId="1">'LEG MASSAS SIMPLIF'!$B$1:$D$44</definedName>
    <definedName name="_xlnm.Print_Titles" localSheetId="0">'LEG ESTUDO DE MASSAS'!$6:$6</definedName>
    <definedName name="_xlnm.Print_Titles" localSheetId="2">'LEG MASSAS SIMPLIF'!$5:$5</definedName>
    <definedName name="_xlnm.Print_Titles" localSheetId="1">'LEG MASSAS SIMPLIF'!$5:$5</definedName>
    <definedName name="_xlnm.Print_Titles" localSheetId="3">'uso interno PLANILHA'!$3:$3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3" l="1"/>
  <c r="D46" i="3"/>
  <c r="E46" i="3"/>
  <c r="F46" i="3"/>
  <c r="T59" i="5"/>
  <c r="B6" i="17"/>
  <c r="E6" i="17" s="1"/>
  <c r="E10" i="17"/>
  <c r="E30" i="17"/>
  <c r="E34" i="17"/>
  <c r="E43" i="17"/>
  <c r="E44" i="17"/>
  <c r="B7" i="12"/>
  <c r="C7" i="12" s="1"/>
  <c r="B8" i="12"/>
  <c r="B9" i="12"/>
  <c r="C9" i="12" s="1"/>
  <c r="B10" i="12"/>
  <c r="C10" i="12" s="1"/>
  <c r="B11" i="12"/>
  <c r="C11" i="12" s="1"/>
  <c r="B12" i="12"/>
  <c r="C12" i="12" s="1"/>
  <c r="B13" i="12"/>
  <c r="C13" i="12" s="1"/>
  <c r="B14" i="12"/>
  <c r="C14" i="12" s="1"/>
  <c r="B15" i="12"/>
  <c r="C15" i="12" s="1"/>
  <c r="B16" i="12"/>
  <c r="C16" i="12" s="1"/>
  <c r="B17" i="12"/>
  <c r="C17" i="12"/>
  <c r="B18" i="12"/>
  <c r="B19" i="12"/>
  <c r="B20" i="12"/>
  <c r="C20" i="12" s="1"/>
  <c r="B21" i="12"/>
  <c r="C21" i="12"/>
  <c r="B22" i="12"/>
  <c r="C22" i="12"/>
  <c r="B23" i="12"/>
  <c r="C23" i="12" s="1"/>
  <c r="B24" i="12"/>
  <c r="C24" i="12" s="1"/>
  <c r="B25" i="12"/>
  <c r="C25" i="12"/>
  <c r="B26" i="12"/>
  <c r="C26" i="12" s="1"/>
  <c r="B27" i="12"/>
  <c r="C27" i="12" s="1"/>
  <c r="B28" i="12"/>
  <c r="C28" i="12"/>
  <c r="B29" i="12"/>
  <c r="C29" i="12" s="1"/>
  <c r="B30" i="12"/>
  <c r="C30" i="12" s="1"/>
  <c r="B31" i="12"/>
  <c r="C31" i="12" s="1"/>
  <c r="B32" i="12"/>
  <c r="C32" i="12" s="1"/>
  <c r="B33" i="12"/>
  <c r="C33" i="12"/>
  <c r="B34" i="12"/>
  <c r="C34" i="12" s="1"/>
  <c r="B35" i="12"/>
  <c r="C35" i="12" s="1"/>
  <c r="B36" i="12"/>
  <c r="B37" i="12"/>
  <c r="C37" i="12" s="1"/>
  <c r="B38" i="12"/>
  <c r="C38" i="12" s="1"/>
  <c r="B39" i="12"/>
  <c r="C39" i="12" s="1"/>
  <c r="B40" i="12"/>
  <c r="C40" i="12"/>
  <c r="B41" i="12"/>
  <c r="C41" i="12" s="1"/>
  <c r="B42" i="12"/>
  <c r="C42" i="12" s="1"/>
  <c r="B43" i="12"/>
  <c r="C43" i="12" s="1"/>
  <c r="B44" i="12"/>
  <c r="C44" i="12" s="1"/>
  <c r="C10" i="3"/>
  <c r="D10" i="3"/>
  <c r="E10" i="3"/>
  <c r="F10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30" i="3"/>
  <c r="D30" i="3"/>
  <c r="E30" i="3"/>
  <c r="F30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9" i="3"/>
  <c r="D29" i="3"/>
  <c r="E29" i="3"/>
  <c r="F29" i="3"/>
  <c r="C31" i="3"/>
  <c r="D31" i="3"/>
  <c r="E31" i="3"/>
  <c r="F31" i="3"/>
  <c r="C32" i="3"/>
  <c r="D32" i="3"/>
  <c r="E32" i="3"/>
  <c r="F32" i="3"/>
  <c r="C34" i="3"/>
  <c r="D34" i="3"/>
  <c r="E34" i="3"/>
  <c r="F34" i="3"/>
  <c r="C27" i="3"/>
  <c r="D27" i="3"/>
  <c r="E27" i="3"/>
  <c r="F27" i="3"/>
  <c r="C35" i="3"/>
  <c r="D35" i="3"/>
  <c r="E35" i="3"/>
  <c r="F35" i="3"/>
  <c r="C36" i="3"/>
  <c r="D36" i="3"/>
  <c r="E36" i="3"/>
  <c r="F36" i="3"/>
  <c r="C43" i="3"/>
  <c r="D43" i="3"/>
  <c r="E43" i="3"/>
  <c r="F43" i="3"/>
  <c r="C38" i="3"/>
  <c r="D38" i="3"/>
  <c r="E38" i="3"/>
  <c r="F38" i="3"/>
  <c r="C39" i="3"/>
  <c r="D39" i="3"/>
  <c r="E39" i="3"/>
  <c r="F39" i="3"/>
  <c r="C40" i="3"/>
  <c r="D40" i="3"/>
  <c r="E40" i="3"/>
  <c r="F40" i="3"/>
  <c r="C28" i="3"/>
  <c r="D28" i="3"/>
  <c r="E28" i="3"/>
  <c r="F28" i="3"/>
  <c r="C41" i="3"/>
  <c r="D41" i="3"/>
  <c r="E41" i="3"/>
  <c r="F41" i="3"/>
  <c r="C42" i="3"/>
  <c r="D42" i="3"/>
  <c r="E42" i="3"/>
  <c r="F42" i="3"/>
  <c r="C44" i="3"/>
  <c r="D44" i="3"/>
  <c r="E44" i="3"/>
  <c r="F44" i="3"/>
  <c r="C45" i="3"/>
  <c r="D45" i="3"/>
  <c r="E45" i="3"/>
  <c r="F45" i="3"/>
  <c r="C37" i="3"/>
  <c r="D37" i="3"/>
  <c r="E37" i="3"/>
  <c r="F37" i="3"/>
  <c r="C33" i="3"/>
  <c r="D33" i="3"/>
  <c r="E33" i="3"/>
  <c r="F33" i="3"/>
  <c r="C44" i="17"/>
  <c r="C43" i="17"/>
  <c r="B42" i="17"/>
  <c r="E42" i="17" s="1"/>
  <c r="B41" i="17"/>
  <c r="E41" i="17" s="1"/>
  <c r="B40" i="17"/>
  <c r="E40" i="17" s="1"/>
  <c r="B39" i="17"/>
  <c r="E39" i="17" s="1"/>
  <c r="B38" i="17"/>
  <c r="E38" i="17" s="1"/>
  <c r="B37" i="17"/>
  <c r="E37" i="17" s="1"/>
  <c r="B36" i="17"/>
  <c r="E36" i="17" s="1"/>
  <c r="B35" i="17"/>
  <c r="E35" i="17" s="1"/>
  <c r="C34" i="17"/>
  <c r="B33" i="17"/>
  <c r="B32" i="17"/>
  <c r="E32" i="17" s="1"/>
  <c r="B31" i="17"/>
  <c r="E31" i="17" s="1"/>
  <c r="C30" i="17"/>
  <c r="B29" i="17"/>
  <c r="E29" i="17" s="1"/>
  <c r="B28" i="17"/>
  <c r="E28" i="17" s="1"/>
  <c r="B27" i="17"/>
  <c r="E27" i="17" s="1"/>
  <c r="B26" i="17"/>
  <c r="E26" i="17" s="1"/>
  <c r="B25" i="17"/>
  <c r="E25" i="17" s="1"/>
  <c r="B24" i="17"/>
  <c r="E24" i="17" s="1"/>
  <c r="B23" i="17"/>
  <c r="E23" i="17" s="1"/>
  <c r="B22" i="17"/>
  <c r="E22" i="17" s="1"/>
  <c r="B21" i="17"/>
  <c r="E21" i="17" s="1"/>
  <c r="B20" i="17"/>
  <c r="E20" i="17" s="1"/>
  <c r="B19" i="17"/>
  <c r="E19" i="17" s="1"/>
  <c r="B18" i="17"/>
  <c r="E18" i="17" s="1"/>
  <c r="B17" i="17"/>
  <c r="E17" i="17" s="1"/>
  <c r="B16" i="17"/>
  <c r="E16" i="17" s="1"/>
  <c r="B15" i="17"/>
  <c r="E15" i="17" s="1"/>
  <c r="B14" i="17"/>
  <c r="E14" i="17" s="1"/>
  <c r="B13" i="17"/>
  <c r="E13" i="17" s="1"/>
  <c r="B12" i="17"/>
  <c r="E12" i="17" s="1"/>
  <c r="B11" i="17"/>
  <c r="E11" i="17" s="1"/>
  <c r="C10" i="17"/>
  <c r="B9" i="17"/>
  <c r="E9" i="17" s="1"/>
  <c r="B8" i="17"/>
  <c r="E8" i="17" s="1"/>
  <c r="B7" i="17"/>
  <c r="E7" i="17" s="1"/>
  <c r="R955" i="5"/>
  <c r="T955" i="5"/>
  <c r="T712" i="5"/>
  <c r="T709" i="5"/>
  <c r="T707" i="5"/>
  <c r="D43" i="17" s="1"/>
  <c r="T705" i="5"/>
  <c r="T516" i="5"/>
  <c r="T514" i="5"/>
  <c r="D9" i="12" s="1"/>
  <c r="T513" i="5"/>
  <c r="T512" i="5"/>
  <c r="T511" i="5"/>
  <c r="T510" i="5"/>
  <c r="D10" i="12" s="1"/>
  <c r="T509" i="5"/>
  <c r="T508" i="5"/>
  <c r="T506" i="5"/>
  <c r="T505" i="5"/>
  <c r="T503" i="5"/>
  <c r="T502" i="5"/>
  <c r="T501" i="5"/>
  <c r="T499" i="5"/>
  <c r="T498" i="5"/>
  <c r="T497" i="5"/>
  <c r="T496" i="5"/>
  <c r="T495" i="5"/>
  <c r="T492" i="5"/>
  <c r="T489" i="5"/>
  <c r="T488" i="5"/>
  <c r="T487" i="5"/>
  <c r="T486" i="5"/>
  <c r="T485" i="5"/>
  <c r="T484" i="5"/>
  <c r="T481" i="5"/>
  <c r="T480" i="5"/>
  <c r="T479" i="5"/>
  <c r="T478" i="5"/>
  <c r="T477" i="5"/>
  <c r="T476" i="5"/>
  <c r="T474" i="5"/>
  <c r="T471" i="5"/>
  <c r="T470" i="5"/>
  <c r="T469" i="5"/>
  <c r="T468" i="5"/>
  <c r="T467" i="5"/>
  <c r="T466" i="5"/>
  <c r="T465" i="5"/>
  <c r="T461" i="5"/>
  <c r="T460" i="5"/>
  <c r="T459" i="5"/>
  <c r="T458" i="5"/>
  <c r="T457" i="5"/>
  <c r="T456" i="5"/>
  <c r="T455" i="5"/>
  <c r="T454" i="5"/>
  <c r="T453" i="5"/>
  <c r="T441" i="5"/>
  <c r="T440" i="5"/>
  <c r="T439" i="5"/>
  <c r="T438" i="5"/>
  <c r="T437" i="5"/>
  <c r="T434" i="5"/>
  <c r="T432" i="5"/>
  <c r="T430" i="5"/>
  <c r="T427" i="5"/>
  <c r="T426" i="5"/>
  <c r="T425" i="5"/>
  <c r="T424" i="5"/>
  <c r="T423" i="5"/>
  <c r="T422" i="5"/>
  <c r="T421" i="5"/>
  <c r="T420" i="5"/>
  <c r="T419" i="5"/>
  <c r="T417" i="5"/>
  <c r="T415" i="5"/>
  <c r="T413" i="5"/>
  <c r="T412" i="5"/>
  <c r="T407" i="5"/>
  <c r="D30" i="12" s="1"/>
  <c r="T404" i="5"/>
  <c r="T401" i="5"/>
  <c r="T400" i="5"/>
  <c r="T398" i="5"/>
  <c r="T396" i="5"/>
  <c r="T395" i="5"/>
  <c r="T394" i="5"/>
  <c r="T393" i="5"/>
  <c r="T391" i="5"/>
  <c r="T388" i="5"/>
  <c r="T386" i="5"/>
  <c r="T384" i="5"/>
  <c r="T383" i="5"/>
  <c r="D15" i="17" s="1"/>
  <c r="T381" i="5"/>
  <c r="T380" i="5"/>
  <c r="T377" i="5"/>
  <c r="T376" i="5"/>
  <c r="T375" i="5"/>
  <c r="T373" i="5"/>
  <c r="T370" i="5"/>
  <c r="T369" i="5"/>
  <c r="T366" i="5"/>
  <c r="T365" i="5"/>
  <c r="T364" i="5"/>
  <c r="T363" i="5"/>
  <c r="T362" i="5"/>
  <c r="T361" i="5"/>
  <c r="T360" i="5"/>
  <c r="T359" i="5"/>
  <c r="T358" i="5"/>
  <c r="T355" i="5"/>
  <c r="T352" i="5"/>
  <c r="T350" i="5"/>
  <c r="T349" i="5"/>
  <c r="T348" i="5"/>
  <c r="T347" i="5"/>
  <c r="T345" i="5"/>
  <c r="T342" i="5"/>
  <c r="T340" i="5"/>
  <c r="T339" i="5"/>
  <c r="T338" i="5"/>
  <c r="T336" i="5"/>
  <c r="T335" i="5"/>
  <c r="T334" i="5"/>
  <c r="T333" i="5"/>
  <c r="T332" i="5"/>
  <c r="T331" i="5"/>
  <c r="D38" i="12" s="1"/>
  <c r="T330" i="5"/>
  <c r="D37" i="12" s="1"/>
  <c r="T329" i="5"/>
  <c r="T328" i="5"/>
  <c r="T327" i="5"/>
  <c r="T326" i="5"/>
  <c r="T325" i="5"/>
  <c r="T322" i="5"/>
  <c r="T320" i="5"/>
  <c r="T318" i="5"/>
  <c r="T316" i="5"/>
  <c r="T315" i="5"/>
  <c r="T314" i="5"/>
  <c r="T312" i="5"/>
  <c r="T311" i="5"/>
  <c r="T310" i="5"/>
  <c r="T309" i="5"/>
  <c r="T308" i="5"/>
  <c r="D24" i="12" s="1"/>
  <c r="T307" i="5"/>
  <c r="D23" i="12" s="1"/>
  <c r="T306" i="5"/>
  <c r="T305" i="5"/>
  <c r="T304" i="5"/>
  <c r="T303" i="5"/>
  <c r="T302" i="5"/>
  <c r="T301" i="5"/>
  <c r="T300" i="5"/>
  <c r="T297" i="5"/>
  <c r="T294" i="5"/>
  <c r="T291" i="5"/>
  <c r="T290" i="5"/>
  <c r="T286" i="5"/>
  <c r="T285" i="5"/>
  <c r="T281" i="5"/>
  <c r="T280" i="5"/>
  <c r="T279" i="5"/>
  <c r="T278" i="5"/>
  <c r="T277" i="5"/>
  <c r="T276" i="5"/>
  <c r="T275" i="5"/>
  <c r="T274" i="5"/>
  <c r="T273" i="5"/>
  <c r="T271" i="5"/>
  <c r="T270" i="5"/>
  <c r="T269" i="5"/>
  <c r="T268" i="5"/>
  <c r="T266" i="5"/>
  <c r="T263" i="5"/>
  <c r="T262" i="5"/>
  <c r="T260" i="5"/>
  <c r="T259" i="5"/>
  <c r="T258" i="5"/>
  <c r="T257" i="5"/>
  <c r="T256" i="5"/>
  <c r="T254" i="5"/>
  <c r="T252" i="5"/>
  <c r="T251" i="5"/>
  <c r="T250" i="5"/>
  <c r="T249" i="5"/>
  <c r="T247" i="5"/>
  <c r="T246" i="5"/>
  <c r="T245" i="5"/>
  <c r="T244" i="5"/>
  <c r="T241" i="5"/>
  <c r="T239" i="5"/>
  <c r="T237" i="5"/>
  <c r="T232" i="5"/>
  <c r="T231" i="5"/>
  <c r="T230" i="5"/>
  <c r="T229" i="5"/>
  <c r="T228" i="5"/>
  <c r="T227" i="5"/>
  <c r="T226" i="5"/>
  <c r="T222" i="5"/>
  <c r="T221" i="5"/>
  <c r="T218" i="5"/>
  <c r="T214" i="5"/>
  <c r="T212" i="5"/>
  <c r="T209" i="5"/>
  <c r="T205" i="5"/>
  <c r="T204" i="5"/>
  <c r="T202" i="5"/>
  <c r="T199" i="5"/>
  <c r="T198" i="5"/>
  <c r="T194" i="5"/>
  <c r="T192" i="5"/>
  <c r="T188" i="5"/>
  <c r="T185" i="5"/>
  <c r="D26" i="12" s="1"/>
  <c r="T184" i="5"/>
  <c r="T183" i="5"/>
  <c r="T182" i="5"/>
  <c r="T180" i="5"/>
  <c r="T179" i="5"/>
  <c r="T178" i="5"/>
  <c r="D21" i="17" s="1"/>
  <c r="T175" i="5"/>
  <c r="T174" i="5"/>
  <c r="T173" i="5"/>
  <c r="T172" i="5"/>
  <c r="T171" i="5"/>
  <c r="T170" i="5"/>
  <c r="T169" i="5"/>
  <c r="T168" i="5"/>
  <c r="T167" i="5"/>
  <c r="D18" i="17" s="1"/>
  <c r="T166" i="5"/>
  <c r="T165" i="5"/>
  <c r="D17" i="17" s="1"/>
  <c r="T164" i="5"/>
  <c r="T163" i="5"/>
  <c r="T159" i="5"/>
  <c r="T156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38" i="5"/>
  <c r="T136" i="5"/>
  <c r="T135" i="5"/>
  <c r="T134" i="5"/>
  <c r="T133" i="5"/>
  <c r="T132" i="5"/>
  <c r="T131" i="5"/>
  <c r="T129" i="5"/>
  <c r="T126" i="5"/>
  <c r="T125" i="5"/>
  <c r="T124" i="5"/>
  <c r="T123" i="5"/>
  <c r="D10" i="17" s="1"/>
  <c r="T122" i="5"/>
  <c r="T121" i="5"/>
  <c r="T120" i="5"/>
  <c r="T118" i="5"/>
  <c r="T117" i="5"/>
  <c r="T116" i="5"/>
  <c r="T115" i="5"/>
  <c r="T113" i="5"/>
  <c r="T112" i="5"/>
  <c r="T111" i="5"/>
  <c r="T109" i="5"/>
  <c r="T108" i="5"/>
  <c r="T107" i="5"/>
  <c r="T106" i="5"/>
  <c r="T105" i="5"/>
  <c r="T104" i="5"/>
  <c r="T102" i="5"/>
  <c r="T101" i="5"/>
  <c r="T97" i="5"/>
  <c r="T96" i="5"/>
  <c r="T95" i="5"/>
  <c r="T94" i="5"/>
  <c r="T93" i="5"/>
  <c r="T92" i="5"/>
  <c r="T91" i="5"/>
  <c r="T90" i="5"/>
  <c r="T87" i="5"/>
  <c r="T86" i="5"/>
  <c r="T85" i="5"/>
  <c r="T84" i="5"/>
  <c r="T83" i="5"/>
  <c r="T82" i="5"/>
  <c r="T81" i="5"/>
  <c r="T79" i="5"/>
  <c r="T77" i="5"/>
  <c r="T75" i="5"/>
  <c r="T74" i="5"/>
  <c r="T72" i="5"/>
  <c r="T71" i="5"/>
  <c r="T70" i="5"/>
  <c r="T68" i="5"/>
  <c r="T67" i="5"/>
  <c r="T66" i="5"/>
  <c r="T65" i="5"/>
  <c r="T64" i="5"/>
  <c r="D39" i="12" s="1"/>
  <c r="T63" i="5"/>
  <c r="T62" i="5"/>
  <c r="T61" i="5"/>
  <c r="T60" i="5"/>
  <c r="T58" i="5"/>
  <c r="T57" i="5"/>
  <c r="T56" i="5"/>
  <c r="T55" i="5"/>
  <c r="T54" i="5"/>
  <c r="T52" i="5"/>
  <c r="T51" i="5"/>
  <c r="T49" i="5"/>
  <c r="T48" i="5"/>
  <c r="T47" i="5"/>
  <c r="D25" i="12" s="1"/>
  <c r="T46" i="5"/>
  <c r="T44" i="5"/>
  <c r="T43" i="5"/>
  <c r="T42" i="5"/>
  <c r="T41" i="5"/>
  <c r="T39" i="5"/>
  <c r="D14" i="17" s="1"/>
  <c r="T38" i="5"/>
  <c r="T37" i="5"/>
  <c r="T35" i="5"/>
  <c r="T34" i="5"/>
  <c r="T33" i="5"/>
  <c r="T31" i="5"/>
  <c r="T30" i="5"/>
  <c r="T29" i="5"/>
  <c r="T28" i="5"/>
  <c r="T27" i="5"/>
  <c r="T23" i="5"/>
  <c r="T21" i="5"/>
  <c r="T20" i="5"/>
  <c r="T19" i="5"/>
  <c r="T18" i="5"/>
  <c r="T17" i="5"/>
  <c r="T13" i="5"/>
  <c r="T12" i="5"/>
  <c r="T11" i="5"/>
  <c r="T6" i="5"/>
  <c r="R710" i="5"/>
  <c r="T710" i="5"/>
  <c r="R711" i="5"/>
  <c r="T711" i="5"/>
  <c r="R693" i="5"/>
  <c r="T693" i="5"/>
  <c r="D36" i="17" l="1"/>
  <c r="D9" i="17"/>
  <c r="D15" i="12"/>
  <c r="D39" i="17"/>
  <c r="D38" i="17"/>
  <c r="D21" i="12"/>
  <c r="D37" i="17"/>
  <c r="D18" i="12"/>
  <c r="D17" i="12"/>
  <c r="D14" i="12"/>
  <c r="D26" i="17"/>
  <c r="D25" i="17"/>
  <c r="D36" i="12"/>
  <c r="D24" i="17"/>
  <c r="D23" i="17"/>
  <c r="C18" i="12"/>
  <c r="C36" i="12"/>
  <c r="C8" i="12"/>
  <c r="C19" i="12"/>
  <c r="C6" i="17"/>
  <c r="C7" i="17"/>
  <c r="C8" i="17"/>
  <c r="C9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1" i="17"/>
  <c r="C32" i="17"/>
  <c r="C33" i="17"/>
  <c r="C35" i="17"/>
  <c r="C36" i="17"/>
  <c r="C37" i="17"/>
  <c r="C38" i="17"/>
  <c r="C39" i="17"/>
  <c r="C40" i="17"/>
  <c r="C41" i="17"/>
  <c r="C42" i="17"/>
  <c r="T663" i="5"/>
  <c r="T161" i="5"/>
  <c r="T605" i="5"/>
  <c r="T1064" i="5"/>
  <c r="T162" i="5"/>
  <c r="R307" i="5"/>
  <c r="B6" i="12"/>
  <c r="T695" i="5"/>
  <c r="D34" i="12" s="1"/>
  <c r="R695" i="5"/>
  <c r="R992" i="5"/>
  <c r="R750" i="5"/>
  <c r="T698" i="5"/>
  <c r="R698" i="5"/>
  <c r="T755" i="5"/>
  <c r="R755" i="5"/>
  <c r="T589" i="5"/>
  <c r="R589" i="5"/>
  <c r="T718" i="5"/>
  <c r="R718" i="5"/>
  <c r="T775" i="5"/>
  <c r="R775" i="5"/>
  <c r="T483" i="5"/>
  <c r="R483" i="5"/>
  <c r="T494" i="5"/>
  <c r="R494" i="5"/>
  <c r="R662" i="5"/>
  <c r="T662" i="5"/>
  <c r="R239" i="5"/>
  <c r="R1099" i="5"/>
  <c r="R995" i="5"/>
  <c r="R451" i="5"/>
  <c r="R706" i="5"/>
  <c r="T706" i="5"/>
  <c r="R807" i="5"/>
  <c r="R472" i="5"/>
  <c r="R7" i="5"/>
  <c r="R461" i="5"/>
  <c r="R8" i="5"/>
  <c r="R462" i="5"/>
  <c r="R463" i="5"/>
  <c r="R466" i="5"/>
  <c r="R465" i="5"/>
  <c r="R810" i="5"/>
  <c r="R473" i="5"/>
  <c r="R811" i="5"/>
  <c r="R475" i="5"/>
  <c r="R808" i="5"/>
  <c r="R476" i="5"/>
  <c r="R468" i="5"/>
  <c r="R477" i="5"/>
  <c r="R469" i="5"/>
  <c r="R478" i="5"/>
  <c r="R470" i="5"/>
  <c r="R479" i="5"/>
  <c r="R809" i="5"/>
  <c r="R471" i="5"/>
  <c r="R467" i="5"/>
  <c r="R88" i="5"/>
  <c r="R474" i="5"/>
  <c r="R464" i="5"/>
  <c r="R480" i="5"/>
  <c r="R89" i="5"/>
  <c r="R484" i="5"/>
  <c r="R813" i="5"/>
  <c r="R94" i="5"/>
  <c r="R481" i="5"/>
  <c r="R90" i="5"/>
  <c r="R482" i="5"/>
  <c r="R485" i="5"/>
  <c r="R486" i="5"/>
  <c r="R93" i="5"/>
  <c r="R95" i="5"/>
  <c r="R487" i="5"/>
  <c r="R489" i="5"/>
  <c r="R91" i="5"/>
  <c r="R352" i="5"/>
  <c r="R349" i="5"/>
  <c r="R92" i="5"/>
  <c r="R488" i="5"/>
  <c r="R814" i="5"/>
  <c r="R350" i="5"/>
  <c r="R816" i="5"/>
  <c r="R815" i="5"/>
  <c r="R353" i="5"/>
  <c r="R96" i="5"/>
  <c r="R10" i="5"/>
  <c r="R490" i="5"/>
  <c r="R493" i="5"/>
  <c r="R1089" i="5"/>
  <c r="R354" i="5"/>
  <c r="R817" i="5"/>
  <c r="R818" i="5"/>
  <c r="R491" i="5"/>
  <c r="R11" i="5"/>
  <c r="R12" i="5"/>
  <c r="R13" i="5"/>
  <c r="R819" i="5"/>
  <c r="R821" i="5"/>
  <c r="R823" i="5"/>
  <c r="R822" i="5"/>
  <c r="R97" i="5"/>
  <c r="R820" i="5"/>
  <c r="R14" i="5"/>
  <c r="R15" i="5"/>
  <c r="R16" i="5"/>
  <c r="R98" i="5"/>
  <c r="R355" i="5"/>
  <c r="R824" i="5"/>
  <c r="R273" i="5"/>
  <c r="R825" i="5"/>
  <c r="R274" i="5"/>
  <c r="R100" i="5"/>
  <c r="R826" i="5"/>
  <c r="R101" i="5"/>
  <c r="R17" i="5"/>
  <c r="R495" i="5"/>
  <c r="R496" i="5"/>
  <c r="R827" i="5"/>
  <c r="R828" i="5"/>
  <c r="R99" i="5"/>
  <c r="R275" i="5"/>
  <c r="R497" i="5"/>
  <c r="R499" i="5"/>
  <c r="R498" i="5"/>
  <c r="R829" i="5"/>
  <c r="R500" i="5"/>
  <c r="R18" i="5"/>
  <c r="R102" i="5"/>
  <c r="R1063" i="5"/>
  <c r="R501" i="5"/>
  <c r="R831" i="5"/>
  <c r="R502" i="5"/>
  <c r="R832" i="5"/>
  <c r="R503" i="5"/>
  <c r="R833" i="5"/>
  <c r="R103" i="5"/>
  <c r="R450" i="5"/>
  <c r="R5" i="5"/>
  <c r="R452" i="5"/>
  <c r="R268" i="5"/>
  <c r="R243" i="5"/>
  <c r="R270" i="5"/>
  <c r="R348" i="5"/>
  <c r="R4" i="5"/>
  <c r="R803" i="5"/>
  <c r="R1058" i="5"/>
  <c r="R1059" i="5"/>
  <c r="R1060" i="5"/>
  <c r="R1061" i="5"/>
  <c r="R804" i="5"/>
  <c r="R456" i="5"/>
  <c r="R806" i="5"/>
  <c r="R460" i="5"/>
  <c r="R505" i="5"/>
  <c r="R506" i="5"/>
  <c r="R19" i="5"/>
  <c r="R507" i="5"/>
  <c r="R104" i="5"/>
  <c r="R1091" i="5"/>
  <c r="R1090" i="5"/>
  <c r="R356" i="5"/>
  <c r="R520" i="5"/>
  <c r="R842" i="5"/>
  <c r="R107" i="5"/>
  <c r="R516" i="5"/>
  <c r="R357" i="5"/>
  <c r="R519" i="5"/>
  <c r="R840" i="5"/>
  <c r="R281" i="5"/>
  <c r="R109" i="5"/>
  <c r="R518" i="5"/>
  <c r="R515" i="5"/>
  <c r="R21" i="5"/>
  <c r="R837" i="5"/>
  <c r="R359" i="5"/>
  <c r="R521" i="5"/>
  <c r="R282" i="5"/>
  <c r="R512" i="5"/>
  <c r="R22" i="5"/>
  <c r="R279" i="5"/>
  <c r="R360" i="5"/>
  <c r="R844" i="5"/>
  <c r="R1077" i="5"/>
  <c r="R115" i="5"/>
  <c r="R283" i="5"/>
  <c r="R122" i="5"/>
  <c r="R522" i="5"/>
  <c r="R118" i="5"/>
  <c r="R116" i="5"/>
  <c r="R119" i="5"/>
  <c r="R125" i="5"/>
  <c r="R124" i="5"/>
  <c r="R523" i="5"/>
  <c r="R528" i="5"/>
  <c r="R845" i="5"/>
  <c r="R532" i="5"/>
  <c r="R27" i="5"/>
  <c r="R127" i="5"/>
  <c r="R524" i="5"/>
  <c r="R525" i="5"/>
  <c r="R526" i="5"/>
  <c r="R527" i="5"/>
  <c r="R534" i="5"/>
  <c r="R364" i="5"/>
  <c r="R284" i="5"/>
  <c r="R367" i="5"/>
  <c r="R369" i="5"/>
  <c r="R370" i="5"/>
  <c r="R535" i="5"/>
  <c r="R539" i="5"/>
  <c r="R542" i="5"/>
  <c r="R543" i="5"/>
  <c r="R544" i="5"/>
  <c r="R129" i="5"/>
  <c r="R554" i="5"/>
  <c r="R288" i="5"/>
  <c r="R555" i="5"/>
  <c r="R684" i="5"/>
  <c r="R548" i="5"/>
  <c r="R132" i="5"/>
  <c r="R287" i="5"/>
  <c r="R851" i="5"/>
  <c r="R136" i="5"/>
  <c r="R131" i="5"/>
  <c r="R850" i="5"/>
  <c r="R556" i="5"/>
  <c r="R552" i="5"/>
  <c r="R134" i="5"/>
  <c r="R289" i="5"/>
  <c r="R138" i="5"/>
  <c r="R139" i="5"/>
  <c r="R563" i="5"/>
  <c r="R854" i="5"/>
  <c r="R560" i="5"/>
  <c r="R857" i="5"/>
  <c r="R858" i="5"/>
  <c r="R862" i="5"/>
  <c r="R290" i="5"/>
  <c r="R371" i="5"/>
  <c r="R863" i="5"/>
  <c r="R373" i="5"/>
  <c r="R866" i="5"/>
  <c r="R868" i="5"/>
  <c r="R32" i="5"/>
  <c r="R372" i="5"/>
  <c r="R570" i="5"/>
  <c r="R140" i="5"/>
  <c r="R141" i="5"/>
  <c r="R572" i="5"/>
  <c r="R571" i="5"/>
  <c r="R34" i="5"/>
  <c r="R575" i="5"/>
  <c r="R292" i="5"/>
  <c r="R375" i="5"/>
  <c r="R374" i="5"/>
  <c r="R574" i="5"/>
  <c r="R573" i="5"/>
  <c r="R142" i="5"/>
  <c r="R293" i="5"/>
  <c r="R576" i="5"/>
  <c r="R577" i="5"/>
  <c r="R578" i="5"/>
  <c r="R579" i="5"/>
  <c r="R580" i="5"/>
  <c r="R581" i="5"/>
  <c r="R584" i="5"/>
  <c r="R876" i="5"/>
  <c r="R585" i="5"/>
  <c r="R36" i="5"/>
  <c r="R877" i="5"/>
  <c r="R143" i="5"/>
  <c r="R40" i="5"/>
  <c r="R586" i="5"/>
  <c r="R145" i="5"/>
  <c r="R144" i="5"/>
  <c r="R587" i="5"/>
  <c r="R878" i="5"/>
  <c r="R880" i="5"/>
  <c r="R146" i="5"/>
  <c r="R148" i="5"/>
  <c r="R150" i="5"/>
  <c r="R294" i="5"/>
  <c r="R147" i="5"/>
  <c r="R152" i="5"/>
  <c r="R155" i="5"/>
  <c r="R588" i="5"/>
  <c r="R295" i="5"/>
  <c r="R591" i="5"/>
  <c r="R296" i="5"/>
  <c r="R595" i="5"/>
  <c r="R436" i="5"/>
  <c r="R437" i="5"/>
  <c r="R1078" i="5"/>
  <c r="R592" i="5"/>
  <c r="R378" i="5"/>
  <c r="R593" i="5"/>
  <c r="R594" i="5"/>
  <c r="R882" i="5"/>
  <c r="R382" i="5"/>
  <c r="R1079" i="5"/>
  <c r="R1080" i="5"/>
  <c r="R884" i="5"/>
  <c r="R885" i="5"/>
  <c r="R1081" i="5"/>
  <c r="R384" i="5"/>
  <c r="R385" i="5"/>
  <c r="R157" i="5"/>
  <c r="R158" i="5"/>
  <c r="R596" i="5"/>
  <c r="R298" i="5"/>
  <c r="R386" i="5"/>
  <c r="R886" i="5"/>
  <c r="R598" i="5"/>
  <c r="R599" i="5"/>
  <c r="R887" i="5"/>
  <c r="R600" i="5"/>
  <c r="R159" i="5"/>
  <c r="R388" i="5"/>
  <c r="R889" i="5"/>
  <c r="R389" i="5"/>
  <c r="R160" i="5"/>
  <c r="R890" i="5"/>
  <c r="R603" i="5"/>
  <c r="R300" i="5"/>
  <c r="R892" i="5"/>
  <c r="R838" i="5"/>
  <c r="R301" i="5"/>
  <c r="R604" i="5"/>
  <c r="R163" i="5"/>
  <c r="R161" i="5"/>
  <c r="R605" i="5"/>
  <c r="R1064" i="5"/>
  <c r="R162" i="5"/>
  <c r="R390" i="5"/>
  <c r="R391" i="5"/>
  <c r="R609" i="5"/>
  <c r="R902" i="5"/>
  <c r="R625" i="5"/>
  <c r="R611" i="5"/>
  <c r="R606" i="5"/>
  <c r="R908" i="5"/>
  <c r="R905" i="5"/>
  <c r="R607" i="5"/>
  <c r="R903" i="5"/>
  <c r="R613" i="5"/>
  <c r="R614" i="5"/>
  <c r="R615" i="5"/>
  <c r="R616" i="5"/>
  <c r="R909" i="5"/>
  <c r="R621" i="5"/>
  <c r="R626" i="5"/>
  <c r="R622" i="5"/>
  <c r="R618" i="5"/>
  <c r="R624" i="5"/>
  <c r="R623" i="5"/>
  <c r="R628" i="5"/>
  <c r="R629" i="5"/>
  <c r="R630" i="5"/>
  <c r="R172" i="5"/>
  <c r="R392" i="5"/>
  <c r="R633" i="5"/>
  <c r="R632" i="5"/>
  <c r="R912" i="5"/>
  <c r="R634" i="5"/>
  <c r="R174" i="5"/>
  <c r="R913" i="5"/>
  <c r="R911" i="5"/>
  <c r="R914" i="5"/>
  <c r="R915" i="5"/>
  <c r="R916" i="5"/>
  <c r="R175" i="5"/>
  <c r="R176" i="5"/>
  <c r="R393" i="5"/>
  <c r="R637" i="5"/>
  <c r="R638" i="5"/>
  <c r="R639" i="5"/>
  <c r="R635" i="5"/>
  <c r="R917" i="5"/>
  <c r="R919" i="5"/>
  <c r="R920" i="5"/>
  <c r="R640" i="5"/>
  <c r="R641" i="5"/>
  <c r="R921" i="5"/>
  <c r="R642" i="5"/>
  <c r="R177" i="5"/>
  <c r="R643" i="5"/>
  <c r="R179" i="5"/>
  <c r="R645" i="5"/>
  <c r="R304" i="5"/>
  <c r="R646" i="5"/>
  <c r="R180" i="5"/>
  <c r="R647" i="5"/>
  <c r="R181" i="5"/>
  <c r="R650" i="5"/>
  <c r="R648" i="5"/>
  <c r="R649" i="5"/>
  <c r="R923" i="5"/>
  <c r="R924" i="5"/>
  <c r="R305" i="5"/>
  <c r="R306" i="5"/>
  <c r="R182" i="5"/>
  <c r="R45" i="5"/>
  <c r="R927" i="5"/>
  <c r="R310" i="5"/>
  <c r="R183" i="5"/>
  <c r="R925" i="5"/>
  <c r="R928" i="5"/>
  <c r="R929" i="5"/>
  <c r="R184" i="5"/>
  <c r="R651" i="5"/>
  <c r="R49" i="5"/>
  <c r="R655" i="5"/>
  <c r="R311" i="5"/>
  <c r="R656" i="5"/>
  <c r="R48" i="5"/>
  <c r="R312" i="5"/>
  <c r="R657" i="5"/>
  <c r="R933" i="5"/>
  <c r="R932" i="5"/>
  <c r="R186" i="5"/>
  <c r="R187" i="5"/>
  <c r="R1065" i="5"/>
  <c r="R934" i="5"/>
  <c r="R935" i="5"/>
  <c r="R50" i="5"/>
  <c r="R936" i="5"/>
  <c r="R188" i="5"/>
  <c r="R939" i="5"/>
  <c r="R397" i="5"/>
  <c r="R659" i="5"/>
  <c r="R51" i="5"/>
  <c r="R396" i="5"/>
  <c r="R314" i="5"/>
  <c r="R313" i="5"/>
  <c r="R938" i="5"/>
  <c r="R660" i="5"/>
  <c r="R189" i="5"/>
  <c r="R190" i="5"/>
  <c r="R191" i="5"/>
  <c r="R315" i="5"/>
  <c r="R661" i="5"/>
  <c r="R193" i="5"/>
  <c r="R192" i="5"/>
  <c r="R317" i="5"/>
  <c r="R940" i="5"/>
  <c r="R941" i="5"/>
  <c r="R194" i="5"/>
  <c r="R318" i="5"/>
  <c r="R399" i="5"/>
  <c r="R942" i="5"/>
  <c r="R195" i="5"/>
  <c r="R401" i="5"/>
  <c r="R943" i="5"/>
  <c r="R671" i="5"/>
  <c r="R665" i="5"/>
  <c r="R402" i="5"/>
  <c r="R403" i="5"/>
  <c r="R944" i="5"/>
  <c r="R670" i="5"/>
  <c r="R667" i="5"/>
  <c r="R672" i="5"/>
  <c r="R945" i="5"/>
  <c r="R673" i="5"/>
  <c r="R404" i="5"/>
  <c r="R669" i="5"/>
  <c r="R197" i="5"/>
  <c r="R198" i="5"/>
  <c r="R199" i="5"/>
  <c r="R406" i="5"/>
  <c r="R408" i="5"/>
  <c r="R409" i="5"/>
  <c r="R196" i="5"/>
  <c r="R949" i="5"/>
  <c r="R948" i="5"/>
  <c r="R1066" i="5"/>
  <c r="R1067" i="5"/>
  <c r="R1068" i="5"/>
  <c r="R200" i="5"/>
  <c r="R1069" i="5"/>
  <c r="R412" i="5"/>
  <c r="R1070" i="5"/>
  <c r="R1047" i="5"/>
  <c r="R675" i="5"/>
  <c r="R319" i="5"/>
  <c r="R676" i="5"/>
  <c r="R413" i="5"/>
  <c r="R1071" i="5"/>
  <c r="R677" i="5"/>
  <c r="R1083" i="5"/>
  <c r="R1048" i="5"/>
  <c r="R1049" i="5"/>
  <c r="R1051" i="5"/>
  <c r="R201" i="5"/>
  <c r="R678" i="5"/>
  <c r="R414" i="5"/>
  <c r="R202" i="5"/>
  <c r="R679" i="5"/>
  <c r="R53" i="5"/>
  <c r="R320" i="5"/>
  <c r="R680" i="5"/>
  <c r="R1084" i="5"/>
  <c r="R1085" i="5"/>
  <c r="R203" i="5"/>
  <c r="R681" i="5"/>
  <c r="R204" i="5"/>
  <c r="R691" i="5"/>
  <c r="R208" i="5"/>
  <c r="R205" i="5"/>
  <c r="R685" i="5"/>
  <c r="R416" i="5"/>
  <c r="R415" i="5"/>
  <c r="R690" i="5"/>
  <c r="R1086" i="5"/>
  <c r="R683" i="5"/>
  <c r="R956" i="5"/>
  <c r="R207" i="5"/>
  <c r="R686" i="5"/>
  <c r="R321" i="5"/>
  <c r="R957" i="5"/>
  <c r="R689" i="5"/>
  <c r="R213" i="5"/>
  <c r="R210" i="5"/>
  <c r="R322" i="5"/>
  <c r="R1092" i="5"/>
  <c r="R1087" i="5"/>
  <c r="R1093" i="5"/>
  <c r="R1094" i="5"/>
  <c r="R962" i="5"/>
  <c r="R965" i="5"/>
  <c r="R212" i="5"/>
  <c r="R418" i="5"/>
  <c r="R958" i="5"/>
  <c r="R966" i="5"/>
  <c r="R967" i="5"/>
  <c r="R960" i="5"/>
  <c r="R1096" i="5"/>
  <c r="R963" i="5"/>
  <c r="R959" i="5"/>
  <c r="R1097" i="5"/>
  <c r="R692" i="5"/>
  <c r="R1095" i="5"/>
  <c r="R696" i="5"/>
  <c r="R1098" i="5"/>
  <c r="R716" i="5"/>
  <c r="R699" i="5"/>
  <c r="R709" i="5"/>
  <c r="R215" i="5"/>
  <c r="R973" i="5"/>
  <c r="R714" i="5"/>
  <c r="R969" i="5"/>
  <c r="R717" i="5"/>
  <c r="R323" i="5"/>
  <c r="R970" i="5"/>
  <c r="R702" i="5"/>
  <c r="R968" i="5"/>
  <c r="R705" i="5"/>
  <c r="R715" i="5"/>
  <c r="R972" i="5"/>
  <c r="R56" i="5"/>
  <c r="R214" i="5"/>
  <c r="R697" i="5"/>
  <c r="R701" i="5"/>
  <c r="R975" i="5"/>
  <c r="R708" i="5"/>
  <c r="R974" i="5"/>
  <c r="R57" i="5"/>
  <c r="R976" i="5"/>
  <c r="R58" i="5"/>
  <c r="R324" i="5"/>
  <c r="R217" i="5"/>
  <c r="R977" i="5"/>
  <c r="R978" i="5"/>
  <c r="R216" i="5"/>
  <c r="R979" i="5"/>
  <c r="R1052" i="5"/>
  <c r="R218" i="5"/>
  <c r="R325" i="5"/>
  <c r="R327" i="5"/>
  <c r="R328" i="5"/>
  <c r="R720" i="5"/>
  <c r="R419" i="5"/>
  <c r="R220" i="5"/>
  <c r="R980" i="5"/>
  <c r="R326" i="5"/>
  <c r="R329" i="5"/>
  <c r="R331" i="5"/>
  <c r="R981" i="5"/>
  <c r="R223" i="5"/>
  <c r="R982" i="5"/>
  <c r="R1053" i="5"/>
  <c r="R1054" i="5"/>
  <c r="R730" i="5"/>
  <c r="R984" i="5"/>
  <c r="R731" i="5"/>
  <c r="R1055" i="5"/>
  <c r="R332" i="5"/>
  <c r="R732" i="5"/>
  <c r="R983" i="5"/>
  <c r="R728" i="5"/>
  <c r="R333" i="5"/>
  <c r="R420" i="5"/>
  <c r="R985" i="5"/>
  <c r="R986" i="5"/>
  <c r="R421" i="5"/>
  <c r="R422" i="5"/>
  <c r="R224" i="5"/>
  <c r="R733" i="5"/>
  <c r="R228" i="5"/>
  <c r="R229" i="5"/>
  <c r="R425" i="5"/>
  <c r="R230" i="5"/>
  <c r="R231" i="5"/>
  <c r="R987" i="5"/>
  <c r="R233" i="5"/>
  <c r="R234" i="5"/>
  <c r="R62" i="5"/>
  <c r="R64" i="5"/>
  <c r="R232" i="5"/>
  <c r="R426" i="5"/>
  <c r="R427" i="5"/>
  <c r="R735" i="5"/>
  <c r="R428" i="5"/>
  <c r="R736" i="5"/>
  <c r="R549" i="5"/>
  <c r="R738" i="5"/>
  <c r="R988" i="5"/>
  <c r="R65" i="5"/>
  <c r="R740" i="5"/>
  <c r="R742" i="5"/>
  <c r="R743" i="5"/>
  <c r="R235" i="5"/>
  <c r="R989" i="5"/>
  <c r="R990" i="5"/>
  <c r="R67" i="5"/>
  <c r="R744" i="5"/>
  <c r="R746" i="5"/>
  <c r="R747" i="5"/>
  <c r="R334" i="5"/>
  <c r="R993" i="5"/>
  <c r="R238" i="5"/>
  <c r="R429" i="5"/>
  <c r="R236" i="5"/>
  <c r="R748" i="5"/>
  <c r="R994" i="5"/>
  <c r="R237" i="5"/>
  <c r="R991" i="5"/>
  <c r="R749" i="5"/>
  <c r="R996" i="5"/>
  <c r="R242" i="5"/>
  <c r="R240" i="5"/>
  <c r="R241" i="5"/>
  <c r="R752" i="5"/>
  <c r="R1100" i="5"/>
  <c r="R1001" i="5"/>
  <c r="R998" i="5"/>
  <c r="R1004" i="5"/>
  <c r="R68" i="5"/>
  <c r="R1102" i="5"/>
  <c r="R1101" i="5"/>
  <c r="R1002" i="5"/>
  <c r="R1103" i="5"/>
  <c r="R244" i="5"/>
  <c r="R245" i="5"/>
  <c r="R756" i="5"/>
  <c r="R754" i="5"/>
  <c r="R1104" i="5"/>
  <c r="R999" i="5"/>
  <c r="R246" i="5"/>
  <c r="R1003" i="5"/>
  <c r="R1005" i="5"/>
  <c r="R757" i="5"/>
  <c r="R1006" i="5"/>
  <c r="R759" i="5"/>
  <c r="R1009" i="5"/>
  <c r="R335" i="5"/>
  <c r="R1010" i="5"/>
  <c r="R760" i="5"/>
  <c r="R430" i="5"/>
  <c r="R1011" i="5"/>
  <c r="R431" i="5"/>
  <c r="R758" i="5"/>
  <c r="R1013" i="5"/>
  <c r="R432" i="5"/>
  <c r="R1015" i="5"/>
  <c r="R1012" i="5"/>
  <c r="R251" i="5"/>
  <c r="R433" i="5"/>
  <c r="R248" i="5"/>
  <c r="R250" i="5"/>
  <c r="R761" i="5"/>
  <c r="R1017" i="5"/>
  <c r="R763" i="5"/>
  <c r="R765" i="5"/>
  <c r="R1016" i="5"/>
  <c r="R336" i="5"/>
  <c r="R249" i="5"/>
  <c r="R252" i="5"/>
  <c r="R434" i="5"/>
  <c r="R253" i="5"/>
  <c r="R1018" i="5"/>
  <c r="R337" i="5"/>
  <c r="R1019" i="5"/>
  <c r="R70" i="5"/>
  <c r="R71" i="5"/>
  <c r="R72" i="5"/>
  <c r="R435" i="5"/>
  <c r="R1020" i="5"/>
  <c r="R1021" i="5"/>
  <c r="R73" i="5"/>
  <c r="R438" i="5"/>
  <c r="R74" i="5"/>
  <c r="R75" i="5"/>
  <c r="R338" i="5"/>
  <c r="R76" i="5"/>
  <c r="R77" i="5"/>
  <c r="R78" i="5"/>
  <c r="R79" i="5"/>
  <c r="R766" i="5"/>
  <c r="R254" i="5"/>
  <c r="R255" i="5"/>
  <c r="R340" i="5"/>
  <c r="R256" i="5"/>
  <c r="R440" i="5"/>
  <c r="R442" i="5"/>
  <c r="R441" i="5"/>
  <c r="R767" i="5"/>
  <c r="R258" i="5"/>
  <c r="R439" i="5"/>
  <c r="R339" i="5"/>
  <c r="R342" i="5"/>
  <c r="R768" i="5"/>
  <c r="R341" i="5"/>
  <c r="R261" i="5"/>
  <c r="R769" i="5"/>
  <c r="R783" i="5"/>
  <c r="R782" i="5"/>
  <c r="R781" i="5"/>
  <c r="R1022" i="5"/>
  <c r="R784" i="5"/>
  <c r="R785" i="5"/>
  <c r="R786" i="5"/>
  <c r="R780" i="5"/>
  <c r="R344" i="5"/>
  <c r="R343" i="5"/>
  <c r="R1024" i="5"/>
  <c r="R1072" i="5"/>
  <c r="R721" i="5"/>
  <c r="R1073" i="5"/>
  <c r="R345" i="5"/>
  <c r="R787" i="5"/>
  <c r="R1025" i="5"/>
  <c r="R82" i="5"/>
  <c r="R1026" i="5"/>
  <c r="R81" i="5"/>
  <c r="R1031" i="5"/>
  <c r="R788" i="5"/>
  <c r="R1033" i="5"/>
  <c r="R262" i="5"/>
  <c r="R346" i="5"/>
  <c r="R1029" i="5"/>
  <c r="R1030" i="5"/>
  <c r="R1035" i="5"/>
  <c r="R1034" i="5"/>
  <c r="R1036" i="5"/>
  <c r="R1056" i="5"/>
  <c r="R789" i="5"/>
  <c r="R1038" i="5"/>
  <c r="R83" i="5"/>
  <c r="R84" i="5"/>
  <c r="R1057" i="5"/>
  <c r="R1039" i="5"/>
  <c r="R444" i="5"/>
  <c r="R1040" i="5"/>
  <c r="R1041" i="5"/>
  <c r="R264" i="5"/>
  <c r="R1074" i="5"/>
  <c r="R1075" i="5"/>
  <c r="R791" i="5"/>
  <c r="R85" i="5"/>
  <c r="R86" i="5"/>
  <c r="R792" i="5"/>
  <c r="R1042" i="5"/>
  <c r="R445" i="5"/>
  <c r="R795" i="5"/>
  <c r="R796" i="5"/>
  <c r="R797" i="5"/>
  <c r="R798" i="5"/>
  <c r="R799" i="5"/>
  <c r="R446" i="5"/>
  <c r="R265" i="5"/>
  <c r="R800" i="5"/>
  <c r="R1043" i="5"/>
  <c r="R1044" i="5"/>
  <c r="R1045" i="5"/>
  <c r="R1046" i="5"/>
  <c r="R271" i="5"/>
  <c r="R860" i="5"/>
  <c r="R1028" i="5"/>
  <c r="R871" i="5"/>
  <c r="R664" i="5"/>
  <c r="R931" i="5"/>
  <c r="R846" i="5"/>
  <c r="R952" i="5"/>
  <c r="R61" i="5"/>
  <c r="R449" i="5"/>
  <c r="R865" i="5"/>
  <c r="R178" i="5"/>
  <c r="R363" i="5"/>
  <c r="R154" i="5"/>
  <c r="R855" i="5"/>
  <c r="R546" i="5"/>
  <c r="R508" i="5"/>
  <c r="R26" i="5"/>
  <c r="R66" i="5"/>
  <c r="R457" i="5"/>
  <c r="R63" i="5"/>
  <c r="R454" i="5"/>
  <c r="R541" i="5"/>
  <c r="R1082" i="5"/>
  <c r="R423" i="5"/>
  <c r="R848" i="5"/>
  <c r="R110" i="5"/>
  <c r="R291" i="5"/>
  <c r="R130" i="5"/>
  <c r="R947" i="5"/>
  <c r="R126" i="5"/>
  <c r="R269" i="5"/>
  <c r="R538" i="5"/>
  <c r="R149" i="5"/>
  <c r="R737" i="5"/>
  <c r="R377" i="5"/>
  <c r="R537" i="5"/>
  <c r="R303" i="5"/>
  <c r="R729" i="5"/>
  <c r="R888" i="5"/>
  <c r="R569" i="5"/>
  <c r="R568" i="5"/>
  <c r="R530" i="5"/>
  <c r="R424" i="5"/>
  <c r="R153" i="5"/>
  <c r="R805" i="5"/>
  <c r="R856" i="5"/>
  <c r="R951" i="5"/>
  <c r="R87" i="5"/>
  <c r="R383" i="5"/>
  <c r="R869" i="5"/>
  <c r="R566" i="5"/>
  <c r="R545" i="5"/>
  <c r="R904" i="5"/>
  <c r="R25" i="5"/>
  <c r="R286" i="5"/>
  <c r="R43" i="5"/>
  <c r="R509" i="5"/>
  <c r="R834" i="5"/>
  <c r="R631" i="5"/>
  <c r="R843" i="5"/>
  <c r="R280" i="5"/>
  <c r="R953" i="5"/>
  <c r="R55" i="5"/>
  <c r="R540" i="5"/>
  <c r="R612" i="5"/>
  <c r="R366" i="5"/>
  <c r="R365" i="5"/>
  <c r="R653" i="5"/>
  <c r="R368" i="5"/>
  <c r="R395" i="5"/>
  <c r="R870" i="5"/>
  <c r="R704" i="5"/>
  <c r="R610" i="5"/>
  <c r="R376" i="5"/>
  <c r="R42" i="5"/>
  <c r="R608" i="5"/>
  <c r="R263" i="5"/>
  <c r="R619" i="5"/>
  <c r="R44" i="5"/>
  <c r="R674" i="5"/>
  <c r="R881" i="5"/>
  <c r="R29" i="5"/>
  <c r="R764" i="5"/>
  <c r="R553" i="5"/>
  <c r="R557" i="5"/>
  <c r="R719" i="5"/>
  <c r="R950" i="5"/>
  <c r="R297" i="5"/>
  <c r="R108" i="5"/>
  <c r="R455" i="5"/>
  <c r="R358" i="5"/>
  <c r="R394" i="5"/>
  <c r="R861" i="5"/>
  <c r="R453" i="5"/>
  <c r="R31" i="5"/>
  <c r="R531" i="5"/>
  <c r="R926" i="5"/>
  <c r="R133" i="5"/>
  <c r="R602" i="5"/>
  <c r="R362" i="5"/>
  <c r="R302" i="5"/>
  <c r="R398" i="5"/>
  <c r="R529" i="5"/>
  <c r="R971" i="5"/>
  <c r="R60" i="5"/>
  <c r="R316" i="5"/>
  <c r="R20" i="5"/>
  <c r="R54" i="5"/>
  <c r="R113" i="5"/>
  <c r="R41" i="5"/>
  <c r="R712" i="5"/>
  <c r="R547" i="5"/>
  <c r="R510" i="5"/>
  <c r="R627" i="5"/>
  <c r="R30" i="5"/>
  <c r="R688" i="5"/>
  <c r="R727" i="5"/>
  <c r="R849" i="5"/>
  <c r="R24" i="5"/>
  <c r="R597" i="5"/>
  <c r="R930" i="5"/>
  <c r="R511" i="5"/>
  <c r="R267" i="5"/>
  <c r="R617" i="5"/>
  <c r="R864" i="5"/>
  <c r="R739" i="5"/>
  <c r="R666" i="5"/>
  <c r="R39" i="5"/>
  <c r="R883" i="5"/>
  <c r="R151" i="5"/>
  <c r="R111" i="5"/>
  <c r="R135" i="5"/>
  <c r="R308" i="5"/>
  <c r="R459" i="5"/>
  <c r="R407" i="5"/>
  <c r="R536" i="5"/>
  <c r="R330" i="5"/>
  <c r="R700" i="5"/>
  <c r="R112" i="5"/>
  <c r="R458" i="5"/>
  <c r="R277" i="5"/>
  <c r="R59" i="5"/>
  <c r="R514" i="5"/>
  <c r="R839" i="5"/>
  <c r="R906" i="5"/>
  <c r="R918" i="5"/>
  <c r="R620" i="5"/>
  <c r="R954" i="5"/>
  <c r="R23" i="5"/>
  <c r="R533" i="5"/>
  <c r="R644" i="5"/>
  <c r="R259" i="5"/>
  <c r="R106" i="5"/>
  <c r="R380" i="5"/>
  <c r="R105" i="5"/>
  <c r="R448" i="5"/>
  <c r="R841" i="5"/>
  <c r="R564" i="5"/>
  <c r="R741" i="5"/>
  <c r="R847" i="5"/>
  <c r="R28" i="5"/>
  <c r="R859" i="5"/>
  <c r="R703" i="5"/>
  <c r="R361" i="5"/>
  <c r="R901" i="5"/>
  <c r="R117" i="5"/>
  <c r="R47" i="5"/>
  <c r="R567" i="5"/>
  <c r="R853" i="5"/>
  <c r="R558" i="5"/>
  <c r="R559" i="5"/>
  <c r="R561" i="5"/>
  <c r="R562" i="5"/>
  <c r="R867" i="5"/>
  <c r="R299" i="5"/>
  <c r="R907" i="5"/>
  <c r="R309" i="5"/>
  <c r="R654" i="5"/>
  <c r="R658" i="5"/>
  <c r="R405" i="5"/>
  <c r="R1050" i="5"/>
  <c r="R1032" i="5"/>
  <c r="R745" i="5"/>
  <c r="R997" i="5"/>
  <c r="R663" i="5"/>
  <c r="R517" i="5"/>
  <c r="D7" i="3"/>
  <c r="D11" i="3"/>
  <c r="D9" i="3"/>
  <c r="D8" i="3"/>
  <c r="T803" i="5"/>
  <c r="T1058" i="5"/>
  <c r="T1059" i="5"/>
  <c r="T1060" i="5"/>
  <c r="T1061" i="5"/>
  <c r="T804" i="5"/>
  <c r="T559" i="5"/>
  <c r="T405" i="5"/>
  <c r="T475" i="5"/>
  <c r="T558" i="5"/>
  <c r="T798" i="5"/>
  <c r="T658" i="5"/>
  <c r="T654" i="5"/>
  <c r="T608" i="5"/>
  <c r="D44" i="17" l="1"/>
  <c r="D28" i="12"/>
  <c r="D29" i="12"/>
  <c r="D28" i="17"/>
  <c r="D29" i="17"/>
  <c r="K4" i="17"/>
  <c r="E2" i="15"/>
  <c r="K4" i="12"/>
  <c r="M4" i="12" s="1"/>
  <c r="L4" i="3"/>
  <c r="F8" i="3"/>
  <c r="T779" i="5"/>
  <c r="T756" i="5"/>
  <c r="T778" i="5"/>
  <c r="T776" i="5"/>
  <c r="T701" i="5"/>
  <c r="T703" i="5"/>
  <c r="T702" i="5"/>
  <c r="T679" i="5"/>
  <c r="T676" i="5"/>
  <c r="T675" i="5"/>
  <c r="T1045" i="5"/>
  <c r="T1044" i="5"/>
  <c r="T1043" i="5"/>
  <c r="T800" i="5"/>
  <c r="T799" i="5"/>
  <c r="T795" i="5"/>
  <c r="T794" i="5"/>
  <c r="T1042" i="5"/>
  <c r="T792" i="5"/>
  <c r="T793" i="5"/>
  <c r="T1014" i="5"/>
  <c r="T1062" i="5"/>
  <c r="T790" i="5"/>
  <c r="T1057" i="5"/>
  <c r="T1056" i="5"/>
  <c r="T1036" i="5"/>
  <c r="T1034" i="5"/>
  <c r="T1035" i="5"/>
  <c r="T1030" i="5"/>
  <c r="T1029" i="5"/>
  <c r="T1028" i="5"/>
  <c r="T1033" i="5"/>
  <c r="T788" i="5"/>
  <c r="T1026" i="5"/>
  <c r="T725" i="5"/>
  <c r="T722" i="5"/>
  <c r="T724" i="5"/>
  <c r="T721" i="5"/>
  <c r="T723" i="5"/>
  <c r="T1023" i="5"/>
  <c r="T1024" i="5"/>
  <c r="T786" i="5"/>
  <c r="T772" i="5"/>
  <c r="T785" i="5"/>
  <c r="T784" i="5"/>
  <c r="T782" i="5"/>
  <c r="T783" i="5"/>
  <c r="T769" i="5"/>
  <c r="T767" i="5"/>
  <c r="T1020" i="5"/>
  <c r="T1019" i="5"/>
  <c r="T1018" i="5"/>
  <c r="T1016" i="5"/>
  <c r="T764" i="5"/>
  <c r="T765" i="5"/>
  <c r="T763" i="5"/>
  <c r="T762" i="5"/>
  <c r="T1012" i="5"/>
  <c r="T758" i="5"/>
  <c r="T1010" i="5"/>
  <c r="T1009" i="5"/>
  <c r="T1027" i="5"/>
  <c r="T1104" i="5"/>
  <c r="T1103" i="5"/>
  <c r="T1101" i="5"/>
  <c r="T1102" i="5"/>
  <c r="T1004" i="5"/>
  <c r="T1099" i="5"/>
  <c r="T1100" i="5"/>
  <c r="T910" i="5"/>
  <c r="T879" i="5"/>
  <c r="T996" i="5"/>
  <c r="T749" i="5"/>
  <c r="T992" i="5"/>
  <c r="T750" i="5"/>
  <c r="T991" i="5"/>
  <c r="T747" i="5"/>
  <c r="T746" i="5"/>
  <c r="T990" i="5"/>
  <c r="T741" i="5"/>
  <c r="T740" i="5"/>
  <c r="T988" i="5"/>
  <c r="T738" i="5"/>
  <c r="T739" i="5"/>
  <c r="T737" i="5"/>
  <c r="T623" i="5"/>
  <c r="T728" i="5"/>
  <c r="T727" i="5"/>
  <c r="T1055" i="5"/>
  <c r="T984" i="5"/>
  <c r="T1054" i="5"/>
  <c r="T1053" i="5"/>
  <c r="T729" i="5"/>
  <c r="T582" i="5"/>
  <c r="T583" i="5"/>
  <c r="T726" i="5"/>
  <c r="T720" i="5"/>
  <c r="T719" i="5"/>
  <c r="T978" i="5"/>
  <c r="T977" i="5"/>
  <c r="T1088" i="5"/>
  <c r="T621" i="5"/>
  <c r="T777" i="5"/>
  <c r="D44" i="12" s="1"/>
  <c r="T774" i="5"/>
  <c r="T975" i="5"/>
  <c r="T697" i="5"/>
  <c r="T972" i="5"/>
  <c r="T715" i="5"/>
  <c r="T971" i="5"/>
  <c r="T704" i="5"/>
  <c r="T614" i="5"/>
  <c r="T970" i="5"/>
  <c r="T717" i="5"/>
  <c r="T969" i="5"/>
  <c r="T714" i="5"/>
  <c r="T700" i="5"/>
  <c r="T613" i="5"/>
  <c r="T699" i="5"/>
  <c r="T771" i="5"/>
  <c r="T716" i="5"/>
  <c r="T770" i="5"/>
  <c r="T1098" i="5"/>
  <c r="T696" i="5"/>
  <c r="T694" i="5"/>
  <c r="T964" i="5"/>
  <c r="T1097" i="5"/>
  <c r="T959" i="5"/>
  <c r="T963" i="5"/>
  <c r="T1096" i="5"/>
  <c r="T1094" i="5"/>
  <c r="T1093" i="5"/>
  <c r="T1092" i="5"/>
  <c r="T689" i="5"/>
  <c r="T688" i="5"/>
  <c r="T687" i="5"/>
  <c r="T684" i="5"/>
  <c r="T686" i="5"/>
  <c r="T956" i="5"/>
  <c r="T690" i="5"/>
  <c r="T685" i="5"/>
  <c r="T691" i="5"/>
  <c r="T681" i="5"/>
  <c r="T1085" i="5"/>
  <c r="T1084" i="5"/>
  <c r="T954" i="5"/>
  <c r="T952" i="5"/>
  <c r="T951" i="5"/>
  <c r="T953" i="5"/>
  <c r="T1050" i="5"/>
  <c r="T1051" i="5"/>
  <c r="T677" i="5"/>
  <c r="T1047" i="5"/>
  <c r="T1067" i="5"/>
  <c r="T950" i="5"/>
  <c r="T948" i="5"/>
  <c r="T947" i="5"/>
  <c r="T674" i="5"/>
  <c r="T668" i="5"/>
  <c r="T666" i="5"/>
  <c r="T945" i="5"/>
  <c r="T672" i="5"/>
  <c r="T667" i="5"/>
  <c r="T670" i="5"/>
  <c r="T671" i="5"/>
  <c r="T873" i="5"/>
  <c r="T664" i="5"/>
  <c r="T872" i="5"/>
  <c r="T941" i="5"/>
  <c r="T661" i="5"/>
  <c r="T660" i="5"/>
  <c r="T938" i="5"/>
  <c r="T937" i="5"/>
  <c r="T936" i="5"/>
  <c r="T657" i="5"/>
  <c r="T656" i="5"/>
  <c r="T931" i="5"/>
  <c r="T655" i="5"/>
  <c r="T653" i="5"/>
  <c r="T652" i="5"/>
  <c r="T929" i="5"/>
  <c r="T928" i="5"/>
  <c r="T927" i="5"/>
  <c r="T926" i="5"/>
  <c r="T930" i="5"/>
  <c r="T649" i="5"/>
  <c r="T648" i="5"/>
  <c r="T646" i="5"/>
  <c r="T1082" i="5"/>
  <c r="T644" i="5"/>
  <c r="T643" i="5"/>
  <c r="T921" i="5"/>
  <c r="T641" i="5"/>
  <c r="T920" i="5"/>
  <c r="T919" i="5"/>
  <c r="T917" i="5"/>
  <c r="T918" i="5"/>
  <c r="T636" i="5"/>
  <c r="T639" i="5"/>
  <c r="T638" i="5"/>
  <c r="T914" i="5"/>
  <c r="T634" i="5"/>
  <c r="T912" i="5"/>
  <c r="T631" i="5"/>
  <c r="T630" i="5"/>
  <c r="T629" i="5"/>
  <c r="T627" i="5"/>
  <c r="T628" i="5"/>
  <c r="T624" i="5"/>
  <c r="T618" i="5"/>
  <c r="T622" i="5"/>
  <c r="T539" i="5"/>
  <c r="T619" i="5"/>
  <c r="T617" i="5"/>
  <c r="T616" i="5"/>
  <c r="T615" i="5"/>
  <c r="T903" i="5"/>
  <c r="T901" i="5"/>
  <c r="T607" i="5"/>
  <c r="T906" i="5"/>
  <c r="T904" i="5"/>
  <c r="T606" i="5"/>
  <c r="T612" i="5"/>
  <c r="T611" i="5"/>
  <c r="T610" i="5"/>
  <c r="T902" i="5"/>
  <c r="T603" i="5"/>
  <c r="T888" i="5"/>
  <c r="T602" i="5"/>
  <c r="T601" i="5"/>
  <c r="T600" i="5"/>
  <c r="T887" i="5"/>
  <c r="T599" i="5"/>
  <c r="T713" i="5"/>
  <c r="T597" i="5"/>
  <c r="T596" i="5"/>
  <c r="T885" i="5"/>
  <c r="T884" i="5"/>
  <c r="T883" i="5"/>
  <c r="T1080" i="5"/>
  <c r="T1079" i="5"/>
  <c r="T590" i="5"/>
  <c r="T592" i="5"/>
  <c r="T1078" i="5"/>
  <c r="T595" i="5"/>
  <c r="T1037" i="5"/>
  <c r="T591" i="5"/>
  <c r="T588" i="5"/>
  <c r="T881" i="5"/>
  <c r="T880" i="5"/>
  <c r="T878" i="5"/>
  <c r="T587" i="5"/>
  <c r="T875" i="5"/>
  <c r="T585" i="5"/>
  <c r="T876" i="5"/>
  <c r="T584" i="5"/>
  <c r="T581" i="5"/>
  <c r="T579" i="5"/>
  <c r="T577" i="5"/>
  <c r="T576" i="5"/>
  <c r="T871" i="5"/>
  <c r="T870" i="5"/>
  <c r="T572" i="5"/>
  <c r="T869" i="5"/>
  <c r="T569" i="5"/>
  <c r="T566" i="5"/>
  <c r="T868" i="5"/>
  <c r="T867" i="5"/>
  <c r="T568" i="5"/>
  <c r="T866" i="5"/>
  <c r="T864" i="5"/>
  <c r="T863" i="5"/>
  <c r="T565" i="5"/>
  <c r="T567" i="5"/>
  <c r="T865" i="5"/>
  <c r="T862" i="5"/>
  <c r="T861" i="5"/>
  <c r="T564" i="5"/>
  <c r="T860" i="5"/>
  <c r="T859" i="5"/>
  <c r="T858" i="5"/>
  <c r="T857" i="5"/>
  <c r="T560" i="5"/>
  <c r="T562" i="5"/>
  <c r="T561" i="5"/>
  <c r="T854" i="5"/>
  <c r="T557" i="5"/>
  <c r="T550" i="5"/>
  <c r="T551" i="5"/>
  <c r="T552" i="5"/>
  <c r="T553" i="5"/>
  <c r="T850" i="5"/>
  <c r="T852" i="5"/>
  <c r="T547" i="5"/>
  <c r="T546" i="5"/>
  <c r="T555" i="5"/>
  <c r="T849" i="5"/>
  <c r="T538" i="5"/>
  <c r="T536" i="5"/>
  <c r="T537" i="5"/>
  <c r="T544" i="5"/>
  <c r="T848" i="5"/>
  <c r="T543" i="5"/>
  <c r="T542" i="5"/>
  <c r="T540" i="5"/>
  <c r="T541" i="5"/>
  <c r="T535" i="5"/>
  <c r="T847" i="5"/>
  <c r="T534" i="5"/>
  <c r="T527" i="5"/>
  <c r="T526" i="5"/>
  <c r="T525" i="5"/>
  <c r="T532" i="5"/>
  <c r="T531" i="5"/>
  <c r="T845" i="5"/>
  <c r="T528" i="5"/>
  <c r="T523" i="5"/>
  <c r="T1076" i="5"/>
  <c r="T522" i="5"/>
  <c r="T899" i="5"/>
  <c r="T898" i="5"/>
  <c r="T521" i="5"/>
  <c r="T897" i="5"/>
  <c r="T843" i="5"/>
  <c r="T839" i="5"/>
  <c r="T895" i="5"/>
  <c r="T838" i="5"/>
  <c r="T896" i="5"/>
  <c r="T894" i="5"/>
  <c r="T520" i="5"/>
  <c r="T841" i="5"/>
  <c r="T893" i="5"/>
  <c r="T1090" i="5"/>
  <c r="T1091" i="5"/>
  <c r="T891" i="5"/>
  <c r="T834" i="5"/>
  <c r="T832" i="5"/>
  <c r="T946" i="5"/>
  <c r="T830" i="5"/>
  <c r="T828" i="5"/>
  <c r="T826" i="5"/>
  <c r="T825" i="5"/>
  <c r="T824" i="5"/>
  <c r="T820" i="5"/>
  <c r="T822" i="5"/>
  <c r="T823" i="5"/>
  <c r="T821" i="5"/>
  <c r="T819" i="5"/>
  <c r="T818" i="5"/>
  <c r="T734" i="5"/>
  <c r="T1089" i="5"/>
  <c r="T816" i="5"/>
  <c r="T814" i="5"/>
  <c r="T482" i="5"/>
  <c r="T813" i="5"/>
  <c r="T808" i="5"/>
  <c r="T812" i="5"/>
  <c r="T810" i="5"/>
  <c r="T806" i="5"/>
  <c r="T805" i="5"/>
  <c r="T801" i="5"/>
  <c r="T449" i="5"/>
  <c r="T448" i="5"/>
  <c r="T450" i="5"/>
  <c r="T5" i="5"/>
  <c r="T452" i="5"/>
  <c r="T802" i="5"/>
  <c r="T451" i="5"/>
  <c r="T267" i="5"/>
  <c r="T243" i="5"/>
  <c r="T4" i="5"/>
  <c r="T807" i="5"/>
  <c r="T472" i="5"/>
  <c r="T7" i="5"/>
  <c r="T8" i="5"/>
  <c r="T462" i="5"/>
  <c r="T463" i="5"/>
  <c r="T473" i="5"/>
  <c r="T811" i="5"/>
  <c r="T809" i="5"/>
  <c r="T88" i="5"/>
  <c r="T464" i="5"/>
  <c r="T89" i="5"/>
  <c r="T815" i="5"/>
  <c r="T353" i="5"/>
  <c r="T10" i="5"/>
  <c r="T490" i="5"/>
  <c r="T493" i="5"/>
  <c r="T354" i="5"/>
  <c r="T817" i="5"/>
  <c r="T491" i="5"/>
  <c r="T14" i="5"/>
  <c r="T15" i="5"/>
  <c r="T16" i="5"/>
  <c r="T98" i="5"/>
  <c r="T100" i="5"/>
  <c r="T827" i="5"/>
  <c r="T99" i="5"/>
  <c r="T829" i="5"/>
  <c r="T1063" i="5"/>
  <c r="T831" i="5"/>
  <c r="T833" i="5"/>
  <c r="T103" i="5"/>
  <c r="T751" i="5"/>
  <c r="T504" i="5"/>
  <c r="T507" i="5"/>
  <c r="T114" i="5"/>
  <c r="T892" i="5"/>
  <c r="T356" i="5"/>
  <c r="T842" i="5"/>
  <c r="T357" i="5"/>
  <c r="T835" i="5"/>
  <c r="T519" i="5"/>
  <c r="T840" i="5"/>
  <c r="T518" i="5"/>
  <c r="T515" i="5"/>
  <c r="T837" i="5"/>
  <c r="T836" i="5"/>
  <c r="T282" i="5"/>
  <c r="T110" i="5"/>
  <c r="T22" i="5"/>
  <c r="T844" i="5"/>
  <c r="T1077" i="5"/>
  <c r="T283" i="5"/>
  <c r="T119" i="5"/>
  <c r="T529" i="5"/>
  <c r="T530" i="5"/>
  <c r="T127" i="5"/>
  <c r="T846" i="5"/>
  <c r="T533" i="5"/>
  <c r="T24" i="5"/>
  <c r="T524" i="5"/>
  <c r="T25" i="5"/>
  <c r="T26" i="5"/>
  <c r="T284" i="5"/>
  <c r="T367" i="5"/>
  <c r="T368" i="5"/>
  <c r="T128" i="5"/>
  <c r="T554" i="5"/>
  <c r="T130" i="5"/>
  <c r="T288" i="5"/>
  <c r="T1008" i="5"/>
  <c r="T548" i="5"/>
  <c r="T287" i="5"/>
  <c r="T851" i="5"/>
  <c r="T853" i="5"/>
  <c r="T137" i="5"/>
  <c r="T556" i="5"/>
  <c r="T545" i="5"/>
  <c r="T80" i="5"/>
  <c r="T856" i="5"/>
  <c r="T289" i="5"/>
  <c r="T139" i="5"/>
  <c r="T855" i="5"/>
  <c r="T563" i="5"/>
  <c r="T371" i="5"/>
  <c r="T32" i="5"/>
  <c r="T372" i="5"/>
  <c r="T570" i="5"/>
  <c r="T140" i="5"/>
  <c r="T141" i="5"/>
  <c r="T575" i="5"/>
  <c r="T292" i="5"/>
  <c r="T374" i="5"/>
  <c r="T874" i="5"/>
  <c r="T574" i="5"/>
  <c r="T573" i="5"/>
  <c r="T142" i="5"/>
  <c r="T293" i="5"/>
  <c r="T578" i="5"/>
  <c r="T580" i="5"/>
  <c r="T36" i="5"/>
  <c r="T877" i="5"/>
  <c r="T40" i="5"/>
  <c r="T586" i="5"/>
  <c r="T155" i="5"/>
  <c r="T295" i="5"/>
  <c r="T296" i="5"/>
  <c r="T436" i="5"/>
  <c r="T378" i="5"/>
  <c r="T593" i="5"/>
  <c r="T594" i="5"/>
  <c r="T882" i="5"/>
  <c r="T382" i="5"/>
  <c r="T1081" i="5"/>
  <c r="T323" i="5"/>
  <c r="T385" i="5"/>
  <c r="T157" i="5"/>
  <c r="T158" i="5"/>
  <c r="T299" i="5"/>
  <c r="T298" i="5"/>
  <c r="T886" i="5"/>
  <c r="T598" i="5"/>
  <c r="T889" i="5"/>
  <c r="T389" i="5"/>
  <c r="T160" i="5"/>
  <c r="T890" i="5"/>
  <c r="T1000" i="5"/>
  <c r="T604" i="5"/>
  <c r="T390" i="5"/>
  <c r="T609" i="5"/>
  <c r="T625" i="5"/>
  <c r="T907" i="5"/>
  <c r="T908" i="5"/>
  <c r="T379" i="5"/>
  <c r="T905" i="5"/>
  <c r="T909" i="5"/>
  <c r="T620" i="5"/>
  <c r="T1007" i="5"/>
  <c r="T626" i="5"/>
  <c r="T392" i="5"/>
  <c r="T633" i="5"/>
  <c r="T632" i="5"/>
  <c r="T211" i="5"/>
  <c r="T913" i="5"/>
  <c r="T911" i="5"/>
  <c r="T915" i="5"/>
  <c r="T916" i="5"/>
  <c r="T176" i="5"/>
  <c r="T637" i="5"/>
  <c r="T635" i="5"/>
  <c r="T69" i="5"/>
  <c r="T640" i="5"/>
  <c r="T642" i="5"/>
  <c r="T177" i="5"/>
  <c r="T645" i="5"/>
  <c r="T447" i="5"/>
  <c r="T647" i="5"/>
  <c r="T181" i="5"/>
  <c r="T650" i="5"/>
  <c r="T272" i="5"/>
  <c r="T923" i="5"/>
  <c r="T924" i="5"/>
  <c r="T45" i="5"/>
  <c r="T925" i="5"/>
  <c r="T651" i="5"/>
  <c r="T933" i="5"/>
  <c r="T186" i="5"/>
  <c r="T932" i="5"/>
  <c r="T187" i="5"/>
  <c r="T934" i="5"/>
  <c r="T935" i="5"/>
  <c r="T50" i="5"/>
  <c r="T939" i="5"/>
  <c r="T397" i="5"/>
  <c r="T659" i="5"/>
  <c r="T313" i="5"/>
  <c r="T189" i="5"/>
  <c r="T190" i="5"/>
  <c r="T191" i="5"/>
  <c r="T193" i="5"/>
  <c r="T317" i="5"/>
  <c r="T940" i="5"/>
  <c r="T399" i="5"/>
  <c r="T942" i="5"/>
  <c r="T195" i="5"/>
  <c r="T943" i="5"/>
  <c r="T665" i="5"/>
  <c r="T402" i="5"/>
  <c r="T403" i="5"/>
  <c r="T944" i="5"/>
  <c r="T673" i="5"/>
  <c r="T669" i="5"/>
  <c r="T197" i="5"/>
  <c r="T406" i="5"/>
  <c r="T408" i="5"/>
  <c r="T409" i="5"/>
  <c r="T196" i="5"/>
  <c r="T949" i="5"/>
  <c r="T1066" i="5"/>
  <c r="T1068" i="5"/>
  <c r="T200" i="5"/>
  <c r="T1069" i="5"/>
  <c r="T1070" i="5"/>
  <c r="T319" i="5"/>
  <c r="T1071" i="5"/>
  <c r="T1083" i="5"/>
  <c r="T1048" i="5"/>
  <c r="T1049" i="5"/>
  <c r="T201" i="5"/>
  <c r="T678" i="5"/>
  <c r="T414" i="5"/>
  <c r="T53" i="5"/>
  <c r="T680" i="5"/>
  <c r="T203" i="5"/>
  <c r="T682" i="5"/>
  <c r="T208" i="5"/>
  <c r="T416" i="5"/>
  <c r="T1086" i="5"/>
  <c r="T683" i="5"/>
  <c r="T207" i="5"/>
  <c r="T321" i="5"/>
  <c r="T957" i="5"/>
  <c r="T213" i="5"/>
  <c r="T210" i="5"/>
  <c r="T1087" i="5"/>
  <c r="T962" i="5"/>
  <c r="T965" i="5"/>
  <c r="T418" i="5"/>
  <c r="T958" i="5"/>
  <c r="T966" i="5"/>
  <c r="T967" i="5"/>
  <c r="T960" i="5"/>
  <c r="T692" i="5"/>
  <c r="T1095" i="5"/>
  <c r="T961" i="5"/>
  <c r="T215" i="5"/>
  <c r="T973" i="5"/>
  <c r="T968" i="5"/>
  <c r="T708" i="5"/>
  <c r="T974" i="5"/>
  <c r="T976" i="5"/>
  <c r="T324" i="5"/>
  <c r="T217" i="5"/>
  <c r="T216" i="5"/>
  <c r="T206" i="5"/>
  <c r="T1052" i="5"/>
  <c r="T979" i="5"/>
  <c r="T219" i="5"/>
  <c r="T220" i="5"/>
  <c r="T980" i="5"/>
  <c r="T981" i="5"/>
  <c r="T223" i="5"/>
  <c r="T982" i="5"/>
  <c r="T9" i="5"/>
  <c r="T730" i="5"/>
  <c r="T731" i="5"/>
  <c r="T732" i="5"/>
  <c r="T983" i="5"/>
  <c r="T900" i="5"/>
  <c r="T985" i="5"/>
  <c r="T986" i="5"/>
  <c r="T225" i="5"/>
  <c r="T224" i="5"/>
  <c r="T733" i="5"/>
  <c r="T987" i="5"/>
  <c r="T233" i="5"/>
  <c r="T234" i="5"/>
  <c r="T735" i="5"/>
  <c r="T428" i="5"/>
  <c r="T736" i="5"/>
  <c r="T549" i="5"/>
  <c r="T410" i="5"/>
  <c r="T411" i="5"/>
  <c r="T387" i="5"/>
  <c r="T742" i="5"/>
  <c r="T743" i="5"/>
  <c r="T235" i="5"/>
  <c r="T989" i="5"/>
  <c r="T351" i="5"/>
  <c r="T744" i="5"/>
  <c r="T993" i="5"/>
  <c r="T429" i="5"/>
  <c r="T236" i="5"/>
  <c r="T500" i="5"/>
  <c r="T748" i="5"/>
  <c r="T994" i="5"/>
  <c r="T995" i="5"/>
  <c r="T242" i="5"/>
  <c r="T240" i="5"/>
  <c r="T752" i="5"/>
  <c r="T753" i="5"/>
  <c r="T1001" i="5"/>
  <c r="T922" i="5"/>
  <c r="T998" i="5"/>
  <c r="T238" i="5"/>
  <c r="T1002" i="5"/>
  <c r="T571" i="5"/>
  <c r="T754" i="5"/>
  <c r="T999" i="5"/>
  <c r="T1003" i="5"/>
  <c r="T1005" i="5"/>
  <c r="T757" i="5"/>
  <c r="T1006" i="5"/>
  <c r="T759" i="5"/>
  <c r="T760" i="5"/>
  <c r="T1011" i="5"/>
  <c r="T431" i="5"/>
  <c r="T1013" i="5"/>
  <c r="T1015" i="5"/>
  <c r="T433" i="5"/>
  <c r="T248" i="5"/>
  <c r="T761" i="5"/>
  <c r="T1017" i="5"/>
  <c r="T253" i="5"/>
  <c r="T337" i="5"/>
  <c r="T435" i="5"/>
  <c r="T1021" i="5"/>
  <c r="T73" i="5"/>
  <c r="T76" i="5"/>
  <c r="T78" i="5"/>
  <c r="T766" i="5"/>
  <c r="T255" i="5"/>
  <c r="T442" i="5"/>
  <c r="T768" i="5"/>
  <c r="T341" i="5"/>
  <c r="T261" i="5"/>
  <c r="T781" i="5"/>
  <c r="T1022" i="5"/>
  <c r="T780" i="5"/>
  <c r="T344" i="5"/>
  <c r="T343" i="5"/>
  <c r="T1072" i="5"/>
  <c r="T1073" i="5"/>
  <c r="T787" i="5"/>
  <c r="T1025" i="5"/>
  <c r="T1032" i="5"/>
  <c r="T1031" i="5"/>
  <c r="T346" i="5"/>
  <c r="T789" i="5"/>
  <c r="T1038" i="5"/>
  <c r="T1039" i="5"/>
  <c r="T444" i="5"/>
  <c r="T1040" i="5"/>
  <c r="T443" i="5"/>
  <c r="T1041" i="5"/>
  <c r="T264" i="5"/>
  <c r="T1074" i="5"/>
  <c r="T1075" i="5"/>
  <c r="T1065" i="5"/>
  <c r="T791" i="5"/>
  <c r="T445" i="5"/>
  <c r="T796" i="5"/>
  <c r="T797" i="5"/>
  <c r="T446" i="5"/>
  <c r="T265" i="5"/>
  <c r="T1046" i="5"/>
  <c r="D6" i="12" l="1"/>
  <c r="D6" i="17"/>
  <c r="D35" i="12"/>
  <c r="D35" i="17"/>
  <c r="D7" i="12"/>
  <c r="D30" i="17"/>
  <c r="D7" i="17"/>
  <c r="D8" i="12"/>
  <c r="D8" i="17"/>
  <c r="D16" i="17"/>
  <c r="D16" i="12"/>
  <c r="D27" i="12"/>
  <c r="D27" i="17"/>
  <c r="D11" i="12"/>
  <c r="D11" i="17"/>
  <c r="D41" i="17"/>
  <c r="D41" i="12"/>
  <c r="D42" i="17"/>
  <c r="D42" i="12"/>
  <c r="D43" i="12"/>
  <c r="D34" i="17"/>
  <c r="D32" i="12"/>
  <c r="D32" i="17"/>
  <c r="D12" i="17"/>
  <c r="D12" i="12"/>
  <c r="D22" i="17"/>
  <c r="D22" i="12"/>
  <c r="D40" i="17"/>
  <c r="D40" i="12"/>
  <c r="D20" i="17"/>
  <c r="D20" i="12"/>
  <c r="D13" i="17"/>
  <c r="D13" i="12"/>
  <c r="D31" i="12"/>
  <c r="D31" i="17"/>
  <c r="D19" i="17"/>
  <c r="D19" i="12"/>
  <c r="D33" i="12"/>
  <c r="D33" i="17"/>
  <c r="M4" i="17"/>
  <c r="L4" i="17"/>
  <c r="G2" i="15"/>
  <c r="F2" i="15"/>
  <c r="L4" i="12"/>
  <c r="N4" i="3"/>
  <c r="M4" i="3"/>
  <c r="F9" i="3"/>
  <c r="F11" i="3"/>
  <c r="C7" i="3" l="1"/>
  <c r="E7" i="3"/>
  <c r="F7" i="3"/>
  <c r="C8" i="3"/>
  <c r="E8" i="3"/>
  <c r="C9" i="3"/>
  <c r="E9" i="3"/>
  <c r="C11" i="3"/>
  <c r="E11" i="3"/>
  <c r="C6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Hiluey - BENEDITO ABBUD</author>
  </authors>
  <commentList>
    <comment ref="F1" authorId="0" shapeId="0" xr:uid="{5808E7B1-5455-42B8-94B5-B12B4746D4AB}">
      <text>
        <r>
          <rPr>
            <sz val="9"/>
            <color indexed="81"/>
            <rFont val="Segoe UI"/>
            <family val="2"/>
          </rPr>
          <t>Chris Hiluey:</t>
        </r>
        <r>
          <rPr>
            <b/>
            <sz val="9"/>
            <color indexed="81"/>
            <rFont val="Segoe UI"/>
            <family val="2"/>
          </rPr>
          <t xml:space="preserve">
PREENCHER DATA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3" authorId="0" shapeId="0" xr:uid="{E42C0A60-007F-4AE0-8719-42F6B5FF0834}">
      <text>
        <r>
          <rPr>
            <sz val="9"/>
            <color indexed="81"/>
            <rFont val="Segoe UI"/>
            <family val="2"/>
          </rPr>
          <t>Chris Hiluey:</t>
        </r>
        <r>
          <rPr>
            <b/>
            <sz val="9"/>
            <color indexed="81"/>
            <rFont val="Segoe UI"/>
            <family val="2"/>
          </rPr>
          <t xml:space="preserve">
preencher 
CLIENTE E PROJETO</t>
        </r>
      </text>
    </comment>
    <comment ref="B6" authorId="0" shapeId="0" xr:uid="{18380B5A-6DCC-452F-BF4D-E2EE494D55CC}">
      <text>
        <r>
          <rPr>
            <sz val="9"/>
            <color indexed="81"/>
            <rFont val="Segoe UI"/>
            <family val="2"/>
          </rPr>
          <t>Chris Hiluey:</t>
        </r>
        <r>
          <rPr>
            <b/>
            <sz val="9"/>
            <color indexed="81"/>
            <rFont val="Segoe UI"/>
            <family val="2"/>
          </rPr>
          <t xml:space="preserve"> 
DIGITAR CÓDIGO
LINHA ABAIXO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Hiluey - BENEDITO ABBUD</author>
  </authors>
  <commentList>
    <comment ref="D1" authorId="0" shapeId="0" xr:uid="{EABA1E83-3788-4F77-BC93-33E5590D251D}">
      <text>
        <r>
          <rPr>
            <sz val="9"/>
            <color indexed="81"/>
            <rFont val="Segoe UI"/>
            <family val="2"/>
          </rPr>
          <t>Chris Hiluey:</t>
        </r>
        <r>
          <rPr>
            <b/>
            <sz val="9"/>
            <color indexed="81"/>
            <rFont val="Segoe UI"/>
            <family val="2"/>
          </rPr>
          <t xml:space="preserve">
PREENCHER DATA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3" authorId="0" shapeId="0" xr:uid="{4CC8AA17-913E-44E7-9840-DE8F91DA70C9}">
      <text>
        <r>
          <rPr>
            <sz val="9"/>
            <color indexed="81"/>
            <rFont val="Segoe UI"/>
            <family val="2"/>
          </rPr>
          <t>Chris Hiluey:</t>
        </r>
        <r>
          <rPr>
            <b/>
            <sz val="9"/>
            <color indexed="81"/>
            <rFont val="Segoe UI"/>
            <family val="2"/>
          </rPr>
          <t xml:space="preserve">
preencher 
CLIENTE E PROJETO</t>
        </r>
      </text>
    </comment>
    <comment ref="B5" authorId="0" shapeId="0" xr:uid="{F10FD9E0-C7C3-4346-AF28-66B1B3193CA3}">
      <text>
        <r>
          <rPr>
            <sz val="9"/>
            <color indexed="81"/>
            <rFont val="Segoe UI"/>
            <family val="2"/>
          </rPr>
          <t>Chris Hiluey:</t>
        </r>
        <r>
          <rPr>
            <b/>
            <sz val="9"/>
            <color indexed="81"/>
            <rFont val="Segoe UI"/>
            <family val="2"/>
          </rPr>
          <t xml:space="preserve"> 
DIGITAR CÓDIGO
LINHA ABAIXO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Hiluey - BENEDITO ABBUD</author>
  </authors>
  <commentList>
    <comment ref="D1" authorId="0" shapeId="0" xr:uid="{23B1A062-7A55-4D8C-AC0C-626BCCE70842}">
      <text>
        <r>
          <rPr>
            <sz val="9"/>
            <color indexed="81"/>
            <rFont val="Segoe UI"/>
            <family val="2"/>
          </rPr>
          <t>Chris Hiluey:</t>
        </r>
        <r>
          <rPr>
            <b/>
            <sz val="9"/>
            <color indexed="81"/>
            <rFont val="Segoe UI"/>
            <family val="2"/>
          </rPr>
          <t xml:space="preserve">
PREENCHER DATA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3" authorId="0" shapeId="0" xr:uid="{D0DFCCCC-5AAA-4758-8792-808CA19DBAC6}">
      <text>
        <r>
          <rPr>
            <sz val="9"/>
            <color indexed="81"/>
            <rFont val="Segoe UI"/>
            <family val="2"/>
          </rPr>
          <t>Chris Hiluey:</t>
        </r>
        <r>
          <rPr>
            <b/>
            <sz val="9"/>
            <color indexed="81"/>
            <rFont val="Segoe UI"/>
            <family val="2"/>
          </rPr>
          <t xml:space="preserve">
preencher 
CLIENTE E PROJETO</t>
        </r>
      </text>
    </comment>
    <comment ref="B5" authorId="0" shapeId="0" xr:uid="{1183B2B1-3284-4EDB-95E9-B3250E0B0274}">
      <text>
        <r>
          <rPr>
            <sz val="9"/>
            <color indexed="81"/>
            <rFont val="Segoe UI"/>
            <family val="2"/>
          </rPr>
          <t>Chris Hiluey:</t>
        </r>
        <r>
          <rPr>
            <b/>
            <sz val="9"/>
            <color indexed="81"/>
            <rFont val="Segoe UI"/>
            <family val="2"/>
          </rPr>
          <t xml:space="preserve"> 
DIGITAR CÓDIGO
LINHA ABAIXO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tc={B601F50E-A2AB-4007-BCA7-8522CC888670}</author>
    <author>tc={9BA6627B-AF8B-44B4-AE25-B12F51A3F8CC}</author>
    <author>tc={96664528-69E6-4026-8A49-9A59640B933F}</author>
    <author>tc={671E484E-9F82-442A-BAE0-9D34B243684C}</author>
    <author>tc={091E2536-86D6-4F2F-80E8-79020628B18C}</author>
    <author>tc={C31EF014-1AEB-4258-998C-12DAA6C804AE}</author>
    <author>tc={2D6EB1E3-281E-4133-A38C-7C73CFA63139}</author>
    <author>tc={20135A74-AB3A-4994-A4F1-9646ED5836DF}</author>
    <author>tc={18B83E06-80D0-440E-8EBB-FF440C4EC610}</author>
    <author>tc={D469230D-74C4-455C-A711-CE1D439E01C8}</author>
    <author>tc={A0C84E1E-7846-4705-BCC8-7786A42F4BD3}</author>
    <author>tc={DFED5438-4589-45AE-9DF8-FC6A32575C6C}</author>
    <author>tc={8F04359C-845B-4A47-B0FA-E2145FB06D95}</author>
  </authors>
  <commentList>
    <comment ref="A52" authorId="0" shapeId="0" xr:uid="{B601F50E-A2AB-4007-BCA7-8522CC8886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MAAR, TROCAR LANKDSY</t>
      </text>
    </comment>
    <comment ref="A171" authorId="1" shapeId="0" xr:uid="{9BA6627B-AF8B-44B4-AE25-B12F51A3F8C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HEBR, ajustar landsky
</t>
      </text>
    </comment>
    <comment ref="A278" authorId="2" shapeId="0" xr:uid="{96664528-69E6-4026-8A49-9A59640B93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CARE, trocar no landsky para CARV</t>
      </text>
    </comment>
    <comment ref="A636" authorId="3" shapeId="0" xr:uid="{671E484E-9F82-442A-BAE0-9D34B24368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IPPC, mudar landsky</t>
      </text>
    </comment>
    <comment ref="A687" authorId="4" shapeId="0" xr:uid="{091E2536-86D6-4F2F-80E8-79020628B1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PASP, EDITAR LANDSKY</t>
      </text>
    </comment>
    <comment ref="A760" authorId="5" shapeId="0" xr:uid="{C31EF014-1AEB-4258-998C-12DAA6C804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SCPA, TROCAR NO LANDSKY</t>
      </text>
    </comment>
    <comment ref="A762" authorId="6" shapeId="0" xr:uid="{2D6EB1E3-281E-4133-A38C-7C73CFA631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Strelizia augusta mudou para strelizia nicolai</t>
      </text>
    </comment>
    <comment ref="A836" authorId="7" shapeId="0" xr:uid="{20135A74-AB3A-4994-A4F1-9646ED5836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CASP, trocar no landsky para CASO</t>
      </text>
    </comment>
    <comment ref="A852" authorId="8" shapeId="0" xr:uid="{18B83E06-80D0-440E-8EBB-FF440C4EC6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COLA, trocar por COLN no landsky</t>
      </text>
    </comment>
    <comment ref="A853" authorId="9" shapeId="0" xr:uid="{D469230D-74C4-455C-A711-CE1D439E01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COST, virar COSA lansky</t>
      </text>
    </comment>
    <comment ref="A867" authorId="10" shapeId="0" xr:uid="{A0C84E1E-7846-4705-BCC8-7786A42F4B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CYPA, virou CYPN landsky</t>
      </text>
    </comment>
    <comment ref="A907" authorId="11" shapeId="0" xr:uid="{DFED5438-4589-45AE-9DF8-FC6A32575C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HECO, mudar landsky</t>
      </text>
    </comment>
    <comment ref="A911" authorId="12" shapeId="0" xr:uid="{8F04359C-845B-4A47-B0FA-E2145FB06D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HYVE virou HYVR, trocar no landsky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tc={81FF838E-5280-469D-9C70-70C678E7981E}</author>
  </authors>
  <commentList>
    <comment ref="A141" authorId="0" shapeId="0" xr:uid="{81FF838E-5280-469D-9C70-70C678E798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Existe?? É esse nome??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0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</futureMetadata>
  <valueMetadata count="60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</valueMetadata>
</metadata>
</file>

<file path=xl/sharedStrings.xml><?xml version="1.0" encoding="utf-8"?>
<sst xmlns="http://schemas.openxmlformats.org/spreadsheetml/2006/main" count="13082" uniqueCount="4313">
  <si>
    <t>PESQUISAR CÓDIGO ANTIGO:</t>
  </si>
  <si>
    <t>CLIENTE - PROJETO</t>
  </si>
  <si>
    <t>COD. ANTIGO</t>
  </si>
  <si>
    <t>COD. NOVO</t>
  </si>
  <si>
    <t>NOME</t>
  </si>
  <si>
    <t>LEGENDAS ESPÉCIES ESTUDO DE MASSAS</t>
  </si>
  <si>
    <t>TAIM</t>
  </si>
  <si>
    <t>ÁRVORES/ PALMEIRAS/ ARBUSTOS / FORRAÇÕES</t>
  </si>
  <si>
    <t>CODIGO</t>
  </si>
  <si>
    <t>TIPO</t>
  </si>
  <si>
    <t>NOME CIENTIFICO</t>
  </si>
  <si>
    <t>NOME POPULAR</t>
  </si>
  <si>
    <t>COR</t>
  </si>
  <si>
    <t>CLFL VA</t>
  </si>
  <si>
    <t>ARRE</t>
  </si>
  <si>
    <t>ASSP</t>
  </si>
  <si>
    <t>CAJA</t>
  </si>
  <si>
    <t>CALU</t>
  </si>
  <si>
    <t>CUCA</t>
  </si>
  <si>
    <t>CYBI</t>
  </si>
  <si>
    <t>DRAR</t>
  </si>
  <si>
    <t>DYMA</t>
  </si>
  <si>
    <t>EUUN</t>
  </si>
  <si>
    <t>GAJA</t>
  </si>
  <si>
    <t>HACH</t>
  </si>
  <si>
    <t>HAIM</t>
  </si>
  <si>
    <t>HEBI</t>
  </si>
  <si>
    <t>HEPS</t>
  </si>
  <si>
    <t>JACU</t>
  </si>
  <si>
    <t>JAME</t>
  </si>
  <si>
    <t>LAIN BR</t>
  </si>
  <si>
    <t>LAIN RS</t>
  </si>
  <si>
    <t>LIGR</t>
  </si>
  <si>
    <t>LILE</t>
  </si>
  <si>
    <t>MACR</t>
  </si>
  <si>
    <t>MEER</t>
  </si>
  <si>
    <t>MYSP</t>
  </si>
  <si>
    <t>OPJB VA</t>
  </si>
  <si>
    <t>OPJB VD</t>
  </si>
  <si>
    <t>PAUT</t>
  </si>
  <si>
    <t>PESE RU</t>
  </si>
  <si>
    <t>PESE VD</t>
  </si>
  <si>
    <t>PHRN</t>
  </si>
  <si>
    <t>PLRU</t>
  </si>
  <si>
    <t>PLSP</t>
  </si>
  <si>
    <t>PTSC</t>
  </si>
  <si>
    <t>SPTR</t>
  </si>
  <si>
    <t>STRE</t>
  </si>
  <si>
    <t>THBI</t>
  </si>
  <si>
    <t>THUN</t>
  </si>
  <si>
    <t>COMO USAR A PLANILHA:</t>
  </si>
  <si>
    <t>1) AJUSTAR DATA</t>
  </si>
  <si>
    <t>2) PREENCHER CLIENTE - PROJETO</t>
  </si>
  <si>
    <t>3) DIGITAR APENAS O CÓDIGO (DEMAIS COLUNAS AUTOMÁTICAS)</t>
  </si>
  <si>
    <t>CASO NÃO APAREÇA AS DESCRIÇÕES, SIGNIFICA Q NÃO EXISTE NO BANCO DE DADOS</t>
  </si>
  <si>
    <t>4) COR: CASO NÃO SEJA A COR PRETENDIDA, ESCREVER NO CAMPO "COR"</t>
  </si>
  <si>
    <t xml:space="preserve">5) IMPRESSÃO PRÉ CONFIGURADA PARA 1 FOLHA: </t>
  </si>
  <si>
    <t>AUTOMÁTICO - NOME DO ARQUIVO NO CABEÇALHO, BABBUD NO RODAPÉ</t>
  </si>
  <si>
    <t>EM "ARQUIVO" "IMPRIMIR" - VERIFICAR SE TODAS AS FOLHAS ESTÃO APARECENDO</t>
  </si>
  <si>
    <t>CASO NÃO, VOLTAR E SELECIONAR A PLANILHA</t>
  </si>
  <si>
    <t>5) ENVIAR PARA O CLIENTE APENAS O PDF DA LEGENDA, NÃO ENVIAR O EXCEL</t>
  </si>
  <si>
    <t>LEGENDA DE ESPÉCIES (ÁRVORES, PALMEIRAS, ARBUSTOS E FORRAÇÕES)</t>
  </si>
  <si>
    <t>HIPE</t>
  </si>
  <si>
    <t>NOME CIENTÍFICO</t>
  </si>
  <si>
    <t>FOTO</t>
  </si>
  <si>
    <t>CAPE</t>
  </si>
  <si>
    <t>PORTE (cm)</t>
  </si>
  <si>
    <t>CEPL</t>
  </si>
  <si>
    <t>ASGA</t>
  </si>
  <si>
    <t xml:space="preserve"> LEGENDA DE ESPÉCIES 03/2026</t>
  </si>
  <si>
    <t>SENHA DESBLOQUEIO</t>
  </si>
  <si>
    <t>ÁRVORES/ 1. PALMEIRAS/ 5. ARBUSTOS/ FORRAÇÕES</t>
  </si>
  <si>
    <t>em verde novas</t>
  </si>
  <si>
    <t>COD</t>
  </si>
  <si>
    <t>Coluna1</t>
  </si>
  <si>
    <t>ORIGEM</t>
  </si>
  <si>
    <t>INSOLAÇÃO</t>
  </si>
  <si>
    <t>COMPORTAMENTO</t>
  </si>
  <si>
    <t>TOXIDADE</t>
  </si>
  <si>
    <t>FLORESCE</t>
  </si>
  <si>
    <t>PORTE 
cm</t>
  </si>
  <si>
    <t>copa(m)</t>
  </si>
  <si>
    <t>Perfume</t>
  </si>
  <si>
    <t>SOLO</t>
  </si>
  <si>
    <t>TOLERÂNCIA</t>
  </si>
  <si>
    <t>OCORRÊNCIA</t>
  </si>
  <si>
    <t>COD ANTIGO</t>
  </si>
  <si>
    <t>CARACTERÍSTICAS</t>
  </si>
  <si>
    <t>BABBUD UTILIZA</t>
  </si>
  <si>
    <t>PORTE ADULTO</t>
  </si>
  <si>
    <t>ACWR</t>
  </si>
  <si>
    <t>1. PALMEIRA</t>
  </si>
  <si>
    <t>Acoelorraphe wrightii</t>
  </si>
  <si>
    <t>Palmeira paorotis</t>
  </si>
  <si>
    <t/>
  </si>
  <si>
    <t>nativa</t>
  </si>
  <si>
    <t>0,2-0,4</t>
  </si>
  <si>
    <t>ACAC</t>
  </si>
  <si>
    <t>Acrocomia aculeata</t>
  </si>
  <si>
    <t>Macaúba</t>
  </si>
  <si>
    <t>AIHO</t>
  </si>
  <si>
    <t>Aiphanes horrida (Aiphanes aculeata)</t>
  </si>
  <si>
    <t>Caryota de espinho</t>
  </si>
  <si>
    <t>AIAC</t>
  </si>
  <si>
    <t>ALAR</t>
  </si>
  <si>
    <t>Allagoptera arenaria</t>
  </si>
  <si>
    <t>Caxandó</t>
  </si>
  <si>
    <t>3-4</t>
  </si>
  <si>
    <t>ALBR</t>
  </si>
  <si>
    <t>Allagoptera brevicalyx</t>
  </si>
  <si>
    <t>Pissandó</t>
  </si>
  <si>
    <t>3-6</t>
  </si>
  <si>
    <t>ALCD</t>
  </si>
  <si>
    <t>Allagoptera caudescens (Polyandrococos caudescens)</t>
  </si>
  <si>
    <t>Buri</t>
  </si>
  <si>
    <t>POCC</t>
  </si>
  <si>
    <t>ARCA</t>
  </si>
  <si>
    <t>Areca cathechu</t>
  </si>
  <si>
    <t>Areca-betel</t>
  </si>
  <si>
    <t>exótica adaptada</t>
  </si>
  <si>
    <t>ARTR</t>
  </si>
  <si>
    <t>Areca triandra</t>
  </si>
  <si>
    <t>sombra</t>
  </si>
  <si>
    <t>ARVE</t>
  </si>
  <si>
    <t>Areca vestiaria</t>
  </si>
  <si>
    <t>Areca dourada</t>
  </si>
  <si>
    <t>sol</t>
  </si>
  <si>
    <t>ASAC</t>
  </si>
  <si>
    <t>Astrocaryum aculeatum</t>
  </si>
  <si>
    <t>Tucumã</t>
  </si>
  <si>
    <t>ATDU</t>
  </si>
  <si>
    <t>Attalea dubia</t>
  </si>
  <si>
    <t>Coqueiro idaiá</t>
  </si>
  <si>
    <t>ATEX</t>
  </si>
  <si>
    <t>Attalea exigua</t>
  </si>
  <si>
    <t>Coco-catolé</t>
  </si>
  <si>
    <t>VERMELHO</t>
  </si>
  <si>
    <t>ATSP</t>
  </si>
  <si>
    <t>Attalea speciosa</t>
  </si>
  <si>
    <t>Babaçu</t>
  </si>
  <si>
    <t>BAGA</t>
  </si>
  <si>
    <t>Bactris gasipaes</t>
  </si>
  <si>
    <t>Pupunha</t>
  </si>
  <si>
    <t>BINO</t>
  </si>
  <si>
    <t>Bismarckia nobilis</t>
  </si>
  <si>
    <t>palmeira azul</t>
  </si>
  <si>
    <t>BUCA</t>
  </si>
  <si>
    <t>Butia capitata</t>
  </si>
  <si>
    <t>Butia</t>
  </si>
  <si>
    <t>CAAC</t>
  </si>
  <si>
    <t>Carpentaria acuminata</t>
  </si>
  <si>
    <t>Carpentaria</t>
  </si>
  <si>
    <t>CAMI</t>
  </si>
  <si>
    <t>Caryota mitis</t>
  </si>
  <si>
    <t>palmeira rabo de peixe</t>
  </si>
  <si>
    <t>sol/ meia sombra</t>
  </si>
  <si>
    <t>CAUR</t>
  </si>
  <si>
    <t>Caryota urens</t>
  </si>
  <si>
    <t>Cariota</t>
  </si>
  <si>
    <t>CHEL</t>
  </si>
  <si>
    <t>Chamaedorea elegans</t>
  </si>
  <si>
    <t>Chamaedorea elegante</t>
  </si>
  <si>
    <t>CHMI</t>
  </si>
  <si>
    <t>Chamaedorea microspadix</t>
  </si>
  <si>
    <t>Palmeirinha bambu</t>
  </si>
  <si>
    <t>CHST</t>
  </si>
  <si>
    <t>Chamaedorea stolonifera</t>
  </si>
  <si>
    <t>CHTE</t>
  </si>
  <si>
    <t>Chamaedorea tepejilote</t>
  </si>
  <si>
    <t>Camaedorea pacaia</t>
  </si>
  <si>
    <t>CHHU</t>
  </si>
  <si>
    <t>Chamaerops humilis</t>
  </si>
  <si>
    <t>palmeira do mediterrâneo</t>
  </si>
  <si>
    <t>CONU</t>
  </si>
  <si>
    <t>Cocus nucifera</t>
  </si>
  <si>
    <t>Coco da Bahia</t>
  </si>
  <si>
    <t>CONN</t>
  </si>
  <si>
    <t>Cocus nucifera nana</t>
  </si>
  <si>
    <t>Coco anao</t>
  </si>
  <si>
    <t>COAL</t>
  </si>
  <si>
    <t>Copernicia alba</t>
  </si>
  <si>
    <t>Carandá</t>
  </si>
  <si>
    <t>COPR</t>
  </si>
  <si>
    <t>Copernicia prunifera</t>
  </si>
  <si>
    <t>Carnauba</t>
  </si>
  <si>
    <t>CYTA</t>
  </si>
  <si>
    <t>Cycas taitungensis</t>
  </si>
  <si>
    <t>Sagu do imperador</t>
  </si>
  <si>
    <t>CYRB</t>
  </si>
  <si>
    <t>Cyrtostachys renda Blume( Cyrtostachys lakka)</t>
  </si>
  <si>
    <t>palmeira laka</t>
  </si>
  <si>
    <t>CYLA</t>
  </si>
  <si>
    <t>DIAL</t>
  </si>
  <si>
    <t>Dictyosperma album</t>
  </si>
  <si>
    <t>palmeira princesa</t>
  </si>
  <si>
    <t>DYDE</t>
  </si>
  <si>
    <t>Dypsis decaryi (Neodypsis decaryi)</t>
  </si>
  <si>
    <t>Neodypsis</t>
  </si>
  <si>
    <t>arenoso, salinos</t>
  </si>
  <si>
    <t>maresias, não tolera frio</t>
  </si>
  <si>
    <t>Madagascar, savanas, altitudes 80-600m</t>
  </si>
  <si>
    <t>NEDE</t>
  </si>
  <si>
    <t>difundida em SP e RJ, frutos comestiveis</t>
  </si>
  <si>
    <t>5-8</t>
  </si>
  <si>
    <t>DYLE</t>
  </si>
  <si>
    <t>Dypsis leptocheilos</t>
  </si>
  <si>
    <t>Palmeira do pescoço marrom</t>
  </si>
  <si>
    <t>DYLU</t>
  </si>
  <si>
    <t>Dypsis lutescens  (Chrysalidocarpus lutescens LU)</t>
  </si>
  <si>
    <t>Areca c/ folhas embaixo</t>
  </si>
  <si>
    <t>CHLU</t>
  </si>
  <si>
    <t>DYLL</t>
  </si>
  <si>
    <t>Dypsis lutescens (Chrysalidocarpus lutescens LL)</t>
  </si>
  <si>
    <t>Areca s/ folhas embaixo</t>
  </si>
  <si>
    <t>CHLL</t>
  </si>
  <si>
    <t>Dypsis madagascariensis</t>
  </si>
  <si>
    <t>Areca de locuba</t>
  </si>
  <si>
    <t>ELOL</t>
  </si>
  <si>
    <t>Elaeis oleifera</t>
  </si>
  <si>
    <t>Dendê do pará</t>
  </si>
  <si>
    <t>EUED</t>
  </si>
  <si>
    <t>Euterpe edulis</t>
  </si>
  <si>
    <t>Palmito</t>
  </si>
  <si>
    <t>EUOL</t>
  </si>
  <si>
    <t>Euterpe oleracea</t>
  </si>
  <si>
    <t>Açaí</t>
  </si>
  <si>
    <t>HYLA</t>
  </si>
  <si>
    <t>Hyophorbe lagenicaulis</t>
  </si>
  <si>
    <t>palmeira garrafa</t>
  </si>
  <si>
    <t>HYVE</t>
  </si>
  <si>
    <t>Hyophorbe verschaffeltii</t>
  </si>
  <si>
    <t>palmeira fuso</t>
  </si>
  <si>
    <t>LALA</t>
  </si>
  <si>
    <t>Latania loddigesii</t>
  </si>
  <si>
    <t>Latânia-azulada</t>
  </si>
  <si>
    <t>LALO</t>
  </si>
  <si>
    <t>Latania lontaroides (Latania borbonica)</t>
  </si>
  <si>
    <t>Latania</t>
  </si>
  <si>
    <t>boa drenagem</t>
  </si>
  <si>
    <t>frio dos subtropicos</t>
  </si>
  <si>
    <t>Ilhas Mascarenas de Reúnion</t>
  </si>
  <si>
    <t>LABB</t>
  </si>
  <si>
    <t>qunado jovem e a pleno sol apresneta coloração vermelha no pecíolo</t>
  </si>
  <si>
    <t>10-20</t>
  </si>
  <si>
    <t>Licuala grandis</t>
  </si>
  <si>
    <t>Licuala</t>
  </si>
  <si>
    <t>LISP</t>
  </si>
  <si>
    <t>Licuala spinosa</t>
  </si>
  <si>
    <t>Licuala touceira</t>
  </si>
  <si>
    <t>LICI</t>
  </si>
  <si>
    <t>Livistona chinensis</t>
  </si>
  <si>
    <t>Falsa latânia</t>
  </si>
  <si>
    <t>LYWE</t>
  </si>
  <si>
    <t>Lytocaryum weddellianum</t>
  </si>
  <si>
    <t>Palmeirinha de petrópolis</t>
  </si>
  <si>
    <t>MAFL</t>
  </si>
  <si>
    <t>Mauritia flexuosa</t>
  </si>
  <si>
    <t>Buritirana</t>
  </si>
  <si>
    <t>MAAM</t>
  </si>
  <si>
    <t>Mauritiella armata</t>
  </si>
  <si>
    <t>Buriti mirim</t>
  </si>
  <si>
    <t>MAAR</t>
  </si>
  <si>
    <t>OEBA</t>
  </si>
  <si>
    <t>Oenocarpus bacaba</t>
  </si>
  <si>
    <t>Bacaba</t>
  </si>
  <si>
    <t>PHDA</t>
  </si>
  <si>
    <t>Phoenix dactylifera</t>
  </si>
  <si>
    <t>Tamareira</t>
  </si>
  <si>
    <t>PHRO</t>
  </si>
  <si>
    <t>Phoenix roebelinii</t>
  </si>
  <si>
    <t>Tamareira anã</t>
  </si>
  <si>
    <t>tolera frio subtropical, região costeira</t>
  </si>
  <si>
    <t>NE Índia, Laos</t>
  </si>
  <si>
    <t>PHRU</t>
  </si>
  <si>
    <t>Phoenix rupicola</t>
  </si>
  <si>
    <t>Tamareira do rochedo</t>
  </si>
  <si>
    <t xml:space="preserve">PHSY </t>
  </si>
  <si>
    <t>Phoenix sylvestris robusta</t>
  </si>
  <si>
    <t>Tamareira silvestre</t>
  </si>
  <si>
    <t>PICR</t>
  </si>
  <si>
    <t>Pinanga coronata</t>
  </si>
  <si>
    <t>Pinanga de coroa</t>
  </si>
  <si>
    <t>PIKU</t>
  </si>
  <si>
    <t>Pinanga kuhlii</t>
  </si>
  <si>
    <t>Pinanga</t>
  </si>
  <si>
    <t>PRPA</t>
  </si>
  <si>
    <t>Pritchardia pacifica</t>
  </si>
  <si>
    <t>Pritchardia</t>
  </si>
  <si>
    <t>PTEL</t>
  </si>
  <si>
    <t>Ptychosperma elegans</t>
  </si>
  <si>
    <t>palmeira solitária</t>
  </si>
  <si>
    <t>meia sombra</t>
  </si>
  <si>
    <t>PTRU</t>
  </si>
  <si>
    <t>Ptychosperma elegans rubra</t>
  </si>
  <si>
    <t>palmeira solitária rubra</t>
  </si>
  <si>
    <t>PTMA</t>
  </si>
  <si>
    <t>Ptychosperma macarthurii</t>
  </si>
  <si>
    <t>palmeira de macarthur</t>
  </si>
  <si>
    <t>tolera geadas</t>
  </si>
  <si>
    <t>Nova Guiné, NE Australia</t>
  </si>
  <si>
    <t>frutos de cor vermelha, caules geralmente multiplos, hibridiza-se com facilidade, maior cultivo no SE</t>
  </si>
  <si>
    <t>até 2m</t>
  </si>
  <si>
    <t>Ptychosperma schefferi</t>
  </si>
  <si>
    <t>palmeira schefferi</t>
  </si>
  <si>
    <t>RHEX</t>
  </si>
  <si>
    <t>Rhapis excelsa</t>
  </si>
  <si>
    <t>Rafis</t>
  </si>
  <si>
    <t>meia sombra/sombra</t>
  </si>
  <si>
    <t>ROOL</t>
  </si>
  <si>
    <t>Roystonea oleracea</t>
  </si>
  <si>
    <t>palmeira imperial</t>
  </si>
  <si>
    <t>RORE</t>
  </si>
  <si>
    <t>Roystonea regia</t>
  </si>
  <si>
    <t>palmeira real</t>
  </si>
  <si>
    <t>SEEL</t>
  </si>
  <si>
    <t>Seaforthia elegans</t>
  </si>
  <si>
    <t>Seafortia</t>
  </si>
  <si>
    <t>SOEX</t>
  </si>
  <si>
    <t>Socratea exorrhiza (Iriartea exorrhiza)</t>
  </si>
  <si>
    <t>Paxiúba</t>
  </si>
  <si>
    <t>IREX</t>
  </si>
  <si>
    <t>SYBO</t>
  </si>
  <si>
    <t>Syagrus botryophora</t>
  </si>
  <si>
    <t>Patioba</t>
  </si>
  <si>
    <t>SYCO</t>
  </si>
  <si>
    <t>Syagrus comosa</t>
  </si>
  <si>
    <t>Catolé</t>
  </si>
  <si>
    <t>SYCR</t>
  </si>
  <si>
    <t>Syagrus coronata</t>
  </si>
  <si>
    <t>Licuri</t>
  </si>
  <si>
    <t>SYIN</t>
  </si>
  <si>
    <t>Syagrus inajai</t>
  </si>
  <si>
    <t>Pupunharana</t>
  </si>
  <si>
    <t>SYMC</t>
  </si>
  <si>
    <t>Syagrus macrocarpa</t>
  </si>
  <si>
    <t>Maria rosa</t>
  </si>
  <si>
    <t>SYOL</t>
  </si>
  <si>
    <t>Syagrus oleracea</t>
  </si>
  <si>
    <t>Guariroba</t>
  </si>
  <si>
    <t>SYPS</t>
  </si>
  <si>
    <t>Syagrus pseudococos</t>
  </si>
  <si>
    <t>Peririma</t>
  </si>
  <si>
    <t>SYRO</t>
  </si>
  <si>
    <t>Syagrus romanzoffiana</t>
  </si>
  <si>
    <t>Jeriva</t>
  </si>
  <si>
    <t>Sul BA, MG, GO, MS, RS, PR, mata atlantica, Paraguai, Argentina, Uruguai</t>
  </si>
  <si>
    <t>ornamental utiliziada no Sul</t>
  </si>
  <si>
    <t>SYRU</t>
  </si>
  <si>
    <t>Syagrus ruschiana</t>
  </si>
  <si>
    <t>Coco da pedra</t>
  </si>
  <si>
    <t>SYSC</t>
  </si>
  <si>
    <t>Syagrus schizophylla</t>
  </si>
  <si>
    <t>Licuriroba</t>
  </si>
  <si>
    <t>SYWE</t>
  </si>
  <si>
    <t>Syagrus weddelliana (Lytocaryum weddellianum)</t>
  </si>
  <si>
    <t>Palm.de Petropolis</t>
  </si>
  <si>
    <t>TRFO</t>
  </si>
  <si>
    <t>Trachycarpus fortunei</t>
  </si>
  <si>
    <t>Trachicarpus</t>
  </si>
  <si>
    <t>TRBA</t>
  </si>
  <si>
    <t>Trithrinax brasiliensis</t>
  </si>
  <si>
    <t>Buriti</t>
  </si>
  <si>
    <t>VEME</t>
  </si>
  <si>
    <t>Veitchia merrillii</t>
  </si>
  <si>
    <t>palmeira de manila</t>
  </si>
  <si>
    <t>VEMO</t>
  </si>
  <si>
    <t>Veitchia montgomeryana</t>
  </si>
  <si>
    <t>palmeira veitia</t>
  </si>
  <si>
    <t>WAFI</t>
  </si>
  <si>
    <t>Washingtonia filifera</t>
  </si>
  <si>
    <t>Washingtonia de saia</t>
  </si>
  <si>
    <t>WARO</t>
  </si>
  <si>
    <t>Washingtonia robusta</t>
  </si>
  <si>
    <t>Washingtonia</t>
  </si>
  <si>
    <t>WOBI</t>
  </si>
  <si>
    <t>Wodyetia bifurcata</t>
  </si>
  <si>
    <t>Rabo de raposa</t>
  </si>
  <si>
    <t>bem drenado, argiloso, úmido</t>
  </si>
  <si>
    <t>sol direto a frio subtropical, seca</t>
  </si>
  <si>
    <t>NE Austrália em savana</t>
  </si>
  <si>
    <t>rápido crescimento, resistente à seca</t>
  </si>
  <si>
    <t>ALTR</t>
  </si>
  <si>
    <t>2. ARV NATIVA</t>
  </si>
  <si>
    <t>Alchornea triplinervia</t>
  </si>
  <si>
    <t>Tapi-guaçu</t>
  </si>
  <si>
    <t>AMCE</t>
  </si>
  <si>
    <t>Amburana cearensis</t>
  </si>
  <si>
    <t>Amburana</t>
  </si>
  <si>
    <t>ANCL</t>
  </si>
  <si>
    <t>Anadenanthera colubrina</t>
  </si>
  <si>
    <t>Angico branco</t>
  </si>
  <si>
    <t>AMARELO</t>
  </si>
  <si>
    <t>ANMA</t>
  </si>
  <si>
    <t>Anadenanthera macrocarpa</t>
  </si>
  <si>
    <t>Angico vermelho</t>
  </si>
  <si>
    <t>ANPE</t>
  </si>
  <si>
    <t>Anadenanthera peregrina</t>
  </si>
  <si>
    <t>Angico-branco</t>
  </si>
  <si>
    <t>ANFA</t>
  </si>
  <si>
    <t>Anadenanthera peregrina var. falcata (Anadenanthera falcata)</t>
  </si>
  <si>
    <t>Angico-do-cerrado</t>
  </si>
  <si>
    <t>ROXO</t>
  </si>
  <si>
    <t>ANAT</t>
  </si>
  <si>
    <t>Andira anthelmia</t>
  </si>
  <si>
    <t>Angelim do campo</t>
  </si>
  <si>
    <t>ROSA</t>
  </si>
  <si>
    <t>ANFR</t>
  </si>
  <si>
    <t>Andira fraxinifolia</t>
  </si>
  <si>
    <t>Angelim doce</t>
  </si>
  <si>
    <t>ARAN</t>
  </si>
  <si>
    <t>Araucaria angustifolia</t>
  </si>
  <si>
    <t>Pinhao</t>
  </si>
  <si>
    <t>ASPO</t>
  </si>
  <si>
    <t>Aspidosperma polyneuron</t>
  </si>
  <si>
    <t>Peroba</t>
  </si>
  <si>
    <t>AUON</t>
  </si>
  <si>
    <t>Auxemma oncocalyx</t>
  </si>
  <si>
    <t>Pau branco</t>
  </si>
  <si>
    <t>BRANCO</t>
  </si>
  <si>
    <t>BARI</t>
  </si>
  <si>
    <t>Balfourodendron riedelianum</t>
  </si>
  <si>
    <t>Pau marfim</t>
  </si>
  <si>
    <t>BABR</t>
  </si>
  <si>
    <t>Basiloxylon  brasiliensis</t>
  </si>
  <si>
    <t>Pau rei</t>
  </si>
  <si>
    <t>BAFO</t>
  </si>
  <si>
    <t>Bauhinia forficata</t>
  </si>
  <si>
    <t>Pata de vaca</t>
  </si>
  <si>
    <t>BIOR</t>
  </si>
  <si>
    <t>Bixa orellana</t>
  </si>
  <si>
    <t>Urucum</t>
  </si>
  <si>
    <t>BOVI</t>
  </si>
  <si>
    <t>Bowdichia virgilioides</t>
  </si>
  <si>
    <t>Sucupira</t>
  </si>
  <si>
    <t>BYCA</t>
  </si>
  <si>
    <t>Byrsonima crassifolia</t>
  </si>
  <si>
    <t>Murici do brejo</t>
  </si>
  <si>
    <t>CABA</t>
  </si>
  <si>
    <t>Calophyllum brasiliense</t>
  </si>
  <si>
    <t>Olandi</t>
  </si>
  <si>
    <t>CASP</t>
  </si>
  <si>
    <t>Calycophyllum spruceanum</t>
  </si>
  <si>
    <t>Pau mulato</t>
  </si>
  <si>
    <t>CAGI</t>
  </si>
  <si>
    <t>Carapa guianensis</t>
  </si>
  <si>
    <t>Andiroba</t>
  </si>
  <si>
    <t>CAES</t>
  </si>
  <si>
    <t>Cariniana estrellensis</t>
  </si>
  <si>
    <t>Jequitiba</t>
  </si>
  <si>
    <t>CALL</t>
  </si>
  <si>
    <t xml:space="preserve">Cariniana legalis </t>
  </si>
  <si>
    <t>Jequitibá rosa</t>
  </si>
  <si>
    <t>CASY</t>
  </si>
  <si>
    <t>Casearia sylvestris</t>
  </si>
  <si>
    <t>Guaçatunga</t>
  </si>
  <si>
    <t>CAFE</t>
  </si>
  <si>
    <t>Cassia ferruginea</t>
  </si>
  <si>
    <t>Canafistula</t>
  </si>
  <si>
    <t>CAGR</t>
  </si>
  <si>
    <t>Cassia grandis</t>
  </si>
  <si>
    <t>Cassia grande</t>
  </si>
  <si>
    <t>CALP</t>
  </si>
  <si>
    <t>Cassia leptophylla</t>
  </si>
  <si>
    <t>Falso-barbatimao</t>
  </si>
  <si>
    <t>CAUM</t>
  </si>
  <si>
    <t>Cavanillesia umbellata (Cavanillesia arborea)</t>
  </si>
  <si>
    <t>Baobá brasileiro</t>
  </si>
  <si>
    <t>CAAR</t>
  </si>
  <si>
    <t>CEHO</t>
  </si>
  <si>
    <t>Cecropia hololeuca</t>
  </si>
  <si>
    <t>Embaúva-prateada</t>
  </si>
  <si>
    <t>CEPA</t>
  </si>
  <si>
    <t>Cecropia pachystachya</t>
  </si>
  <si>
    <t>Embauba</t>
  </si>
  <si>
    <t>CEFI</t>
  </si>
  <si>
    <t>Cedrela fissilis</t>
  </si>
  <si>
    <t>Cedro</t>
  </si>
  <si>
    <t>CEOD</t>
  </si>
  <si>
    <t>Cedrela odorata</t>
  </si>
  <si>
    <t>Cedro do brejo</t>
  </si>
  <si>
    <t>CEPE</t>
  </si>
  <si>
    <t>Ceiba samauma</t>
  </si>
  <si>
    <t>Paineira barriguda</t>
  </si>
  <si>
    <t>CESP</t>
  </si>
  <si>
    <t>Ceiba speciosa (Chorisia speciosa)</t>
  </si>
  <si>
    <t>Paineira</t>
  </si>
  <si>
    <t>CHSP</t>
  </si>
  <si>
    <t>CESA</t>
  </si>
  <si>
    <t>Ceiba speciosa alba(Chorisia speciosa alba)</t>
  </si>
  <si>
    <t>CHSA</t>
  </si>
  <si>
    <t>CEMA</t>
  </si>
  <si>
    <t>Cenostigma macrophyllum</t>
  </si>
  <si>
    <t>Caneleiro</t>
  </si>
  <si>
    <t>Cenostigma pluviosum (Caesalpinia peltophoroides)</t>
  </si>
  <si>
    <t>Sibipiruna</t>
  </si>
  <si>
    <t>CETO</t>
  </si>
  <si>
    <t xml:space="preserve">Cenostigma tocantinum </t>
  </si>
  <si>
    <t>Pau preto</t>
  </si>
  <si>
    <t>CETC</t>
  </si>
  <si>
    <t>Cereus jamacaru</t>
  </si>
  <si>
    <t>Mandacaú</t>
  </si>
  <si>
    <t>CHTO</t>
  </si>
  <si>
    <t>Chloroleucon tortum</t>
  </si>
  <si>
    <t>Tataré</t>
  </si>
  <si>
    <t>CHIC</t>
  </si>
  <si>
    <t>Chrysobalanus icaco</t>
  </si>
  <si>
    <t>Ajurú</t>
  </si>
  <si>
    <t>CLFA</t>
  </si>
  <si>
    <t>Clitoria fairchildiana (Clitorea racemosa)</t>
  </si>
  <si>
    <t>Sombreiro</t>
  </si>
  <si>
    <t>LILÁS</t>
  </si>
  <si>
    <t>CLRA</t>
  </si>
  <si>
    <t>CLRO</t>
  </si>
  <si>
    <t>Clusia rosea</t>
  </si>
  <si>
    <t>Clusia</t>
  </si>
  <si>
    <t>COAR</t>
  </si>
  <si>
    <t>Coffea arabica</t>
  </si>
  <si>
    <t>Cafe</t>
  </si>
  <si>
    <t>COLA</t>
  </si>
  <si>
    <t>Copaifera langsdorffii</t>
  </si>
  <si>
    <t>Copaiba</t>
  </si>
  <si>
    <t>COGL</t>
  </si>
  <si>
    <t>Cordia glabrata</t>
  </si>
  <si>
    <t>Louro preto</t>
  </si>
  <si>
    <t>COSL</t>
  </si>
  <si>
    <t>Cordia sellowiana</t>
  </si>
  <si>
    <t>Louro</t>
  </si>
  <si>
    <t>COSU</t>
  </si>
  <si>
    <t>Cordia superba</t>
  </si>
  <si>
    <t>Jangada do campo</t>
  </si>
  <si>
    <t>COTR</t>
  </si>
  <si>
    <t>Cordia trichotoma</t>
  </si>
  <si>
    <t>Louro pardo</t>
  </si>
  <si>
    <t>COGU</t>
  </si>
  <si>
    <t>Couroupita guianensis</t>
  </si>
  <si>
    <t>Abricó de macaco</t>
  </si>
  <si>
    <t>COMC</t>
  </si>
  <si>
    <t>Coussapoa microcarpa (Coussapoa schottii)</t>
  </si>
  <si>
    <t>Figueira-do-brejo</t>
  </si>
  <si>
    <t>COSC</t>
  </si>
  <si>
    <t>CRFL</t>
  </si>
  <si>
    <t>Croton floribundus</t>
  </si>
  <si>
    <t>Capixingui</t>
  </si>
  <si>
    <t>CRGR</t>
  </si>
  <si>
    <t>Cryptostegia grandiflora</t>
  </si>
  <si>
    <t>DANI</t>
  </si>
  <si>
    <t>Dalbergia nigra</t>
  </si>
  <si>
    <t>Jacarandá da bahia</t>
  </si>
  <si>
    <t>DECU</t>
  </si>
  <si>
    <t>Dendropanax cuneatus</t>
  </si>
  <si>
    <t>Maria mole</t>
  </si>
  <si>
    <t>DIVA</t>
  </si>
  <si>
    <t>Dictyoloma vandellianum</t>
  </si>
  <si>
    <t>Tingui</t>
  </si>
  <si>
    <t>ELGU</t>
  </si>
  <si>
    <t>Elaeis guineensis</t>
  </si>
  <si>
    <t>Dendezeiro</t>
  </si>
  <si>
    <t>ENPA</t>
  </si>
  <si>
    <t>Endlicheria paniculata</t>
  </si>
  <si>
    <t>Canela frade</t>
  </si>
  <si>
    <t>ENCO</t>
  </si>
  <si>
    <t>Enterolobium contortisiliquum</t>
  </si>
  <si>
    <t>Tamboril</t>
  </si>
  <si>
    <t>ERCA</t>
  </si>
  <si>
    <t>Eriotheca candolleana</t>
  </si>
  <si>
    <t>Catuaba</t>
  </si>
  <si>
    <t>ERPU</t>
  </si>
  <si>
    <t>Eriotheca pubescens</t>
  </si>
  <si>
    <t>Embiruçu</t>
  </si>
  <si>
    <t>ERCR</t>
  </si>
  <si>
    <t>Erythrina crista-galli</t>
  </si>
  <si>
    <t>Corticeira</t>
  </si>
  <si>
    <t>ERFA</t>
  </si>
  <si>
    <t>Erythrina falcata</t>
  </si>
  <si>
    <t>Mulungu</t>
  </si>
  <si>
    <t>ERFU</t>
  </si>
  <si>
    <t>Erythrina fusca</t>
  </si>
  <si>
    <t>Bico de arara</t>
  </si>
  <si>
    <t>ERMU</t>
  </si>
  <si>
    <t>Erythrina mulungu</t>
  </si>
  <si>
    <t>LARANJA</t>
  </si>
  <si>
    <t>ERSP</t>
  </si>
  <si>
    <t>Erythrina speciosa</t>
  </si>
  <si>
    <t>Eritrina candelabro</t>
  </si>
  <si>
    <t>ERVL</t>
  </si>
  <si>
    <t>Erythrina velutina</t>
  </si>
  <si>
    <t>Suinã</t>
  </si>
  <si>
    <t>ERVE</t>
  </si>
  <si>
    <t>Erytrina verna</t>
  </si>
  <si>
    <t>ESLE</t>
  </si>
  <si>
    <t>Esenbeckia leiocarpa</t>
  </si>
  <si>
    <t>Guaranta</t>
  </si>
  <si>
    <t>EULI</t>
  </si>
  <si>
    <t>Eugenia ligustrina (Stenocalix sp)</t>
  </si>
  <si>
    <t>Ubaia preta</t>
  </si>
  <si>
    <t>STSP</t>
  </si>
  <si>
    <t>FICE</t>
  </si>
  <si>
    <t>Ficus cestrifolia schott</t>
  </si>
  <si>
    <t>Figueira-branca</t>
  </si>
  <si>
    <t>FIGU</t>
  </si>
  <si>
    <t>Ficus guaranitica</t>
  </si>
  <si>
    <t>Figueira branca</t>
  </si>
  <si>
    <t>GAIN</t>
  </si>
  <si>
    <t>Gallesia integrifolia</t>
  </si>
  <si>
    <t>Pau d'alho</t>
  </si>
  <si>
    <t>GEIN</t>
  </si>
  <si>
    <t>Genipa infundibuliformis</t>
  </si>
  <si>
    <t>Jenipapo liso</t>
  </si>
  <si>
    <t>GUGU</t>
  </si>
  <si>
    <t>Guarea guidonia</t>
  </si>
  <si>
    <t>Marinheiro</t>
  </si>
  <si>
    <t>GUUL</t>
  </si>
  <si>
    <t>Guazuma ulmifolia</t>
  </si>
  <si>
    <t>Mutamba</t>
  </si>
  <si>
    <t>GUAU</t>
  </si>
  <si>
    <t>Gustavia augusta</t>
  </si>
  <si>
    <t>Jeniparana</t>
  </si>
  <si>
    <t>HAPU</t>
  </si>
  <si>
    <t>Handroanthus albus (Tabebuia alba)</t>
  </si>
  <si>
    <t>Guapira</t>
  </si>
  <si>
    <t>TAAL</t>
  </si>
  <si>
    <t>Handroanthus chrysotrichus (Tabebuia chrysotricha)</t>
  </si>
  <si>
    <t>Ipe amarelo cascudo</t>
  </si>
  <si>
    <t>TACH</t>
  </si>
  <si>
    <t>HAHE</t>
  </si>
  <si>
    <t>Handroanthus heptaphyllus (Tabebuia heptaphylla)</t>
  </si>
  <si>
    <t>Ipe-roxo de sete folhas</t>
  </si>
  <si>
    <t>jul-set</t>
  </si>
  <si>
    <t>Sul BA, ES, MG, RJ SP mata atlantica</t>
  </si>
  <si>
    <t>TAHE</t>
  </si>
  <si>
    <t>madeira resistente</t>
  </si>
  <si>
    <t>2,5-4</t>
  </si>
  <si>
    <t>Handroanthus impetiginosus (Tabebuia impetiginosa )</t>
  </si>
  <si>
    <t>Ipe roxo de bola</t>
  </si>
  <si>
    <t>HASE</t>
  </si>
  <si>
    <t>Handroanthus serratifolius (Tabebuia serratifolia)</t>
  </si>
  <si>
    <t>Ipê amarelo grande</t>
  </si>
  <si>
    <t>TASE</t>
  </si>
  <si>
    <t>HAUM</t>
  </si>
  <si>
    <t>Handroanthus umbellatus (Tabebuia umbellata)</t>
  </si>
  <si>
    <t>Ipê-do-brejo</t>
  </si>
  <si>
    <t>TAUM</t>
  </si>
  <si>
    <t>HAVE</t>
  </si>
  <si>
    <t>Handroanthus vellosoi (Tabebuia vellosoi)</t>
  </si>
  <si>
    <t>Ipê amarelo casca lisa</t>
  </si>
  <si>
    <t>TAVE</t>
  </si>
  <si>
    <t>HEBA</t>
  </si>
  <si>
    <t>Hevea brasiliensis</t>
  </si>
  <si>
    <t>Seringueira</t>
  </si>
  <si>
    <t>Hhebr</t>
  </si>
  <si>
    <t>HOBA</t>
  </si>
  <si>
    <t>Holocalyx balansae</t>
  </si>
  <si>
    <t>Alecrim de campinas</t>
  </si>
  <si>
    <t>HYCO</t>
  </si>
  <si>
    <t>Hymenaea courbari (Hymenaea stilbocarpa)</t>
  </si>
  <si>
    <t>Jatobá</t>
  </si>
  <si>
    <t>HYST</t>
  </si>
  <si>
    <t>HYPA</t>
  </si>
  <si>
    <t>Hymenaea parvifolia</t>
  </si>
  <si>
    <t>INLA</t>
  </si>
  <si>
    <t>Inga laurina</t>
  </si>
  <si>
    <t>Ingá mirim</t>
  </si>
  <si>
    <t>INMA</t>
  </si>
  <si>
    <t>Inga marginata</t>
  </si>
  <si>
    <t>Ingá-feijão</t>
  </si>
  <si>
    <t>JABR</t>
  </si>
  <si>
    <t>Jacaranda brasiliana</t>
  </si>
  <si>
    <t>Jacaranda boca de sapo</t>
  </si>
  <si>
    <t>Jacaranda cuspidifolia</t>
  </si>
  <si>
    <t>Caroba</t>
  </si>
  <si>
    <t>JAMA</t>
  </si>
  <si>
    <t>Jacaranda macrantha</t>
  </si>
  <si>
    <t>JAPU</t>
  </si>
  <si>
    <t>Jacaranda puberula</t>
  </si>
  <si>
    <t>JOPR</t>
  </si>
  <si>
    <t>Joannesia princeps</t>
  </si>
  <si>
    <t>Cutieira</t>
  </si>
  <si>
    <t>LAGL</t>
  </si>
  <si>
    <t>Lafoensia glyptocarpa</t>
  </si>
  <si>
    <t>Mirindiba rosa</t>
  </si>
  <si>
    <t>LAPA</t>
  </si>
  <si>
    <t>Lafoensia pacari</t>
  </si>
  <si>
    <t>Dedaleiro</t>
  </si>
  <si>
    <t>LEPI</t>
  </si>
  <si>
    <t>Lecythis pisonis</t>
  </si>
  <si>
    <t>Sapucaia</t>
  </si>
  <si>
    <t>Libidibia leiostachya (Caesalpinia leiostachya)</t>
  </si>
  <si>
    <t>Pau ferro</t>
  </si>
  <si>
    <t>CALE</t>
  </si>
  <si>
    <t>LOSP</t>
  </si>
  <si>
    <t>Lonchocarpus sp</t>
  </si>
  <si>
    <t>rabo-de-macaco</t>
  </si>
  <si>
    <t>LUDI</t>
  </si>
  <si>
    <t>Luehea divaricata</t>
  </si>
  <si>
    <t>açoita-cavalo</t>
  </si>
  <si>
    <t>MABR</t>
  </si>
  <si>
    <t>Machaerium brasiliense</t>
  </si>
  <si>
    <t>Canela-do-brejo</t>
  </si>
  <si>
    <t>MANY</t>
  </si>
  <si>
    <t>Machaerium nyctitans</t>
  </si>
  <si>
    <t>Bico de pato</t>
  </si>
  <si>
    <t>MAOP</t>
  </si>
  <si>
    <t>Machaerium opacum</t>
  </si>
  <si>
    <t>Jacarandá do campo</t>
  </si>
  <si>
    <t>MAPA</t>
  </si>
  <si>
    <t>Machaerium paraguariense</t>
  </si>
  <si>
    <t>jacarndá branco</t>
  </si>
  <si>
    <t>MAVI</t>
  </si>
  <si>
    <t>Machaerium villosum</t>
  </si>
  <si>
    <t>Jacaranda paulista</t>
  </si>
  <si>
    <t>MATI</t>
  </si>
  <si>
    <t>Maclura tinctoria</t>
  </si>
  <si>
    <t>Pau de fogo</t>
  </si>
  <si>
    <t>MICA</t>
  </si>
  <si>
    <t>Mimosa caesalpiniifolia</t>
  </si>
  <si>
    <t>Sansão do campo</t>
  </si>
  <si>
    <t>MISC</t>
  </si>
  <si>
    <t>Mimosa scrabella</t>
  </si>
  <si>
    <t>Bracatinga</t>
  </si>
  <si>
    <t>MYUR</t>
  </si>
  <si>
    <t>Myracrodruon urundeuva</t>
  </si>
  <si>
    <t>Aroeira do campo</t>
  </si>
  <si>
    <t>MYCR</t>
  </si>
  <si>
    <t>Myrcia crassifolia</t>
  </si>
  <si>
    <t>Guamirim-cascudo</t>
  </si>
  <si>
    <t>MYFR</t>
  </si>
  <si>
    <t>Myrocarpus frondosus</t>
  </si>
  <si>
    <t>Cabreúva</t>
  </si>
  <si>
    <t>MYPE</t>
  </si>
  <si>
    <t>Myroxylon peruiferum</t>
  </si>
  <si>
    <t>Balsamo</t>
  </si>
  <si>
    <t>NELA</t>
  </si>
  <si>
    <t>Nectandra lanceolata</t>
  </si>
  <si>
    <t>Canela-amarela</t>
  </si>
  <si>
    <t>OCCA</t>
  </si>
  <si>
    <t>Ocotea catharinensis</t>
  </si>
  <si>
    <t xml:space="preserve">Odontonema </t>
  </si>
  <si>
    <t xml:space="preserve">VERMELHA </t>
  </si>
  <si>
    <t>OCPO</t>
  </si>
  <si>
    <t>Ocotea porosa</t>
  </si>
  <si>
    <t>Imbuia</t>
  </si>
  <si>
    <t>ORAR</t>
  </si>
  <si>
    <t>Ormosia arborea</t>
  </si>
  <si>
    <t>olho-de-cabra</t>
  </si>
  <si>
    <t>OUCA</t>
  </si>
  <si>
    <t>Ouratea castanaefolia</t>
  </si>
  <si>
    <t>Farinha-seca</t>
  </si>
  <si>
    <t>PAAQ</t>
  </si>
  <si>
    <t>Pachira aquática</t>
  </si>
  <si>
    <t>Monguba</t>
  </si>
  <si>
    <t>PARI</t>
  </si>
  <si>
    <t>Parapiptadenia rigida (Piptadenia rigida)</t>
  </si>
  <si>
    <t>PIRI</t>
  </si>
  <si>
    <t>PAPE</t>
  </si>
  <si>
    <t>Parkia pendula</t>
  </si>
  <si>
    <t>Pau de arara</t>
  </si>
  <si>
    <t>PAAN</t>
  </si>
  <si>
    <t>Parkinsonia aculeata</t>
  </si>
  <si>
    <t>Espinho de Jerusalém</t>
  </si>
  <si>
    <t>PAEC</t>
  </si>
  <si>
    <t>Paubrasilia echinata (Caesalpinia echinata)</t>
  </si>
  <si>
    <t>Pau-Brasil</t>
  </si>
  <si>
    <t>CAEC</t>
  </si>
  <si>
    <t>PEAN</t>
  </si>
  <si>
    <t>Peltogyne angustiflora</t>
  </si>
  <si>
    <t>Jatoba roxo</t>
  </si>
  <si>
    <t>PECO</t>
  </si>
  <si>
    <t>Peltogyne confertiflora (Hymenaea confertiflora)</t>
  </si>
  <si>
    <t>Pau roxo</t>
  </si>
  <si>
    <t>PEDU</t>
  </si>
  <si>
    <t>Peltophorum dubium</t>
  </si>
  <si>
    <t>PEAL</t>
  </si>
  <si>
    <t>Persea alba</t>
  </si>
  <si>
    <t>Louro branco</t>
  </si>
  <si>
    <t>PHSA</t>
  </si>
  <si>
    <t>Physocalymma scaberrimum</t>
  </si>
  <si>
    <t>Pau-de-rosas</t>
  </si>
  <si>
    <t>PHDI</t>
  </si>
  <si>
    <t>Phytolacca dioica</t>
  </si>
  <si>
    <t>Umbú</t>
  </si>
  <si>
    <t>PIPS</t>
  </si>
  <si>
    <t>Pimenta pseudocaryophyllus</t>
  </si>
  <si>
    <t>Louro-cravo</t>
  </si>
  <si>
    <t>PIGO</t>
  </si>
  <si>
    <t>Piptadenia gonoacantha</t>
  </si>
  <si>
    <t>Pau jacaré</t>
  </si>
  <si>
    <t>PITT</t>
  </si>
  <si>
    <t>Pithecolobium tortum</t>
  </si>
  <si>
    <t>PLRT</t>
  </si>
  <si>
    <t>Plathymenia reticulata (Plathymenia foliolosa)</t>
  </si>
  <si>
    <t>Vinhático</t>
  </si>
  <si>
    <t>PLFO</t>
  </si>
  <si>
    <t>PLIN</t>
  </si>
  <si>
    <t>Platonia insignis</t>
  </si>
  <si>
    <t>Bacuri</t>
  </si>
  <si>
    <t>PLGR</t>
  </si>
  <si>
    <t>Pleroma granulosum (Tibouchina granulosa)</t>
  </si>
  <si>
    <t>Quaresmeira</t>
  </si>
  <si>
    <t>TIGR</t>
  </si>
  <si>
    <t>PLMU</t>
  </si>
  <si>
    <t>Pleroma mutabile (Tibouchina mutabilis)</t>
  </si>
  <si>
    <t>Manaca da serra</t>
  </si>
  <si>
    <t>TIMN</t>
  </si>
  <si>
    <t>POCA</t>
  </si>
  <si>
    <t>Pouteria caimito</t>
  </si>
  <si>
    <t>Abiu</t>
  </si>
  <si>
    <t>PRWI</t>
  </si>
  <si>
    <t>Protium widgrenii</t>
  </si>
  <si>
    <t>Almacega</t>
  </si>
  <si>
    <t>PRMY</t>
  </si>
  <si>
    <t>Prunus myrtifolia (Prunus sellowii)</t>
  </si>
  <si>
    <t>Pessegueiro-bravo</t>
  </si>
  <si>
    <t>PRSE</t>
  </si>
  <si>
    <t>PSNI</t>
  </si>
  <si>
    <t>Pseudalbizzia niopoides (Albizia hasslerii)</t>
  </si>
  <si>
    <t>Farinha seca</t>
  </si>
  <si>
    <t>ALHA</t>
  </si>
  <si>
    <t>PSPO</t>
  </si>
  <si>
    <t>Pseudalbizzia polycephala (Albizia polycephala)</t>
  </si>
  <si>
    <t>ALPO</t>
  </si>
  <si>
    <t>PSGR</t>
  </si>
  <si>
    <t>Pseudobombax grandiflorum</t>
  </si>
  <si>
    <t>Embiriçu</t>
  </si>
  <si>
    <t>PSMU</t>
  </si>
  <si>
    <t>Pseudobombax munguba</t>
  </si>
  <si>
    <t>Mungubeira</t>
  </si>
  <si>
    <t>PSSA</t>
  </si>
  <si>
    <t>Psidium sartorianum</t>
  </si>
  <si>
    <t>Cambuí</t>
  </si>
  <si>
    <t>PTBR</t>
  </si>
  <si>
    <t>Pterigota brasiliensis</t>
  </si>
  <si>
    <t>PTVI</t>
  </si>
  <si>
    <t>Pterocarpus violaceus</t>
  </si>
  <si>
    <t>Aldrago</t>
  </si>
  <si>
    <t>PTEM</t>
  </si>
  <si>
    <t>Pterodon emarginatus</t>
  </si>
  <si>
    <t>PTNI</t>
  </si>
  <si>
    <t>Pterogyne nitens</t>
  </si>
  <si>
    <t>Amendoim-bravo</t>
  </si>
  <si>
    <t>ROBR</t>
  </si>
  <si>
    <t>Roupala brasiliensis</t>
  </si>
  <si>
    <t>Carvalho-brasileiro</t>
  </si>
  <si>
    <t>SAHU</t>
  </si>
  <si>
    <t>Salix humboldtiana</t>
  </si>
  <si>
    <t>Salseiro</t>
  </si>
  <si>
    <t>SASA</t>
  </si>
  <si>
    <t>Sapindus saponaria</t>
  </si>
  <si>
    <t>Saboneteiro</t>
  </si>
  <si>
    <t>SADI</t>
  </si>
  <si>
    <t>Savia dictyocarpa (Securinega guaraiuva)</t>
  </si>
  <si>
    <t>Guaraiuva</t>
  </si>
  <si>
    <t>SCMO</t>
  </si>
  <si>
    <t>Schinus molle</t>
  </si>
  <si>
    <t>Aroeira salsa</t>
  </si>
  <si>
    <t>ago-nov</t>
  </si>
  <si>
    <t>pedregoso, pobre</t>
  </si>
  <si>
    <t>seca, geada</t>
  </si>
  <si>
    <t>MG-RS, campos de altitude</t>
  </si>
  <si>
    <t>arborização de ruas, ornamental</t>
  </si>
  <si>
    <t>7-15</t>
  </si>
  <si>
    <t>SCPO</t>
  </si>
  <si>
    <t>Schinus polygama</t>
  </si>
  <si>
    <t>Árvore-de-assobio</t>
  </si>
  <si>
    <t>SCTE</t>
  </si>
  <si>
    <t>Schinus terebinthifolia</t>
  </si>
  <si>
    <t>Aroeira negra</t>
  </si>
  <si>
    <t>set-jan</t>
  </si>
  <si>
    <t>5</t>
  </si>
  <si>
    <t>úmido, seco,pobre</t>
  </si>
  <si>
    <t>PE, MS, RS</t>
  </si>
  <si>
    <t>pode causar alergia em contato com a folha, atrai pássaros</t>
  </si>
  <si>
    <t>8-12</t>
  </si>
  <si>
    <t>SCPA</t>
  </si>
  <si>
    <t>Schizolobium parahyba</t>
  </si>
  <si>
    <t>Passariuva</t>
  </si>
  <si>
    <t>SEPO</t>
  </si>
  <si>
    <t>Senegalia polyphylla (Acacia polyphylla)</t>
  </si>
  <si>
    <t>Acacia</t>
  </si>
  <si>
    <t>SEMA</t>
  </si>
  <si>
    <t>Senna macranthera</t>
  </si>
  <si>
    <t>Aleluia</t>
  </si>
  <si>
    <t>SEMU</t>
  </si>
  <si>
    <t>Senna multijuga</t>
  </si>
  <si>
    <t>Pau cigarra</t>
  </si>
  <si>
    <t>SESP</t>
  </si>
  <si>
    <t>Senna spectabilis</t>
  </si>
  <si>
    <t>Cássia do nordeste</t>
  </si>
  <si>
    <t>SPLA</t>
  </si>
  <si>
    <t>Spachea lactescens (Lophantera lactescens)</t>
  </si>
  <si>
    <t>Chuva-de-ouro</t>
  </si>
  <si>
    <t>LOLA</t>
  </si>
  <si>
    <t>STCH</t>
  </si>
  <si>
    <t>Sterculia chicha</t>
  </si>
  <si>
    <t>Pau-de-cortiça</t>
  </si>
  <si>
    <t>STST</t>
  </si>
  <si>
    <t>Sterculia striata</t>
  </si>
  <si>
    <t>Pau-rei</t>
  </si>
  <si>
    <t>STCR</t>
  </si>
  <si>
    <t>Stifftia chrysantha</t>
  </si>
  <si>
    <t>Esponja de ouro</t>
  </si>
  <si>
    <t>STAD</t>
  </si>
  <si>
    <t>Stryphnodendron adstringens</t>
  </si>
  <si>
    <t>Barbatimão</t>
  </si>
  <si>
    <t>SWFR</t>
  </si>
  <si>
    <t>Sweetia fruticosa</t>
  </si>
  <si>
    <t>Sucupira amarela</t>
  </si>
  <si>
    <t>SWMA</t>
  </si>
  <si>
    <t>Swietenia macrophylla</t>
  </si>
  <si>
    <t>Mogno</t>
  </si>
  <si>
    <t>TAAU</t>
  </si>
  <si>
    <t>Tabebuia aurea</t>
  </si>
  <si>
    <t>Ipê-amarelo-do-cerrado</t>
  </si>
  <si>
    <t>TACA</t>
  </si>
  <si>
    <t>Tabebuia cassinoides</t>
  </si>
  <si>
    <t>Pau caxeta</t>
  </si>
  <si>
    <t>TAEL</t>
  </si>
  <si>
    <t>Tabebuia elliptica</t>
  </si>
  <si>
    <t>pau-d'arco</t>
  </si>
  <si>
    <t>TAIS</t>
  </si>
  <si>
    <t>Tabebuia insignis (Tabebuia dura)</t>
  </si>
  <si>
    <t>Ipê branco pequeno</t>
  </si>
  <si>
    <t>TADU</t>
  </si>
  <si>
    <t>TAOC</t>
  </si>
  <si>
    <t>Tabebuia ochracea</t>
  </si>
  <si>
    <t>Ipe cascudo</t>
  </si>
  <si>
    <t>TARO</t>
  </si>
  <si>
    <t>Tabebuia roseoalba</t>
  </si>
  <si>
    <t>Ipe-branco</t>
  </si>
  <si>
    <t>TAPR</t>
  </si>
  <si>
    <t>Talipariti pernambucense (Hibiscus pernambucensis)</t>
  </si>
  <si>
    <t>Algodão-de-praia</t>
  </si>
  <si>
    <t>ago-jan</t>
  </si>
  <si>
    <t>5-7</t>
  </si>
  <si>
    <t>úmido</t>
  </si>
  <si>
    <t>PE-PR, costa, mata atlantica, mata ciliar</t>
  </si>
  <si>
    <t>7-10</t>
  </si>
  <si>
    <t>TETR</t>
  </si>
  <si>
    <t>Terminalia triflora</t>
  </si>
  <si>
    <t>Capitãozinho</t>
  </si>
  <si>
    <t>TRMI</t>
  </si>
  <si>
    <t>Trema micranthum</t>
  </si>
  <si>
    <t>Grandiúva</t>
  </si>
  <si>
    <t>TRBR</t>
  </si>
  <si>
    <t>Triplaris brasiliana</t>
  </si>
  <si>
    <t>Pau formiga</t>
  </si>
  <si>
    <t>VOTU</t>
  </si>
  <si>
    <t>Vochysia tucanorum</t>
  </si>
  <si>
    <t>Fruta de Tucano</t>
  </si>
  <si>
    <t>ZARI</t>
  </si>
  <si>
    <t>Zanthoxylum riedelianum</t>
  </si>
  <si>
    <t>Mamica de porca</t>
  </si>
  <si>
    <t>HAVP</t>
  </si>
  <si>
    <t xml:space="preserve">2. ARV NATIVA </t>
  </si>
  <si>
    <t>Handroanthus avellanedae Paulensis</t>
  </si>
  <si>
    <t>Ipê anão</t>
  </si>
  <si>
    <t>TAHP</t>
  </si>
  <si>
    <t>ACPD</t>
  </si>
  <si>
    <t>3. ARV EXOT</t>
  </si>
  <si>
    <t>Acacia podalyriifolia</t>
  </si>
  <si>
    <t>Acacia mimosa</t>
  </si>
  <si>
    <t>ACJA</t>
  </si>
  <si>
    <t>Acer japonicum</t>
  </si>
  <si>
    <t>Pavão dançante</t>
  </si>
  <si>
    <t>VI</t>
  </si>
  <si>
    <t>ACPA</t>
  </si>
  <si>
    <t>Acer palmatum</t>
  </si>
  <si>
    <t>Acer verde</t>
  </si>
  <si>
    <t>ACPT</t>
  </si>
  <si>
    <t>Acer palmatum atropurpureum</t>
  </si>
  <si>
    <t>Acer roxo</t>
  </si>
  <si>
    <t>AGOD</t>
  </si>
  <si>
    <t>Aglaia adorata</t>
  </si>
  <si>
    <t>Aglaia</t>
  </si>
  <si>
    <t>ALMO</t>
  </si>
  <si>
    <t>Aleurites moluccanus (Juglans camirium)</t>
  </si>
  <si>
    <t>Nogueira de iguape</t>
  </si>
  <si>
    <t>JUCA</t>
  </si>
  <si>
    <t>AZIN</t>
  </si>
  <si>
    <t>Azadirachta indica</t>
  </si>
  <si>
    <t>Neem</t>
  </si>
  <si>
    <t>BABL</t>
  </si>
  <si>
    <t>Bauhinia blakeana</t>
  </si>
  <si>
    <t>Arvore orquidea</t>
  </si>
  <si>
    <t>BAVA</t>
  </si>
  <si>
    <t>Bauhinia variegata</t>
  </si>
  <si>
    <t>Pata de vaca rosa</t>
  </si>
  <si>
    <t>BOCE</t>
  </si>
  <si>
    <t>Bombax ceiba (Bombax malabaricum)</t>
  </si>
  <si>
    <t>Paineira vermelha</t>
  </si>
  <si>
    <t>BOMA</t>
  </si>
  <si>
    <t>CAPU</t>
  </si>
  <si>
    <t>Caesalpinia pulcherrima</t>
  </si>
  <si>
    <t>Flamboyant de jardim</t>
  </si>
  <si>
    <t>CARV</t>
  </si>
  <si>
    <t>Callicarpa reevesii</t>
  </si>
  <si>
    <t>Calicarpa</t>
  </si>
  <si>
    <t>CARE</t>
  </si>
  <si>
    <t>CAVI</t>
  </si>
  <si>
    <t>Callistemon viminalis</t>
  </si>
  <si>
    <t>Escova de garrafa pendente</t>
  </si>
  <si>
    <t>CAFI</t>
  </si>
  <si>
    <t>Cassia fistula</t>
  </si>
  <si>
    <t>Chuva de ouro</t>
  </si>
  <si>
    <t>CAJV</t>
  </si>
  <si>
    <t>Cassia javanica</t>
  </si>
  <si>
    <t>Cassia rosea</t>
  </si>
  <si>
    <t>CAST</t>
  </si>
  <si>
    <t>Castanea sativa</t>
  </si>
  <si>
    <t>Castanha portuguesa</t>
  </si>
  <si>
    <t>CELI</t>
  </si>
  <si>
    <t>Cedrus libani</t>
  </si>
  <si>
    <t>Cedro-do-Líbano</t>
  </si>
  <si>
    <t>CICA</t>
  </si>
  <si>
    <t>Cinnamomum camphora</t>
  </si>
  <si>
    <t>Canforeira</t>
  </si>
  <si>
    <t>CIVE</t>
  </si>
  <si>
    <t>Cinnamomum verum (Cinnamomum zeylanicum)</t>
  </si>
  <si>
    <t>Canela</t>
  </si>
  <si>
    <t>CIZE</t>
  </si>
  <si>
    <t>COUV</t>
  </si>
  <si>
    <t>Coccoloba uvifera</t>
  </si>
  <si>
    <t>Uva do mar</t>
  </si>
  <si>
    <t>COGO</t>
  </si>
  <si>
    <t>Cochlospermum gossypium</t>
  </si>
  <si>
    <t>Algodao da india</t>
  </si>
  <si>
    <t>COAV</t>
  </si>
  <si>
    <t>Corylus avellana</t>
  </si>
  <si>
    <t>Avela</t>
  </si>
  <si>
    <t>CRCU</t>
  </si>
  <si>
    <t>Crescentia cujete</t>
  </si>
  <si>
    <t>Cuieira</t>
  </si>
  <si>
    <t>CUSE</t>
  </si>
  <si>
    <t>Cupressus sempervirens</t>
  </si>
  <si>
    <t>Cipreste mediterraneo</t>
  </si>
  <si>
    <t>DERE</t>
  </si>
  <si>
    <t>Delonix regia</t>
  </si>
  <si>
    <t>Flamboyant</t>
  </si>
  <si>
    <t>DIIN</t>
  </si>
  <si>
    <t>Dillenia indica</t>
  </si>
  <si>
    <t>Arvore do dinheiro</t>
  </si>
  <si>
    <t>DOBU</t>
  </si>
  <si>
    <t>Dombeya naiorobensis</t>
  </si>
  <si>
    <t>Astrapéia de nairobi</t>
  </si>
  <si>
    <t>ERIP</t>
  </si>
  <si>
    <t>Erythrina indica picta</t>
  </si>
  <si>
    <t>Brasileirinho</t>
  </si>
  <si>
    <t>EUCI</t>
  </si>
  <si>
    <t>Eucalyptus cinerea</t>
  </si>
  <si>
    <t>Eucalipto azul</t>
  </si>
  <si>
    <t>EUDE</t>
  </si>
  <si>
    <t>Eucalyptus deglupta</t>
  </si>
  <si>
    <t>Eucalipto das filipinas</t>
  </si>
  <si>
    <t>FILY</t>
  </si>
  <si>
    <t>Ficus lyrata</t>
  </si>
  <si>
    <t>Ficus lira</t>
  </si>
  <si>
    <t>FITR</t>
  </si>
  <si>
    <t>Ficus triangularis</t>
  </si>
  <si>
    <t>Ficus triangular</t>
  </si>
  <si>
    <t>FUFO</t>
  </si>
  <si>
    <t>Furcraea foetida</t>
  </si>
  <si>
    <t>Figueira palhaco</t>
  </si>
  <si>
    <t>GIBI</t>
  </si>
  <si>
    <t>Ginkgo  biloba</t>
  </si>
  <si>
    <t>Ginkgo</t>
  </si>
  <si>
    <t>GRBA</t>
  </si>
  <si>
    <t>Grevillea banksii</t>
  </si>
  <si>
    <t>Grevilha anã</t>
  </si>
  <si>
    <t>GRRO</t>
  </si>
  <si>
    <t>Grevillea robusta</t>
  </si>
  <si>
    <t>Grevilha</t>
  </si>
  <si>
    <t>HITI</t>
  </si>
  <si>
    <t>Hibiscus tiliaceus</t>
  </si>
  <si>
    <t>Algodão do brejo</t>
  </si>
  <si>
    <t>Ilhas do pacífico, Índia</t>
  </si>
  <si>
    <t>semelhante ao HIPE</t>
  </si>
  <si>
    <t>JANI</t>
  </si>
  <si>
    <t>Jasminum nitidum</t>
  </si>
  <si>
    <t>Jasmin-estrela</t>
  </si>
  <si>
    <t>KOBI</t>
  </si>
  <si>
    <t>Koelreuteria bipinnata</t>
  </si>
  <si>
    <t>Arvore da china</t>
  </si>
  <si>
    <t>LABO</t>
  </si>
  <si>
    <t>Labramia bojeri</t>
  </si>
  <si>
    <t>Abricó da praia</t>
  </si>
  <si>
    <t>ano todo</t>
  </si>
  <si>
    <t>arenoso, salino</t>
  </si>
  <si>
    <t>não tolera frio</t>
  </si>
  <si>
    <t>Madagascar</t>
  </si>
  <si>
    <t>crescimento lento, frutos comestíveis</t>
  </si>
  <si>
    <t>Lagerstroemia indica</t>
  </si>
  <si>
    <t>Reseda branco</t>
  </si>
  <si>
    <t>Reseda rosa</t>
  </si>
  <si>
    <t>LASE</t>
  </si>
  <si>
    <t>Lagerstroemia speciosa</t>
  </si>
  <si>
    <t>Resedá gigante</t>
  </si>
  <si>
    <t>LANO</t>
  </si>
  <si>
    <t>Laurus nobilis</t>
  </si>
  <si>
    <t>LILU</t>
  </si>
  <si>
    <t>Ligustrum lucidum</t>
  </si>
  <si>
    <t>Alfeneiro</t>
  </si>
  <si>
    <t>LIST</t>
  </si>
  <si>
    <t>Liquidambar styraciflua</t>
  </si>
  <si>
    <t>Liquidambar</t>
  </si>
  <si>
    <t>MAIT</t>
  </si>
  <si>
    <t>Macadamia integrifolia</t>
  </si>
  <si>
    <t>Macadamia</t>
  </si>
  <si>
    <t>MAGR</t>
  </si>
  <si>
    <t>Magnolia grandiflora</t>
  </si>
  <si>
    <t>Magnolia branca</t>
  </si>
  <si>
    <t>MASO</t>
  </si>
  <si>
    <t>Magnolia soulangeana</t>
  </si>
  <si>
    <t>Magnolia hibrida</t>
  </si>
  <si>
    <t>MELE</t>
  </si>
  <si>
    <t>Melaleuca leucadendron</t>
  </si>
  <si>
    <t>Melaleuca</t>
  </si>
  <si>
    <t>MEAZ</t>
  </si>
  <si>
    <t>Melia azedarach</t>
  </si>
  <si>
    <t>Cinamomo</t>
  </si>
  <si>
    <t>MICH</t>
  </si>
  <si>
    <t>Michelia champaca</t>
  </si>
  <si>
    <t>Magnolia amarela</t>
  </si>
  <si>
    <t>NEOL</t>
  </si>
  <si>
    <t>Nerium oleander</t>
  </si>
  <si>
    <t>Espirradeira</t>
  </si>
  <si>
    <t>OLEU</t>
  </si>
  <si>
    <t>Olea europaea</t>
  </si>
  <si>
    <t>Oliveira</t>
  </si>
  <si>
    <t>PATO</t>
  </si>
  <si>
    <t>Paulownia tomentosa</t>
  </si>
  <si>
    <t>Kiri</t>
  </si>
  <si>
    <t>PEAR</t>
  </si>
  <si>
    <t>Petrea arborea</t>
  </si>
  <si>
    <t>Flor de Sao Miguel</t>
  </si>
  <si>
    <t>PHFR</t>
  </si>
  <si>
    <t>Photinia fraseri</t>
  </si>
  <si>
    <t>Figueira benjamina</t>
  </si>
  <si>
    <t>PIDI</t>
  </si>
  <si>
    <t>Pimenta dioica</t>
  </si>
  <si>
    <t>Pimenta da Jamaica</t>
  </si>
  <si>
    <t>PIUN</t>
  </si>
  <si>
    <t>Pittosporum undulatum</t>
  </si>
  <si>
    <t>Pau-incenso</t>
  </si>
  <si>
    <t>PLOC</t>
  </si>
  <si>
    <t>Platanus orientalis</t>
  </si>
  <si>
    <t>Platano</t>
  </si>
  <si>
    <t>PLAC</t>
  </si>
  <si>
    <t>Plumeria acutifolia</t>
  </si>
  <si>
    <t>Plumeria branca</t>
  </si>
  <si>
    <t>PLAL</t>
  </si>
  <si>
    <t>Plumeria alba</t>
  </si>
  <si>
    <t>Jasmim manga</t>
  </si>
  <si>
    <t>PLPU</t>
  </si>
  <si>
    <t>Plumeria pudica</t>
  </si>
  <si>
    <t>Jasmim-do-Caribe</t>
  </si>
  <si>
    <t>Plumeria rubra</t>
  </si>
  <si>
    <t>Plumeria</t>
  </si>
  <si>
    <t>México, Guiana, Antilha, Equador</t>
  </si>
  <si>
    <t>tipicamente tropical, crescto rápido</t>
  </si>
  <si>
    <t>Plumeria speciosa</t>
  </si>
  <si>
    <t>PONI</t>
  </si>
  <si>
    <t>Populus nigra</t>
  </si>
  <si>
    <t>Choupo</t>
  </si>
  <si>
    <t>PRCA</t>
  </si>
  <si>
    <t>Prunus campanulata</t>
  </si>
  <si>
    <t>Cerejeira do Japão</t>
  </si>
  <si>
    <t>SABA</t>
  </si>
  <si>
    <t>Salix babylonica</t>
  </si>
  <si>
    <t>Chorao</t>
  </si>
  <si>
    <t>SPCC</t>
  </si>
  <si>
    <t>Spatodea campanulata</t>
  </si>
  <si>
    <t>Espatodea</t>
  </si>
  <si>
    <t>STSI</t>
  </si>
  <si>
    <t>Stenocarpus sinuatus</t>
  </si>
  <si>
    <t>Roda de fogo</t>
  </si>
  <si>
    <t>SYAR</t>
  </si>
  <si>
    <t>Syzygium aromaticum</t>
  </si>
  <si>
    <t>Cravo da india</t>
  </si>
  <si>
    <t>SYPA</t>
  </si>
  <si>
    <t>Syzygium paniculatum</t>
  </si>
  <si>
    <t>Jambinho</t>
  </si>
  <si>
    <t>TAPE</t>
  </si>
  <si>
    <t>Tabebuia pentaphylla</t>
  </si>
  <si>
    <t>Ipe-rosa de El Salvador</t>
  </si>
  <si>
    <t>TADI</t>
  </si>
  <si>
    <t>Taxodium distichum</t>
  </si>
  <si>
    <t>Pinheiro do brejo</t>
  </si>
  <si>
    <t>TEST</t>
  </si>
  <si>
    <t>Tecoma stans</t>
  </si>
  <si>
    <t>Ipe de jardim</t>
  </si>
  <si>
    <t>TECA</t>
  </si>
  <si>
    <t>Terminalia catappa</t>
  </si>
  <si>
    <t>Chapeu de sol</t>
  </si>
  <si>
    <t>THPO</t>
  </si>
  <si>
    <t>Thespesia populnea</t>
  </si>
  <si>
    <t>Tespesia</t>
  </si>
  <si>
    <t>THPL</t>
  </si>
  <si>
    <t>Thuja plicata</t>
  </si>
  <si>
    <t>Tuia maca</t>
  </si>
  <si>
    <t>TITI</t>
  </si>
  <si>
    <t>Tipuana tipu</t>
  </si>
  <si>
    <t>Tipuana</t>
  </si>
  <si>
    <t>TRPA</t>
  </si>
  <si>
    <t>Trevesia palmata</t>
  </si>
  <si>
    <t>Trevesia</t>
  </si>
  <si>
    <t>VASE</t>
  </si>
  <si>
    <t>Vachellia seyal (Acacia seyal)</t>
  </si>
  <si>
    <t>Esponjinha amarela</t>
  </si>
  <si>
    <t>ACSE</t>
  </si>
  <si>
    <t>ACSI</t>
  </si>
  <si>
    <t>4. ARV FRUT</t>
  </si>
  <si>
    <t>Actinidia sinensis</t>
  </si>
  <si>
    <t>Kiwi</t>
  </si>
  <si>
    <t>ANOC</t>
  </si>
  <si>
    <t>Anacardium occidentale</t>
  </si>
  <si>
    <t>Caju</t>
  </si>
  <si>
    <t>ANSQ</t>
  </si>
  <si>
    <t>Annona squamosa</t>
  </si>
  <si>
    <t>Fruta do conde</t>
  </si>
  <si>
    <t>ANSY</t>
  </si>
  <si>
    <t>Annona sylvatica (Rollinia sylvatica)</t>
  </si>
  <si>
    <t>Araticum do mato</t>
  </si>
  <si>
    <t>ROSY</t>
  </si>
  <si>
    <t>ANMU</t>
  </si>
  <si>
    <t>Anonna muricata</t>
  </si>
  <si>
    <t>Graviola</t>
  </si>
  <si>
    <t>ARAL</t>
  </si>
  <si>
    <t>Artocarpus altilis</t>
  </si>
  <si>
    <t>Fruta pao</t>
  </si>
  <si>
    <t>ARIN</t>
  </si>
  <si>
    <t>Artocarpus integrifolius</t>
  </si>
  <si>
    <t>Jaca</t>
  </si>
  <si>
    <t>AVCA</t>
  </si>
  <si>
    <t>Averrhoa carambola</t>
  </si>
  <si>
    <t>Carambola</t>
  </si>
  <si>
    <t>CACA</t>
  </si>
  <si>
    <t>Cabralea canjerana</t>
  </si>
  <si>
    <t>Canjerana</t>
  </si>
  <si>
    <t>CAGU</t>
  </si>
  <si>
    <t>Campomanesia guazumifolia</t>
  </si>
  <si>
    <t>Araça do mato</t>
  </si>
  <si>
    <t>CAPH</t>
  </si>
  <si>
    <t>Campomanesia phaea</t>
  </si>
  <si>
    <t>Cambuci</t>
  </si>
  <si>
    <t>CARH</t>
  </si>
  <si>
    <t>Campomanesia rhombea</t>
  </si>
  <si>
    <t>Gabiroba miuda</t>
  </si>
  <si>
    <t>CAXA</t>
  </si>
  <si>
    <t>Campomanesia xanthocarpa</t>
  </si>
  <si>
    <t>Guabiroba</t>
  </si>
  <si>
    <t>CAPM</t>
  </si>
  <si>
    <t>Carica papaya</t>
  </si>
  <si>
    <t>Mamão papaya</t>
  </si>
  <si>
    <t>CRBR</t>
  </si>
  <si>
    <t>Caryocar brasiliense</t>
  </si>
  <si>
    <t>Pequi</t>
  </si>
  <si>
    <t>CIAU</t>
  </si>
  <si>
    <t>Citrus aurantifolia</t>
  </si>
  <si>
    <t>Limão galego</t>
  </si>
  <si>
    <t>CIAT</t>
  </si>
  <si>
    <t>Citrus aurantium</t>
  </si>
  <si>
    <t>Laranja pera</t>
  </si>
  <si>
    <t>CIDE</t>
  </si>
  <si>
    <t>Citrus deliciosa</t>
  </si>
  <si>
    <t>Mexirica</t>
  </si>
  <si>
    <t>CILG</t>
  </si>
  <si>
    <t>Citrus limon</t>
  </si>
  <si>
    <t>Limão</t>
  </si>
  <si>
    <t>CIMA</t>
  </si>
  <si>
    <t>Citrus maxima</t>
  </si>
  <si>
    <t>Grapefruit</t>
  </si>
  <si>
    <t>CIME</t>
  </si>
  <si>
    <t>Citrus medica</t>
  </si>
  <si>
    <t>Cidra</t>
  </si>
  <si>
    <t>CIRE</t>
  </si>
  <si>
    <t>Citrus reticulata</t>
  </si>
  <si>
    <t>Tangerina</t>
  </si>
  <si>
    <t>CISI</t>
  </si>
  <si>
    <t>Citrus sinenses</t>
  </si>
  <si>
    <t>CUVE</t>
  </si>
  <si>
    <t>Cupania vernalis</t>
  </si>
  <si>
    <t>Camboatá-vermelho</t>
  </si>
  <si>
    <t>CYVU</t>
  </si>
  <si>
    <t>Cydonia vulgaris</t>
  </si>
  <si>
    <t>Marmelo</t>
  </si>
  <si>
    <t>CYMY</t>
  </si>
  <si>
    <t>Cytharexyllum myrianthum</t>
  </si>
  <si>
    <t>Tucaneiro</t>
  </si>
  <si>
    <t>DILO</t>
  </si>
  <si>
    <t>Dimocarpus longan</t>
  </si>
  <si>
    <t>Longan</t>
  </si>
  <si>
    <t>DIKA</t>
  </si>
  <si>
    <t>Diospyros kaki</t>
  </si>
  <si>
    <t>Caqui</t>
  </si>
  <si>
    <t>ERJA</t>
  </si>
  <si>
    <t>Eriobotrya japonica</t>
  </si>
  <si>
    <t>Nespera</t>
  </si>
  <si>
    <t>EUIN</t>
  </si>
  <si>
    <t>Eugenia involucrata</t>
  </si>
  <si>
    <t>Cereja do Rio Grande</t>
  </si>
  <si>
    <t>EULT</t>
  </si>
  <si>
    <t>Eugenia leitonii</t>
  </si>
  <si>
    <t>Araça piranga</t>
  </si>
  <si>
    <t>EUMY</t>
  </si>
  <si>
    <t>Eugenia myrcianthes (Hexachlamys edulis)</t>
  </si>
  <si>
    <t>Pessego do mato</t>
  </si>
  <si>
    <t>HEED</t>
  </si>
  <si>
    <t>EUPY</t>
  </si>
  <si>
    <t>Eugenia pyriformis</t>
  </si>
  <si>
    <t>Uvaia</t>
  </si>
  <si>
    <t>EUSP</t>
  </si>
  <si>
    <t>Eugenia sprengelli (Eugenia americana)</t>
  </si>
  <si>
    <t>Cambui</t>
  </si>
  <si>
    <t>EUAM</t>
  </si>
  <si>
    <t>EUST</t>
  </si>
  <si>
    <t>Eugenia stipitata</t>
  </si>
  <si>
    <t>Araça-boi</t>
  </si>
  <si>
    <t>Eugenia uniflora</t>
  </si>
  <si>
    <t>Pitanga</t>
  </si>
  <si>
    <t>FESE</t>
  </si>
  <si>
    <t>Feijoa sellowiana</t>
  </si>
  <si>
    <t>Goiaba da serra</t>
  </si>
  <si>
    <t>FICA</t>
  </si>
  <si>
    <t>Ficus carica</t>
  </si>
  <si>
    <t>Figo</t>
  </si>
  <si>
    <t>FOJA</t>
  </si>
  <si>
    <t>Fortunella japonica</t>
  </si>
  <si>
    <t>Kinkan</t>
  </si>
  <si>
    <t>GAGA</t>
  </si>
  <si>
    <t>Garcinia gardneriana (Rheedia gardneriana)</t>
  </si>
  <si>
    <t>Bacupari</t>
  </si>
  <si>
    <t>RHGA</t>
  </si>
  <si>
    <t>GAMA</t>
  </si>
  <si>
    <t>Garcinia mangostana</t>
  </si>
  <si>
    <t>Mangostao</t>
  </si>
  <si>
    <t>GEAM</t>
  </si>
  <si>
    <t>Genipa americana</t>
  </si>
  <si>
    <t>Jenipapo</t>
  </si>
  <si>
    <t>HAPA</t>
  </si>
  <si>
    <t>Hamelia patens</t>
  </si>
  <si>
    <t>Hamelia</t>
  </si>
  <si>
    <t>HASP</t>
  </si>
  <si>
    <t>Hancornia speciosa</t>
  </si>
  <si>
    <t>Mangaba</t>
  </si>
  <si>
    <t>HODU</t>
  </si>
  <si>
    <t>Hovenia dulcis</t>
  </si>
  <si>
    <t>Uva japonesa</t>
  </si>
  <si>
    <t>INVE</t>
  </si>
  <si>
    <t>Inga vera</t>
  </si>
  <si>
    <t>Inga do brejo</t>
  </si>
  <si>
    <t>LICH</t>
  </si>
  <si>
    <t>Litchi chinensis</t>
  </si>
  <si>
    <t>Lichia</t>
  </si>
  <si>
    <t>MAEM</t>
  </si>
  <si>
    <t>Malpighia emarginata</t>
  </si>
  <si>
    <t>Acerola</t>
  </si>
  <si>
    <t>MAGL</t>
  </si>
  <si>
    <t>Malpighia glabra</t>
  </si>
  <si>
    <t>MACM</t>
  </si>
  <si>
    <t>Malus communis</t>
  </si>
  <si>
    <t>Maca</t>
  </si>
  <si>
    <t>MAIN</t>
  </si>
  <si>
    <t>Mangifera indica</t>
  </si>
  <si>
    <t>Manga</t>
  </si>
  <si>
    <t>MICI</t>
  </si>
  <si>
    <t>Miconia cinnamomifolia</t>
  </si>
  <si>
    <t>Jacatirão</t>
  </si>
  <si>
    <t>MOTO</t>
  </si>
  <si>
    <t>Moquileia tomentosa (Licania tomentosa)</t>
  </si>
  <si>
    <t>Oiti</t>
  </si>
  <si>
    <t>LITO</t>
  </si>
  <si>
    <t>MONI</t>
  </si>
  <si>
    <t>Morus nigra</t>
  </si>
  <si>
    <t>Amora</t>
  </si>
  <si>
    <t>MUCA</t>
  </si>
  <si>
    <t>Muntingia calabura</t>
  </si>
  <si>
    <t>Calabura</t>
  </si>
  <si>
    <t>MUCH</t>
  </si>
  <si>
    <t>Musa chinensis</t>
  </si>
  <si>
    <t>Banana nanica</t>
  </si>
  <si>
    <t>MUSP</t>
  </si>
  <si>
    <t>Musa sp</t>
  </si>
  <si>
    <t>Banana</t>
  </si>
  <si>
    <t>MYGU</t>
  </si>
  <si>
    <t>Myrcia guianensis</t>
  </si>
  <si>
    <t>Guamirim</t>
  </si>
  <si>
    <t>MYPU</t>
  </si>
  <si>
    <t>Myrcianthes pungens</t>
  </si>
  <si>
    <t>Guabiju</t>
  </si>
  <si>
    <t>PLJA</t>
  </si>
  <si>
    <t>Plinia jaboticaba(Myrciaria)</t>
  </si>
  <si>
    <t>Jabuticabeira</t>
  </si>
  <si>
    <t>MYTE</t>
  </si>
  <si>
    <t>Myrciaria tenella</t>
  </si>
  <si>
    <t>PLPE</t>
  </si>
  <si>
    <t>Plinia peruviana (Myrciaria trunciflora)</t>
  </si>
  <si>
    <t>Jabuticabeira miuda</t>
  </si>
  <si>
    <t>MYCO</t>
  </si>
  <si>
    <t>Myrsine coriacea (Rapanea ferruginea)</t>
  </si>
  <si>
    <t>Capororoca mirim</t>
  </si>
  <si>
    <t>RAFE</t>
  </si>
  <si>
    <t>Myrsine guianensis (Rapanea guianenses)</t>
  </si>
  <si>
    <t>Capororoca</t>
  </si>
  <si>
    <t>RAGU</t>
  </si>
  <si>
    <t>NEME</t>
  </si>
  <si>
    <t>Nectandra megapotamica</t>
  </si>
  <si>
    <t>Canelinha</t>
  </si>
  <si>
    <t>NERI</t>
  </si>
  <si>
    <t>Nectandra rigida</t>
  </si>
  <si>
    <t>Canela ferrugem</t>
  </si>
  <si>
    <t>OCOD</t>
  </si>
  <si>
    <t>Ocotea odorifera</t>
  </si>
  <si>
    <t>Canela sassafras</t>
  </si>
  <si>
    <t>PAED</t>
  </si>
  <si>
    <t>Passiflora edulis</t>
  </si>
  <si>
    <t>Maracuja roxo</t>
  </si>
  <si>
    <t>PACU</t>
  </si>
  <si>
    <t>Paullinia cupana</t>
  </si>
  <si>
    <t>Guaranazeiro</t>
  </si>
  <si>
    <t>PEAM</t>
  </si>
  <si>
    <t>Persea americana (Persea gratissima)</t>
  </si>
  <si>
    <t>Abacate</t>
  </si>
  <si>
    <t>PEGR</t>
  </si>
  <si>
    <t>PEFU</t>
  </si>
  <si>
    <t>Peschiera fuchsiaefolia</t>
  </si>
  <si>
    <t>Leiteiro</t>
  </si>
  <si>
    <t>PLED</t>
  </si>
  <si>
    <t>Plinia edulis</t>
  </si>
  <si>
    <t>Cambucazeiro</t>
  </si>
  <si>
    <t>PRCE</t>
  </si>
  <si>
    <t>Prunus cerasus</t>
  </si>
  <si>
    <t>Cereja europeia</t>
  </si>
  <si>
    <t>PRPE</t>
  </si>
  <si>
    <t>Prunus persica</t>
  </si>
  <si>
    <t>Pessego</t>
  </si>
  <si>
    <t>PRSA</t>
  </si>
  <si>
    <t>Prunus salicina</t>
  </si>
  <si>
    <t>Ameixa</t>
  </si>
  <si>
    <t>PSCA</t>
  </si>
  <si>
    <t>Psidium cattleianum</t>
  </si>
  <si>
    <t>Araça</t>
  </si>
  <si>
    <t>PSGU</t>
  </si>
  <si>
    <t>Psidium guajava</t>
  </si>
  <si>
    <t>Goiaba</t>
  </si>
  <si>
    <t>PSMY</t>
  </si>
  <si>
    <t>Psidium myrtoides</t>
  </si>
  <si>
    <t>Araça-roxo</t>
  </si>
  <si>
    <t>PUGR</t>
  </si>
  <si>
    <t>Punica granatum</t>
  </si>
  <si>
    <t>Roma</t>
  </si>
  <si>
    <t>PYCM</t>
  </si>
  <si>
    <t>Pyrus communis</t>
  </si>
  <si>
    <t>Pera</t>
  </si>
  <si>
    <t>PYSP</t>
  </si>
  <si>
    <t>Pyrus sp</t>
  </si>
  <si>
    <t>Pera portuguesa</t>
  </si>
  <si>
    <t>SAGL</t>
  </si>
  <si>
    <t>Sapium glandulosum</t>
  </si>
  <si>
    <t>Leiteiro folha grauda</t>
  </si>
  <si>
    <t>SPCY</t>
  </si>
  <si>
    <t>Spondias cytherea</t>
  </si>
  <si>
    <t>Cajá manga</t>
  </si>
  <si>
    <t>SPMO</t>
  </si>
  <si>
    <t>Spondias mombin</t>
  </si>
  <si>
    <t>Caja-mirim</t>
  </si>
  <si>
    <t>SPPU</t>
  </si>
  <si>
    <t>Spondias purpurea</t>
  </si>
  <si>
    <t>Ceriguela</t>
  </si>
  <si>
    <t>STCA</t>
  </si>
  <si>
    <t>Styrax camporum</t>
  </si>
  <si>
    <t>Fruta de pombo</t>
  </si>
  <si>
    <t>SWLA</t>
  </si>
  <si>
    <t>Swartzia langsdorffii</t>
  </si>
  <si>
    <t>Pacova de macaco</t>
  </si>
  <si>
    <t>SYCU</t>
  </si>
  <si>
    <t>Syzygium cumini</t>
  </si>
  <si>
    <t>Jambolão</t>
  </si>
  <si>
    <t>EUJB</t>
  </si>
  <si>
    <t>Syzygium cumini(Eugenia jambolana)</t>
  </si>
  <si>
    <t>Jamelao</t>
  </si>
  <si>
    <t>EUJM</t>
  </si>
  <si>
    <t>Syzygium jambos (Eugenia jambos)</t>
  </si>
  <si>
    <t>Jambo</t>
  </si>
  <si>
    <t>SYMA</t>
  </si>
  <si>
    <t>Syzygium malaccense</t>
  </si>
  <si>
    <t>Jambo vermelho</t>
  </si>
  <si>
    <t>TAOV</t>
  </si>
  <si>
    <t>Talauma ovata</t>
  </si>
  <si>
    <t>Magnolia do brejo</t>
  </si>
  <si>
    <t>TAES</t>
  </si>
  <si>
    <t>Talisia esculenta</t>
  </si>
  <si>
    <t>Pitomba</t>
  </si>
  <si>
    <t>TAIN</t>
  </si>
  <si>
    <t>Tamarindus indica</t>
  </si>
  <si>
    <t>Tamarindo</t>
  </si>
  <si>
    <t>TAGU</t>
  </si>
  <si>
    <t>Tapirira guianensis</t>
  </si>
  <si>
    <t>Camboata</t>
  </si>
  <si>
    <t>VIBI</t>
  </si>
  <si>
    <t>Virola bicuhyba (Virola oleifera)</t>
  </si>
  <si>
    <t>Bicuiba</t>
  </si>
  <si>
    <t>VIOL</t>
  </si>
  <si>
    <t>VIME</t>
  </si>
  <si>
    <t>Vitex megapotamica</t>
  </si>
  <si>
    <t>Taruma</t>
  </si>
  <si>
    <t>XYBR</t>
  </si>
  <si>
    <t>Xylopia brasiliensis</t>
  </si>
  <si>
    <t>Pindaiba</t>
  </si>
  <si>
    <t>ZARH</t>
  </si>
  <si>
    <t>Zanthoxylum rhoifolium</t>
  </si>
  <si>
    <t>Maminha cadela</t>
  </si>
  <si>
    <t>JAIN</t>
  </si>
  <si>
    <t>5. ARBUSTO</t>
  </si>
  <si>
    <t xml:space="preserve"> Jatropha integerrima (Jatropha panduraefolia)</t>
  </si>
  <si>
    <t>Jatrofa</t>
  </si>
  <si>
    <t>JAPA</t>
  </si>
  <si>
    <t>ABGR</t>
  </si>
  <si>
    <t>Abelia grandiflora</t>
  </si>
  <si>
    <t>Abelia</t>
  </si>
  <si>
    <t>ereta</t>
  </si>
  <si>
    <t>ABHY</t>
  </si>
  <si>
    <t>Abutilon hybridum</t>
  </si>
  <si>
    <t>Abutilom</t>
  </si>
  <si>
    <t>ABPI</t>
  </si>
  <si>
    <t>Abutilon pictum</t>
  </si>
  <si>
    <t>Flor-de-sino</t>
  </si>
  <si>
    <t>ACHI</t>
  </si>
  <si>
    <t>Acalypha hispida</t>
  </si>
  <si>
    <t>Acalifa-macarrão</t>
  </si>
  <si>
    <t>ACAU</t>
  </si>
  <si>
    <t>Acrostichum aureum</t>
  </si>
  <si>
    <t>Samambaia do mangue</t>
  </si>
  <si>
    <t>AGAM</t>
  </si>
  <si>
    <t>Agave americana</t>
  </si>
  <si>
    <t>AGAN</t>
  </si>
  <si>
    <t>Agave angustifolia</t>
  </si>
  <si>
    <t>RER</t>
  </si>
  <si>
    <t>AGAT</t>
  </si>
  <si>
    <t>Agave attenuata</t>
  </si>
  <si>
    <t>Tromba de elefante</t>
  </si>
  <si>
    <t>AGFR</t>
  </si>
  <si>
    <t>Agave franzosinii</t>
  </si>
  <si>
    <t>Agave azul</t>
  </si>
  <si>
    <t>AGMA</t>
  </si>
  <si>
    <t>Agave macroacantha</t>
  </si>
  <si>
    <t>Agave azul pequena</t>
  </si>
  <si>
    <t>AGST</t>
  </si>
  <si>
    <t>Agave stricta</t>
  </si>
  <si>
    <t>Agave-palito</t>
  </si>
  <si>
    <t>AGVI</t>
  </si>
  <si>
    <t xml:space="preserve">Agave vilmoriniana </t>
  </si>
  <si>
    <t>Agave polvo</t>
  </si>
  <si>
    <t>VARIEGATA</t>
  </si>
  <si>
    <t>AGWE</t>
  </si>
  <si>
    <t>Agave weberi</t>
  </si>
  <si>
    <t>agave weberi</t>
  </si>
  <si>
    <t>ALBL</t>
  </si>
  <si>
    <t>Allamanda blanchetti</t>
  </si>
  <si>
    <t>Alamanda rosa</t>
  </si>
  <si>
    <t>ALCA</t>
  </si>
  <si>
    <t>Allamanda cathartica</t>
  </si>
  <si>
    <t>Alamanda  trepadeira</t>
  </si>
  <si>
    <t>ALSC</t>
  </si>
  <si>
    <t>Allamanda schottii compacta(Allamanda cathartica mini)</t>
  </si>
  <si>
    <t>Mini alamanda</t>
  </si>
  <si>
    <t>ALVI</t>
  </si>
  <si>
    <t>Allamanda violacea</t>
  </si>
  <si>
    <t>Alamanda tijolo</t>
  </si>
  <si>
    <t>ALCU</t>
  </si>
  <si>
    <t>Alocasia cucullata</t>
  </si>
  <si>
    <t>Inhame chines</t>
  </si>
  <si>
    <t>ALCP</t>
  </si>
  <si>
    <t>Alocasia cuprea</t>
  </si>
  <si>
    <t>Escorpião</t>
  </si>
  <si>
    <t>ALTN</t>
  </si>
  <si>
    <t>Alocasia macrorrhiza 'Talo negro'</t>
  </si>
  <si>
    <t>Alocasia talo negro</t>
  </si>
  <si>
    <t>ALMA</t>
  </si>
  <si>
    <t>Alocasia macrorrhizos</t>
  </si>
  <si>
    <t>Orelha de elefante</t>
  </si>
  <si>
    <t>ALPT</t>
  </si>
  <si>
    <t>Alocasia portora</t>
  </si>
  <si>
    <t>ALRS</t>
  </si>
  <si>
    <t>Alocasia regal shields</t>
  </si>
  <si>
    <t>ALSU</t>
  </si>
  <si>
    <t>Alocasia sumo</t>
  </si>
  <si>
    <t>ALAB</t>
  </si>
  <si>
    <t>Aloe arborescens</t>
  </si>
  <si>
    <t>Aloe do Natal</t>
  </si>
  <si>
    <t>ALFE</t>
  </si>
  <si>
    <t>Aloe ferox</t>
  </si>
  <si>
    <t>Aloe</t>
  </si>
  <si>
    <t>ALVE</t>
  </si>
  <si>
    <t>Aloe vera</t>
  </si>
  <si>
    <t>Babosa</t>
  </si>
  <si>
    <t>ALFO</t>
  </si>
  <si>
    <t>Alpinia formosana</t>
  </si>
  <si>
    <t>ALGP</t>
  </si>
  <si>
    <t>Alpinia giant pink sheel</t>
  </si>
  <si>
    <t>alpinia rosa gigante</t>
  </si>
  <si>
    <t>rosa</t>
  </si>
  <si>
    <t>Ásia</t>
  </si>
  <si>
    <t>3 a 6 plantas por m2</t>
  </si>
  <si>
    <t>ALNU</t>
  </si>
  <si>
    <t>Alpinia nutans</t>
  </si>
  <si>
    <t>Alpinia</t>
  </si>
  <si>
    <t>VERDE</t>
  </si>
  <si>
    <t>ALPU</t>
  </si>
  <si>
    <t>Alpinia purpurata</t>
  </si>
  <si>
    <t>Alpinia vermelha</t>
  </si>
  <si>
    <t>ALSA</t>
  </si>
  <si>
    <t>Alpinia sanderae</t>
  </si>
  <si>
    <t>Alpinia variegata</t>
  </si>
  <si>
    <t>ALZE</t>
  </si>
  <si>
    <t>Alpinia zerumbet</t>
  </si>
  <si>
    <t>ANBR</t>
  </si>
  <si>
    <t>Ananas bracteatus</t>
  </si>
  <si>
    <t>Abacaxi ornamental</t>
  </si>
  <si>
    <t>ANCM</t>
  </si>
  <si>
    <t>Ananas comosus</t>
  </si>
  <si>
    <t>Abacaxi</t>
  </si>
  <si>
    <t>ANBI</t>
  </si>
  <si>
    <t xml:space="preserve">Andropogon bicornis </t>
  </si>
  <si>
    <t>capim rabo-de-burro</t>
  </si>
  <si>
    <t>ANAF</t>
  </si>
  <si>
    <t>Anthurium affine</t>
  </si>
  <si>
    <t>Anturio afine</t>
  </si>
  <si>
    <t>ANCO</t>
  </si>
  <si>
    <t>Anthurium coriaceum</t>
  </si>
  <si>
    <t>Anturio</t>
  </si>
  <si>
    <t>ANCR</t>
  </si>
  <si>
    <t>Anthurium crystallinum</t>
  </si>
  <si>
    <t>ANHA</t>
  </si>
  <si>
    <t>Anthurium harleyi</t>
  </si>
  <si>
    <t>Anturio harley</t>
  </si>
  <si>
    <t>ANPL</t>
  </si>
  <si>
    <t>Anthurium plowmanii</t>
  </si>
  <si>
    <t>Anturio plowmani</t>
  </si>
  <si>
    <t>ANLE</t>
  </si>
  <si>
    <t>Antigonon leptopus</t>
  </si>
  <si>
    <t>Amor agarradinho</t>
  </si>
  <si>
    <t>BR RS</t>
  </si>
  <si>
    <t>ARCR</t>
  </si>
  <si>
    <t>Ardisia crenata (Ardisia cristata)</t>
  </si>
  <si>
    <t>Ardisia</t>
  </si>
  <si>
    <t>ARSP</t>
  </si>
  <si>
    <t>Arrabidaea sp</t>
  </si>
  <si>
    <t>Arrabidea</t>
  </si>
  <si>
    <t>ARGR</t>
  </si>
  <si>
    <t>Arundina graminifolia (Arundina bambusifolia)</t>
  </si>
  <si>
    <t>Orquídea bambu</t>
  </si>
  <si>
    <t>ARBA</t>
  </si>
  <si>
    <t>ARDO</t>
  </si>
  <si>
    <t>Arundo donax</t>
  </si>
  <si>
    <t>Cana do reino</t>
  </si>
  <si>
    <t>BATR</t>
  </si>
  <si>
    <t>Baccharis trimera</t>
  </si>
  <si>
    <t xml:space="preserve">Carqueja </t>
  </si>
  <si>
    <t>BAGR</t>
  </si>
  <si>
    <t>Bambusa gracilis</t>
  </si>
  <si>
    <t>Bambuzinho amarelo</t>
  </si>
  <si>
    <t>BALA</t>
  </si>
  <si>
    <t>Bambusa lako timor black</t>
  </si>
  <si>
    <t xml:space="preserve">Bambu timor black </t>
  </si>
  <si>
    <t>BAVI</t>
  </si>
  <si>
    <t>Bambusa vittata</t>
  </si>
  <si>
    <t>Bambu amarelo</t>
  </si>
  <si>
    <t>BERE</t>
  </si>
  <si>
    <t>Beaucarnea recurvata</t>
  </si>
  <si>
    <t>Nolina Pata de elefante</t>
  </si>
  <si>
    <t>BEDR</t>
  </si>
  <si>
    <t>Begonia dragon wing</t>
  </si>
  <si>
    <t>Asa de dragão</t>
  </si>
  <si>
    <t>BIMA</t>
  </si>
  <si>
    <t>Bignonia magnifica (Saritaea magnifica)</t>
  </si>
  <si>
    <t>Saritéia</t>
  </si>
  <si>
    <t>BLGI</t>
  </si>
  <si>
    <t>Blechnum gibbum</t>
  </si>
  <si>
    <t>Samambaia prateada</t>
  </si>
  <si>
    <t>BOGL</t>
  </si>
  <si>
    <t>Bougainvillea glabra</t>
  </si>
  <si>
    <t>Primavera</t>
  </si>
  <si>
    <t>BOSP</t>
  </si>
  <si>
    <t>Bougainvillea spectabilis</t>
  </si>
  <si>
    <t>BRDI</t>
  </si>
  <si>
    <t>Breynia disticha (Breynia nivosa)</t>
  </si>
  <si>
    <t>Breinia mil cores</t>
  </si>
  <si>
    <t>BRNI</t>
  </si>
  <si>
    <t>BRPA</t>
  </si>
  <si>
    <t>Brunfelsia pauciflora</t>
  </si>
  <si>
    <t>Falso manaca</t>
  </si>
  <si>
    <t>BRUN</t>
  </si>
  <si>
    <t xml:space="preserve">Brunfelsia uniflora </t>
  </si>
  <si>
    <t>Manacá-gigante</t>
  </si>
  <si>
    <t>BUDA</t>
  </si>
  <si>
    <t>Buddleja davidi</t>
  </si>
  <si>
    <t>Budléia</t>
  </si>
  <si>
    <t>BUMI</t>
  </si>
  <si>
    <t>Buxus microphylla</t>
  </si>
  <si>
    <t>Buxinho</t>
  </si>
  <si>
    <t>BUSE</t>
  </si>
  <si>
    <t>Buxus sempervirens</t>
  </si>
  <si>
    <t>Calathea lutea</t>
  </si>
  <si>
    <t>Calatéia Charuto</t>
  </si>
  <si>
    <t>CABR</t>
  </si>
  <si>
    <t>Calliandra brevipes</t>
  </si>
  <si>
    <t>Esponjinha cor de rosa</t>
  </si>
  <si>
    <t>CATW</t>
  </si>
  <si>
    <t>Calliandra tweedii</t>
  </si>
  <si>
    <t>Esponjinha vermelha</t>
  </si>
  <si>
    <t>CAME</t>
  </si>
  <si>
    <t>Callianthe megapotamica (Abutilon megapotamicum)</t>
  </si>
  <si>
    <t>lanterna chinesa (trepadeira)</t>
  </si>
  <si>
    <t>pendente</t>
  </si>
  <si>
    <t>ABME</t>
  </si>
  <si>
    <t>Camellia japonica</t>
  </si>
  <si>
    <t>Camelia</t>
  </si>
  <si>
    <t>CAMG</t>
  </si>
  <si>
    <t>Campsis grandiflora</t>
  </si>
  <si>
    <t>Campsis</t>
  </si>
  <si>
    <t>CAGL</t>
  </si>
  <si>
    <t>Canna glauca</t>
  </si>
  <si>
    <t>Caete imbiri</t>
  </si>
  <si>
    <t>CAPA</t>
  </si>
  <si>
    <t>Canna paniculata</t>
  </si>
  <si>
    <t>Beri</t>
  </si>
  <si>
    <t>CAMA</t>
  </si>
  <si>
    <t>Carissa macrocarpa</t>
  </si>
  <si>
    <t>Carissa</t>
  </si>
  <si>
    <t>CAHV</t>
  </si>
  <si>
    <t>Carissa macrocarpa humphreyi variegata</t>
  </si>
  <si>
    <t>CAEQ</t>
  </si>
  <si>
    <t>Casuarina equisetifolia</t>
  </si>
  <si>
    <t>Casuarina</t>
  </si>
  <si>
    <t>CASS</t>
  </si>
  <si>
    <t>Cattleya sp</t>
  </si>
  <si>
    <t>Orquidea</t>
  </si>
  <si>
    <t>CENO</t>
  </si>
  <si>
    <t>Cestrum nocturnum</t>
  </si>
  <si>
    <t>Dama da noite</t>
  </si>
  <si>
    <t>CHAU</t>
  </si>
  <si>
    <t>Chamaecyparis aurea</t>
  </si>
  <si>
    <t>Tuia aurea</t>
  </si>
  <si>
    <t>CHOB</t>
  </si>
  <si>
    <t>Chamaecyparis obtusa crippssi</t>
  </si>
  <si>
    <t>Tuia europa verde_amarela</t>
  </si>
  <si>
    <t>CHON</t>
  </si>
  <si>
    <t>Chamaecyparis obtusa nana</t>
  </si>
  <si>
    <t>Tuia degenerada</t>
  </si>
  <si>
    <t>CHPF</t>
  </si>
  <si>
    <t>Chamaecyparis pisifera  filifera</t>
  </si>
  <si>
    <t>Tuia macarrao</t>
  </si>
  <si>
    <t>CHPI</t>
  </si>
  <si>
    <t>Chamaecyparis pisifera boulevard</t>
  </si>
  <si>
    <t>Tuia azul</t>
  </si>
  <si>
    <t>CHCA</t>
  </si>
  <si>
    <t>Chamaedorea cataractarum</t>
  </si>
  <si>
    <t>palmeira cascata</t>
  </si>
  <si>
    <t>CHCT</t>
  </si>
  <si>
    <t>Chamaedorea costaricana</t>
  </si>
  <si>
    <t>Camaedorea de costa rica</t>
  </si>
  <si>
    <t>CHEA</t>
  </si>
  <si>
    <t>Chamaedorea ernest-augustii</t>
  </si>
  <si>
    <t>Palmeirinha de ernesto</t>
  </si>
  <si>
    <t>CHER</t>
  </si>
  <si>
    <t>Chamaedorea erumpens</t>
  </si>
  <si>
    <t>Chamaedorea bambu</t>
  </si>
  <si>
    <t>CHFR</t>
  </si>
  <si>
    <t>Chamaedorea fragans</t>
  </si>
  <si>
    <t>Camaedorea do perú</t>
  </si>
  <si>
    <t>CHME</t>
  </si>
  <si>
    <t>Chamaedorea metallica</t>
  </si>
  <si>
    <t>Palmeira metálica</t>
  </si>
  <si>
    <t>CHSE</t>
  </si>
  <si>
    <t>Chamaedorea seifrizii</t>
  </si>
  <si>
    <t>Camaedorea bambu</t>
  </si>
  <si>
    <t>CLBU</t>
  </si>
  <si>
    <t>Clerodendrum bungei</t>
  </si>
  <si>
    <t>Clerodendro rosa</t>
  </si>
  <si>
    <t>CLSP</t>
  </si>
  <si>
    <t>Clerodendrum speciosissimum</t>
  </si>
  <si>
    <t>Clerodendro</t>
  </si>
  <si>
    <t>CLSL</t>
  </si>
  <si>
    <t>Clerodendrum splendens</t>
  </si>
  <si>
    <t>Clerodendro vermelho</t>
  </si>
  <si>
    <t>CLTH</t>
  </si>
  <si>
    <t>clerodendrum thomsoniae</t>
  </si>
  <si>
    <t>Lagrima de cristo</t>
  </si>
  <si>
    <t>CLCR</t>
  </si>
  <si>
    <t>Clusia criuva</t>
  </si>
  <si>
    <t>clusia criuva</t>
  </si>
  <si>
    <t>CLFL VD</t>
  </si>
  <si>
    <t>Clusia fluminensis</t>
  </si>
  <si>
    <t>Clusia fluminensis variegata</t>
  </si>
  <si>
    <t>Clúsia-grande</t>
  </si>
  <si>
    <t>CLFM</t>
  </si>
  <si>
    <t>Clusia fluminensis verde</t>
  </si>
  <si>
    <t>Clusia verde</t>
  </si>
  <si>
    <t>CLGR</t>
  </si>
  <si>
    <t>Clusia grandiflora</t>
  </si>
  <si>
    <t>CLOR</t>
  </si>
  <si>
    <t>Clusia organensis</t>
  </si>
  <si>
    <t>Clusia fl pequena</t>
  </si>
  <si>
    <t>COVA</t>
  </si>
  <si>
    <t>Codiaeum variegata</t>
  </si>
  <si>
    <t>Croton variegata</t>
  </si>
  <si>
    <t>COES</t>
  </si>
  <si>
    <t>Colocasia esculenta</t>
  </si>
  <si>
    <t xml:space="preserve">Inhame branco </t>
  </si>
  <si>
    <t>COGI</t>
  </si>
  <si>
    <t>Colocasia gigantea</t>
  </si>
  <si>
    <t>Inhame gigante</t>
  </si>
  <si>
    <t>COFR</t>
  </si>
  <si>
    <t>Combretum fruticosum</t>
  </si>
  <si>
    <t>Combreto</t>
  </si>
  <si>
    <t>QUIN</t>
  </si>
  <si>
    <t>Combretum indicum (Quisqualis indica)</t>
  </si>
  <si>
    <t>Jasmim da íindia</t>
  </si>
  <si>
    <t>primavera verão</t>
  </si>
  <si>
    <t>sensível a geadas</t>
  </si>
  <si>
    <t xml:space="preserve"> atrai beija flor, aromática, pode ser mantido ereto mediante suporte</t>
  </si>
  <si>
    <t>Cordyline fruticosa (Cordyline terminalis)</t>
  </si>
  <si>
    <t>Dracena vermelha</t>
  </si>
  <si>
    <t>COTE</t>
  </si>
  <si>
    <t>COFB</t>
  </si>
  <si>
    <t>Cordyline fruticosa baby (Cordyline terminalis baby)</t>
  </si>
  <si>
    <t>Dracena yung</t>
  </si>
  <si>
    <t>COTB</t>
  </si>
  <si>
    <t>COST</t>
  </si>
  <si>
    <t>Cordyline stricta</t>
  </si>
  <si>
    <t>Cordiline touceira</t>
  </si>
  <si>
    <t>COSE</t>
  </si>
  <si>
    <t>Cortaderia selloana</t>
  </si>
  <si>
    <t>Pluma</t>
  </si>
  <si>
    <t>COAB</t>
  </si>
  <si>
    <t>Costus arabicus</t>
  </si>
  <si>
    <t>Costus</t>
  </si>
  <si>
    <t>COER</t>
  </si>
  <si>
    <t>Costus erythrophyllus</t>
  </si>
  <si>
    <t>Costus-sanguineo</t>
  </si>
  <si>
    <t>COSP</t>
  </si>
  <si>
    <t>Costus speciosus variegata</t>
  </si>
  <si>
    <t>Costus espiral</t>
  </si>
  <si>
    <t xml:space="preserve">CRAM </t>
  </si>
  <si>
    <t>Crinum amabile</t>
  </si>
  <si>
    <t xml:space="preserve">Crinum cor de rosa </t>
  </si>
  <si>
    <t>CRER</t>
  </si>
  <si>
    <t>Crinum erubescens</t>
  </si>
  <si>
    <t>Crino</t>
  </si>
  <si>
    <t>CRME</t>
  </si>
  <si>
    <t>Crinum menehune</t>
  </si>
  <si>
    <t>Crinum Menehune</t>
  </si>
  <si>
    <t>CRPW</t>
  </si>
  <si>
    <t>Crinum powellii</t>
  </si>
  <si>
    <t>Crinum</t>
  </si>
  <si>
    <t>CRPR BR</t>
  </si>
  <si>
    <t>Crinum procerum</t>
  </si>
  <si>
    <t>Crino Branco</t>
  </si>
  <si>
    <t>CRPR BZ</t>
  </si>
  <si>
    <t>Crinum procerum rubro</t>
  </si>
  <si>
    <t>Crino rubro</t>
  </si>
  <si>
    <t>CRMA</t>
  </si>
  <si>
    <t>Cryptostegia madagascariensis</t>
  </si>
  <si>
    <t>Cryptostegia</t>
  </si>
  <si>
    <t>Curculigo capitulata</t>
  </si>
  <si>
    <t>Curculigo</t>
  </si>
  <si>
    <t>CYTH</t>
  </si>
  <si>
    <t>Cyca thouarsii (Cycas circinalis)</t>
  </si>
  <si>
    <t>Cica alta</t>
  </si>
  <si>
    <t>CYCI</t>
  </si>
  <si>
    <t>CYRE</t>
  </si>
  <si>
    <t>Cycas revoluta</t>
  </si>
  <si>
    <t>Cica baixa</t>
  </si>
  <si>
    <t>Cyclanthus bipartitus</t>
  </si>
  <si>
    <t>Ciclantus</t>
  </si>
  <si>
    <t>CYPH</t>
  </si>
  <si>
    <t>Cyperus papyrus</t>
  </si>
  <si>
    <t>Papiro anão</t>
  </si>
  <si>
    <t>DAAC</t>
  </si>
  <si>
    <t>Dasylirion acrotrichum</t>
  </si>
  <si>
    <t>Dasylirion</t>
  </si>
  <si>
    <t>DALO</t>
  </si>
  <si>
    <t>Dasylirion longissimum</t>
  </si>
  <si>
    <t>Dasilirion liso</t>
  </si>
  <si>
    <t>DEOD</t>
  </si>
  <si>
    <t>Delairea odorata (Senecio mikanioides)</t>
  </si>
  <si>
    <t>Trepadeira africana</t>
  </si>
  <si>
    <t>DEGI</t>
  </si>
  <si>
    <t>Dendrocalamus giganteus</t>
  </si>
  <si>
    <t>Bambu gigante</t>
  </si>
  <si>
    <t>DITH</t>
  </si>
  <si>
    <t>Dichorisandra thyrsiflora</t>
  </si>
  <si>
    <t>Dicorisandra</t>
  </si>
  <si>
    <t>DISQ</t>
  </si>
  <si>
    <t>Dicksonia squarrosa</t>
  </si>
  <si>
    <t>Xaxim açu</t>
  </si>
  <si>
    <t>DIEL</t>
  </si>
  <si>
    <t>Dizygotheca elegantissima</t>
  </si>
  <si>
    <t>Falsa aralia</t>
  </si>
  <si>
    <t>Dracaena arborea</t>
  </si>
  <si>
    <t>Dracena arbórea</t>
  </si>
  <si>
    <t>DRDR</t>
  </si>
  <si>
    <t>Dracaena draco</t>
  </si>
  <si>
    <t>dracena draco</t>
  </si>
  <si>
    <t>DRFR</t>
  </si>
  <si>
    <t>Dracaena fragans</t>
  </si>
  <si>
    <t>Dracena pau d'agua</t>
  </si>
  <si>
    <t>DRGL</t>
  </si>
  <si>
    <t>Dracaena glauca</t>
  </si>
  <si>
    <t>Dracena verde</t>
  </si>
  <si>
    <t>DRGO</t>
  </si>
  <si>
    <t>Dracaena godseffiana</t>
  </si>
  <si>
    <t>Dracena verde-branca</t>
  </si>
  <si>
    <t>DRIN</t>
  </si>
  <si>
    <t>Dracaena indiviga</t>
  </si>
  <si>
    <t>Dracena</t>
  </si>
  <si>
    <t>DRRE VD</t>
  </si>
  <si>
    <t>Dracaena reflexa (Pleomele reflexa)</t>
  </si>
  <si>
    <t>Pleomele verde</t>
  </si>
  <si>
    <t>fértil</t>
  </si>
  <si>
    <t>Madagascar, Índia, Ilha Maurício</t>
  </si>
  <si>
    <t>PLRE VD</t>
  </si>
  <si>
    <t>em pleno sol as flohas listradas retrocedem</t>
  </si>
  <si>
    <t>2-3</t>
  </si>
  <si>
    <t>DRRE VA</t>
  </si>
  <si>
    <t>Dracaena reflexa variegata (Pleomele reflexa variegata)</t>
  </si>
  <si>
    <t>Pleomele variegata</t>
  </si>
  <si>
    <t>PLRE VA</t>
  </si>
  <si>
    <t>DRSU</t>
  </si>
  <si>
    <t>Dracaena surculosa</t>
  </si>
  <si>
    <t>Dracena bambu</t>
  </si>
  <si>
    <t>DURE</t>
  </si>
  <si>
    <t>Duranta repens</t>
  </si>
  <si>
    <t>Duranta</t>
  </si>
  <si>
    <t>ELPU</t>
  </si>
  <si>
    <t>Elaeagnus pungens</t>
  </si>
  <si>
    <t>Eleagnus</t>
  </si>
  <si>
    <t>ENVE</t>
  </si>
  <si>
    <t>Ensete ventricosum</t>
  </si>
  <si>
    <t>Bananeira da abissinia</t>
  </si>
  <si>
    <t>ETEL</t>
  </si>
  <si>
    <t>Etlingera elatior</t>
  </si>
  <si>
    <t>Bastão-do-imperador</t>
  </si>
  <si>
    <t>EUMA</t>
  </si>
  <si>
    <t xml:space="preserve">Eugenia mattosii </t>
  </si>
  <si>
    <t>Pitanguinha</t>
  </si>
  <si>
    <t>EUNE</t>
  </si>
  <si>
    <t>Eugenia neomyrtifolia (Eugenia myrtifolia)</t>
  </si>
  <si>
    <t>Eugenia Mitis</t>
  </si>
  <si>
    <t>EUCO</t>
  </si>
  <si>
    <t>Euphorbia cotinifolia</t>
  </si>
  <si>
    <t>Leiteiro vermelho</t>
  </si>
  <si>
    <t>BRONZE</t>
  </si>
  <si>
    <t>EULE</t>
  </si>
  <si>
    <t>Euphorbia leucocephala</t>
  </si>
  <si>
    <t>Neve da montanha</t>
  </si>
  <si>
    <t>EUMI</t>
  </si>
  <si>
    <t>Euphorbia milii</t>
  </si>
  <si>
    <t>Coroa de Cristo</t>
  </si>
  <si>
    <t>EUPC</t>
  </si>
  <si>
    <t>Euphorbia pulcherrima</t>
  </si>
  <si>
    <t>Bico de papagaio</t>
  </si>
  <si>
    <t>EUJA</t>
  </si>
  <si>
    <t>Euvonymus japonica</t>
  </si>
  <si>
    <t>Euvonimo</t>
  </si>
  <si>
    <t>FIJA</t>
  </si>
  <si>
    <t>Ficus jacquiniaefolia</t>
  </si>
  <si>
    <t>Ficus Arbustivo Nordeste</t>
  </si>
  <si>
    <t>FIPU</t>
  </si>
  <si>
    <t>Ficus pumila</t>
  </si>
  <si>
    <t>Unha de gato</t>
  </si>
  <si>
    <t>FRAR</t>
  </si>
  <si>
    <t>Freycinetia arborea</t>
  </si>
  <si>
    <t>Freicinetia</t>
  </si>
  <si>
    <t>FUGI</t>
  </si>
  <si>
    <t>Furcraea gigantea</t>
  </si>
  <si>
    <t>Piteira</t>
  </si>
  <si>
    <t>FUVI</t>
  </si>
  <si>
    <t>Furcraea vilmoriniana</t>
  </si>
  <si>
    <t>GAGL</t>
  </si>
  <si>
    <t>Galphimia glauca (Galphimia brasiliensis)</t>
  </si>
  <si>
    <t xml:space="preserve"> Trialis</t>
  </si>
  <si>
    <t>GABR</t>
  </si>
  <si>
    <t>Gardenia jasminoides</t>
  </si>
  <si>
    <t>Gardenia</t>
  </si>
  <si>
    <t>GESE</t>
  </si>
  <si>
    <t>Gelsemium sempervirens</t>
  </si>
  <si>
    <t>Falso Jasmim</t>
  </si>
  <si>
    <t>GRPI</t>
  </si>
  <si>
    <t>Graptophyllum pictum</t>
  </si>
  <si>
    <t>Graptofilo</t>
  </si>
  <si>
    <t>GUOP</t>
  </si>
  <si>
    <t>Guapira opposita</t>
  </si>
  <si>
    <t>HECO</t>
  </si>
  <si>
    <t>Hedychium coronarium</t>
  </si>
  <si>
    <t>Edichium</t>
  </si>
  <si>
    <t>HEFV</t>
  </si>
  <si>
    <t>Hedychium flavum</t>
  </si>
  <si>
    <t>Lirio do brejo</t>
  </si>
  <si>
    <t>HEHR</t>
  </si>
  <si>
    <t>Heliconia "hot rio nights"</t>
  </si>
  <si>
    <t xml:space="preserve">VERMELHO </t>
  </si>
  <si>
    <t>HEAC</t>
  </si>
  <si>
    <t>Heliconia alan carle</t>
  </si>
  <si>
    <t>Heliconia bihai</t>
  </si>
  <si>
    <t>Heliconia alta</t>
  </si>
  <si>
    <t>HEBR</t>
  </si>
  <si>
    <t>Heliconia brasiliensis</t>
  </si>
  <si>
    <t>Helicônia baixa</t>
  </si>
  <si>
    <t>HEFA</t>
  </si>
  <si>
    <t>Heliconia farinosa</t>
  </si>
  <si>
    <t>Helicônia caetê</t>
  </si>
  <si>
    <t>HELD</t>
  </si>
  <si>
    <t>Heliconia lady di</t>
  </si>
  <si>
    <t>Heliconia asa-de-arara</t>
  </si>
  <si>
    <t>HENI</t>
  </si>
  <si>
    <t>Heliconia nickeriensis</t>
  </si>
  <si>
    <t>Heliconia niqueriensis</t>
  </si>
  <si>
    <t>HEOR</t>
  </si>
  <si>
    <t>Heliconia ortotricha</t>
  </si>
  <si>
    <t>Caete peludo</t>
  </si>
  <si>
    <t>HEPE</t>
  </si>
  <si>
    <t>Heliconia pseudoaemygdiana</t>
  </si>
  <si>
    <t>Heliconia amarela</t>
  </si>
  <si>
    <t>Heliconia psittacorum</t>
  </si>
  <si>
    <t>helicônia-papagaio</t>
  </si>
  <si>
    <t>quase ano todo</t>
  </si>
  <si>
    <t>tolera pouco frio</t>
  </si>
  <si>
    <t>Brasil</t>
  </si>
  <si>
    <t>Florescencia muito durável</t>
  </si>
  <si>
    <t>1,5-3</t>
  </si>
  <si>
    <t>HERA</t>
  </si>
  <si>
    <t>Heliconia rauliana</t>
  </si>
  <si>
    <t>HERO</t>
  </si>
  <si>
    <t>Heliconia rostrata</t>
  </si>
  <si>
    <t>Heliconia</t>
  </si>
  <si>
    <t>HESA</t>
  </si>
  <si>
    <t>Heliconia sassy</t>
  </si>
  <si>
    <t>HESC</t>
  </si>
  <si>
    <t>Heliconia strawberry and cream</t>
  </si>
  <si>
    <t xml:space="preserve">Heliconia morango com creme </t>
  </si>
  <si>
    <t>HEST</t>
  </si>
  <si>
    <t>Heliconia stricta</t>
  </si>
  <si>
    <t>Caetê pássaro-de-fogo</t>
  </si>
  <si>
    <t>HEVR</t>
  </si>
  <si>
    <t>Heliconia vincent red</t>
  </si>
  <si>
    <t>Heliconia Vincent red</t>
  </si>
  <si>
    <t>HEVE</t>
  </si>
  <si>
    <t>Heliconia wagneriana</t>
  </si>
  <si>
    <t>Heliconia tracoá</t>
  </si>
  <si>
    <t>HEBE</t>
  </si>
  <si>
    <t>Helicteres brevispira</t>
  </si>
  <si>
    <t>Saca-rolha</t>
  </si>
  <si>
    <t>HESP</t>
  </si>
  <si>
    <t>Hemerocallis sophia</t>
  </si>
  <si>
    <t>HIRS</t>
  </si>
  <si>
    <t>Hibiscus rosa sinensis</t>
  </si>
  <si>
    <t>Hibisco comum</t>
  </si>
  <si>
    <t>não tolera geada</t>
  </si>
  <si>
    <t>HIPL</t>
  </si>
  <si>
    <t>Hibiscus rosa-sinensis plenus</t>
  </si>
  <si>
    <t>Hibisco dobrado</t>
  </si>
  <si>
    <t>HISC</t>
  </si>
  <si>
    <t>Hibiscus schizopetalus</t>
  </si>
  <si>
    <t>Hibisco crespo</t>
  </si>
  <si>
    <t>HISY</t>
  </si>
  <si>
    <t>Hibiscus syriacus</t>
  </si>
  <si>
    <t>Hibisco da síria</t>
  </si>
  <si>
    <t>HIVA</t>
  </si>
  <si>
    <t>Hibiscus variegatum</t>
  </si>
  <si>
    <t>Hibisco verde-branco</t>
  </si>
  <si>
    <t>HOSG</t>
  </si>
  <si>
    <t xml:space="preserve">Holmskioldia sanguinea </t>
  </si>
  <si>
    <t>chapéu chinês</t>
  </si>
  <si>
    <t>HOSA</t>
  </si>
  <si>
    <t>Holmskioldia sanguinea aurea</t>
  </si>
  <si>
    <t>Chapeu chines</t>
  </si>
  <si>
    <t>HYMA</t>
  </si>
  <si>
    <t>Hydrangea macrophylla</t>
  </si>
  <si>
    <t>Hortencia</t>
  </si>
  <si>
    <t>AZUL</t>
  </si>
  <si>
    <t>IPMU</t>
  </si>
  <si>
    <t>Ipomea multifida</t>
  </si>
  <si>
    <t>Ipomea</t>
  </si>
  <si>
    <t>IPPE</t>
  </si>
  <si>
    <t>Ipomea pes-caprea</t>
  </si>
  <si>
    <t>IPPC</t>
  </si>
  <si>
    <t>IPAL</t>
  </si>
  <si>
    <t>Ipomoea alba</t>
  </si>
  <si>
    <t>IPAS</t>
  </si>
  <si>
    <t>Ipomoea asarifolia</t>
  </si>
  <si>
    <t>Salsa brava</t>
  </si>
  <si>
    <t>IPHO</t>
  </si>
  <si>
    <t>Ipomoea horsfoliae</t>
  </si>
  <si>
    <t>Ipomea trepadeira</t>
  </si>
  <si>
    <t>IXCH</t>
  </si>
  <si>
    <t>Ixora chinensis</t>
  </si>
  <si>
    <t>IXCO</t>
  </si>
  <si>
    <t>Ixora coccinea</t>
  </si>
  <si>
    <t>Ixora</t>
  </si>
  <si>
    <t>fértil, boa drenagem</t>
  </si>
  <si>
    <t>sensível ao frio</t>
  </si>
  <si>
    <t>Índias Orientais, Malásia</t>
  </si>
  <si>
    <t>atrai beija flor e borboleta</t>
  </si>
  <si>
    <t>10-15</t>
  </si>
  <si>
    <t>IXMA</t>
  </si>
  <si>
    <t>Ixora macrothyrsa</t>
  </si>
  <si>
    <t>ixora-rei</t>
  </si>
  <si>
    <t>JAGR</t>
  </si>
  <si>
    <t>Jasminum grandiflorum</t>
  </si>
  <si>
    <t>Jasmim real</t>
  </si>
  <si>
    <t>Jasminum mesnyi</t>
  </si>
  <si>
    <t>Jasmim amarelo</t>
  </si>
  <si>
    <t>primavera outuno</t>
  </si>
  <si>
    <t>China</t>
  </si>
  <si>
    <t>em locais elevados forma ramos pendentes, floresce mais no Sul do Brasil</t>
  </si>
  <si>
    <t>0,2-0,3</t>
  </si>
  <si>
    <t>JAMU</t>
  </si>
  <si>
    <t>Jasminum multiflorum</t>
  </si>
  <si>
    <t>Jasmim da china</t>
  </si>
  <si>
    <t>JAPO</t>
  </si>
  <si>
    <t>Jasminum polyanthum</t>
  </si>
  <si>
    <t>jasmim-dos-poetas</t>
  </si>
  <si>
    <t>JASA</t>
  </si>
  <si>
    <t>Jasminum sambac</t>
  </si>
  <si>
    <t>Jasmim bugari</t>
  </si>
  <si>
    <t>JUHO</t>
  </si>
  <si>
    <t>Juniperus horizontalis</t>
  </si>
  <si>
    <t>Tuia jacare</t>
  </si>
  <si>
    <t>JUSA</t>
  </si>
  <si>
    <t>Juniperus sabina</t>
  </si>
  <si>
    <t>Tuia prata</t>
  </si>
  <si>
    <t>JUBR</t>
  </si>
  <si>
    <t>Justicia brandegeana</t>
  </si>
  <si>
    <t>Camarão vermelho</t>
  </si>
  <si>
    <t>LESP</t>
  </si>
  <si>
    <t>Laelia sp</t>
  </si>
  <si>
    <t>LEGU</t>
  </si>
  <si>
    <t>Leea guineensis (Leea coccinea)</t>
  </si>
  <si>
    <t>lea verde</t>
  </si>
  <si>
    <t>LECO</t>
  </si>
  <si>
    <t>LERU</t>
  </si>
  <si>
    <t>Leea rubra</t>
  </si>
  <si>
    <t>Lea vermelha</t>
  </si>
  <si>
    <t>fértil mantido  úmido</t>
  </si>
  <si>
    <t>Burma</t>
  </si>
  <si>
    <t>flor sem import. Ornam. Especie rubra é distinta</t>
  </si>
  <si>
    <t>2-4</t>
  </si>
  <si>
    <t>LESC</t>
  </si>
  <si>
    <t>Leptospermum scoparium</t>
  </si>
  <si>
    <t>Érica japonesa</t>
  </si>
  <si>
    <t>LIJA</t>
  </si>
  <si>
    <t>Ligustrum japonicum</t>
  </si>
  <si>
    <t>Ligustro verde</t>
  </si>
  <si>
    <t>LISI</t>
  </si>
  <si>
    <t xml:space="preserve">Ligustrum sinense </t>
  </si>
  <si>
    <t xml:space="preserve">Ligustro </t>
  </si>
  <si>
    <t>LOJA</t>
  </si>
  <si>
    <t>Lonicera japonica</t>
  </si>
  <si>
    <t>Madressilva</t>
  </si>
  <si>
    <t>LOCH</t>
  </si>
  <si>
    <t>Loropetalum chinense</t>
  </si>
  <si>
    <t>Amamélis</t>
  </si>
  <si>
    <t>MACO</t>
  </si>
  <si>
    <t>Malpighia coccigera</t>
  </si>
  <si>
    <t>Malpighia coccigeera</t>
  </si>
  <si>
    <t>MAMO</t>
  </si>
  <si>
    <t>Malvaviscus mollis</t>
  </si>
  <si>
    <t>Malvavisco</t>
  </si>
  <si>
    <t>México, Am. Do Sul</t>
  </si>
  <si>
    <t>flores resistentes, atrai beija-flor</t>
  </si>
  <si>
    <t>3-5</t>
  </si>
  <si>
    <t>MASP</t>
  </si>
  <si>
    <t xml:space="preserve">Mandevilla splendens </t>
  </si>
  <si>
    <t>Dipladênia</t>
  </si>
  <si>
    <t>MEMA</t>
  </si>
  <si>
    <t xml:space="preserve">Medinilla magnifica </t>
  </si>
  <si>
    <t>Medinila</t>
  </si>
  <si>
    <t>Megaskepasma erythrochlamys</t>
  </si>
  <si>
    <t>Justicia vermelha</t>
  </si>
  <si>
    <t>MODE</t>
  </si>
  <si>
    <t>Monstera deliciosa</t>
  </si>
  <si>
    <t>Costela de adao</t>
  </si>
  <si>
    <t>MUBE</t>
  </si>
  <si>
    <t>Mucuna bennetti</t>
  </si>
  <si>
    <t>Jade vermelha</t>
  </si>
  <si>
    <t>MUPA</t>
  </si>
  <si>
    <t>Murraya paniculata</t>
  </si>
  <si>
    <t>Falsa murta</t>
  </si>
  <si>
    <t>MUEN</t>
  </si>
  <si>
    <t>Musa ensete</t>
  </si>
  <si>
    <t>Musa enseta</t>
  </si>
  <si>
    <t>MUSA</t>
  </si>
  <si>
    <t>Musa sumatrana (Musa Zebrina)</t>
  </si>
  <si>
    <t>Musa zebrina</t>
  </si>
  <si>
    <t>MUZE</t>
  </si>
  <si>
    <t>MUVE</t>
  </si>
  <si>
    <t>Musa velutina</t>
  </si>
  <si>
    <t>Bananeira de jardim</t>
  </si>
  <si>
    <t>MUDL</t>
  </si>
  <si>
    <t>Mussaenda 'Doña Luz' (Mussaenda alicia)</t>
  </si>
  <si>
    <t>mussaenda dona luz</t>
  </si>
  <si>
    <t>MUER</t>
  </si>
  <si>
    <t>Mussaenda erythrophylla</t>
  </si>
  <si>
    <t>Mussaenda vermelha</t>
  </si>
  <si>
    <t>MUFR</t>
  </si>
  <si>
    <t>Mussaenda frondosa</t>
  </si>
  <si>
    <t>MUPH</t>
  </si>
  <si>
    <t>Mussaenda philippica</t>
  </si>
  <si>
    <t>Mussaenda branca</t>
  </si>
  <si>
    <t>NADO</t>
  </si>
  <si>
    <t>Nandina domestica</t>
  </si>
  <si>
    <t>Nandina</t>
  </si>
  <si>
    <t>NEOB</t>
  </si>
  <si>
    <t>Nephrolepis obliterata kimberly queen</t>
  </si>
  <si>
    <t>Samambaia Kimberly</t>
  </si>
  <si>
    <t>NEPE</t>
  </si>
  <si>
    <t>Nephrolepis pectinata</t>
  </si>
  <si>
    <t>Samambaia paulista</t>
  </si>
  <si>
    <t>NOBR</t>
  </si>
  <si>
    <t>Norantea brasiliensis</t>
  </si>
  <si>
    <t>Norantea</t>
  </si>
  <si>
    <t>OCMU</t>
  </si>
  <si>
    <t>Ochna multiflora</t>
  </si>
  <si>
    <t>Ochna</t>
  </si>
  <si>
    <t>ODST</t>
  </si>
  <si>
    <t>Odontonema strictum</t>
  </si>
  <si>
    <t>ONSP</t>
  </si>
  <si>
    <t>Oncidium sp</t>
  </si>
  <si>
    <t>OSFR</t>
  </si>
  <si>
    <t>Osmanthus fragrans</t>
  </si>
  <si>
    <t>Jasmim imperador</t>
  </si>
  <si>
    <t>aprecia frio, subtrópicos</t>
  </si>
  <si>
    <t>Himalaia, China, Japão</t>
  </si>
  <si>
    <t>Crescimento lento</t>
  </si>
  <si>
    <t>4-8</t>
  </si>
  <si>
    <t>OSHE</t>
  </si>
  <si>
    <t>Osmanthus heterophyllus (Osmanthus ilicifolius)</t>
  </si>
  <si>
    <t>Falso ilex</t>
  </si>
  <si>
    <t>OSIL</t>
  </si>
  <si>
    <t>PALU</t>
  </si>
  <si>
    <t>Pachystachys lutea</t>
  </si>
  <si>
    <t>Camarao amarelo</t>
  </si>
  <si>
    <t>PASP</t>
  </si>
  <si>
    <t>Paepalanthus speciosus</t>
  </si>
  <si>
    <t>Chuveirinho</t>
  </si>
  <si>
    <t>PABA</t>
  </si>
  <si>
    <t>Pandanus baptisti</t>
  </si>
  <si>
    <t>Pandano amarelo</t>
  </si>
  <si>
    <t>PARA</t>
  </si>
  <si>
    <t>Pandanus racemosus</t>
  </si>
  <si>
    <t>Pandano-rasteiro</t>
  </si>
  <si>
    <t>PASS</t>
  </si>
  <si>
    <t>Pandanus sp</t>
  </si>
  <si>
    <t>Pandanus folha larga</t>
  </si>
  <si>
    <t>PASD</t>
  </si>
  <si>
    <t>Pandanus utilis</t>
  </si>
  <si>
    <t>Pandanus</t>
  </si>
  <si>
    <t>PAWE</t>
  </si>
  <si>
    <t>Pandanus weitchii</t>
  </si>
  <si>
    <t>Pandano comum verde-branco</t>
  </si>
  <si>
    <t>PAJA</t>
  </si>
  <si>
    <t>Pandorea jasminoides</t>
  </si>
  <si>
    <t>trepadeira de arco</t>
  </si>
  <si>
    <t>PAAL</t>
  </si>
  <si>
    <t>Passiflora alata</t>
  </si>
  <si>
    <t>Maracujá doce</t>
  </si>
  <si>
    <t>PERE</t>
  </si>
  <si>
    <t>Peixotoa reticulata</t>
  </si>
  <si>
    <t>Cipó-de-ouro</t>
  </si>
  <si>
    <t>PESE BZ</t>
  </si>
  <si>
    <t>Pennisetum setaceum</t>
  </si>
  <si>
    <t>Capim-do-texas bronze</t>
  </si>
  <si>
    <t>Capim-do-texas verde</t>
  </si>
  <si>
    <t>PESE</t>
  </si>
  <si>
    <t>Capim-do-texas</t>
  </si>
  <si>
    <t>PEVO</t>
  </si>
  <si>
    <t>Petrea volubilis</t>
  </si>
  <si>
    <t>primavera inverno</t>
  </si>
  <si>
    <t>tolera frio</t>
  </si>
  <si>
    <t>cultivada isolada, versão alba tem inflorescencia azul e branco alternadamente</t>
  </si>
  <si>
    <t>5-10</t>
  </si>
  <si>
    <t>PHSC</t>
  </si>
  <si>
    <t>Phalaenopsis schilleriana</t>
  </si>
  <si>
    <t>Phalaenopsis</t>
  </si>
  <si>
    <t>PHCA</t>
  </si>
  <si>
    <t xml:space="preserve">Philodendron cascata </t>
  </si>
  <si>
    <t xml:space="preserve">Filodendro cascata </t>
  </si>
  <si>
    <t>PHCO</t>
  </si>
  <si>
    <t>Philodendron cordatum</t>
  </si>
  <si>
    <t>filodendro cordado</t>
  </si>
  <si>
    <t>PHDN</t>
  </si>
  <si>
    <t>Philodendron danteanum</t>
  </si>
  <si>
    <t>Filodendro denteado</t>
  </si>
  <si>
    <t>PHHE</t>
  </si>
  <si>
    <t>Philodendron hederaceum</t>
  </si>
  <si>
    <t>Filodendro coração</t>
  </si>
  <si>
    <t>PHIB</t>
  </si>
  <si>
    <t>Philodendron imbe</t>
  </si>
  <si>
    <t>Filodendro Imbe</t>
  </si>
  <si>
    <t>PHJU</t>
  </si>
  <si>
    <t>Philodendron jungle boogie</t>
  </si>
  <si>
    <t>Filodendro serrote</t>
  </si>
  <si>
    <t>PHMA</t>
  </si>
  <si>
    <t>Philodendron martianum</t>
  </si>
  <si>
    <t>Pacová</t>
  </si>
  <si>
    <t>PHME</t>
  </si>
  <si>
    <t>Philodendron melinonii</t>
  </si>
  <si>
    <t>Filodendro da amazonia</t>
  </si>
  <si>
    <t>PHPI</t>
  </si>
  <si>
    <t>Philodendron pinnatifidum</t>
  </si>
  <si>
    <t>Philodendron renauxii</t>
  </si>
  <si>
    <t>Filodendro-rasteiro</t>
  </si>
  <si>
    <t>PHSO</t>
  </si>
  <si>
    <t xml:space="preserve">Philodendron sodiroi </t>
  </si>
  <si>
    <t>Filodendro-folha-de-prata</t>
  </si>
  <si>
    <t>PHCS</t>
  </si>
  <si>
    <t>Philodendron spp cascata</t>
  </si>
  <si>
    <t>filodendro cascata</t>
  </si>
  <si>
    <t>PHTE VA</t>
  </si>
  <si>
    <t>Phormium tenax</t>
  </si>
  <si>
    <t>Formio variegata</t>
  </si>
  <si>
    <t>PHTE BZ</t>
  </si>
  <si>
    <t>Formio bronze</t>
  </si>
  <si>
    <t>PHTE VD</t>
  </si>
  <si>
    <t>Formio verde</t>
  </si>
  <si>
    <t>Photinia fraseri (Fotinia fraseri)</t>
  </si>
  <si>
    <t>Fotinia</t>
  </si>
  <si>
    <t>FOFR</t>
  </si>
  <si>
    <t>PHED</t>
  </si>
  <si>
    <t>Phyllostachis edulis reto</t>
  </si>
  <si>
    <t>Bambu mosso reto</t>
  </si>
  <si>
    <t>PHNI</t>
  </si>
  <si>
    <t>Phyllostachis nigrus</t>
  </si>
  <si>
    <t>Bambu preto</t>
  </si>
  <si>
    <t>PHAU</t>
  </si>
  <si>
    <t>Phyllostachys aurea</t>
  </si>
  <si>
    <t>Bambu vara de pescas</t>
  </si>
  <si>
    <t>PHET</t>
  </si>
  <si>
    <t>Phyllostachys edulis torto</t>
  </si>
  <si>
    <t>Bambu mosso torto</t>
  </si>
  <si>
    <t>PIUM</t>
  </si>
  <si>
    <t xml:space="preserve">Piper umbellatum </t>
  </si>
  <si>
    <t>Pariparoba</t>
  </si>
  <si>
    <t>PITO</t>
  </si>
  <si>
    <t>Pittosporum tobira</t>
  </si>
  <si>
    <t>Pitosporo</t>
  </si>
  <si>
    <t>PLBI</t>
  </si>
  <si>
    <t>Platycerium bifurcatum</t>
  </si>
  <si>
    <t>Chifre de veado</t>
  </si>
  <si>
    <t>PLCL</t>
  </si>
  <si>
    <t>Pleroma clavatum (Tibouchina holosericea)</t>
  </si>
  <si>
    <t>Orelha de urso</t>
  </si>
  <si>
    <t>PLGA</t>
  </si>
  <si>
    <t>Pleroma gaudichaudianum (Tibouchina moricandiana)</t>
  </si>
  <si>
    <t>Quaresmera arbustiva</t>
  </si>
  <si>
    <t>TIMO</t>
  </si>
  <si>
    <t>PLHE</t>
  </si>
  <si>
    <t>Pleroma heteromallum (Tibouchina grandifolia)</t>
  </si>
  <si>
    <t>Orelha-de-onça</t>
  </si>
  <si>
    <t>TIGA</t>
  </si>
  <si>
    <t>PLMN</t>
  </si>
  <si>
    <t>Pleroma mutabile 'nana" (Tibouchina mutabilis 'nana')</t>
  </si>
  <si>
    <t>Manacá-da-serra-anão</t>
  </si>
  <si>
    <t>TIMU</t>
  </si>
  <si>
    <t>PLRA</t>
  </si>
  <si>
    <t>Pleroma radula (Tibouchina radula)</t>
  </si>
  <si>
    <t>Quaresmeira arbustiva</t>
  </si>
  <si>
    <t>TIRA</t>
  </si>
  <si>
    <t>PLAU</t>
  </si>
  <si>
    <t>Plumbago auriculata (Plumbago capensis)</t>
  </si>
  <si>
    <t>Bela emilia</t>
  </si>
  <si>
    <t>AZ</t>
  </si>
  <si>
    <t>PLCA</t>
  </si>
  <si>
    <t>POMA</t>
  </si>
  <si>
    <t>Podocarpus macrophyllus</t>
  </si>
  <si>
    <t>Podocarpus</t>
  </si>
  <si>
    <t>PORI</t>
  </si>
  <si>
    <t>Podranea ricassoliana</t>
  </si>
  <si>
    <t>Sete-léguas</t>
  </si>
  <si>
    <t>POAU</t>
  </si>
  <si>
    <t>Polypodium aureum</t>
  </si>
  <si>
    <t>Samambaia Amazonas</t>
  </si>
  <si>
    <t>POFR</t>
  </si>
  <si>
    <t>Polyscias fruticosa</t>
  </si>
  <si>
    <t>Arv. da felicidade femea</t>
  </si>
  <si>
    <t>POGU</t>
  </si>
  <si>
    <t>Polyscias guilfoylei</t>
  </si>
  <si>
    <t>Arv. da felicidade</t>
  </si>
  <si>
    <t>POPA</t>
  </si>
  <si>
    <t>Polyscias paniculata</t>
  </si>
  <si>
    <t>Arv. da felicidade variegata</t>
  </si>
  <si>
    <t>PSAT</t>
  </si>
  <si>
    <t>Pseuderanthemun artropureum</t>
  </si>
  <si>
    <t>Pseudoerântemo</t>
  </si>
  <si>
    <t>PSJA</t>
  </si>
  <si>
    <t>Pseudosasa japonica (Arundinaria japonica)</t>
  </si>
  <si>
    <t>Bambu metake</t>
  </si>
  <si>
    <t>ARJA</t>
  </si>
  <si>
    <t>PYCO</t>
  </si>
  <si>
    <t>Pyracantha coccinea</t>
  </si>
  <si>
    <t>Piracanta</t>
  </si>
  <si>
    <t>PYVE</t>
  </si>
  <si>
    <t>Pyrostegia venusta</t>
  </si>
  <si>
    <t>Flor de São Jõao</t>
  </si>
  <si>
    <t>RAMA</t>
  </si>
  <si>
    <t>Ravenala madagascariesis</t>
  </si>
  <si>
    <t>Arvore do viajante</t>
  </si>
  <si>
    <t>RHCA</t>
  </si>
  <si>
    <t>Rhipsalis cassutha</t>
  </si>
  <si>
    <t>Rhipsalis</t>
  </si>
  <si>
    <t>RHAR</t>
  </si>
  <si>
    <t>Rhododendrom arboreum</t>
  </si>
  <si>
    <t>Rododendro</t>
  </si>
  <si>
    <t>RHIN</t>
  </si>
  <si>
    <t>Rhododendron indicum</t>
  </si>
  <si>
    <t>Azaleia</t>
  </si>
  <si>
    <t>RHSI</t>
  </si>
  <si>
    <t>Rhododendron sinsii</t>
  </si>
  <si>
    <t>Azaleia anã</t>
  </si>
  <si>
    <t>RICO</t>
  </si>
  <si>
    <t>Ricinus comunis</t>
  </si>
  <si>
    <t>Mamona</t>
  </si>
  <si>
    <t>ROBA</t>
  </si>
  <si>
    <t>Rosa banksiae</t>
  </si>
  <si>
    <t>Rosinha trepadeira</t>
  </si>
  <si>
    <t>ROWI</t>
  </si>
  <si>
    <t>Rosa wichuraiana</t>
  </si>
  <si>
    <t>Rosa-trepadeira</t>
  </si>
  <si>
    <t>ROFO</t>
  </si>
  <si>
    <t>Rosenbergiodendron formosum (Randia formosa)</t>
  </si>
  <si>
    <t>Estrela do norte</t>
  </si>
  <si>
    <t>RUCO</t>
  </si>
  <si>
    <t>Ruellia colorata</t>
  </si>
  <si>
    <t>Ruelia</t>
  </si>
  <si>
    <t>RUEQ</t>
  </si>
  <si>
    <t>Russelia equisetiformis</t>
  </si>
  <si>
    <t>Russelia</t>
  </si>
  <si>
    <t>SANO</t>
  </si>
  <si>
    <t>Sanchezia nobilis</t>
  </si>
  <si>
    <t>Sanchesia</t>
  </si>
  <si>
    <t>SACY</t>
  </si>
  <si>
    <t xml:space="preserve">Sansevieria cylindrica </t>
  </si>
  <si>
    <t>Lança de são jorge gigante</t>
  </si>
  <si>
    <t>SATL</t>
  </si>
  <si>
    <t>Sansevieria trifasciata laurenti</t>
  </si>
  <si>
    <t>Espada de são jorge</t>
  </si>
  <si>
    <t>SCAC</t>
  </si>
  <si>
    <t>Schefflera actinophylla (Brassaia actinophylla)</t>
  </si>
  <si>
    <t>cheflera folha grande</t>
  </si>
  <si>
    <t>BRAC</t>
  </si>
  <si>
    <t>SEAU</t>
  </si>
  <si>
    <t>Senna australis</t>
  </si>
  <si>
    <t>Fedegosos rasteiros</t>
  </si>
  <si>
    <t>SEPE</t>
  </si>
  <si>
    <t>Senna pendula</t>
  </si>
  <si>
    <t>Canudo de pito</t>
  </si>
  <si>
    <t>SEBI</t>
  </si>
  <si>
    <t>Senna polyphylla</t>
  </si>
  <si>
    <t>Cássia-baiana</t>
  </si>
  <si>
    <t>SEPA</t>
  </si>
  <si>
    <t>Setania palmifolia</t>
  </si>
  <si>
    <t>Setania</t>
  </si>
  <si>
    <t>Setaria palmifolia</t>
  </si>
  <si>
    <t>Setaria</t>
  </si>
  <si>
    <t>SOGR</t>
  </si>
  <si>
    <t>Solandra grandiflora</t>
  </si>
  <si>
    <t>Solandra</t>
  </si>
  <si>
    <t>SPOR</t>
  </si>
  <si>
    <t>Spathiphyllum ortgiesii 'sensation'</t>
  </si>
  <si>
    <t>Lirio da paz gigante</t>
  </si>
  <si>
    <t>SPAL</t>
  </si>
  <si>
    <t>Spiraea alba</t>
  </si>
  <si>
    <t>Buque de noiva</t>
  </si>
  <si>
    <t>SPCN</t>
  </si>
  <si>
    <t>Spiraea cantoniensis</t>
  </si>
  <si>
    <t>STFL</t>
  </si>
  <si>
    <t>Stephanotis floribunda</t>
  </si>
  <si>
    <t>Jasmim cheiroso</t>
  </si>
  <si>
    <t>STAL</t>
  </si>
  <si>
    <t>Strelitzia alba (Strelitzia augusta)</t>
  </si>
  <si>
    <t>Estrelitzia branca</t>
  </si>
  <si>
    <t>STAU</t>
  </si>
  <si>
    <t>STJU</t>
  </si>
  <si>
    <t>Strelitzia juncea</t>
  </si>
  <si>
    <t>Estrelitzia de lança</t>
  </si>
  <si>
    <t>Strelitzia reginae</t>
  </si>
  <si>
    <t>Ave do paraiso</t>
  </si>
  <si>
    <t>STMA</t>
  </si>
  <si>
    <t>Strongylodon macrobotrys</t>
  </si>
  <si>
    <t>Jade</t>
  </si>
  <si>
    <t>SYVU</t>
  </si>
  <si>
    <t>Syringa vulgaris</t>
  </si>
  <si>
    <t>Lilás</t>
  </si>
  <si>
    <t>TALA</t>
  </si>
  <si>
    <t>Tabernaemontana laeta</t>
  </si>
  <si>
    <t>Jasmim de leite</t>
  </si>
  <si>
    <t>TEPA</t>
  </si>
  <si>
    <t>Tetrapanax papyrifer</t>
  </si>
  <si>
    <t>Papel de arroz</t>
  </si>
  <si>
    <t>TEVO</t>
  </si>
  <si>
    <t>Tetrastigma vornerianum</t>
  </si>
  <si>
    <t>Cissus</t>
  </si>
  <si>
    <t>THAD</t>
  </si>
  <si>
    <t>Thaumatophyllum adamantinum (Philodendron adamantinum)</t>
  </si>
  <si>
    <t>Filodendro adamantino</t>
  </si>
  <si>
    <t>PHAD</t>
  </si>
  <si>
    <t>Thaumatophyllum bipinnatifidum (Philodendron bipinnatifidum)</t>
  </si>
  <si>
    <t>Guaimbe</t>
  </si>
  <si>
    <t>PHBI</t>
  </si>
  <si>
    <t>THMB</t>
  </si>
  <si>
    <t>Thaumatophyllum mello barretoanum</t>
  </si>
  <si>
    <t>mello barreto</t>
  </si>
  <si>
    <t>PHMB</t>
  </si>
  <si>
    <t>THSX</t>
  </si>
  <si>
    <t>Thaumatophyllum saxicola</t>
  </si>
  <si>
    <t>Filodendro saxicola</t>
  </si>
  <si>
    <t>PHSX</t>
  </si>
  <si>
    <t>THSP</t>
  </si>
  <si>
    <t>Thaumatophyllum speciosum (Philodendron speciosum)</t>
  </si>
  <si>
    <t>Filodendro imperial</t>
  </si>
  <si>
    <t>PHSP</t>
  </si>
  <si>
    <t>THST</t>
  </si>
  <si>
    <t>Thaumatophyllum stenolobum</t>
  </si>
  <si>
    <t>Cara-de-cavalo</t>
  </si>
  <si>
    <t>THTW</t>
  </si>
  <si>
    <t>Thaumatophyllum tweedieanum (Philodendron tweedieanum)</t>
  </si>
  <si>
    <t>Imbé do Brejo</t>
  </si>
  <si>
    <t>PHTW</t>
  </si>
  <si>
    <t>Thaumatophyllum undulatum (Philodendron undulatum)</t>
  </si>
  <si>
    <t>Filodendro</t>
  </si>
  <si>
    <t>PHUN</t>
  </si>
  <si>
    <t xml:space="preserve">THXA </t>
  </si>
  <si>
    <t>Thaumatophyllum xanadu (Philodendron Xanadu)</t>
  </si>
  <si>
    <t>Xanadu</t>
  </si>
  <si>
    <t>PHXA</t>
  </si>
  <si>
    <t xml:space="preserve">THXN </t>
  </si>
  <si>
    <t>Thaumatophyllum xantal</t>
  </si>
  <si>
    <t xml:space="preserve">Xantal </t>
  </si>
  <si>
    <t>THXA</t>
  </si>
  <si>
    <t>THPE</t>
  </si>
  <si>
    <t>Thevetia peruviana</t>
  </si>
  <si>
    <t>Tevetia</t>
  </si>
  <si>
    <t>THCO</t>
  </si>
  <si>
    <t>Thuja compacta</t>
  </si>
  <si>
    <t>Tuia verde</t>
  </si>
  <si>
    <t>THAU</t>
  </si>
  <si>
    <t>Thuja 'orientalis' aurea</t>
  </si>
  <si>
    <t>THAN</t>
  </si>
  <si>
    <t>Thuja 'orientalis' aurea nana</t>
  </si>
  <si>
    <t>Tuia verde-amarela</t>
  </si>
  <si>
    <t>THER</t>
  </si>
  <si>
    <t>Thunbergia erecta</t>
  </si>
  <si>
    <t>Tumbergia</t>
  </si>
  <si>
    <t>umido, rico m.org</t>
  </si>
  <si>
    <t>atrai beija-flores</t>
  </si>
  <si>
    <t>THGR</t>
  </si>
  <si>
    <t>Thunbergia grandiflora</t>
  </si>
  <si>
    <t>trópico, subtrópico, tolera frio ameno</t>
  </si>
  <si>
    <t>Índia</t>
  </si>
  <si>
    <t>rústica, vigorosa, trepadeira mais cultivada no Brasil</t>
  </si>
  <si>
    <t>THMY</t>
  </si>
  <si>
    <t>Thunbergia mysorensis</t>
  </si>
  <si>
    <t>Sapatinho de judeu</t>
  </si>
  <si>
    <t>TOBU</t>
  </si>
  <si>
    <t>Tocoyena bullata</t>
  </si>
  <si>
    <t>Araçarana</t>
  </si>
  <si>
    <t>TRJA</t>
  </si>
  <si>
    <t>Trachelospermum jasminoides</t>
  </si>
  <si>
    <t>Jasmim estrela</t>
  </si>
  <si>
    <t>VAPL</t>
  </si>
  <si>
    <t>Vanilla planifolia (Vanilla fragrans)</t>
  </si>
  <si>
    <t>Vanila</t>
  </si>
  <si>
    <t>VISP</t>
  </si>
  <si>
    <t>Viburnum suspensum (Viburnum sp)</t>
  </si>
  <si>
    <t>Viburno</t>
  </si>
  <si>
    <t>VTSP</t>
  </si>
  <si>
    <t>Vitis sp</t>
  </si>
  <si>
    <t>Uva</t>
  </si>
  <si>
    <t>WIFL</t>
  </si>
  <si>
    <t>Wisteria floribunda</t>
  </si>
  <si>
    <t>Glicínia</t>
  </si>
  <si>
    <t>WISI</t>
  </si>
  <si>
    <t>Wisteria sinensis (Wisteria chinensis)</t>
  </si>
  <si>
    <t>WICH</t>
  </si>
  <si>
    <t>XARO</t>
  </si>
  <si>
    <t>Xanthosoma robustum (Xanthosoma sp)</t>
  </si>
  <si>
    <t>Taioba</t>
  </si>
  <si>
    <t>XASP</t>
  </si>
  <si>
    <t>YUFI</t>
  </si>
  <si>
    <t>Yucca filamentosa</t>
  </si>
  <si>
    <t>Yuca</t>
  </si>
  <si>
    <t>YUGL</t>
  </si>
  <si>
    <t>Yucca gloriosa</t>
  </si>
  <si>
    <t>Yuca brava</t>
  </si>
  <si>
    <t>YURO</t>
  </si>
  <si>
    <t>Yucca rostrata</t>
  </si>
  <si>
    <t>Yuca de bico</t>
  </si>
  <si>
    <t>ZAFL</t>
  </si>
  <si>
    <t>Zamia floridana</t>
  </si>
  <si>
    <t>zamia floridana</t>
  </si>
  <si>
    <t>ZAFU</t>
  </si>
  <si>
    <t>Zamia furfuracea</t>
  </si>
  <si>
    <t>Zamia</t>
  </si>
  <si>
    <t>ZAZA</t>
  </si>
  <si>
    <t>Zamioculca zamiifolia</t>
  </si>
  <si>
    <t>Zamioculca</t>
  </si>
  <si>
    <t>ACCH</t>
  </si>
  <si>
    <t>6. FORRAÇÃO</t>
  </si>
  <si>
    <t>Acalypha chamaedrifolia (Acalypha reptans)</t>
  </si>
  <si>
    <t>Rabo de gato</t>
  </si>
  <si>
    <t>ACRE</t>
  </si>
  <si>
    <t>ACWI</t>
  </si>
  <si>
    <t>Acalypha wilkesiana(Acalypha godseffiana)</t>
  </si>
  <si>
    <t>Acalifa fina</t>
  </si>
  <si>
    <t>ACGO</t>
  </si>
  <si>
    <t>ADRA</t>
  </si>
  <si>
    <t>Adiantum raddianum</t>
  </si>
  <si>
    <t>Avenca</t>
  </si>
  <si>
    <t>AGAF</t>
  </si>
  <si>
    <t>Agapanthus africanus</t>
  </si>
  <si>
    <t>Agapanto</t>
  </si>
  <si>
    <t>AGCO</t>
  </si>
  <si>
    <t>Aglaonema commutatum pseudobracteatum</t>
  </si>
  <si>
    <t>Aglaonema</t>
  </si>
  <si>
    <t>AGSP</t>
  </si>
  <si>
    <t>Aglaonema sp</t>
  </si>
  <si>
    <t>Cafezinho</t>
  </si>
  <si>
    <t>VIOLETA</t>
  </si>
  <si>
    <t>AJRE</t>
  </si>
  <si>
    <t>Ajuga reptans</t>
  </si>
  <si>
    <t>Ajuga</t>
  </si>
  <si>
    <t>ALFS</t>
  </si>
  <si>
    <t>Allium fistulosum</t>
  </si>
  <si>
    <t>Salsinha</t>
  </si>
  <si>
    <t>ALSP</t>
  </si>
  <si>
    <t>Alpinia speciosa</t>
  </si>
  <si>
    <t>ALDE</t>
  </si>
  <si>
    <t>Alternanthera dentata</t>
  </si>
  <si>
    <t>Periquito-gigante</t>
  </si>
  <si>
    <t>ALFI</t>
  </si>
  <si>
    <t>Alternanthera ficoidea amoema</t>
  </si>
  <si>
    <t>Periquito</t>
  </si>
  <si>
    <t>ALTE</t>
  </si>
  <si>
    <t>Alternanthera tenella (Alternanthera ficoidea aurea)</t>
  </si>
  <si>
    <t>ALFA</t>
  </si>
  <si>
    <t>ANAN</t>
  </si>
  <si>
    <t>Anthurium andraeanum</t>
  </si>
  <si>
    <t>Anturio vermelho</t>
  </si>
  <si>
    <t>ANSC</t>
  </si>
  <si>
    <t>Anthurium scherzerianum</t>
  </si>
  <si>
    <t>Mini antúrio</t>
  </si>
  <si>
    <t>APSQ</t>
  </si>
  <si>
    <t>Aphelandra squarrosa</t>
  </si>
  <si>
    <t>Afelandra zebra</t>
  </si>
  <si>
    <t>VD VA</t>
  </si>
  <si>
    <t>APCO</t>
  </si>
  <si>
    <t>Aptenia cordifolia</t>
  </si>
  <si>
    <t>Apitenia</t>
  </si>
  <si>
    <t>ARPR</t>
  </si>
  <si>
    <t>Arachis prostrata</t>
  </si>
  <si>
    <t>Amendoim rasteiro</t>
  </si>
  <si>
    <t>Arachis repens</t>
  </si>
  <si>
    <t>Grama amendoim</t>
  </si>
  <si>
    <t>ASDE</t>
  </si>
  <si>
    <t>Asparagus densiflorus Myersii</t>
  </si>
  <si>
    <t>Aspargo plumoso</t>
  </si>
  <si>
    <t>Asparagus densiflorus Sprengeri</t>
  </si>
  <si>
    <t>Aspargo pendente</t>
  </si>
  <si>
    <t>ASEL</t>
  </si>
  <si>
    <t>Aspidistra elatior</t>
  </si>
  <si>
    <t>Aspidistra</t>
  </si>
  <si>
    <t>ASNI</t>
  </si>
  <si>
    <t>Asplenium nidus</t>
  </si>
  <si>
    <t>Asplênio</t>
  </si>
  <si>
    <t>Asystasia gangetica</t>
  </si>
  <si>
    <t>Asistasia</t>
  </si>
  <si>
    <t>AXCO</t>
  </si>
  <si>
    <t>Axonopus compressus</t>
  </si>
  <si>
    <t>Grama São Carlos</t>
  </si>
  <si>
    <t>BAAL</t>
  </si>
  <si>
    <t>Barleria albostellata</t>
  </si>
  <si>
    <t>Barleria</t>
  </si>
  <si>
    <t>BACR</t>
  </si>
  <si>
    <t>Barleria cristata</t>
  </si>
  <si>
    <t>RX</t>
  </si>
  <si>
    <t>BALU</t>
  </si>
  <si>
    <t>Barleria lupulina</t>
  </si>
  <si>
    <t>BARE</t>
  </si>
  <si>
    <t>Barleria repens</t>
  </si>
  <si>
    <t>BESE</t>
  </si>
  <si>
    <t>Begonia semperflorens</t>
  </si>
  <si>
    <t>Begonia sempre florida</t>
  </si>
  <si>
    <t>BECH</t>
  </si>
  <si>
    <t>Belamcanda chinensis</t>
  </si>
  <si>
    <t>Flor leopardo</t>
  </si>
  <si>
    <t>IRDO</t>
  </si>
  <si>
    <t>BLPO</t>
  </si>
  <si>
    <t>Blutaparon portulacoides</t>
  </si>
  <si>
    <t>Blutaparon</t>
  </si>
  <si>
    <t>BONA</t>
  </si>
  <si>
    <t>Bougainvillea spectabilis nana</t>
  </si>
  <si>
    <t>Mini primavera</t>
  </si>
  <si>
    <t>SA</t>
  </si>
  <si>
    <t>BOTE</t>
  </si>
  <si>
    <t>Bouvardia ternifolia</t>
  </si>
  <si>
    <t>Bouvardia</t>
  </si>
  <si>
    <t>BUFR</t>
  </si>
  <si>
    <t>Bulbine frutescens</t>
  </si>
  <si>
    <t>Bulbine</t>
  </si>
  <si>
    <t>CABI</t>
  </si>
  <si>
    <t>Caladium bicolor (Caladium hortulanum)</t>
  </si>
  <si>
    <t>Caládio</t>
  </si>
  <si>
    <t>CAHO</t>
  </si>
  <si>
    <t>CASO</t>
  </si>
  <si>
    <t>Caladium sp</t>
  </si>
  <si>
    <t>CAOF</t>
  </si>
  <si>
    <t>Calendula officinalis</t>
  </si>
  <si>
    <t>Calêndula</t>
  </si>
  <si>
    <t>GOPI</t>
  </si>
  <si>
    <t>Calendula</t>
  </si>
  <si>
    <t>Callisia repens</t>
  </si>
  <si>
    <t>Mini tradescantia</t>
  </si>
  <si>
    <t>CAIN</t>
  </si>
  <si>
    <t>Canna indica</t>
  </si>
  <si>
    <t>Cana indica</t>
  </si>
  <si>
    <t>CACH</t>
  </si>
  <si>
    <t>Capsicum chinense</t>
  </si>
  <si>
    <t>Pimenta biquinho</t>
  </si>
  <si>
    <t>CAFR</t>
  </si>
  <si>
    <t>Capsicum frutescens</t>
  </si>
  <si>
    <t>Pimenta malagueta</t>
  </si>
  <si>
    <t>CARO</t>
  </si>
  <si>
    <t>Catharanthus roseus</t>
  </si>
  <si>
    <t>Vinca</t>
  </si>
  <si>
    <t>CEAR</t>
  </si>
  <si>
    <t>Celosia argentea</t>
  </si>
  <si>
    <t>Crista de galo</t>
  </si>
  <si>
    <t>CHCO</t>
  </si>
  <si>
    <t>Chlorophytum comosum</t>
  </si>
  <si>
    <t>Clorofito</t>
  </si>
  <si>
    <t>CHLA</t>
  </si>
  <si>
    <t>Chlorophytum laxum</t>
  </si>
  <si>
    <t>Clorofito verde</t>
  </si>
  <si>
    <t>CIRH</t>
  </si>
  <si>
    <t>Cissus rhombifolia Ellen Dani</t>
  </si>
  <si>
    <t>Cipó-uva</t>
  </si>
  <si>
    <t>CLMI</t>
  </si>
  <si>
    <t>Clivia miniata</t>
  </si>
  <si>
    <t>Clívia</t>
  </si>
  <si>
    <t>COEA</t>
  </si>
  <si>
    <t>Colocasia esculenta aquatilis</t>
  </si>
  <si>
    <t>Inhame roxo</t>
  </si>
  <si>
    <t>COMI</t>
  </si>
  <si>
    <t>Columnea microphylla</t>
  </si>
  <si>
    <t>Peixinho</t>
  </si>
  <si>
    <t>COGR</t>
  </si>
  <si>
    <t>Coreopsis grandiflora</t>
  </si>
  <si>
    <t>Camomila</t>
  </si>
  <si>
    <t>COLN</t>
  </si>
  <si>
    <t>Coreopsis lanceolata</t>
  </si>
  <si>
    <t>coreopsis</t>
  </si>
  <si>
    <t>COSA</t>
  </si>
  <si>
    <t>Coriandrum sativum</t>
  </si>
  <si>
    <t>Coentro</t>
  </si>
  <si>
    <t>CRPO</t>
  </si>
  <si>
    <t>Crassula portulacea</t>
  </si>
  <si>
    <t>CRIN</t>
  </si>
  <si>
    <t>Crossandra infundibuliformis</t>
  </si>
  <si>
    <t>Crossandra</t>
  </si>
  <si>
    <t>CRBI</t>
  </si>
  <si>
    <t>Cryptanthus bivittatus 'Minor'</t>
  </si>
  <si>
    <t>Criptantus</t>
  </si>
  <si>
    <t>CTKU</t>
  </si>
  <si>
    <t>Ctenanthe kummeriana</t>
  </si>
  <si>
    <t>Ctenanthe</t>
  </si>
  <si>
    <t>CTLU</t>
  </si>
  <si>
    <t>Ctenanthe lubbersiana</t>
  </si>
  <si>
    <t>Ctenanthe verde-amar</t>
  </si>
  <si>
    <t>CTOP</t>
  </si>
  <si>
    <t>Ctenanthe oppenheimiana</t>
  </si>
  <si>
    <t>Maranta tricolor</t>
  </si>
  <si>
    <t>CTSE</t>
  </si>
  <si>
    <t>Ctenanthe setosa</t>
  </si>
  <si>
    <t>Ctenanthe verde</t>
  </si>
  <si>
    <t>CUGR</t>
  </si>
  <si>
    <t>Cuphea gracilis</t>
  </si>
  <si>
    <t>Érica</t>
  </si>
  <si>
    <t>CUIG</t>
  </si>
  <si>
    <t>Cuphea ignea</t>
  </si>
  <si>
    <t>Cuféia</t>
  </si>
  <si>
    <t>CYCT</t>
  </si>
  <si>
    <t>Cymbopogon citratus</t>
  </si>
  <si>
    <t>Capim cidreira</t>
  </si>
  <si>
    <t>CYDA</t>
  </si>
  <si>
    <t>Cynodon dactylon</t>
  </si>
  <si>
    <t>Grama-bermudas</t>
  </si>
  <si>
    <t>CYAL</t>
  </si>
  <si>
    <t>Cyperus alternifolius</t>
  </si>
  <si>
    <t>Papiro</t>
  </si>
  <si>
    <t>CYPA</t>
  </si>
  <si>
    <t>Cyperus papirus</t>
  </si>
  <si>
    <t>Papiro alto</t>
  </si>
  <si>
    <t>CYPN</t>
  </si>
  <si>
    <t>Cyperus papyrus nana</t>
  </si>
  <si>
    <t>CYPR</t>
  </si>
  <si>
    <t>Cyperus prolifer</t>
  </si>
  <si>
    <t>Papirinho</t>
  </si>
  <si>
    <t>DAFE</t>
  </si>
  <si>
    <t>Davallia Fejeensis</t>
  </si>
  <si>
    <t>Renda portuguesa</t>
  </si>
  <si>
    <t>DIEN</t>
  </si>
  <si>
    <t>Dianela ensifolia</t>
  </si>
  <si>
    <t>Dianela</t>
  </si>
  <si>
    <t>DIMI</t>
  </si>
  <si>
    <t>Dichondra micrantha</t>
  </si>
  <si>
    <t>Dicondra</t>
  </si>
  <si>
    <t>DIBI</t>
  </si>
  <si>
    <t>Dietes bicolor (Moraea bicolor)</t>
  </si>
  <si>
    <t>Morea alta amarela</t>
  </si>
  <si>
    <t>varias vezes no ano</t>
  </si>
  <si>
    <t>rico m.org, boa drenagem</t>
  </si>
  <si>
    <t>África do Sul</t>
  </si>
  <si>
    <t>MOBI</t>
  </si>
  <si>
    <t>pode ser cultivada em quase todo o pais, renovar o canteiro de 2-3 anos</t>
  </si>
  <si>
    <t>0,5-2</t>
  </si>
  <si>
    <t>DIIR</t>
  </si>
  <si>
    <t>Dietes iridioides (Moraea iridioides)</t>
  </si>
  <si>
    <t>Morea alta branca</t>
  </si>
  <si>
    <t>primavera outono</t>
  </si>
  <si>
    <t>estercado, permeável</t>
  </si>
  <si>
    <t>frio</t>
  </si>
  <si>
    <t>MOIR</t>
  </si>
  <si>
    <t>floresce melhor em clima frio, como Sul do Brasil</t>
  </si>
  <si>
    <t>0,5-0,7</t>
  </si>
  <si>
    <t>Dracaena fragans (Dracaena deremensis)</t>
  </si>
  <si>
    <t>Dracena compacta</t>
  </si>
  <si>
    <t>DRDE</t>
  </si>
  <si>
    <t>DYLA</t>
  </si>
  <si>
    <t>Duranta erecta (Duranta repens)</t>
  </si>
  <si>
    <t>violeteira</t>
  </si>
  <si>
    <t>DURA</t>
  </si>
  <si>
    <t>Duranta repens var. aurea</t>
  </si>
  <si>
    <t>D. nana pingo d'ouro</t>
  </si>
  <si>
    <t>ECEL</t>
  </si>
  <si>
    <t>Echeveria elegans</t>
  </si>
  <si>
    <t>Echeveria gigante</t>
  </si>
  <si>
    <t>EPFU</t>
  </si>
  <si>
    <t>Epidendrum fulgens</t>
  </si>
  <si>
    <t>EPAU</t>
  </si>
  <si>
    <t>Epipremnum aureum  (Scindapsus aureus)</t>
  </si>
  <si>
    <t>Jibóia</t>
  </si>
  <si>
    <t>SCAU</t>
  </si>
  <si>
    <t>EQHY</t>
  </si>
  <si>
    <t>Equisetum hyemale</t>
  </si>
  <si>
    <t>Cavalinha</t>
  </si>
  <si>
    <t>ERCU</t>
  </si>
  <si>
    <t>Eragrostis curvula</t>
  </si>
  <si>
    <t>Barba de bode</t>
  </si>
  <si>
    <t>Euphorbia splendens</t>
  </si>
  <si>
    <t>Coroa de Cristo gigante</t>
  </si>
  <si>
    <t>EVGL</t>
  </si>
  <si>
    <t>Evolvulus glomeratus</t>
  </si>
  <si>
    <t>Azulzinha</t>
  </si>
  <si>
    <t>EVPP</t>
  </si>
  <si>
    <t>Evolvulus pusillus</t>
  </si>
  <si>
    <t>Gota de orvalho</t>
  </si>
  <si>
    <t>FEGL</t>
  </si>
  <si>
    <t>Festuca glauca</t>
  </si>
  <si>
    <t>Grama azul</t>
  </si>
  <si>
    <t>FOVU</t>
  </si>
  <si>
    <t>Foeniculum vulgare</t>
  </si>
  <si>
    <t>Erva doce</t>
  </si>
  <si>
    <t>FUHY</t>
  </si>
  <si>
    <t>Fuchsia hybrida</t>
  </si>
  <si>
    <t>Brinco de princesa</t>
  </si>
  <si>
    <t>GARF</t>
  </si>
  <si>
    <t>Gardenia radicans florepleno</t>
  </si>
  <si>
    <t>Mini gardenia</t>
  </si>
  <si>
    <t>GARI</t>
  </si>
  <si>
    <t>Gazania rigens</t>
  </si>
  <si>
    <t>Gazânia</t>
  </si>
  <si>
    <t>GEJA</t>
  </si>
  <si>
    <t>Gerbera jamesonii</t>
  </si>
  <si>
    <t>Gérbera</t>
  </si>
  <si>
    <t>GOAE</t>
  </si>
  <si>
    <t>Goeppertia aemula(Calathea aemula)</t>
  </si>
  <si>
    <t>Calathea aemula</t>
  </si>
  <si>
    <t>CAAE</t>
  </si>
  <si>
    <t>GOBA</t>
  </si>
  <si>
    <t>Goeppertia bachemiana</t>
  </si>
  <si>
    <t>Caetê-língua-de-cotia</t>
  </si>
  <si>
    <t>GOBM</t>
  </si>
  <si>
    <t>Goeppertia burle-marxii (Calathea burle marxii)</t>
  </si>
  <si>
    <t>Calatea BurleMarxii</t>
  </si>
  <si>
    <t>CABM</t>
  </si>
  <si>
    <t>GOCO</t>
  </si>
  <si>
    <t>Goeppertia concinna (Calathea leopardina)</t>
  </si>
  <si>
    <t xml:space="preserve">Maranta leopardo </t>
  </si>
  <si>
    <t>GOMJ</t>
  </si>
  <si>
    <t>Goeppertia majestica (Calathea princeps)</t>
  </si>
  <si>
    <t>Calatea</t>
  </si>
  <si>
    <t>CAPR</t>
  </si>
  <si>
    <t>GOMA</t>
  </si>
  <si>
    <t>Goeppertia makoyan (Calathea makoyana)</t>
  </si>
  <si>
    <t>Calatea makoiana</t>
  </si>
  <si>
    <t>GORU</t>
  </si>
  <si>
    <t>Goeppertia rufibarba (Calathea rufibarba)</t>
  </si>
  <si>
    <t>Maranta peluda</t>
  </si>
  <si>
    <t>CARU</t>
  </si>
  <si>
    <t>GOVE</t>
  </si>
  <si>
    <t>Goeppertia veitchiana (Calathea veitchiana)</t>
  </si>
  <si>
    <t>Calatea pena de pavão</t>
  </si>
  <si>
    <t>CAVE</t>
  </si>
  <si>
    <t>GOZE</t>
  </si>
  <si>
    <t>Goeppertia zebrina (Calathea zebrina)</t>
  </si>
  <si>
    <t>Calatea zebrina</t>
  </si>
  <si>
    <t>CAZE</t>
  </si>
  <si>
    <t>GOSU</t>
  </si>
  <si>
    <t>Goniophlebium subauriculatum (Polypodium subauriculatum)</t>
  </si>
  <si>
    <t>Samambaia de metro</t>
  </si>
  <si>
    <t>POSU</t>
  </si>
  <si>
    <t>HEHE</t>
  </si>
  <si>
    <t>Hedychium flavescens</t>
  </si>
  <si>
    <t>Hera folha miúda</t>
  </si>
  <si>
    <t>HEAR</t>
  </si>
  <si>
    <t>Heliotropium arborescens</t>
  </si>
  <si>
    <t>Planta-chocolate</t>
  </si>
  <si>
    <t>HEJO</t>
  </si>
  <si>
    <t>Hemerocalis joinville</t>
  </si>
  <si>
    <t>HEFL</t>
  </si>
  <si>
    <t>Hemerocallis flava</t>
  </si>
  <si>
    <t>Lírio amarelo</t>
  </si>
  <si>
    <t>HEFP</t>
  </si>
  <si>
    <t>Hemerocallis flore pleno</t>
  </si>
  <si>
    <t>Hemerocalis flore pleno</t>
  </si>
  <si>
    <t>HEFU</t>
  </si>
  <si>
    <t>Hemerocallis fulva</t>
  </si>
  <si>
    <t>Lírio laranja</t>
  </si>
  <si>
    <t>HECL</t>
  </si>
  <si>
    <t>Hemigraphis colorata</t>
  </si>
  <si>
    <t>Hemigrafis</t>
  </si>
  <si>
    <t>HECR</t>
  </si>
  <si>
    <t>Hemigraphis colorata red ivy</t>
  </si>
  <si>
    <t>HERE</t>
  </si>
  <si>
    <t>Hemigraphis repanda</t>
  </si>
  <si>
    <t>Hemigrafis fino</t>
  </si>
  <si>
    <t>HEEL</t>
  </si>
  <si>
    <t>Heterocentron elegans (Schizocentron elegans)</t>
  </si>
  <si>
    <t>Manaca rasteiro</t>
  </si>
  <si>
    <t>SCEL</t>
  </si>
  <si>
    <t>HYVR</t>
  </si>
  <si>
    <t>Hydrocotyle verticillata</t>
  </si>
  <si>
    <t>HYCA</t>
  </si>
  <si>
    <t>Hymenocallis caribaea</t>
  </si>
  <si>
    <t>Lírio aranha</t>
  </si>
  <si>
    <t>HYSA</t>
  </si>
  <si>
    <t>Hypoestes sanguinolenta</t>
  </si>
  <si>
    <t>Hipoeste</t>
  </si>
  <si>
    <t>IMHA</t>
  </si>
  <si>
    <t>Impatiens hawkeri hybrida</t>
  </si>
  <si>
    <t>Maria sem vergonha de sol</t>
  </si>
  <si>
    <t>SULFERINA</t>
  </si>
  <si>
    <t>IMLI</t>
  </si>
  <si>
    <t>Impatiens linearifolia</t>
  </si>
  <si>
    <t>Beijo americano</t>
  </si>
  <si>
    <t>IMWA</t>
  </si>
  <si>
    <t>Impatiens walleriana</t>
  </si>
  <si>
    <t>Maria s/ vergonha</t>
  </si>
  <si>
    <t>IRHE</t>
  </si>
  <si>
    <t>Iresine herbstii</t>
  </si>
  <si>
    <t>Iresine</t>
  </si>
  <si>
    <t>IRGE</t>
  </si>
  <si>
    <t>Iris germanica</t>
  </si>
  <si>
    <t>Iris alta</t>
  </si>
  <si>
    <t>IRPA</t>
  </si>
  <si>
    <t>Iris pallida variegata</t>
  </si>
  <si>
    <t>Iris baixa</t>
  </si>
  <si>
    <t>IXCC</t>
  </si>
  <si>
    <t>Ixora coccinea compacta</t>
  </si>
  <si>
    <t>Mini ixora</t>
  </si>
  <si>
    <t>IXJA</t>
  </si>
  <si>
    <t>Ixora javanica</t>
  </si>
  <si>
    <t>Ixora midi</t>
  </si>
  <si>
    <t>JAMR</t>
  </si>
  <si>
    <t>Jacobaea maritima (Senecio cineraria)</t>
  </si>
  <si>
    <t>Neblina</t>
  </si>
  <si>
    <t>SECI</t>
  </si>
  <si>
    <t>KABL</t>
  </si>
  <si>
    <t>Kalanchoe blossfeldiana</t>
  </si>
  <si>
    <t>Kalanchoe</t>
  </si>
  <si>
    <t>KAGA</t>
  </si>
  <si>
    <t>Kalanchoe gastonis-bonnieri</t>
  </si>
  <si>
    <t>planta-da-vida</t>
  </si>
  <si>
    <t>LASP</t>
  </si>
  <si>
    <t>Lampranthus spectabilis</t>
  </si>
  <si>
    <t>Lamprantus</t>
  </si>
  <si>
    <t>LACA</t>
  </si>
  <si>
    <t>Lantana camara</t>
  </si>
  <si>
    <t>Lantana</t>
  </si>
  <si>
    <t>podas e geadas</t>
  </si>
  <si>
    <t>das Antilhas ao Brasil</t>
  </si>
  <si>
    <t>atrai borboletas, ocasionais espinhos</t>
  </si>
  <si>
    <t>0,6-0,7</t>
  </si>
  <si>
    <t>LAMO</t>
  </si>
  <si>
    <t>Lantana montevidensis</t>
  </si>
  <si>
    <t>Lantana pendente</t>
  </si>
  <si>
    <t>LASS</t>
  </si>
  <si>
    <t>Lantana sp</t>
  </si>
  <si>
    <t>Mini lantana</t>
  </si>
  <si>
    <t>MU</t>
  </si>
  <si>
    <t>LAUN</t>
  </si>
  <si>
    <t>Lantana undulata</t>
  </si>
  <si>
    <t>Lantana branca</t>
  </si>
  <si>
    <t>LAAN</t>
  </si>
  <si>
    <t>Lavandula angustifolia</t>
  </si>
  <si>
    <t>Lavanda</t>
  </si>
  <si>
    <t>LIMU</t>
  </si>
  <si>
    <t>Liriope muscari</t>
  </si>
  <si>
    <t>Liriope</t>
  </si>
  <si>
    <t>Lobelia sp</t>
  </si>
  <si>
    <t>LOMA</t>
  </si>
  <si>
    <t>Lobularia maritima</t>
  </si>
  <si>
    <t>Alisso</t>
  </si>
  <si>
    <t>LYAS</t>
  </si>
  <si>
    <t>Lycianthes asarifolia</t>
  </si>
  <si>
    <t>Solano violeta</t>
  </si>
  <si>
    <t>LYCO</t>
  </si>
  <si>
    <t>Lysimachia congestiflora</t>
  </si>
  <si>
    <t>Lisimachia</t>
  </si>
  <si>
    <t>Maranta arundinacea</t>
  </si>
  <si>
    <t>Araruta</t>
  </si>
  <si>
    <t>Maranta cristata (Maranta bicolor)</t>
  </si>
  <si>
    <t>Maranta bicolor</t>
  </si>
  <si>
    <t>MABI</t>
  </si>
  <si>
    <t>MALE</t>
  </si>
  <si>
    <t>Maranta leuconeura</t>
  </si>
  <si>
    <t>Maranta barriga sapo</t>
  </si>
  <si>
    <t>MACH</t>
  </si>
  <si>
    <t>Matricaria chamomilla</t>
  </si>
  <si>
    <t>MEOF</t>
  </si>
  <si>
    <t>Melissa officinalis</t>
  </si>
  <si>
    <t>Melissa</t>
  </si>
  <si>
    <t>MEPI</t>
  </si>
  <si>
    <t>Mentha piperita</t>
  </si>
  <si>
    <t>Hortelã</t>
  </si>
  <si>
    <t>MIGL</t>
  </si>
  <si>
    <t xml:space="preserve">Mikania glomerata </t>
  </si>
  <si>
    <t>Guaco</t>
  </si>
  <si>
    <t>MOPI</t>
  </si>
  <si>
    <t>Mosaico picado</t>
  </si>
  <si>
    <t>Mosaico Picado</t>
  </si>
  <si>
    <t>MUCO</t>
  </si>
  <si>
    <t>Muehlenbeckia complexa</t>
  </si>
  <si>
    <t>Confete</t>
  </si>
  <si>
    <t>MUOR</t>
  </si>
  <si>
    <t>Musa ornata</t>
  </si>
  <si>
    <t>Bananeira ornamental</t>
  </si>
  <si>
    <t>NEBR</t>
  </si>
  <si>
    <t>Neoblechnum brasiliense(Blechnum brasiliense)</t>
  </si>
  <si>
    <t>Samambaia</t>
  </si>
  <si>
    <t>BLBR</t>
  </si>
  <si>
    <t>NECA</t>
  </si>
  <si>
    <t>Neomarica caerulea</t>
  </si>
  <si>
    <t xml:space="preserve">Falso-iris </t>
  </si>
  <si>
    <t>estercado, boa drenagem</t>
  </si>
  <si>
    <t>aprecia frio, subtropical</t>
  </si>
  <si>
    <t>flores pouco duráveis</t>
  </si>
  <si>
    <t>1,5-2</t>
  </si>
  <si>
    <t>NECD</t>
  </si>
  <si>
    <t>Neomarica candida</t>
  </si>
  <si>
    <t>Iris da praia</t>
  </si>
  <si>
    <t>NECC</t>
  </si>
  <si>
    <t>Neoregelia carolinae</t>
  </si>
  <si>
    <t>samambaia 'Kimberly queen'</t>
  </si>
  <si>
    <t>NEEX</t>
  </si>
  <si>
    <t>Nephroleps exaltata</t>
  </si>
  <si>
    <t>Samambaia comum</t>
  </si>
  <si>
    <t>Ophiopogon jaburan</t>
  </si>
  <si>
    <t>Barba de serpente</t>
  </si>
  <si>
    <t>rico m.org, permeável</t>
  </si>
  <si>
    <t>bem tolerante a frio</t>
  </si>
  <si>
    <t>variedade  "aureo variegata" amarela</t>
  </si>
  <si>
    <t>0,3-0,5</t>
  </si>
  <si>
    <t>OPJA</t>
  </si>
  <si>
    <t>Ophiopogon japonicus</t>
  </si>
  <si>
    <t>Grama preta</t>
  </si>
  <si>
    <t>enriquecida, boa drenagem</t>
  </si>
  <si>
    <t>subtropical, geadas</t>
  </si>
  <si>
    <t>não suporta pisoteio, não rquer cortes, ocorre variegada com folha amarela</t>
  </si>
  <si>
    <t>OPJJ</t>
  </si>
  <si>
    <t>Ophiopogon japonicus nana</t>
  </si>
  <si>
    <t>Grama preta ana</t>
  </si>
  <si>
    <t>PATR</t>
  </si>
  <si>
    <t>Partenosissus tricuspitadata</t>
  </si>
  <si>
    <t>Falsa vinha</t>
  </si>
  <si>
    <t>PANO</t>
  </si>
  <si>
    <t>Paspalum notatum</t>
  </si>
  <si>
    <t>Grama batatais</t>
  </si>
  <si>
    <t>PAVA</t>
  </si>
  <si>
    <t>Paspalum vaginatum</t>
  </si>
  <si>
    <t>Paspalum</t>
  </si>
  <si>
    <t>PEHO</t>
  </si>
  <si>
    <t>Pelargonium hortorum</t>
  </si>
  <si>
    <t>Gerânio</t>
  </si>
  <si>
    <t>PEPE</t>
  </si>
  <si>
    <t>Pelargonium peltatum</t>
  </si>
  <si>
    <t>Gerânio trepadeira</t>
  </si>
  <si>
    <t>PELA</t>
  </si>
  <si>
    <t>Pentas lanceolata</t>
  </si>
  <si>
    <t>Pentas</t>
  </si>
  <si>
    <t>PEAG</t>
  </si>
  <si>
    <t>Peperomia argyreia (Peperomia sandersii)</t>
  </si>
  <si>
    <t>Peperomia melancia</t>
  </si>
  <si>
    <t>PESA</t>
  </si>
  <si>
    <t>PECL</t>
  </si>
  <si>
    <t>Peperomia clusiifolia</t>
  </si>
  <si>
    <t xml:space="preserve">Peperomia tricolor </t>
  </si>
  <si>
    <t>PEOB</t>
  </si>
  <si>
    <t>Peperomia obtusifolia</t>
  </si>
  <si>
    <t>Peperomia</t>
  </si>
  <si>
    <t>PESP</t>
  </si>
  <si>
    <t>Peperomia serpens (Peperomia scandens)</t>
  </si>
  <si>
    <t>Peperomia trepadeira</t>
  </si>
  <si>
    <t>PESC</t>
  </si>
  <si>
    <t>PECR</t>
  </si>
  <si>
    <t>Petroselinum crispum</t>
  </si>
  <si>
    <t>Salsa</t>
  </si>
  <si>
    <t>PEHY</t>
  </si>
  <si>
    <t>Petunia hybrida</t>
  </si>
  <si>
    <t>Petúnia</t>
  </si>
  <si>
    <t>PEIN</t>
  </si>
  <si>
    <t>Petunia integrifolia</t>
  </si>
  <si>
    <t>Petúnia perene</t>
  </si>
  <si>
    <t>SUFERINA</t>
  </si>
  <si>
    <t>PHIM</t>
  </si>
  <si>
    <t>Philodendron auriculatum</t>
  </si>
  <si>
    <t>Filodendro imbe rasteiro</t>
  </si>
  <si>
    <t>PHER</t>
  </si>
  <si>
    <t>Philodendron erubescens</t>
  </si>
  <si>
    <t>Filodendro roxo</t>
  </si>
  <si>
    <t>PHGL</t>
  </si>
  <si>
    <t xml:space="preserve">Philodendron gloriuosum </t>
  </si>
  <si>
    <t>Filodendro glorioso</t>
  </si>
  <si>
    <t>PHMO</t>
  </si>
  <si>
    <t>Philodendron moonlight</t>
  </si>
  <si>
    <t>Filodendro lua clara</t>
  </si>
  <si>
    <t>PHRI</t>
  </si>
  <si>
    <t>Philodendron ricardoi</t>
  </si>
  <si>
    <t>PHDR</t>
  </si>
  <si>
    <t>Phlox drummondii</t>
  </si>
  <si>
    <t>Flocos</t>
  </si>
  <si>
    <t>PHSU</t>
  </si>
  <si>
    <t>Phlox subulata</t>
  </si>
  <si>
    <t>Grama cerejeira</t>
  </si>
  <si>
    <t>Phymatosorus scolopendria</t>
  </si>
  <si>
    <t>Samambaia jamaicana</t>
  </si>
  <si>
    <t>PICA</t>
  </si>
  <si>
    <t>Pilea cadierei</t>
  </si>
  <si>
    <t>Pilea alumínio</t>
  </si>
  <si>
    <t>PIMI</t>
  </si>
  <si>
    <t>Pilea microphylla</t>
  </si>
  <si>
    <t>Brilhantina</t>
  </si>
  <si>
    <t>PINU</t>
  </si>
  <si>
    <t>Pilea nummularifolia</t>
  </si>
  <si>
    <t>Dinheiro em penca</t>
  </si>
  <si>
    <t>PIST</t>
  </si>
  <si>
    <t>Pistia stratiotes</t>
  </si>
  <si>
    <t>Alface da água</t>
  </si>
  <si>
    <t>PLNU</t>
  </si>
  <si>
    <t>Plectranthus nummularius</t>
  </si>
  <si>
    <t>Plectrantus malva</t>
  </si>
  <si>
    <t>PNBO</t>
  </si>
  <si>
    <t>Pneumus boldus</t>
  </si>
  <si>
    <t>Boldo</t>
  </si>
  <si>
    <t>Polygonum capitatum</t>
  </si>
  <si>
    <t>Poligono</t>
  </si>
  <si>
    <t>POPO</t>
  </si>
  <si>
    <t>Porphyrocoma pohliana</t>
  </si>
  <si>
    <t>Afelandra</t>
  </si>
  <si>
    <t>POGR</t>
  </si>
  <si>
    <t>Portulaca grandiflora</t>
  </si>
  <si>
    <t>Onze horas</t>
  </si>
  <si>
    <t>PRMA</t>
  </si>
  <si>
    <t>Primula malacoides</t>
  </si>
  <si>
    <t>Mini-prímula</t>
  </si>
  <si>
    <t>PROB</t>
  </si>
  <si>
    <t>Primula obconica</t>
  </si>
  <si>
    <t>Prímula</t>
  </si>
  <si>
    <t>PTCR</t>
  </si>
  <si>
    <t>Pteris cretica</t>
  </si>
  <si>
    <t>Samambaia prata</t>
  </si>
  <si>
    <t>RHCL</t>
  </si>
  <si>
    <t>Rhipsalis clavata</t>
  </si>
  <si>
    <t>Ripsalis</t>
  </si>
  <si>
    <t>ROCH</t>
  </si>
  <si>
    <t>Rosa chinensis minima</t>
  </si>
  <si>
    <t>Rosinha anã</t>
  </si>
  <si>
    <t>ROOF</t>
  </si>
  <si>
    <t>Rosmarinum officinalis</t>
  </si>
  <si>
    <t>Alecrim</t>
  </si>
  <si>
    <t>SASP</t>
  </si>
  <si>
    <t>Salvia splendens</t>
  </si>
  <si>
    <t>Salvia</t>
  </si>
  <si>
    <t>SALMÃO</t>
  </si>
  <si>
    <t>SATR</t>
  </si>
  <si>
    <t>Sansevieria trifasciata hahnii</t>
  </si>
  <si>
    <t>Espada S.jorge anã</t>
  </si>
  <si>
    <t>SACH</t>
  </si>
  <si>
    <t>Santolina chamaecyparissus</t>
  </si>
  <si>
    <t>Santolina</t>
  </si>
  <si>
    <t>SAPR</t>
  </si>
  <si>
    <t>Sanvitalia procumbens</t>
  </si>
  <si>
    <t>Mini-dorinha</t>
  </si>
  <si>
    <t>SCAE</t>
  </si>
  <si>
    <t>Scaevola aemula</t>
  </si>
  <si>
    <t>Flor canhota</t>
  </si>
  <si>
    <t>SCAR</t>
  </si>
  <si>
    <t>Schefflera arboricola</t>
  </si>
  <si>
    <t>Cheflera pequena</t>
  </si>
  <si>
    <t>Taiwan</t>
  </si>
  <si>
    <t>frutificação ornamental laranja atrai pássaros, variegada precisa permanecer em meia-sombra</t>
  </si>
  <si>
    <t>2-2,5</t>
  </si>
  <si>
    <t>SCBR</t>
  </si>
  <si>
    <t>Schwartzia brasiliensis (Norantea brasiliensis)</t>
  </si>
  <si>
    <t>SEDE</t>
  </si>
  <si>
    <t>Sedum dendroideum</t>
  </si>
  <si>
    <t>Dedinho</t>
  </si>
  <si>
    <t>SESI</t>
  </si>
  <si>
    <t>Sedum sieboldi</t>
  </si>
  <si>
    <t>Sedum</t>
  </si>
  <si>
    <t>SESY</t>
  </si>
  <si>
    <t>Seemannia sylvatica (Gloxinia sylvatica)</t>
  </si>
  <si>
    <t>Siningia</t>
  </si>
  <si>
    <t>GLSY</t>
  </si>
  <si>
    <t>SEBA</t>
  </si>
  <si>
    <t>Selaginella bahiensis</t>
  </si>
  <si>
    <t>Musgo</t>
  </si>
  <si>
    <t>SEKR</t>
  </si>
  <si>
    <t>Selaginella kraussiana</t>
  </si>
  <si>
    <t>SEUM</t>
  </si>
  <si>
    <t>Selaginella umbrosa</t>
  </si>
  <si>
    <t>Musgo renda</t>
  </si>
  <si>
    <t>SEFL</t>
  </si>
  <si>
    <t>Senecio flaccidus</t>
  </si>
  <si>
    <t>Cineraria</t>
  </si>
  <si>
    <t>SIFS</t>
  </si>
  <si>
    <t>Siderasis fuscata</t>
  </si>
  <si>
    <t>Trapoeraba peluda</t>
  </si>
  <si>
    <t>SOVI</t>
  </si>
  <si>
    <t>Solanum violaefolium</t>
  </si>
  <si>
    <t>Solanum rasteiro</t>
  </si>
  <si>
    <t>SOSO</t>
  </si>
  <si>
    <t>Soleirolia soleirolii (Helxine soleirolii)</t>
  </si>
  <si>
    <t>Lagrimas de bebê</t>
  </si>
  <si>
    <t>HESO</t>
  </si>
  <si>
    <t>SOSC</t>
  </si>
  <si>
    <t>Solenostemon scutellarioides (Coleus blumei)</t>
  </si>
  <si>
    <t>Coleus</t>
  </si>
  <si>
    <t>RU</t>
  </si>
  <si>
    <t>COBL</t>
  </si>
  <si>
    <t>SPCA</t>
  </si>
  <si>
    <t xml:space="preserve">Spathiphyllum cannifolium </t>
  </si>
  <si>
    <t>Espatifilo grande</t>
  </si>
  <si>
    <t>rico m.org, umedecido</t>
  </si>
  <si>
    <t>Venezuela</t>
  </si>
  <si>
    <t>0,9-1,2</t>
  </si>
  <si>
    <t>SPCL</t>
  </si>
  <si>
    <t>Spathiphyllum cleveland</t>
  </si>
  <si>
    <t>Espatifilo médio</t>
  </si>
  <si>
    <t>SPMA</t>
  </si>
  <si>
    <t>Spathiphyllum Mauna Loa</t>
  </si>
  <si>
    <t>Lirio da paz</t>
  </si>
  <si>
    <t>SPWA</t>
  </si>
  <si>
    <t>Spathiphyllum wallisii</t>
  </si>
  <si>
    <t>Espatifilo pequeno</t>
  </si>
  <si>
    <t>SPPL</t>
  </si>
  <si>
    <t>Spathoglottis plicata</t>
  </si>
  <si>
    <t>Spatoglotis</t>
  </si>
  <si>
    <t>Sphagneticola trilobata(Wedelia paludaris)</t>
  </si>
  <si>
    <t>Dorinha</t>
  </si>
  <si>
    <t>WEPA</t>
  </si>
  <si>
    <t>SPRE</t>
  </si>
  <si>
    <t>Spilanthes repens</t>
  </si>
  <si>
    <t>Margaridinha rasteira</t>
  </si>
  <si>
    <t>STSE</t>
  </si>
  <si>
    <t>Stenotaphrum secundatum</t>
  </si>
  <si>
    <t>Grama Sto Agostinho</t>
  </si>
  <si>
    <t>STJA</t>
  </si>
  <si>
    <t>Streptosolen jamesonii</t>
  </si>
  <si>
    <t>Marianinha</t>
  </si>
  <si>
    <t>SYAN</t>
  </si>
  <si>
    <t>Syngonium angustatum</t>
  </si>
  <si>
    <t>Singônio verde-claro</t>
  </si>
  <si>
    <t>verão</t>
  </si>
  <si>
    <t>região amazônica</t>
  </si>
  <si>
    <t>infestante, crescimento rápido</t>
  </si>
  <si>
    <t>SYAU</t>
  </si>
  <si>
    <t>Syngonium auritum</t>
  </si>
  <si>
    <t>Singônio verde-escuro</t>
  </si>
  <si>
    <t>SYGO</t>
  </si>
  <si>
    <t>Syngonium gold cais</t>
  </si>
  <si>
    <t>Syngonium amarelo</t>
  </si>
  <si>
    <t>Tagetes patula</t>
  </si>
  <si>
    <t>Tagetes</t>
  </si>
  <si>
    <t>THDE</t>
  </si>
  <si>
    <t>Thalia dealbata</t>
  </si>
  <si>
    <t>Mimosa</t>
  </si>
  <si>
    <t>THWI</t>
  </si>
  <si>
    <t>Thaumatophyllum mello-barretoanum</t>
  </si>
  <si>
    <t>melo barreto</t>
  </si>
  <si>
    <t>PHWI</t>
  </si>
  <si>
    <t>THVU</t>
  </si>
  <si>
    <t>Thymus vulgaris</t>
  </si>
  <si>
    <t>Tomilho</t>
  </si>
  <si>
    <t>TOFO</t>
  </si>
  <si>
    <t>Torenia fournieri</t>
  </si>
  <si>
    <t>Torênia</t>
  </si>
  <si>
    <t>TRFL</t>
  </si>
  <si>
    <t>Tradescantia fluminensis</t>
  </si>
  <si>
    <t>Tradescantia</t>
  </si>
  <si>
    <t>TRPL</t>
  </si>
  <si>
    <t>Tradescantia pallida purpurea (Setcreasea purpurea)</t>
  </si>
  <si>
    <t>Setcreasea</t>
  </si>
  <si>
    <t>SEPU</t>
  </si>
  <si>
    <t>TRSP</t>
  </si>
  <si>
    <t>Tradescantia spathacea</t>
  </si>
  <si>
    <t>Abacaxi-roxo</t>
  </si>
  <si>
    <t>TRZB</t>
  </si>
  <si>
    <t>Tradescantia zebrina</t>
  </si>
  <si>
    <t>Lambari</t>
  </si>
  <si>
    <t>TRZE</t>
  </si>
  <si>
    <t>Trandescantia zebrina purpusii</t>
  </si>
  <si>
    <t>Lambari-roxo</t>
  </si>
  <si>
    <t>fértil, boa drenagem, umedecido</t>
  </si>
  <si>
    <t>não tolera geada, prefere regioes quentes</t>
  </si>
  <si>
    <t>México</t>
  </si>
  <si>
    <t>rústica, cobre qualquer declividade, n necessita podas</t>
  </si>
  <si>
    <t>0,15-0,25</t>
  </si>
  <si>
    <t>TRFS</t>
  </si>
  <si>
    <t>Trimezia fosteriana</t>
  </si>
  <si>
    <t>Íris-amarela</t>
  </si>
  <si>
    <t>TRCR</t>
  </si>
  <si>
    <t>Tritonia x crocosmaeflora</t>
  </si>
  <si>
    <t>Monbretia</t>
  </si>
  <si>
    <t>TRMA</t>
  </si>
  <si>
    <t>Tropaeolum majus</t>
  </si>
  <si>
    <t>Capuchinho</t>
  </si>
  <si>
    <t>TUVI</t>
  </si>
  <si>
    <t>Tulbaghia violacea</t>
  </si>
  <si>
    <t>Alho social</t>
  </si>
  <si>
    <t>TUUL</t>
  </si>
  <si>
    <t>Turnera ulmifolia</t>
  </si>
  <si>
    <t>flor do guarujá</t>
  </si>
  <si>
    <t>TYDO</t>
  </si>
  <si>
    <t>Typha domingensis</t>
  </si>
  <si>
    <t>Taboa</t>
  </si>
  <si>
    <t>URGR</t>
  </si>
  <si>
    <t>Urceolina grandiflora (Eucharis grandiflora)</t>
  </si>
  <si>
    <t>Eucharis</t>
  </si>
  <si>
    <t>EUGR</t>
  </si>
  <si>
    <t>VEHY</t>
  </si>
  <si>
    <t>Verbena x hybrida</t>
  </si>
  <si>
    <t>Verbena</t>
  </si>
  <si>
    <t>VIMA</t>
  </si>
  <si>
    <t>Vinca major</t>
  </si>
  <si>
    <t>Vinca caideira</t>
  </si>
  <si>
    <t>VIOD</t>
  </si>
  <si>
    <t>Viola odorata</t>
  </si>
  <si>
    <t>Violeta de cheiro</t>
  </si>
  <si>
    <t>VITR</t>
  </si>
  <si>
    <t>Viola tricolor</t>
  </si>
  <si>
    <t>Amor perfeito</t>
  </si>
  <si>
    <t>WIZO</t>
  </si>
  <si>
    <t>Wild zoysia</t>
  </si>
  <si>
    <t>Grama esmeralda</t>
  </si>
  <si>
    <t>ZECA</t>
  </si>
  <si>
    <t>Zephyranthes candida</t>
  </si>
  <si>
    <t>Lírio do vento</t>
  </si>
  <si>
    <t>ZOJA</t>
  </si>
  <si>
    <t>Zoysia japonica</t>
  </si>
  <si>
    <t>pouco pisoteio, pouco sombreamento</t>
  </si>
  <si>
    <t>Japão</t>
  </si>
  <si>
    <t>forma um tapete perfeito quando ceifada</t>
  </si>
  <si>
    <t>0,1-0,15</t>
  </si>
  <si>
    <t>ZOJS</t>
  </si>
  <si>
    <t>Zoysia japonica steud</t>
  </si>
  <si>
    <t xml:space="preserve">Grama esmeralda imperial </t>
  </si>
  <si>
    <t>ZOTE</t>
  </si>
  <si>
    <t>Zoysia tenuifolia</t>
  </si>
  <si>
    <t>Zoysia</t>
  </si>
  <si>
    <t>NENU</t>
  </si>
  <si>
    <t>7. AQUÁTICA</t>
  </si>
  <si>
    <t>Nelumbo nucifera</t>
  </si>
  <si>
    <t>Lotus</t>
  </si>
  <si>
    <t>NYAM</t>
  </si>
  <si>
    <t>Nymphaea amazonum</t>
  </si>
  <si>
    <t>Ninféia amazonica</t>
  </si>
  <si>
    <t>NYLI</t>
  </si>
  <si>
    <t>Nymphaea lingulata</t>
  </si>
  <si>
    <t>Ninféia</t>
  </si>
  <si>
    <t>NYRU</t>
  </si>
  <si>
    <t>Nymphaea rubra</t>
  </si>
  <si>
    <t>Ninféia vermelha</t>
  </si>
  <si>
    <t>NYSP</t>
  </si>
  <si>
    <t>Nymphaea sp</t>
  </si>
  <si>
    <t>Ninfea</t>
  </si>
  <si>
    <t>Pistia stratioites</t>
  </si>
  <si>
    <t>alface d'água</t>
  </si>
  <si>
    <t>POCO</t>
  </si>
  <si>
    <t>Pontederia cordata</t>
  </si>
  <si>
    <t>Pontederia</t>
  </si>
  <si>
    <t>POCR</t>
  </si>
  <si>
    <t>Pontederia crassipes</t>
  </si>
  <si>
    <t>Aguapé</t>
  </si>
  <si>
    <t>POLA</t>
  </si>
  <si>
    <t>Pontederia lanceolata</t>
  </si>
  <si>
    <t>TYLI</t>
  </si>
  <si>
    <t>Typhonodorum lindleyanum</t>
  </si>
  <si>
    <t>Banana d'água</t>
  </si>
  <si>
    <t>VIAM</t>
  </si>
  <si>
    <t>Victoria amazonica</t>
  </si>
  <si>
    <t>Vitória regia</t>
  </si>
  <si>
    <t>AEBL</t>
  </si>
  <si>
    <t>7. BROMÉLIA</t>
  </si>
  <si>
    <t>Aechmea blanchetiana</t>
  </si>
  <si>
    <t>Bromélia Porto Seguro</t>
  </si>
  <si>
    <t>AECH</t>
  </si>
  <si>
    <t>Aechmea chantinii</t>
  </si>
  <si>
    <t>Bromélia zebra</t>
  </si>
  <si>
    <t>AEFA</t>
  </si>
  <si>
    <t>Aechmea fasciata</t>
  </si>
  <si>
    <t>Bromélia cinza</t>
  </si>
  <si>
    <t>AEFO</t>
  </si>
  <si>
    <t>Aechmea fosteriana</t>
  </si>
  <si>
    <t>Bromelia pendente</t>
  </si>
  <si>
    <t xml:space="preserve">ALIM </t>
  </si>
  <si>
    <t>Alcantarea imperialis (Vriesea imperialis)</t>
  </si>
  <si>
    <t>Bromélia gigante</t>
  </si>
  <si>
    <t>VRIM</t>
  </si>
  <si>
    <t>BIPY</t>
  </si>
  <si>
    <t>Billbergia pyramidalis</t>
  </si>
  <si>
    <t>Bilbergia</t>
  </si>
  <si>
    <t>GUSA</t>
  </si>
  <si>
    <t>Guzmania sanguinea</t>
  </si>
  <si>
    <t>Bromélia miolo vermelho</t>
  </si>
  <si>
    <t>LUSP</t>
  </si>
  <si>
    <t>Lutheria splendens (Vriesea splendens)</t>
  </si>
  <si>
    <t>Espada de fogo</t>
  </si>
  <si>
    <t>NECR</t>
  </si>
  <si>
    <t>Neoregelia cruenta</t>
  </si>
  <si>
    <t>Bromelia</t>
  </si>
  <si>
    <t>NEFB</t>
  </si>
  <si>
    <t>Neoregelia fireball</t>
  </si>
  <si>
    <t>Bromélia bola de fogo</t>
  </si>
  <si>
    <t>NEJO</t>
  </si>
  <si>
    <t>Neoregelia johannis</t>
  </si>
  <si>
    <t>Samambaia-paulista</t>
  </si>
  <si>
    <t>NEMA</t>
  </si>
  <si>
    <t>Neoregelia marcon</t>
  </si>
  <si>
    <t>NEMR</t>
  </si>
  <si>
    <t>Neoregelia marmorata</t>
  </si>
  <si>
    <t>Bromélia ninho de passaro</t>
  </si>
  <si>
    <t>NESS</t>
  </si>
  <si>
    <t>Neoregelia spectabilis</t>
  </si>
  <si>
    <t>TICY</t>
  </si>
  <si>
    <t>Tillandsia cyanea</t>
  </si>
  <si>
    <t>Tilândsia</t>
  </si>
  <si>
    <t>TISP</t>
  </si>
  <si>
    <t>Tillandsia sp</t>
  </si>
  <si>
    <t>Tilandsia</t>
  </si>
  <si>
    <t>VRHI</t>
  </si>
  <si>
    <t>Vriesea hieroglyphica</t>
  </si>
  <si>
    <t>Bromelia rajada</t>
  </si>
  <si>
    <t>VRIN</t>
  </si>
  <si>
    <t>Vriesea incurvata</t>
  </si>
  <si>
    <t>Gravatá</t>
  </si>
  <si>
    <t>CEFE</t>
  </si>
  <si>
    <t>7. CACTO</t>
  </si>
  <si>
    <t>Cereus fernambucensis (Cereus pernambucensis)</t>
  </si>
  <si>
    <t>Mandacaru</t>
  </si>
  <si>
    <t>CEHI</t>
  </si>
  <si>
    <t>Cereus hildmannianus</t>
  </si>
  <si>
    <t>Cacto</t>
  </si>
  <si>
    <t>EULA</t>
  </si>
  <si>
    <t>Euphorbia lactea</t>
  </si>
  <si>
    <t>Cactus</t>
  </si>
  <si>
    <t>EUTI</t>
  </si>
  <si>
    <t>Euphorbia tirucalli</t>
  </si>
  <si>
    <t>EUTR</t>
  </si>
  <si>
    <t>Euphorbia trigona</t>
  </si>
  <si>
    <t>Candelabro</t>
  </si>
  <si>
    <t>Ferocactus glaucescens</t>
  </si>
  <si>
    <t>Cactus bola azul</t>
  </si>
  <si>
    <t>JAMI</t>
  </si>
  <si>
    <t>Jacaranda mimosaefolia</t>
  </si>
  <si>
    <t>Jacaranda</t>
  </si>
  <si>
    <t>NOCO</t>
  </si>
  <si>
    <t>Nopalea cochenillifera</t>
  </si>
  <si>
    <t>Cacto de cocheniliha</t>
  </si>
  <si>
    <t>OPME</t>
  </si>
  <si>
    <t>Opuntia megacantha</t>
  </si>
  <si>
    <t>Figo da India</t>
  </si>
  <si>
    <t>OPRO</t>
  </si>
  <si>
    <t xml:space="preserve">Opuntia monocantha </t>
  </si>
  <si>
    <t>Palma brava</t>
  </si>
  <si>
    <t>PALM</t>
  </si>
  <si>
    <t>Pachypodium lamerei</t>
  </si>
  <si>
    <t xml:space="preserve">Palmeira de madagascar </t>
  </si>
  <si>
    <t>PEBL</t>
  </si>
  <si>
    <t>Pereskia bleo</t>
  </si>
  <si>
    <t>Ora-pro-nobis amazônica</t>
  </si>
  <si>
    <t>PIPA</t>
  </si>
  <si>
    <t>Pilosocereus pachycladus (Pilosocereus azureus)</t>
  </si>
  <si>
    <t>Mandacaru azul</t>
  </si>
  <si>
    <t>PIAZ</t>
  </si>
  <si>
    <t>AREI</t>
  </si>
  <si>
    <t>8. ACABAMEN</t>
  </si>
  <si>
    <t>Areia</t>
  </si>
  <si>
    <t>Casca de árvore</t>
  </si>
  <si>
    <t>CAAM</t>
  </si>
  <si>
    <t>Casca de árvore mini</t>
  </si>
  <si>
    <t>PEBE</t>
  </si>
  <si>
    <t>Pedrisco bege</t>
  </si>
  <si>
    <t>Nº2</t>
  </si>
  <si>
    <t>PEBR</t>
  </si>
  <si>
    <t>Pedrisco branco</t>
  </si>
  <si>
    <t>PECI</t>
  </si>
  <si>
    <t>Pedrisco cinza</t>
  </si>
  <si>
    <t>PERO</t>
  </si>
  <si>
    <t>Pedrisco granito rosa</t>
  </si>
  <si>
    <t>PEMA</t>
  </si>
  <si>
    <t>Pedrisco marrom</t>
  </si>
  <si>
    <t>Pedrisco Marrom</t>
  </si>
  <si>
    <t>PEPR</t>
  </si>
  <si>
    <t>Pedrisco preto</t>
  </si>
  <si>
    <t>PEVR</t>
  </si>
  <si>
    <t>Pedrisco vermelho</t>
  </si>
  <si>
    <t>SEBE</t>
  </si>
  <si>
    <t>Seixo bege</t>
  </si>
  <si>
    <t>Nº6</t>
  </si>
  <si>
    <t>SEBC</t>
  </si>
  <si>
    <t>Seixo branco</t>
  </si>
  <si>
    <t>SEGR</t>
  </si>
  <si>
    <t>Seixo de granito</t>
  </si>
  <si>
    <t>SEFE</t>
  </si>
  <si>
    <t>Seixo feijão</t>
  </si>
  <si>
    <t>SEMR</t>
  </si>
  <si>
    <t>Seixo marrom</t>
  </si>
  <si>
    <t>SEPR</t>
  </si>
  <si>
    <t>Seixo preto</t>
  </si>
  <si>
    <t>Seixo Preto</t>
  </si>
  <si>
    <t>CÓDIGO</t>
  </si>
  <si>
    <t>wepa</t>
  </si>
  <si>
    <t>]</t>
  </si>
  <si>
    <t>ALIN</t>
  </si>
  <si>
    <t>ALMB</t>
  </si>
  <si>
    <t>ALRE</t>
  </si>
  <si>
    <t>BOGA</t>
  </si>
  <si>
    <t>CAJA BR</t>
  </si>
  <si>
    <t>CAJA RS</t>
  </si>
  <si>
    <t>CAPI</t>
  </si>
  <si>
    <t>CAPP</t>
  </si>
  <si>
    <t>CASA</t>
  </si>
  <si>
    <t>CERE</t>
  </si>
  <si>
    <t>CLMY</t>
  </si>
  <si>
    <t>S</t>
  </si>
  <si>
    <t>COTO</t>
  </si>
  <si>
    <t>CRPR RS</t>
  </si>
  <si>
    <t>CYCS</t>
  </si>
  <si>
    <t>EUBR</t>
  </si>
  <si>
    <t>HECA</t>
  </si>
  <si>
    <t>phju</t>
  </si>
  <si>
    <t>PHTE</t>
  </si>
  <si>
    <t>PARA QUEM ESTIVER AJUSTANDO</t>
  </si>
  <si>
    <t>CONTROLE DE REVISÕES</t>
  </si>
  <si>
    <t>em azul nova nomenclatura, (nomes incorretos)</t>
  </si>
  <si>
    <t>DATA</t>
  </si>
  <si>
    <t>REVISÃO</t>
  </si>
  <si>
    <t>DESCRIÇÃO</t>
  </si>
  <si>
    <t>RESPONSÁVEL</t>
  </si>
  <si>
    <t>precisa eliminar duplicados forração, arbusto</t>
  </si>
  <si>
    <t>R0D</t>
  </si>
  <si>
    <t>emissão inical</t>
  </si>
  <si>
    <t>CHRISTINA</t>
  </si>
  <si>
    <t>ERRO</t>
  </si>
  <si>
    <t>roxo atualizado mtz</t>
  </si>
  <si>
    <t>R0E</t>
  </si>
  <si>
    <t>inserção de fotos e ajustes dados</t>
  </si>
  <si>
    <t>quando não aparece a foto é porque existe código duplicado</t>
  </si>
  <si>
    <t>reptante</t>
  </si>
  <si>
    <t xml:space="preserve">VERMELHO - DÚVIDAS </t>
  </si>
  <si>
    <t>R0F</t>
  </si>
  <si>
    <t>inclusão de novas espécies e fotos</t>
  </si>
  <si>
    <t xml:space="preserve">novas espécies </t>
  </si>
  <si>
    <t>1 FREQUENTE</t>
  </si>
  <si>
    <t>2 ESPORÁDICO</t>
  </si>
  <si>
    <t>3 RARAMENTE</t>
  </si>
  <si>
    <t>_NOME CIENTÍFICO</t>
  </si>
  <si>
    <t>_NOME POPULAR</t>
  </si>
  <si>
    <t>_SL</t>
  </si>
  <si>
    <t>_MS</t>
  </si>
  <si>
    <t>_SO</t>
  </si>
  <si>
    <t>_BR</t>
  </si>
  <si>
    <t>_PA</t>
  </si>
  <si>
    <t>_CO</t>
  </si>
  <si>
    <t>_ARB</t>
  </si>
  <si>
    <t>_FOR</t>
  </si>
  <si>
    <t>_TREP</t>
  </si>
  <si>
    <t>_EPF</t>
  </si>
  <si>
    <t>_PERF</t>
  </si>
  <si>
    <t>_ERET</t>
  </si>
  <si>
    <t>_PEND</t>
  </si>
  <si>
    <t>_REPT</t>
  </si>
  <si>
    <t>_CLAR</t>
  </si>
  <si>
    <t>_MÉD</t>
  </si>
  <si>
    <t>_ESCU</t>
  </si>
  <si>
    <t>_COR</t>
  </si>
  <si>
    <t>_PRAT</t>
  </si>
  <si>
    <t>_VAR</t>
  </si>
  <si>
    <t>_IT</t>
  </si>
  <si>
    <t>_MA</t>
  </si>
  <si>
    <t>_DISP</t>
  </si>
  <si>
    <t>_FORN</t>
  </si>
  <si>
    <t>ALT(cm)</t>
  </si>
  <si>
    <t>DIÂM(cm)</t>
  </si>
  <si>
    <t>IMPORT</t>
  </si>
  <si>
    <t>SUBST</t>
  </si>
  <si>
    <t>Abélia</t>
  </si>
  <si>
    <t>exótica</t>
  </si>
  <si>
    <t>x</t>
  </si>
  <si>
    <t>arbusto cheio</t>
  </si>
  <si>
    <t>**</t>
  </si>
  <si>
    <t>insubstituível</t>
  </si>
  <si>
    <t>Abutilon megapotamicum</t>
  </si>
  <si>
    <t>Lanterna-chinesa</t>
  </si>
  <si>
    <t>Acca sellowiana</t>
  </si>
  <si>
    <t>Goiaba-da-serra</t>
  </si>
  <si>
    <t>Fábrica de Árvores</t>
  </si>
  <si>
    <t>***</t>
  </si>
  <si>
    <t>Acorus gramineus</t>
  </si>
  <si>
    <t>Acorus</t>
  </si>
  <si>
    <t>planta adulta</t>
  </si>
  <si>
    <t>****</t>
  </si>
  <si>
    <t>Ophiopogon variegata</t>
  </si>
  <si>
    <t>Adiantum macrophyllum</t>
  </si>
  <si>
    <t>Avencão</t>
  </si>
  <si>
    <t>Adiantum pedatum</t>
  </si>
  <si>
    <t>Avenca-americana</t>
  </si>
  <si>
    <t>Adiantum peruvianum</t>
  </si>
  <si>
    <t>touceira cheia</t>
  </si>
  <si>
    <t>outras avencas</t>
  </si>
  <si>
    <t>Bromélia-porto-seguro</t>
  </si>
  <si>
    <t>Bromélia-zebra</t>
  </si>
  <si>
    <t>Vaso-prateado</t>
  </si>
  <si>
    <t>Alamanda-roxa</t>
  </si>
  <si>
    <t>Alocasia</t>
  </si>
  <si>
    <t>*</t>
  </si>
  <si>
    <t>Pulmão-de-aço</t>
  </si>
  <si>
    <t>Alocasia macrorrhiza</t>
  </si>
  <si>
    <t>Orelha-de-elefante</t>
  </si>
  <si>
    <t>mín. 6 folhas</t>
  </si>
  <si>
    <t>Alocasia regal shield</t>
  </si>
  <si>
    <t>Alocasia-regal</t>
  </si>
  <si>
    <t>cultivada</t>
  </si>
  <si>
    <t>Campineira / Spagnol</t>
  </si>
  <si>
    <t>outras alocasias</t>
  </si>
  <si>
    <t>Alocasia wentii</t>
  </si>
  <si>
    <t>J. Pompeo</t>
  </si>
  <si>
    <t>Alocasia x amazonica</t>
  </si>
  <si>
    <t>Punhal-malaio</t>
  </si>
  <si>
    <t>Aloysia virgata</t>
  </si>
  <si>
    <t>Folha-de-lixa</t>
  </si>
  <si>
    <t>Alpínia</t>
  </si>
  <si>
    <t>mín. 6 hastes</t>
  </si>
  <si>
    <t>tropicais de folha grande</t>
  </si>
  <si>
    <t>Alpínia-variegada</t>
  </si>
  <si>
    <t>Floricultura  Campineira</t>
  </si>
  <si>
    <t>Gengibre-concha</t>
  </si>
  <si>
    <t>Amphilophium paniculatum</t>
  </si>
  <si>
    <t>Cipó-de-água</t>
  </si>
  <si>
    <t>trepadeira tutorada</t>
  </si>
  <si>
    <t>Anemone japonica</t>
  </si>
  <si>
    <t>Anêmona-do-japão</t>
  </si>
  <si>
    <t>Angelonia angustifolia</t>
  </si>
  <si>
    <t>Angelônia</t>
  </si>
  <si>
    <t>Anthurium amnicola</t>
  </si>
  <si>
    <t>Anthurium andreanum</t>
  </si>
  <si>
    <t>Antúrio</t>
  </si>
  <si>
    <t>Anthurium brownii</t>
  </si>
  <si>
    <t>Antúrio-marrom</t>
  </si>
  <si>
    <t>Anthurium clavigerum</t>
  </si>
  <si>
    <t>Anthurium hookeri</t>
  </si>
  <si>
    <t>Amor-agarradinho</t>
  </si>
  <si>
    <t>trepadeiras floridas</t>
  </si>
  <si>
    <t>Grama-amendoim</t>
  </si>
  <si>
    <t>forrações nativas</t>
  </si>
  <si>
    <t>Aristea ecklonii</t>
  </si>
  <si>
    <t>Moréia-azul</t>
  </si>
  <si>
    <t>outras flores azuis</t>
  </si>
  <si>
    <t>Aristolochia gigantea</t>
  </si>
  <si>
    <t>Papo-de-peru</t>
  </si>
  <si>
    <t>trepadeiras incomuns</t>
  </si>
  <si>
    <t>Arundina bambusifolia</t>
  </si>
  <si>
    <t>Orquídea-bambu</t>
  </si>
  <si>
    <t>mín. 4 hastes</t>
  </si>
  <si>
    <t>Arundinaria japonica</t>
  </si>
  <si>
    <t>Bambu-metake</t>
  </si>
  <si>
    <t>touceira</t>
  </si>
  <si>
    <t xml:space="preserve">outros bambus </t>
  </si>
  <si>
    <t>Cana-do-reino</t>
  </si>
  <si>
    <t>Flora Caetê</t>
  </si>
  <si>
    <t>Asparagus densiflorus myersii</t>
  </si>
  <si>
    <t>Asppargo-rabo-de-gato</t>
  </si>
  <si>
    <t>Asparagus falcatus</t>
  </si>
  <si>
    <t>Aspargo-macarrão</t>
  </si>
  <si>
    <t>Asparagus myriocladus</t>
  </si>
  <si>
    <t>Aspargo-zigue-zague</t>
  </si>
  <si>
    <t>Baccharis dracunlifoilia</t>
  </si>
  <si>
    <t>Alecrim-do-campo</t>
  </si>
  <si>
    <t>Carqueja</t>
  </si>
  <si>
    <t>Violeta-filipina</t>
  </si>
  <si>
    <t>tumbérgia</t>
  </si>
  <si>
    <t>Bauhinia galpinii</t>
  </si>
  <si>
    <t>Bauínia-vermelha</t>
  </si>
  <si>
    <t>mini-flamboiã</t>
  </si>
  <si>
    <t>Bauhinia scandens</t>
  </si>
  <si>
    <t>Bauínia-trepadeira</t>
  </si>
  <si>
    <t>Fazenda Citra</t>
  </si>
  <si>
    <t>Beaumontia grandiflora</t>
  </si>
  <si>
    <t>Trombeta-de-arauto</t>
  </si>
  <si>
    <t>Begonia acotinifolia</t>
  </si>
  <si>
    <t>Begônica metálica</t>
  </si>
  <si>
    <t>Begonia coccinea</t>
  </si>
  <si>
    <t>Begonia bunchii</t>
  </si>
  <si>
    <t>Begonia-folha-de-alface</t>
  </si>
  <si>
    <t>Flora Fujimaki</t>
  </si>
  <si>
    <t>cuia cheia</t>
  </si>
  <si>
    <t>Begônia-asa-de-anjo</t>
  </si>
  <si>
    <t>Begonia heracleifolia</t>
  </si>
  <si>
    <t>Begonia-estrela</t>
  </si>
  <si>
    <t>Begonia listada</t>
  </si>
  <si>
    <t>Begonia maculata</t>
  </si>
  <si>
    <t>Begonia manicata</t>
  </si>
  <si>
    <t>Begônia-crespa</t>
  </si>
  <si>
    <t>Begonia paulensis</t>
  </si>
  <si>
    <t>Begônia-teia-de-aranha</t>
  </si>
  <si>
    <t>Begonia rex</t>
  </si>
  <si>
    <t>Begônia-rex</t>
  </si>
  <si>
    <t>Begonia rex sementacea</t>
  </si>
  <si>
    <t>Begônia-de-folha</t>
  </si>
  <si>
    <t>outras begônias</t>
  </si>
  <si>
    <t>Flor-leopardo</t>
  </si>
  <si>
    <t>Billbergia nutans</t>
  </si>
  <si>
    <t>Lágrimas-de-rainha</t>
  </si>
  <si>
    <t>Tilandsias Brasil</t>
  </si>
  <si>
    <t>Blechnum brasiliense</t>
  </si>
  <si>
    <t>Samabaiaçu-do-brejo</t>
  </si>
  <si>
    <t>Bomarea edulis</t>
  </si>
  <si>
    <t>Cará-de-caboclo</t>
  </si>
  <si>
    <t>Bougainvillea sp</t>
  </si>
  <si>
    <t>Breynia nivosa</t>
  </si>
  <si>
    <t>Mil-cores</t>
  </si>
  <si>
    <t>Manacá-graúdo</t>
  </si>
  <si>
    <t>uniflora</t>
  </si>
  <si>
    <t>Brunfelsia uniflora</t>
  </si>
  <si>
    <t>Manacá-de-cheiro</t>
  </si>
  <si>
    <t>Buddleja davidii</t>
  </si>
  <si>
    <t>outras perfumadas</t>
  </si>
  <si>
    <t>Flamboyãzinho</t>
  </si>
  <si>
    <t>Calathea argyraea</t>
  </si>
  <si>
    <t>Calatéia-prateada</t>
  </si>
  <si>
    <t>outras calatéias</t>
  </si>
  <si>
    <t>Calathea carlina</t>
  </si>
  <si>
    <t>Maranta-folha-de-prata</t>
  </si>
  <si>
    <t>Calathea crotalifera</t>
  </si>
  <si>
    <t>Caetê-guizo-de-cascavel</t>
  </si>
  <si>
    <t>Calathea cylindrica</t>
  </si>
  <si>
    <t>Maranta-de-Burle-Marx-verde</t>
  </si>
  <si>
    <t>Calathea leopardina</t>
  </si>
  <si>
    <t>Maranta-leopardo</t>
  </si>
  <si>
    <t>Calathea loeseneri</t>
  </si>
  <si>
    <t>Maranta-rosa</t>
  </si>
  <si>
    <t>Calatéa-charuto</t>
  </si>
  <si>
    <t>Calathea makoyana</t>
  </si>
  <si>
    <t>Maranta-pavão</t>
  </si>
  <si>
    <t>Calathea musaica</t>
  </si>
  <si>
    <t>Caetê-salpicado</t>
  </si>
  <si>
    <t>Calathea orbifolia</t>
  </si>
  <si>
    <t>Caetê-redondo</t>
  </si>
  <si>
    <t>Calathea roseo-picta</t>
  </si>
  <si>
    <t>Caetê-riscado</t>
  </si>
  <si>
    <t>Calathea zebrina</t>
  </si>
  <si>
    <t>Calatéia-zebra</t>
  </si>
  <si>
    <t>Esponjinha</t>
  </si>
  <si>
    <t>Callisia fragrans</t>
  </si>
  <si>
    <t>Dinheiro-em-penca</t>
  </si>
  <si>
    <t>forrações de sombra</t>
  </si>
  <si>
    <t>Camellia sasanqua</t>
  </si>
  <si>
    <t>Camélia</t>
  </si>
  <si>
    <t>Campomanesia pubescens</t>
  </si>
  <si>
    <t>Guabiroba-felpuda</t>
  </si>
  <si>
    <t>Camptosema spectabile</t>
  </si>
  <si>
    <t>Cipó-tapiá</t>
  </si>
  <si>
    <t>Cananga odorata fruticosa</t>
  </si>
  <si>
    <t>Ylang-ylang-anão</t>
  </si>
  <si>
    <t>Caetê-imbiri</t>
  </si>
  <si>
    <t>tropicais palustres</t>
  </si>
  <si>
    <t>Ameixa-de-natal</t>
  </si>
  <si>
    <t>Safari Garden</t>
  </si>
  <si>
    <t>Cereus peruvianus</t>
  </si>
  <si>
    <t>Mandacaru-do-Peru</t>
  </si>
  <si>
    <t>outros cactos</t>
  </si>
  <si>
    <t>Dama-da-noite</t>
  </si>
  <si>
    <t>Chamaedorea brachypoda</t>
  </si>
  <si>
    <t>Bambuzinho</t>
  </si>
  <si>
    <t>Boa Vista Plantas Ornamentais</t>
  </si>
  <si>
    <t>mín. 10 hastes</t>
  </si>
  <si>
    <t>Palmeirinha-metálica</t>
  </si>
  <si>
    <t>Chlorophytum orchidastrum</t>
  </si>
  <si>
    <t>Lumina</t>
  </si>
  <si>
    <t>Tropical Center</t>
  </si>
  <si>
    <t>Cissus rhombifolia</t>
  </si>
  <si>
    <t>Clerodendrum chinense</t>
  </si>
  <si>
    <t>Hortênsia-filipina</t>
  </si>
  <si>
    <t>outro clorodendro</t>
  </si>
  <si>
    <t>Clerodendrum quadriloculare</t>
  </si>
  <si>
    <t>Clerodendro-cotonete</t>
  </si>
  <si>
    <t>Clerodendrum thomsonae</t>
  </si>
  <si>
    <t>Lágrima-de-cristo</t>
  </si>
  <si>
    <t>Clerodendrun infortunatum</t>
  </si>
  <si>
    <t>Clerodendro-perfumado</t>
  </si>
  <si>
    <t>Clúsia</t>
  </si>
  <si>
    <t>Cobaea scandens</t>
  </si>
  <si>
    <t>Cobéia</t>
  </si>
  <si>
    <t>trepadeiras aderentes</t>
  </si>
  <si>
    <t>Cocoloba</t>
  </si>
  <si>
    <t>Cochliostema odoratissima</t>
  </si>
  <si>
    <t>Acta Botanica</t>
  </si>
  <si>
    <t>outras epífitas de rosácea</t>
  </si>
  <si>
    <t>Codiaeum variegatum</t>
  </si>
  <si>
    <t>Cróton</t>
  </si>
  <si>
    <t>Inhame-preto</t>
  </si>
  <si>
    <t>Inhame-gigante</t>
  </si>
  <si>
    <t>Escova-de-macaco</t>
  </si>
  <si>
    <t>Congea tomentosa</t>
  </si>
  <si>
    <t>Congéia</t>
  </si>
  <si>
    <t>Cordia leucocephala</t>
  </si>
  <si>
    <t>Moleque-duro</t>
  </si>
  <si>
    <t>Cordia taguahyensis</t>
  </si>
  <si>
    <t>Frutinha-de-leite</t>
  </si>
  <si>
    <t>Cordyline australis</t>
  </si>
  <si>
    <t>Cordiline</t>
  </si>
  <si>
    <t>200-400</t>
  </si>
  <si>
    <t>várias cabeças</t>
  </si>
  <si>
    <t>dracenas meia-sombra</t>
  </si>
  <si>
    <t>Costus spiralis</t>
  </si>
  <si>
    <t>Caatinga</t>
  </si>
  <si>
    <t>Viveiro Caetê</t>
  </si>
  <si>
    <t>Açucena-do-brejo</t>
  </si>
  <si>
    <t>Crino-anão-roxo</t>
  </si>
  <si>
    <t>Crinun x Powellii</t>
  </si>
  <si>
    <t>flores abundantes brancas</t>
  </si>
  <si>
    <t>Maranta-variegata</t>
  </si>
  <si>
    <t>Stromanthe sanguinea</t>
  </si>
  <si>
    <t>Falsa-Érica</t>
  </si>
  <si>
    <t>mín. 10 folhas</t>
  </si>
  <si>
    <t>Cuspidaria convoluta</t>
  </si>
  <si>
    <t>Cipó-rosa</t>
  </si>
  <si>
    <t>Sítio da Mata</t>
  </si>
  <si>
    <t>Cycas circinalis</t>
  </si>
  <si>
    <t>Palmeira-sagu</t>
  </si>
  <si>
    <t>Cica</t>
  </si>
  <si>
    <t>caule curto</t>
  </si>
  <si>
    <t>Mapuá</t>
  </si>
  <si>
    <t>Capim-limão</t>
  </si>
  <si>
    <t>capins claros</t>
  </si>
  <si>
    <t>Cypella plumbea</t>
  </si>
  <si>
    <t>Íris-azul</t>
  </si>
  <si>
    <t>outras iris</t>
  </si>
  <si>
    <t>Cyperus giganteus</t>
  </si>
  <si>
    <t>Papiro-gigante</t>
  </si>
  <si>
    <t>Davallia fejeensis</t>
  </si>
  <si>
    <t>Renda-portuguesa</t>
  </si>
  <si>
    <t>Dendrocalamus Giganteus</t>
  </si>
  <si>
    <t>Bambu-gigante</t>
  </si>
  <si>
    <t>outros bambus</t>
  </si>
  <si>
    <t>Dianella ensifolia</t>
  </si>
  <si>
    <t>Dianthus caryophyllus</t>
  </si>
  <si>
    <t>Cravo</t>
  </si>
  <si>
    <t>perene, arbusto cheio</t>
  </si>
  <si>
    <t>Dichondra argentea</t>
  </si>
  <si>
    <t>Moeda-de-prata</t>
  </si>
  <si>
    <t>Flora Úrsula</t>
  </si>
  <si>
    <t>pendente cheio</t>
  </si>
  <si>
    <t>Dichondra microcalyx</t>
  </si>
  <si>
    <t>outras reptantes</t>
  </si>
  <si>
    <t>Gengibre-azul</t>
  </si>
  <si>
    <t>Dioon edule</t>
  </si>
  <si>
    <t>Dioon-de-sol</t>
  </si>
  <si>
    <t>Dioon spinulosum</t>
  </si>
  <si>
    <t>Dioon-de-sombra</t>
  </si>
  <si>
    <t>Dodonaea viscosa purpurea</t>
  </si>
  <si>
    <t>Dodônea vermelha</t>
  </si>
  <si>
    <t>Tropical Plantas</t>
  </si>
  <si>
    <t>Dracena-arbórea</t>
  </si>
  <si>
    <t>Dracaena marginata</t>
  </si>
  <si>
    <t>Dracena-de-Madagáscar</t>
  </si>
  <si>
    <t>Dracaena sanderiana</t>
  </si>
  <si>
    <t>Bambu-da-sorte</t>
  </si>
  <si>
    <t>Dracena-bambu</t>
  </si>
  <si>
    <t>Violeteira</t>
  </si>
  <si>
    <t>arbusto cheio, s/ poda</t>
  </si>
  <si>
    <t>Duranta repens aurea</t>
  </si>
  <si>
    <t>Pingo-de-ouro</t>
  </si>
  <si>
    <t>Elimus arundinacea</t>
  </si>
  <si>
    <t>Capim-azul</t>
  </si>
  <si>
    <t>Bananeira-da-Abíssinia</t>
  </si>
  <si>
    <t>Viveiro Campo Lindo</t>
  </si>
  <si>
    <t>Epiphyllum Oxypetalum</t>
  </si>
  <si>
    <t>Cavalinha-do-seco</t>
  </si>
  <si>
    <t>Mulungu-do-litoral</t>
  </si>
  <si>
    <t>Flor. Campineira</t>
  </si>
  <si>
    <t>folhado desde baixo</t>
  </si>
  <si>
    <t>Eucharis grandiflora</t>
  </si>
  <si>
    <t>Lírio-do-Amazonas</t>
  </si>
  <si>
    <t>Eugenia mattosii</t>
  </si>
  <si>
    <t>Murta</t>
  </si>
  <si>
    <t xml:space="preserve">Eugenia sprengelli </t>
  </si>
  <si>
    <t>Euphorbia leucocepahala</t>
  </si>
  <si>
    <t>Cabeleira-de-velho</t>
  </si>
  <si>
    <t>Gota-de-orvalho</t>
  </si>
  <si>
    <t>forrações flor branca</t>
  </si>
  <si>
    <t>Fatsia japonica</t>
  </si>
  <si>
    <t>Arália-japonesa</t>
  </si>
  <si>
    <t>Grama-azul</t>
  </si>
  <si>
    <t>Fittonia albivenis</t>
  </si>
  <si>
    <t>Planta-mosaico</t>
  </si>
  <si>
    <t>Fuchsia regia</t>
  </si>
  <si>
    <t>Brinco-de-princesa-da-mata</t>
  </si>
  <si>
    <t>Galphimia brasiliensis</t>
  </si>
  <si>
    <t>Triális</t>
  </si>
  <si>
    <t>Jasmim-do-Cabo</t>
  </si>
  <si>
    <t>Gibasis pellucida</t>
  </si>
  <si>
    <t>Véu-de-noiva</t>
  </si>
  <si>
    <t>Globba winittii</t>
  </si>
  <si>
    <t>Bailarina</t>
  </si>
  <si>
    <t>Gloxinia sylvatica</t>
  </si>
  <si>
    <t>Siníngia</t>
  </si>
  <si>
    <t>Guadua angustifolia</t>
  </si>
  <si>
    <t>Bambu-guadua</t>
  </si>
  <si>
    <t>Gunnera manicata</t>
  </si>
  <si>
    <t>Gunera</t>
  </si>
  <si>
    <t>Gypsophila paniculata</t>
  </si>
  <si>
    <t>Mosquitinho</t>
  </si>
  <si>
    <t>Hakonechloa macra aureola</t>
  </si>
  <si>
    <t>Junco-de-jardim</t>
  </si>
  <si>
    <t>Júnior Plantas Campinas</t>
  </si>
  <si>
    <t>Hatiora rosea</t>
  </si>
  <si>
    <t>Flor-de-outubro</t>
  </si>
  <si>
    <t>Hebe speciosa</t>
  </si>
  <si>
    <t>Verônica</t>
  </si>
  <si>
    <t>Ciprest</t>
  </si>
  <si>
    <t>Hedera canariensis</t>
  </si>
  <si>
    <t>Hera</t>
  </si>
  <si>
    <t>Hedera helix</t>
  </si>
  <si>
    <t>Banana-brava</t>
  </si>
  <si>
    <t>outras heliconias</t>
  </si>
  <si>
    <t>Heliconia episcopalis</t>
  </si>
  <si>
    <t>Chapéu-de-bispo</t>
  </si>
  <si>
    <t>helicônias e musas</t>
  </si>
  <si>
    <t>Helicônia-amarela</t>
  </si>
  <si>
    <t>Heliconia richardiana</t>
  </si>
  <si>
    <t>Caetê-baiano</t>
  </si>
  <si>
    <t>Helicônia</t>
  </si>
  <si>
    <t>Hibiscus mutabilis</t>
  </si>
  <si>
    <t>Aurora</t>
  </si>
  <si>
    <t>outros hibiscos</t>
  </si>
  <si>
    <t>Hibiscus rosa-sinensis</t>
  </si>
  <si>
    <t>Hibisco</t>
  </si>
  <si>
    <t>Hibisco-da-Síria</t>
  </si>
  <si>
    <t>Hippeastrum reticulatum</t>
  </si>
  <si>
    <t>Hohenbergia castellanosii</t>
  </si>
  <si>
    <t>bromélia</t>
  </si>
  <si>
    <t>Hoya carnosa</t>
  </si>
  <si>
    <t>Flor-de-cera</t>
  </si>
  <si>
    <t>Hoya lanceolata</t>
  </si>
  <si>
    <t>Flor-de-cera-perfumada</t>
  </si>
  <si>
    <t>Flora Évora</t>
  </si>
  <si>
    <t>na cuia</t>
  </si>
  <si>
    <t>Hortênsia</t>
  </si>
  <si>
    <t>Hylocereus undatus</t>
  </si>
  <si>
    <t>Pitaia-branca</t>
  </si>
  <si>
    <t xml:space="preserve">Ipomoea batatas </t>
  </si>
  <si>
    <t>Batata-doce-ornametal</t>
  </si>
  <si>
    <t>Ipomoea indica</t>
  </si>
  <si>
    <t>Corriola-anil</t>
  </si>
  <si>
    <t>Jasminum azoricum</t>
  </si>
  <si>
    <t>Jasmim-dos-Açores</t>
  </si>
  <si>
    <t>outros jasmins perfumados</t>
  </si>
  <si>
    <t>Jasmin-amarelo</t>
  </si>
  <si>
    <t>outras pendentes floridas</t>
  </si>
  <si>
    <t>Jasmim-asa-de-anjo</t>
  </si>
  <si>
    <t>Jasmim-dos-poetas</t>
  </si>
  <si>
    <t>Jasmim-árabe</t>
  </si>
  <si>
    <t>Justicia betonica</t>
  </si>
  <si>
    <t>Camarão-branco</t>
  </si>
  <si>
    <t>Justicia carnea</t>
  </si>
  <si>
    <t>Jacobina</t>
  </si>
  <si>
    <t>Kopsia fruticosa</t>
  </si>
  <si>
    <t>Cópsia</t>
  </si>
  <si>
    <t>Lantana-rasteira</t>
  </si>
  <si>
    <t>Leea coccinea</t>
  </si>
  <si>
    <t>Léa</t>
  </si>
  <si>
    <t>Leucophyllum frutescens</t>
  </si>
  <si>
    <t>Folha-de-prata</t>
  </si>
  <si>
    <t>Palmeira-leque</t>
  </si>
  <si>
    <t>Liríope</t>
  </si>
  <si>
    <t>Ludisia discolor</t>
  </si>
  <si>
    <t>Ludísia</t>
  </si>
  <si>
    <t>Folha-de-batata</t>
  </si>
  <si>
    <t>Lytocaryum sp</t>
  </si>
  <si>
    <t>Palmeirinha-prateada</t>
  </si>
  <si>
    <t>Flora Mata Atlântica, Palmeiras e Co</t>
  </si>
  <si>
    <t>Malpighia ilicifolia</t>
  </si>
  <si>
    <t>Cruz-de-malta</t>
  </si>
  <si>
    <t>Mandevilla splendens</t>
  </si>
  <si>
    <t>Maranta-bicolor</t>
  </si>
  <si>
    <t>outras marantas</t>
  </si>
  <si>
    <t>Maranta leuconera Erythroneura</t>
  </si>
  <si>
    <t>Maranta-bigode-de-gato</t>
  </si>
  <si>
    <t>Medinilla magnifica</t>
  </si>
  <si>
    <t>Mednila</t>
  </si>
  <si>
    <t>Justícia-vermelha</t>
  </si>
  <si>
    <t>arbustos tropicais floridos</t>
  </si>
  <si>
    <t>Mimosa pigra</t>
  </si>
  <si>
    <t>Mimosa-do-cerrado</t>
  </si>
  <si>
    <t>Monstera adansonii</t>
  </si>
  <si>
    <t>Monstera-do-amazonas</t>
  </si>
  <si>
    <t>Costela-de-Adão</t>
  </si>
  <si>
    <t>Montanoa bipinnatifida</t>
  </si>
  <si>
    <t>Margarida-de-árvore</t>
  </si>
  <si>
    <t>Belli Plantas</t>
  </si>
  <si>
    <t>Moraea iridioides</t>
  </si>
  <si>
    <t>Moréia-branca</t>
  </si>
  <si>
    <t>Jade-vermelha</t>
  </si>
  <si>
    <t>Mucuna birdwoodiana</t>
  </si>
  <si>
    <t>Trepadeira-jade-branca</t>
  </si>
  <si>
    <t>Musa coccinea</t>
  </si>
  <si>
    <t>Bananeira-vermelha</t>
  </si>
  <si>
    <t>bananeiras meia-sombra</t>
  </si>
  <si>
    <t>Musa ornata Royal</t>
  </si>
  <si>
    <t>Banana-royal</t>
  </si>
  <si>
    <t>Musa sumatrana</t>
  </si>
  <si>
    <t>Bananeira-de-Sumatra</t>
  </si>
  <si>
    <t>Bananeira-de-jardim</t>
  </si>
  <si>
    <t>Mussaenda-frondosa</t>
  </si>
  <si>
    <t>mussaendas flor branca</t>
  </si>
  <si>
    <t>Mussaenda-branca</t>
  </si>
  <si>
    <t>Myrciaria glazioviana</t>
  </si>
  <si>
    <t>Cabeludinha</t>
  </si>
  <si>
    <t>Myrciaria strigipes</t>
  </si>
  <si>
    <t>Cambucá-da-praia</t>
  </si>
  <si>
    <t>Myrsine parvifolia</t>
  </si>
  <si>
    <t>Capororoca-da-restinga</t>
  </si>
  <si>
    <t>mín. 15 hastes</t>
  </si>
  <si>
    <t>Falsa-íris</t>
  </si>
  <si>
    <t>Íris-da-praia</t>
  </si>
  <si>
    <t>Neoregelia compacta</t>
  </si>
  <si>
    <t>outras bromelias P</t>
  </si>
  <si>
    <t>Neoregelia concentrica</t>
  </si>
  <si>
    <t>Floricultura Ursula</t>
  </si>
  <si>
    <t>Nephrolepis exaltata</t>
  </si>
  <si>
    <t>Samambaia-crespa</t>
  </si>
  <si>
    <t>Nephrolepis exaltata marisa</t>
  </si>
  <si>
    <t>Mini-samambaia-havaiana</t>
  </si>
  <si>
    <t>Nephrolepis multiflora</t>
  </si>
  <si>
    <t>Samambaia-amarela</t>
  </si>
  <si>
    <t>outras samambaias claras</t>
  </si>
  <si>
    <t>Nicotiniana alata</t>
  </si>
  <si>
    <t>Jasmim-tabaco</t>
  </si>
  <si>
    <t>Mercado Verde</t>
  </si>
  <si>
    <t>Ochna serrulata</t>
  </si>
  <si>
    <t>Ócna</t>
  </si>
  <si>
    <t>Odontonema tubaeforme</t>
  </si>
  <si>
    <t>Odontonema</t>
  </si>
  <si>
    <t>Floricultura Campineira</t>
  </si>
  <si>
    <t>justícias</t>
  </si>
  <si>
    <t>Ophiopogon jaburan variegata</t>
  </si>
  <si>
    <t>Barba-de-serpente</t>
  </si>
  <si>
    <t>Jasmim-do-imperador</t>
  </si>
  <si>
    <t>Camarão-amarelo</t>
  </si>
  <si>
    <t>Pândano-rasteiro</t>
  </si>
  <si>
    <t>Maracujá-peroba</t>
  </si>
  <si>
    <t>Pedilanthus tithymaloides</t>
  </si>
  <si>
    <t>Sapatinho-do-diabo</t>
  </si>
  <si>
    <t>em cuia</t>
  </si>
  <si>
    <t>Gerânio-pendente</t>
  </si>
  <si>
    <t>Pennisetum purpureum</t>
  </si>
  <si>
    <t>Capim-do-Texas</t>
  </si>
  <si>
    <t>Pennisetum villosum</t>
  </si>
  <si>
    <t>Capim-penacho</t>
  </si>
  <si>
    <t>Peperomia argyreia</t>
  </si>
  <si>
    <t>Peperômia-zebra</t>
  </si>
  <si>
    <t>Peperomia caperata</t>
  </si>
  <si>
    <t>Peperômia-marrom</t>
  </si>
  <si>
    <t>Peperomia obtusifolia limão</t>
  </si>
  <si>
    <t>Peperômia</t>
  </si>
  <si>
    <t>Peperomia scandens</t>
  </si>
  <si>
    <t>Pereskia aculeata godseffiana</t>
  </si>
  <si>
    <t>Ora-pro-nobis-dourada</t>
  </si>
  <si>
    <t>Peristrophe angustifolia aurea-variegata</t>
  </si>
  <si>
    <t>Petrea subserrata</t>
  </si>
  <si>
    <t>Flos-de-São-Miguel</t>
  </si>
  <si>
    <t>Petunia axillaris</t>
  </si>
  <si>
    <t>Petúnia-perene</t>
  </si>
  <si>
    <t>outras petúnias perenes</t>
  </si>
  <si>
    <t>Phaius grandifolius</t>
  </si>
  <si>
    <t>Orquídea-da-terra</t>
  </si>
  <si>
    <t>Philodendron angolano</t>
  </si>
  <si>
    <t>Filodendro-angolano</t>
  </si>
  <si>
    <t>Philodendron bipinatiffidum</t>
  </si>
  <si>
    <t>Guaimbê</t>
  </si>
  <si>
    <t>Philodendron brasiliense</t>
  </si>
  <si>
    <t>Banana-do-chá</t>
  </si>
  <si>
    <t>Philodendron burle-marxii</t>
  </si>
  <si>
    <t>Filodendro-Burle-Marx</t>
  </si>
  <si>
    <t>Filodendro-roxo</t>
  </si>
  <si>
    <t>Philodendron gloriosum</t>
  </si>
  <si>
    <t>Filodendro-glorioso</t>
  </si>
  <si>
    <t>Philodendron goeldii</t>
  </si>
  <si>
    <t>mín. 5 folhas</t>
  </si>
  <si>
    <t>Philodendron golden</t>
  </si>
  <si>
    <t>Úrsula Garden Center</t>
  </si>
  <si>
    <t>moonlight ou oxycardium</t>
  </si>
  <si>
    <t>Philodendron hastatum</t>
  </si>
  <si>
    <t>folha-de-fonte</t>
  </si>
  <si>
    <t>Philodendron melanochrysum</t>
  </si>
  <si>
    <t>Filodendro-veludo</t>
  </si>
  <si>
    <t>P. andreanum</t>
  </si>
  <si>
    <t>Filodendro-da-Amazônia</t>
  </si>
  <si>
    <t>Filodendro-lua-clara</t>
  </si>
  <si>
    <t>Philodendron oxycardium</t>
  </si>
  <si>
    <t>Filodendro-cordato</t>
  </si>
  <si>
    <t>Philodendron red sunset</t>
  </si>
  <si>
    <t>Spagnhol Plantas</t>
  </si>
  <si>
    <t>Philodendron spiritus sancti</t>
  </si>
  <si>
    <t>Philodendron stenolobum</t>
  </si>
  <si>
    <t>Imbê-cara-de-cavalo</t>
  </si>
  <si>
    <t>Philodendron undulatum</t>
  </si>
  <si>
    <t>Guaimbê-de -folha-ondulada</t>
  </si>
  <si>
    <t>Philodendron verrucosum</t>
  </si>
  <si>
    <t>Guaimbê-peludo</t>
  </si>
  <si>
    <t>Philodendron xanadu</t>
  </si>
  <si>
    <t>Phlebodium aureum</t>
  </si>
  <si>
    <t>Samambaia-amazonense</t>
  </si>
  <si>
    <t>Fórmio</t>
  </si>
  <si>
    <t>Phyllostachys edulis</t>
  </si>
  <si>
    <t>Bambu-mossô</t>
  </si>
  <si>
    <t>Samambaia-jamaicana</t>
  </si>
  <si>
    <t>outras samambaias</t>
  </si>
  <si>
    <t>Pílea-alumínio</t>
  </si>
  <si>
    <t>Pilea involucrata</t>
  </si>
  <si>
    <t>Piléa</t>
  </si>
  <si>
    <t>Pilea nummulariifolia</t>
  </si>
  <si>
    <t>Pilea peperomioides</t>
  </si>
  <si>
    <t>Planta-panqueca</t>
  </si>
  <si>
    <t>Piper umbellatum</t>
  </si>
  <si>
    <t>outras de folha redonda</t>
  </si>
  <si>
    <t>Chifre-de-veado</t>
  </si>
  <si>
    <t>Plectranthus barbatus</t>
  </si>
  <si>
    <t>Boldo-de-jardim</t>
  </si>
  <si>
    <t>Plectranthus verticillatus</t>
  </si>
  <si>
    <t>Hera-sueca</t>
  </si>
  <si>
    <t>Pleioblastus variegatus</t>
  </si>
  <si>
    <t>Bambu-listrado</t>
  </si>
  <si>
    <t>Sítio da Mata / Sítio Flora Sol</t>
  </si>
  <si>
    <t>Pleomele reflexa</t>
  </si>
  <si>
    <t>Pleomele</t>
  </si>
  <si>
    <t>Pleopeltis hirsutissima</t>
  </si>
  <si>
    <t>Samambaia-nevada</t>
  </si>
  <si>
    <t>Greenbox Lina Kosaka CEASAcp</t>
  </si>
  <si>
    <t>Plumbago capensis</t>
  </si>
  <si>
    <t>Bela-Emília</t>
  </si>
  <si>
    <t>Pinheiro-de-Buda</t>
  </si>
  <si>
    <t>Podranea ricasoliana</t>
  </si>
  <si>
    <t>Pogonatherum paniceum</t>
  </si>
  <si>
    <t>Mini-bambu</t>
  </si>
  <si>
    <t>Flora Ursula</t>
  </si>
  <si>
    <t>Tapete-inglês</t>
  </si>
  <si>
    <t>Polypodium persicifolium</t>
  </si>
  <si>
    <t>Samambaia-de-metro</t>
  </si>
  <si>
    <t>Polypodium punctatum</t>
  </si>
  <si>
    <t>Samambaia-ninho-de-passarinho</t>
  </si>
  <si>
    <t>Psychotria carthagenensis</t>
  </si>
  <si>
    <t>Juruvarana</t>
  </si>
  <si>
    <t>Samambaia-prata</t>
  </si>
  <si>
    <t>Cipó-de-são-joão</t>
  </si>
  <si>
    <t>Randia formosa</t>
  </si>
  <si>
    <t>Estrela-do-norte</t>
  </si>
  <si>
    <t>Rhaphidophora cryptantha</t>
  </si>
  <si>
    <t>Rhaphidophora decursiva</t>
  </si>
  <si>
    <t>Guaimbê-sulcado</t>
  </si>
  <si>
    <t>Palmeira-ráfia</t>
  </si>
  <si>
    <t>Rhipsalis sp</t>
  </si>
  <si>
    <t>Rhododendron simsii</t>
  </si>
  <si>
    <t>Roseira-miúda</t>
  </si>
  <si>
    <t>outras rosas arbustivas</t>
  </si>
  <si>
    <t>Rosa chinensis semperflorens</t>
  </si>
  <si>
    <t>Rosa-miniatura</t>
  </si>
  <si>
    <t>outras rosas de longa floração</t>
  </si>
  <si>
    <t>Roseira-trepadeira</t>
  </si>
  <si>
    <t>Rosmarinus officinalis</t>
  </si>
  <si>
    <t>Rosmarinus officinalis prostratus</t>
  </si>
  <si>
    <t>Alecrim-prostrado</t>
  </si>
  <si>
    <t>Ruellia caerulea</t>
  </si>
  <si>
    <t>Ruélia-azul</t>
  </si>
  <si>
    <t>Rumohra adiantiformis</t>
  </si>
  <si>
    <t>Renda-francesa</t>
  </si>
  <si>
    <t>Russélia</t>
  </si>
  <si>
    <t>Salvia leucantha</t>
  </si>
  <si>
    <t>Sálvia-bicolor</t>
  </si>
  <si>
    <t>Salvia officinalis</t>
  </si>
  <si>
    <t>Sálvia</t>
  </si>
  <si>
    <t>Sanquésia</t>
  </si>
  <si>
    <t>Schlumbergera truncata</t>
  </si>
  <si>
    <t>Flor-de-maio</t>
  </si>
  <si>
    <t>Sedum morganianum</t>
  </si>
  <si>
    <t>Rabo-de-burro</t>
  </si>
  <si>
    <t>suculentas pendentes meia-sombra</t>
  </si>
  <si>
    <t>Sedum pachyphyllum</t>
  </si>
  <si>
    <t>Dedinhos-de-moça</t>
  </si>
  <si>
    <t>suculentas meia-sombra</t>
  </si>
  <si>
    <t>Musgo-renda</t>
  </si>
  <si>
    <t>Selenicereus Anthonyanus</t>
  </si>
  <si>
    <t>Cacto-sianinha</t>
  </si>
  <si>
    <t>Senecio douglasii</t>
  </si>
  <si>
    <t>Cinerária</t>
  </si>
  <si>
    <t>Senecio ficoides</t>
  </si>
  <si>
    <t>Suculenta-Monte-Azul</t>
  </si>
  <si>
    <t>Senecio mandraliscae</t>
  </si>
  <si>
    <t>Senécio-azul</t>
  </si>
  <si>
    <t>Canudo-de-pito</t>
  </si>
  <si>
    <t>outras sennas</t>
  </si>
  <si>
    <t>outras Sennas</t>
  </si>
  <si>
    <t>Sesbania virgata</t>
  </si>
  <si>
    <t>Alelueiro</t>
  </si>
  <si>
    <t>Setcreasea purpurea</t>
  </si>
  <si>
    <t>Trapoeraba-roxa</t>
  </si>
  <si>
    <t>Solanum crinitum</t>
  </si>
  <si>
    <t>Lobeira</t>
  </si>
  <si>
    <t>Solanum swartzianum</t>
  </si>
  <si>
    <t>Solenostemon scutellarioides</t>
  </si>
  <si>
    <t>Coléus</t>
  </si>
  <si>
    <t>Spathiphyllum cannifolium</t>
  </si>
  <si>
    <t>Espatifilo-gigante</t>
  </si>
  <si>
    <t>Spathiphyllum ortgiesii</t>
  </si>
  <si>
    <t>Espatifilo-anão</t>
  </si>
  <si>
    <t>Orquídea-violeta</t>
  </si>
  <si>
    <t>Buquê-de-noiva</t>
  </si>
  <si>
    <t>plumbago</t>
  </si>
  <si>
    <t>Stachytarpheta cayennensis</t>
  </si>
  <si>
    <t>Gervão-azul</t>
  </si>
  <si>
    <t>Hidrobotânica</t>
  </si>
  <si>
    <t>Jasmim-de-Madagáscar</t>
  </si>
  <si>
    <t>Strelitzia alba</t>
  </si>
  <si>
    <t>Estrelitzia-branca</t>
  </si>
  <si>
    <t>Strobilanthes dyerianus</t>
  </si>
  <si>
    <t>Escudo-persa</t>
  </si>
  <si>
    <t>Caetê-bravo</t>
  </si>
  <si>
    <t>Trepadeira-jade</t>
  </si>
  <si>
    <t>Stylogyne orinocensis</t>
  </si>
  <si>
    <t>Gondo</t>
  </si>
  <si>
    <t>Tabernaemontana divaricata</t>
  </si>
  <si>
    <t>Jasmim-café</t>
  </si>
  <si>
    <t>Tacca chantrieri</t>
  </si>
  <si>
    <t>Flor-morcego</t>
  </si>
  <si>
    <t>Tetrastigma voinierianum</t>
  </si>
  <si>
    <t>Trepadeira-castanha</t>
  </si>
  <si>
    <t>Thalia geniculata</t>
  </si>
  <si>
    <t>outras palustres</t>
  </si>
  <si>
    <t>Tumbérgia</t>
  </si>
  <si>
    <t>Thunbergia fragrans</t>
  </si>
  <si>
    <t>Tumbérgia-branca</t>
  </si>
  <si>
    <t>Sapatinho-de-judia</t>
  </si>
  <si>
    <t>Thysanolaena latifolia</t>
  </si>
  <si>
    <t>Capim-bambu</t>
  </si>
  <si>
    <t>Tibouchina grandiflora</t>
  </si>
  <si>
    <t>Tibouchina radula</t>
  </si>
  <si>
    <t>Orelha-de-urso-branca</t>
  </si>
  <si>
    <t>Jasmim-estrela</t>
  </si>
  <si>
    <t>Trimezia martinicensis</t>
  </si>
  <si>
    <t>Capuchinha</t>
  </si>
  <si>
    <t>Turbina corymbosa</t>
  </si>
  <si>
    <t>Lençol-branco</t>
  </si>
  <si>
    <t>Vachellia farnesiana</t>
  </si>
  <si>
    <t>Espinilho</t>
  </si>
  <si>
    <t>Vernonanthura polyanthes</t>
  </si>
  <si>
    <t>Assa-peixe</t>
  </si>
  <si>
    <t>Violeta-selvagem</t>
  </si>
  <si>
    <t>Vriesea imperialis</t>
  </si>
  <si>
    <t>Bromélia-imperial</t>
  </si>
  <si>
    <t>Vriesea scalaris</t>
  </si>
  <si>
    <t>Westringia fruticosa</t>
  </si>
  <si>
    <t>Alecrim-austrliano</t>
  </si>
  <si>
    <t>Agrotexas</t>
  </si>
  <si>
    <t>Xanthosoma sagittifolium</t>
  </si>
  <si>
    <t>outras araceas</t>
  </si>
  <si>
    <t>Coontie</t>
  </si>
  <si>
    <t>Sagu-da-jamaica</t>
  </si>
  <si>
    <t>Zamioculcas zamiifolia</t>
  </si>
  <si>
    <t>Zantedeschia aethiopica</t>
  </si>
  <si>
    <t>Copo-de-leite</t>
  </si>
  <si>
    <t>Lírio-de-Zéfiro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</si>
</sst>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19171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4"/>
      <name val="Calibri"/>
      <family val="2"/>
      <scheme val="minor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33CCFF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13" borderId="0" applyNumberFormat="0" applyBorder="0" applyAlignment="0" applyProtection="0"/>
    <xf numFmtId="0" fontId="25" fillId="17" borderId="18" applyNumberFormat="0" applyAlignment="0" applyProtection="0"/>
    <xf numFmtId="0" fontId="24" fillId="18" borderId="0" applyNumberFormat="0" applyBorder="0" applyAlignment="0" applyProtection="0"/>
  </cellStyleXfs>
  <cellXfs count="165">
    <xf numFmtId="0" fontId="0" fillId="0" borderId="0" xfId="0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5" borderId="13" xfId="0" applyFill="1" applyBorder="1"/>
    <xf numFmtId="0" fontId="0" fillId="5" borderId="13" xfId="0" applyFill="1" applyBorder="1" applyAlignment="1">
      <alignment horizontal="center" vertical="center"/>
    </xf>
    <xf numFmtId="0" fontId="0" fillId="2" borderId="0" xfId="0" applyFill="1"/>
    <xf numFmtId="0" fontId="9" fillId="0" borderId="14" xfId="0" applyFont="1" applyBorder="1" applyAlignment="1">
      <alignment horizontal="left"/>
    </xf>
    <xf numFmtId="0" fontId="9" fillId="7" borderId="14" xfId="0" applyFont="1" applyFill="1" applyBorder="1" applyAlignment="1">
      <alignment horizontal="left"/>
    </xf>
    <xf numFmtId="0" fontId="9" fillId="8" borderId="14" xfId="0" applyFont="1" applyFill="1" applyBorder="1" applyAlignment="1">
      <alignment horizontal="left"/>
    </xf>
    <xf numFmtId="0" fontId="9" fillId="9" borderId="14" xfId="0" applyFont="1" applyFill="1" applyBorder="1" applyAlignment="1">
      <alignment horizontal="left"/>
    </xf>
    <xf numFmtId="0" fontId="9" fillId="10" borderId="14" xfId="0" applyFont="1" applyFill="1" applyBorder="1" applyAlignment="1">
      <alignment horizontal="left"/>
    </xf>
    <xf numFmtId="0" fontId="9" fillId="11" borderId="14" xfId="0" applyFont="1" applyFill="1" applyBorder="1" applyAlignment="1">
      <alignment horizontal="left"/>
    </xf>
    <xf numFmtId="0" fontId="9" fillId="12" borderId="14" xfId="0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10" fillId="0" borderId="14" xfId="0" applyFont="1" applyBorder="1"/>
    <xf numFmtId="0" fontId="11" fillId="0" borderId="14" xfId="0" applyFont="1" applyBorder="1"/>
    <xf numFmtId="0" fontId="11" fillId="7" borderId="14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11" fillId="9" borderId="14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1" fillId="11" borderId="14" xfId="0" applyFont="1" applyFill="1" applyBorder="1" applyAlignment="1">
      <alignment horizontal="center"/>
    </xf>
    <xf numFmtId="0" fontId="11" fillId="12" borderId="14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14" xfId="0" applyFont="1" applyBorder="1" applyAlignment="1">
      <alignment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14" borderId="0" xfId="0" applyFill="1"/>
    <xf numFmtId="0" fontId="16" fillId="13" borderId="0" xfId="1"/>
    <xf numFmtId="0" fontId="0" fillId="15" borderId="0" xfId="0" applyFill="1"/>
    <xf numFmtId="0" fontId="0" fillId="15" borderId="0" xfId="0" applyFill="1" applyAlignment="1">
      <alignment horizontal="left" vertical="center"/>
    </xf>
    <xf numFmtId="0" fontId="0" fillId="15" borderId="0" xfId="0" applyFill="1" applyAlignment="1">
      <alignment horizontal="center" vertical="center"/>
    </xf>
    <xf numFmtId="0" fontId="17" fillId="15" borderId="0" xfId="0" applyFont="1" applyFill="1"/>
    <xf numFmtId="0" fontId="17" fillId="3" borderId="0" xfId="0" applyFont="1" applyFill="1"/>
    <xf numFmtId="0" fontId="17" fillId="0" borderId="0" xfId="0" applyFont="1"/>
    <xf numFmtId="0" fontId="0" fillId="8" borderId="0" xfId="0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top"/>
    </xf>
    <xf numFmtId="14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15" xfId="0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17" fillId="8" borderId="0" xfId="0" applyFont="1" applyFill="1"/>
    <xf numFmtId="0" fontId="17" fillId="8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5" borderId="16" xfId="0" applyFill="1" applyBorder="1" applyAlignment="1">
      <alignment horizontal="center" vertical="center"/>
    </xf>
    <xf numFmtId="0" fontId="23" fillId="0" borderId="0" xfId="0" applyFont="1"/>
    <xf numFmtId="0" fontId="3" fillId="4" borderId="20" xfId="0" applyFont="1" applyFill="1" applyBorder="1" applyAlignment="1">
      <alignment horizontal="center" vertical="center"/>
    </xf>
    <xf numFmtId="0" fontId="0" fillId="19" borderId="0" xfId="0" applyFill="1"/>
    <xf numFmtId="0" fontId="0" fillId="8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0" fillId="20" borderId="0" xfId="0" applyFill="1"/>
    <xf numFmtId="0" fontId="27" fillId="17" borderId="18" xfId="2" applyFont="1" applyAlignment="1">
      <alignment horizontal="center" vertical="center"/>
    </xf>
    <xf numFmtId="0" fontId="2" fillId="18" borderId="19" xfId="3" applyFont="1" applyBorder="1" applyAlignment="1">
      <alignment horizontal="center" vertical="center"/>
    </xf>
    <xf numFmtId="0" fontId="5" fillId="19" borderId="0" xfId="0" applyFont="1" applyFill="1" applyAlignment="1">
      <alignment vertical="center"/>
    </xf>
    <xf numFmtId="0" fontId="19" fillId="8" borderId="0" xfId="0" applyFont="1" applyFill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19" fillId="8" borderId="0" xfId="0" applyFont="1" applyFill="1" applyAlignment="1">
      <alignment horizontal="center" vertical="center"/>
    </xf>
    <xf numFmtId="0" fontId="19" fillId="8" borderId="22" xfId="0" applyFont="1" applyFill="1" applyBorder="1" applyAlignment="1">
      <alignment horizontal="center" vertical="center"/>
    </xf>
    <xf numFmtId="0" fontId="19" fillId="8" borderId="22" xfId="0" applyFont="1" applyFill="1" applyBorder="1" applyAlignment="1">
      <alignment horizontal="left" vertical="center" wrapText="1"/>
    </xf>
    <xf numFmtId="0" fontId="0" fillId="8" borderId="22" xfId="0" applyFill="1" applyBorder="1" applyAlignment="1">
      <alignment horizontal="center" vertical="center" wrapText="1"/>
    </xf>
    <xf numFmtId="0" fontId="2" fillId="18" borderId="19" xfId="3" applyFont="1" applyBorder="1" applyAlignment="1" applyProtection="1">
      <alignment horizontal="center" vertical="center"/>
    </xf>
    <xf numFmtId="0" fontId="2" fillId="18" borderId="19" xfId="3" applyFont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27" fillId="17" borderId="18" xfId="2" applyFont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0" fontId="28" fillId="2" borderId="1" xfId="0" applyFont="1" applyFill="1" applyBorder="1" applyAlignment="1">
      <alignment horizontal="center" vertical="top"/>
    </xf>
    <xf numFmtId="0" fontId="28" fillId="2" borderId="2" xfId="0" applyFont="1" applyFill="1" applyBorder="1" applyAlignment="1">
      <alignment horizontal="left" vertical="top"/>
    </xf>
    <xf numFmtId="0" fontId="28" fillId="2" borderId="3" xfId="0" applyFont="1" applyFill="1" applyBorder="1" applyAlignment="1">
      <alignment horizontal="center" vertical="top"/>
    </xf>
    <xf numFmtId="0" fontId="17" fillId="0" borderId="26" xfId="0" applyFont="1" applyBorder="1"/>
    <xf numFmtId="0" fontId="17" fillId="0" borderId="28" xfId="0" applyFont="1" applyBorder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4" fontId="21" fillId="6" borderId="2" xfId="0" applyNumberFormat="1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0" fillId="22" borderId="0" xfId="0" applyFill="1"/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top"/>
    </xf>
    <xf numFmtId="0" fontId="0" fillId="22" borderId="0" xfId="0" applyFill="1" applyAlignment="1">
      <alignment horizontal="left" vertical="top"/>
    </xf>
    <xf numFmtId="0" fontId="17" fillId="22" borderId="0" xfId="0" applyFont="1" applyFill="1"/>
    <xf numFmtId="0" fontId="17" fillId="22" borderId="0" xfId="0" applyFont="1" applyFill="1" applyAlignment="1">
      <alignment horizontal="left" vertical="center"/>
    </xf>
    <xf numFmtId="0" fontId="17" fillId="22" borderId="0" xfId="0" quotePrefix="1" applyFont="1" applyFill="1"/>
    <xf numFmtId="0" fontId="29" fillId="21" borderId="0" xfId="0" applyFont="1" applyFill="1"/>
    <xf numFmtId="0" fontId="0" fillId="0" borderId="27" xfId="0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2" borderId="0" xfId="0" applyFill="1" applyAlignment="1">
      <alignment horizontal="center" vertical="top"/>
    </xf>
    <xf numFmtId="0" fontId="17" fillId="2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5" fillId="6" borderId="2" xfId="0" applyFont="1" applyFill="1" applyBorder="1" applyAlignment="1">
      <alignment vertical="center"/>
    </xf>
    <xf numFmtId="0" fontId="5" fillId="6" borderId="5" xfId="0" applyFont="1" applyFill="1" applyBorder="1"/>
    <xf numFmtId="0" fontId="5" fillId="6" borderId="2" xfId="0" applyFont="1" applyFill="1" applyBorder="1"/>
    <xf numFmtId="0" fontId="0" fillId="5" borderId="13" xfId="0" applyFill="1" applyBorder="1" applyAlignment="1">
      <alignment horizontal="left" vertical="center"/>
    </xf>
    <xf numFmtId="49" fontId="0" fillId="0" borderId="0" xfId="0" quotePrefix="1" applyNumberFormat="1" applyAlignment="1">
      <alignment horizontal="left" vertical="center"/>
    </xf>
    <xf numFmtId="0" fontId="0" fillId="0" borderId="0" xfId="0" applyAlignment="1">
      <alignment horizontal="left" vertical="top"/>
    </xf>
    <xf numFmtId="49" fontId="0" fillId="0" borderId="0" xfId="0" quotePrefix="1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0" xfId="0" quotePrefix="1" applyNumberFormat="1" applyAlignment="1">
      <alignment horizontal="left"/>
    </xf>
    <xf numFmtId="49" fontId="0" fillId="0" borderId="0" xfId="0" applyNumberFormat="1" applyAlignment="1">
      <alignment horizontal="left"/>
    </xf>
    <xf numFmtId="49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wrapText="1"/>
    </xf>
    <xf numFmtId="0" fontId="13" fillId="0" borderId="0" xfId="0" applyFont="1" applyAlignment="1">
      <alignment horizontal="left" vertical="center"/>
    </xf>
    <xf numFmtId="0" fontId="26" fillId="0" borderId="0" xfId="0" applyFont="1"/>
    <xf numFmtId="0" fontId="22" fillId="0" borderId="0" xfId="0" applyFont="1" applyAlignment="1">
      <alignment wrapText="1"/>
    </xf>
    <xf numFmtId="0" fontId="26" fillId="22" borderId="0" xfId="0" applyFont="1" applyFill="1"/>
    <xf numFmtId="0" fontId="26" fillId="2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top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center" vertical="center"/>
    </xf>
    <xf numFmtId="0" fontId="28" fillId="2" borderId="34" xfId="0" applyFont="1" applyFill="1" applyBorder="1" applyAlignment="1">
      <alignment horizontal="center" vertical="top" wrapText="1"/>
    </xf>
    <xf numFmtId="0" fontId="0" fillId="5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8" borderId="1" xfId="0" applyFont="1" applyFill="1" applyBorder="1" applyAlignment="1" applyProtection="1">
      <alignment horizontal="center"/>
      <protection locked="0"/>
    </xf>
    <xf numFmtId="0" fontId="2" fillId="8" borderId="2" xfId="0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5" fillId="19" borderId="0" xfId="0" applyFont="1" applyFill="1" applyAlignment="1">
      <alignment horizontal="center" vertical="center" wrapText="1"/>
    </xf>
    <xf numFmtId="0" fontId="2" fillId="8" borderId="2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0" fillId="16" borderId="0" xfId="0" applyFill="1" applyAlignment="1">
      <alignment horizontal="center"/>
    </xf>
  </cellXfs>
  <cellStyles count="4">
    <cellStyle name="60% - Ênfase3" xfId="3" builtinId="40"/>
    <cellStyle name="Cálculo" xfId="2" builtinId="22"/>
    <cellStyle name="Neutro" xfId="1" builtinId="28"/>
    <cellStyle name="Normal" xfId="0" builtinId="0"/>
  </cellStyles>
  <dxfs count="56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/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numFmt numFmtId="0" formatCode="General"/>
      <fill>
        <patternFill patternType="none"/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/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top style="hair">
          <color rgb="FF000000"/>
        </top>
      </border>
    </dxf>
    <dxf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top style="hair">
          <color rgb="FF000000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righ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top style="hair">
          <color rgb="FF000000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right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indent="0" justifyLastLine="0" shrinkToFit="0" readingOrder="0"/>
      <protection locked="1" hidden="0"/>
    </dxf>
    <dxf>
      <alignment horizontal="left" vertical="center" textRotation="0" indent="0" justifyLastLine="0" shrinkToFit="0" readingOrder="0"/>
      <protection locked="1" hidden="0"/>
    </dxf>
    <dxf>
      <numFmt numFmtId="0" formatCode="General"/>
      <alignment horizontal="left" vertical="center" textRotation="0" wrapText="1" indent="0" justifyLastLine="0" shrinkToFit="0" readingOrder="0"/>
      <protection locked="1" hidden="0"/>
    </dxf>
    <dxf>
      <alignment horizontal="left" vertical="center" textRotation="0" indent="0" justifyLastLine="0" shrinkToFit="0" readingOrder="0"/>
      <protection locked="1" hidden="0"/>
    </dxf>
    <dxf>
      <alignment horizontal="left" vertical="center" textRotation="0" indent="0" justifyLastLine="0" shrinkToFit="0" readingOrder="0"/>
      <protection locked="0" hidden="0"/>
    </dxf>
    <dxf>
      <border outline="0">
        <top style="hair">
          <color indexed="8"/>
        </top>
      </border>
    </dxf>
    <dxf>
      <alignment horizontal="left" vertical="center" textRotation="0" indent="0" justifyLastLine="0" shrinkToFit="0" readingOrder="0"/>
      <protection locked="1" hidden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5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66675</xdr:colOff>
      <xdr:row>0</xdr:row>
      <xdr:rowOff>171450</xdr:rowOff>
    </xdr:from>
    <xdr:to>
      <xdr:col>2</xdr:col>
      <xdr:colOff>838200</xdr:colOff>
      <xdr:row>1</xdr:row>
      <xdr:rowOff>150346</xdr:rowOff>
    </xdr:to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BC4B4742-2D0D-4AC1-8211-DCB0FF4CB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171450"/>
          <a:ext cx="1657350" cy="4741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9525</xdr:rowOff>
    </xdr:from>
    <xdr:to>
      <xdr:col>2</xdr:col>
      <xdr:colOff>685800</xdr:colOff>
      <xdr:row>1</xdr:row>
      <xdr:rowOff>217021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7338CCFB-6AA2-4ECD-991F-E89FA31A4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9525"/>
          <a:ext cx="1657350" cy="4741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9525</xdr:rowOff>
    </xdr:from>
    <xdr:to>
      <xdr:col>2</xdr:col>
      <xdr:colOff>685800</xdr:colOff>
      <xdr:row>1</xdr:row>
      <xdr:rowOff>217021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85327477-EEE5-46B2-9BC3-D6A004888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9525"/>
          <a:ext cx="1657350" cy="4741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317</xdr:row>
      <xdr:rowOff>0</xdr:rowOff>
    </xdr:from>
    <xdr:to>
      <xdr:col>1</xdr:col>
      <xdr:colOff>304800</xdr:colOff>
      <xdr:row>317</xdr:row>
      <xdr:rowOff>304800</xdr:rowOff>
    </xdr:to>
    <xdr:sp macro="" textlink="">
      <xdr:nvSpPr>
        <xdr:cNvPr id="14342" name="AutoShape 6" descr="Butiá - Portal das Palmeiras">
          <a:extLst>
            <a:ext uri="{FF2B5EF4-FFF2-40B4-BE49-F238E27FC236}">
              <a16:creationId xmlns:a16="http://schemas.microsoft.com/office/drawing/2014/main" id="{F09C7A29-444E-7C17-70BB-D0C657D4552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9954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 HD" id="{A765A269-77E5-4E7D-A1E1-1D8D332D2646}" userId="99fb74e3c18a9437" providerId="Windows Live"/>
  <person displayName="Patrick Furukawa - Benedito Abbud" id="{FF339412-3004-4D18-9CA5-9D5D20FF73E3}" userId="S::patrick.furukawa@beneditoabbud.com.br::81156898-3e0a-4312-bf7e-148d84bef47a" providerId="AD"/>
</personList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jpe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170" Type="http://schemas.openxmlformats.org/officeDocument/2006/relationships/image" Target="../media/image170.jpe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jpeg"/><Relationship Id="rId304" Type="http://schemas.openxmlformats.org/officeDocument/2006/relationships/image" Target="../media/image304.png"/><Relationship Id="rId85" Type="http://schemas.openxmlformats.org/officeDocument/2006/relationships/image" Target="../media/image85.jpeg"/><Relationship Id="rId150" Type="http://schemas.openxmlformats.org/officeDocument/2006/relationships/image" Target="../media/image150.pn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jpeg"/><Relationship Id="rId54" Type="http://schemas.openxmlformats.org/officeDocument/2006/relationships/image" Target="../media/image54.pn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jpeg"/><Relationship Id="rId65" Type="http://schemas.openxmlformats.org/officeDocument/2006/relationships/image" Target="../media/image65.jpeg"/><Relationship Id="rId130" Type="http://schemas.openxmlformats.org/officeDocument/2006/relationships/image" Target="../media/image130.png"/><Relationship Id="rId172" Type="http://schemas.openxmlformats.org/officeDocument/2006/relationships/image" Target="../media/image172.jpeg"/><Relationship Id="rId228" Type="http://schemas.openxmlformats.org/officeDocument/2006/relationships/image" Target="../media/image228.png"/><Relationship Id="rId281" Type="http://schemas.openxmlformats.org/officeDocument/2006/relationships/image" Target="../media/image281.jpe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jpeg"/><Relationship Id="rId7" Type="http://schemas.openxmlformats.org/officeDocument/2006/relationships/image" Target="../media/image7.pn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png"/><Relationship Id="rId271" Type="http://schemas.openxmlformats.org/officeDocument/2006/relationships/image" Target="../media/image271.jpe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24" Type="http://schemas.openxmlformats.org/officeDocument/2006/relationships/image" Target="../media/image24.pn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261" Type="http://schemas.openxmlformats.org/officeDocument/2006/relationships/image" Target="../media/image261.jpe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jpeg"/><Relationship Id="rId100" Type="http://schemas.openxmlformats.org/officeDocument/2006/relationships/image" Target="../media/image100.png"/><Relationship Id="rId282" Type="http://schemas.openxmlformats.org/officeDocument/2006/relationships/image" Target="../media/image282.jpeg"/><Relationship Id="rId317" Type="http://schemas.openxmlformats.org/officeDocument/2006/relationships/image" Target="../media/image317.jpe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pn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gif"/><Relationship Id="rId209" Type="http://schemas.openxmlformats.org/officeDocument/2006/relationships/image" Target="../media/image209.jpeg"/><Relationship Id="rId220" Type="http://schemas.openxmlformats.org/officeDocument/2006/relationships/image" Target="../media/image220.pn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jpeg"/><Relationship Id="rId283" Type="http://schemas.openxmlformats.org/officeDocument/2006/relationships/image" Target="../media/image283.png"/><Relationship Id="rId318" Type="http://schemas.openxmlformats.org/officeDocument/2006/relationships/image" Target="../media/image318.png"/><Relationship Id="rId78" Type="http://schemas.openxmlformats.org/officeDocument/2006/relationships/image" Target="../media/image78.jpe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jpe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jpe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jpeg"/><Relationship Id="rId47" Type="http://schemas.openxmlformats.org/officeDocument/2006/relationships/image" Target="../media/image47.jpe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png"/><Relationship Id="rId200" Type="http://schemas.openxmlformats.org/officeDocument/2006/relationships/image" Target="../media/image200.jpeg"/><Relationship Id="rId16" Type="http://schemas.openxmlformats.org/officeDocument/2006/relationships/image" Target="../media/image16.png"/><Relationship Id="rId221" Type="http://schemas.openxmlformats.org/officeDocument/2006/relationships/image" Target="../media/image221.jpeg"/><Relationship Id="rId242" Type="http://schemas.openxmlformats.org/officeDocument/2006/relationships/image" Target="../media/image242.png"/><Relationship Id="rId263" Type="http://schemas.openxmlformats.org/officeDocument/2006/relationships/image" Target="../media/image263.jpe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jpe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png"/><Relationship Id="rId48" Type="http://schemas.openxmlformats.org/officeDocument/2006/relationships/image" Target="../media/image48.jpe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jpeg"/><Relationship Id="rId155" Type="http://schemas.openxmlformats.org/officeDocument/2006/relationships/image" Target="../media/image155.png"/><Relationship Id="rId176" Type="http://schemas.openxmlformats.org/officeDocument/2006/relationships/image" Target="../media/image176.jpeg"/><Relationship Id="rId197" Type="http://schemas.openxmlformats.org/officeDocument/2006/relationships/image" Target="../media/image197.png"/><Relationship Id="rId201" Type="http://schemas.openxmlformats.org/officeDocument/2006/relationships/image" Target="../media/image201.jpeg"/><Relationship Id="rId222" Type="http://schemas.openxmlformats.org/officeDocument/2006/relationships/image" Target="../media/image222.png"/><Relationship Id="rId243" Type="http://schemas.openxmlformats.org/officeDocument/2006/relationships/image" Target="../media/image243.jpe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jpe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jpe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pn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jpeg"/><Relationship Id="rId275" Type="http://schemas.openxmlformats.org/officeDocument/2006/relationships/image" Target="../media/image275.png"/><Relationship Id="rId296" Type="http://schemas.openxmlformats.org/officeDocument/2006/relationships/image" Target="../media/image296.jpe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jpeg"/><Relationship Id="rId177" Type="http://schemas.openxmlformats.org/officeDocument/2006/relationships/image" Target="../media/image177.png"/><Relationship Id="rId198" Type="http://schemas.openxmlformats.org/officeDocument/2006/relationships/image" Target="../media/image198.jpeg"/><Relationship Id="rId321" Type="http://schemas.openxmlformats.org/officeDocument/2006/relationships/image" Target="../media/image321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pn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jpe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png"/><Relationship Id="rId136" Type="http://schemas.openxmlformats.org/officeDocument/2006/relationships/image" Target="../media/image136.jpeg"/><Relationship Id="rId157" Type="http://schemas.openxmlformats.org/officeDocument/2006/relationships/image" Target="../media/image157.pn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22" Type="http://schemas.openxmlformats.org/officeDocument/2006/relationships/image" Target="../media/image322.png"/><Relationship Id="rId61" Type="http://schemas.openxmlformats.org/officeDocument/2006/relationships/image" Target="../media/image61.png"/><Relationship Id="rId82" Type="http://schemas.openxmlformats.org/officeDocument/2006/relationships/image" Target="../media/image82.jpe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jpeg"/><Relationship Id="rId224" Type="http://schemas.openxmlformats.org/officeDocument/2006/relationships/image" Target="../media/image224.pn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png"/><Relationship Id="rId105" Type="http://schemas.openxmlformats.org/officeDocument/2006/relationships/image" Target="../media/image105.jpeg"/><Relationship Id="rId126" Type="http://schemas.openxmlformats.org/officeDocument/2006/relationships/image" Target="../media/image126.pn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jpeg"/><Relationship Id="rId256" Type="http://schemas.openxmlformats.org/officeDocument/2006/relationships/image" Target="../media/image256.pn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pn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pn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jpe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jpe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pn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jpe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jpeg"/><Relationship Id="rId171" Type="http://schemas.openxmlformats.org/officeDocument/2006/relationships/image" Target="../media/image171.png"/><Relationship Id="rId227" Type="http://schemas.openxmlformats.org/officeDocument/2006/relationships/image" Target="../media/image227.jpeg"/><Relationship Id="rId269" Type="http://schemas.openxmlformats.org/officeDocument/2006/relationships/image" Target="../media/image269.png"/><Relationship Id="rId33" Type="http://schemas.openxmlformats.org/officeDocument/2006/relationships/image" Target="../media/image33.jpe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44" Type="http://schemas.openxmlformats.org/officeDocument/2006/relationships/image" Target="../media/image44.png"/><Relationship Id="rId86" Type="http://schemas.openxmlformats.org/officeDocument/2006/relationships/image" Target="../media/image86.jpeg"/><Relationship Id="rId151" Type="http://schemas.openxmlformats.org/officeDocument/2006/relationships/image" Target="../media/image151.png"/><Relationship Id="rId193" Type="http://schemas.openxmlformats.org/officeDocument/2006/relationships/image" Target="../media/image193.jpeg"/><Relationship Id="rId207" Type="http://schemas.openxmlformats.org/officeDocument/2006/relationships/image" Target="../media/image207.pn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04"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0">
    <v>11</v>
    <v>4</v>
  </rv>
  <rv s="0">
    <v>12</v>
    <v>4</v>
  </rv>
  <rv s="0">
    <v>13</v>
    <v>4</v>
  </rv>
  <rv s="0">
    <v>14</v>
    <v>4</v>
  </rv>
  <rv s="0">
    <v>15</v>
    <v>4</v>
  </rv>
  <rv s="0">
    <v>16</v>
    <v>4</v>
  </rv>
  <rv s="0">
    <v>17</v>
    <v>4</v>
  </rv>
  <rv s="0">
    <v>18</v>
    <v>4</v>
  </rv>
  <rv s="0">
    <v>19</v>
    <v>4</v>
  </rv>
  <rv s="0">
    <v>20</v>
    <v>4</v>
  </rv>
  <rv s="0">
    <v>21</v>
    <v>4</v>
  </rv>
  <rv s="0">
    <v>22</v>
    <v>4</v>
  </rv>
  <rv s="0">
    <v>23</v>
    <v>4</v>
  </rv>
  <rv s="0">
    <v>24</v>
    <v>4</v>
  </rv>
  <rv s="0">
    <v>25</v>
    <v>4</v>
  </rv>
  <rv s="0">
    <v>26</v>
    <v>4</v>
  </rv>
  <rv s="0">
    <v>27</v>
    <v>4</v>
  </rv>
  <rv s="1">
    <v>28</v>
    <v>4</v>
    <v>Jasmim Manga Rosa - 1,20 a 1,50 metros</v>
  </rv>
  <rv s="0">
    <v>29</v>
    <v>4</v>
  </rv>
  <rv s="0">
    <v>30</v>
    <v>4</v>
  </rv>
  <rv s="0">
    <v>31</v>
    <v>4</v>
  </rv>
  <rv s="0">
    <v>32</v>
    <v>4</v>
  </rv>
  <rv s="0">
    <v>33</v>
    <v>4</v>
  </rv>
  <rv s="0">
    <v>34</v>
    <v>4</v>
  </rv>
  <rv s="0">
    <v>35</v>
    <v>4</v>
  </rv>
  <rv s="0">
    <v>36</v>
    <v>4</v>
  </rv>
  <rv s="0">
    <v>37</v>
    <v>4</v>
  </rv>
  <rv s="0">
    <v>38</v>
    <v>4</v>
  </rv>
  <rv s="0">
    <v>39</v>
    <v>4</v>
  </rv>
  <rv s="0">
    <v>40</v>
    <v>4</v>
  </rv>
  <rv s="0">
    <v>41</v>
    <v>4</v>
  </rv>
  <rv s="0">
    <v>42</v>
    <v>4</v>
  </rv>
  <rv s="0">
    <v>43</v>
    <v>4</v>
  </rv>
  <rv s="0">
    <v>44</v>
    <v>4</v>
  </rv>
  <rv s="0">
    <v>45</v>
    <v>4</v>
  </rv>
  <rv s="0">
    <v>46</v>
    <v>4</v>
  </rv>
  <rv s="0">
    <v>47</v>
    <v>4</v>
  </rv>
  <rv s="0">
    <v>48</v>
    <v>4</v>
  </rv>
  <rv s="0">
    <v>49</v>
    <v>4</v>
  </rv>
  <rv s="0">
    <v>50</v>
    <v>4</v>
  </rv>
  <rv s="0">
    <v>51</v>
    <v>4</v>
  </rv>
  <rv s="0">
    <v>52</v>
    <v>4</v>
  </rv>
  <rv s="0">
    <v>53</v>
    <v>4</v>
  </rv>
  <rv s="0">
    <v>54</v>
    <v>4</v>
  </rv>
  <rv s="0">
    <v>55</v>
    <v>4</v>
  </rv>
  <rv s="0">
    <v>56</v>
    <v>4</v>
  </rv>
  <rv s="0">
    <v>57</v>
    <v>4</v>
  </rv>
  <rv s="0">
    <v>58</v>
    <v>4</v>
  </rv>
  <rv s="0">
    <v>59</v>
    <v>4</v>
  </rv>
  <rv s="0">
    <v>60</v>
    <v>4</v>
  </rv>
  <rv s="0">
    <v>61</v>
    <v>4</v>
  </rv>
  <rv s="0">
    <v>62</v>
    <v>4</v>
  </rv>
  <rv s="0">
    <v>63</v>
    <v>4</v>
  </rv>
  <rv s="0">
    <v>64</v>
    <v>4</v>
  </rv>
  <rv s="0">
    <v>65</v>
    <v>4</v>
  </rv>
  <rv s="0">
    <v>66</v>
    <v>4</v>
  </rv>
  <rv s="0">
    <v>67</v>
    <v>4</v>
  </rv>
  <rv s="0">
    <v>68</v>
    <v>4</v>
  </rv>
  <rv s="1">
    <v>69</v>
    <v>4</v>
    <v>Syagrus oleracea - Palmpedia - Palm Grower's Guide</v>
  </rv>
  <rv s="0">
    <v>70</v>
    <v>4</v>
  </rv>
  <rv s="0">
    <v>71</v>
    <v>4</v>
  </rv>
  <rv s="0">
    <v>72</v>
    <v>4</v>
  </rv>
  <rv s="0">
    <v>73</v>
    <v>4</v>
  </rv>
  <rv s="0">
    <v>74</v>
    <v>4</v>
  </rv>
  <rv s="0">
    <v>75</v>
    <v>4</v>
  </rv>
  <rv s="0">
    <v>76</v>
    <v>4</v>
  </rv>
  <rv s="0">
    <v>77</v>
    <v>4</v>
  </rv>
  <rv s="0">
    <v>78</v>
    <v>4</v>
  </rv>
  <rv s="0">
    <v>79</v>
    <v>4</v>
  </rv>
  <rv s="0">
    <v>80</v>
    <v>4</v>
  </rv>
  <rv s="0">
    <v>81</v>
    <v>4</v>
  </rv>
  <rv s="0">
    <v>82</v>
    <v>4</v>
  </rv>
  <rv s="1">
    <v>83</v>
    <v>4</v>
    <v xml:space="preserve"> Imagem </v>
  </rv>
  <rv s="0">
    <v>84</v>
    <v>4</v>
  </rv>
  <rv s="0">
    <v>85</v>
    <v>4</v>
  </rv>
  <rv s="0">
    <v>86</v>
    <v>4</v>
  </rv>
  <rv s="0">
    <v>87</v>
    <v>4</v>
  </rv>
  <rv s="0">
    <v>88</v>
    <v>4</v>
  </rv>
  <rv s="0">
    <v>89</v>
    <v>4</v>
  </rv>
  <rv s="0">
    <v>90</v>
    <v>4</v>
  </rv>
  <rv s="0">
    <v>91</v>
    <v>4</v>
  </rv>
  <rv s="0">
    <v>92</v>
    <v>4</v>
  </rv>
  <rv s="0">
    <v>93</v>
    <v>4</v>
  </rv>
  <rv s="0">
    <v>94</v>
    <v>4</v>
  </rv>
  <rv s="0">
    <v>95</v>
    <v>4</v>
  </rv>
  <rv s="0">
    <v>96</v>
    <v>4</v>
  </rv>
  <rv s="0">
    <v>97</v>
    <v>4</v>
  </rv>
  <rv s="0">
    <v>98</v>
    <v>4</v>
  </rv>
  <rv s="0">
    <v>99</v>
    <v>4</v>
  </rv>
  <rv s="0">
    <v>100</v>
    <v>4</v>
  </rv>
  <rv s="0">
    <v>101</v>
    <v>4</v>
  </rv>
  <rv s="0">
    <v>102</v>
    <v>4</v>
  </rv>
  <rv s="0">
    <v>103</v>
    <v>4</v>
  </rv>
  <rv s="0">
    <v>104</v>
    <v>4</v>
  </rv>
  <rv s="0">
    <v>105</v>
    <v>4</v>
  </rv>
  <rv s="0">
    <v>106</v>
    <v>4</v>
  </rv>
  <rv s="0">
    <v>107</v>
    <v>4</v>
  </rv>
  <rv s="0">
    <v>108</v>
    <v>4</v>
  </rv>
  <rv s="0">
    <v>109</v>
    <v>4</v>
  </rv>
  <rv s="0">
    <v>110</v>
    <v>4</v>
  </rv>
  <rv s="0">
    <v>111</v>
    <v>4</v>
  </rv>
  <rv s="0">
    <v>112</v>
    <v>4</v>
  </rv>
  <rv s="0">
    <v>113</v>
    <v>4</v>
  </rv>
  <rv s="0">
    <v>114</v>
    <v>4</v>
  </rv>
  <rv s="0">
    <v>115</v>
    <v>4</v>
  </rv>
  <rv s="0">
    <v>116</v>
    <v>4</v>
  </rv>
  <rv s="0">
    <v>117</v>
    <v>4</v>
  </rv>
  <rv s="0">
    <v>118</v>
    <v>4</v>
  </rv>
  <rv s="0">
    <v>119</v>
    <v>4</v>
  </rv>
  <rv s="0">
    <v>120</v>
    <v>4</v>
  </rv>
  <rv s="0">
    <v>121</v>
    <v>4</v>
  </rv>
  <rv s="0">
    <v>122</v>
    <v>4</v>
  </rv>
  <rv s="0">
    <v>123</v>
    <v>4</v>
  </rv>
  <rv s="0">
    <v>124</v>
    <v>4</v>
  </rv>
  <rv s="0">
    <v>125</v>
    <v>4</v>
  </rv>
  <rv s="0">
    <v>126</v>
    <v>4</v>
  </rv>
  <rv s="0">
    <v>127</v>
    <v>4</v>
  </rv>
  <rv s="0">
    <v>128</v>
    <v>4</v>
  </rv>
  <rv s="0">
    <v>129</v>
    <v>4</v>
  </rv>
  <rv s="0">
    <v>130</v>
    <v>4</v>
  </rv>
  <rv s="0">
    <v>131</v>
    <v>4</v>
  </rv>
  <rv s="0">
    <v>132</v>
    <v>4</v>
  </rv>
  <rv s="0">
    <v>133</v>
    <v>4</v>
  </rv>
  <rv s="0">
    <v>134</v>
    <v>4</v>
  </rv>
  <rv s="0">
    <v>135</v>
    <v>4</v>
  </rv>
  <rv s="0">
    <v>136</v>
    <v>4</v>
  </rv>
  <rv s="0">
    <v>137</v>
    <v>4</v>
  </rv>
  <rv s="0">
    <v>138</v>
    <v>4</v>
  </rv>
  <rv s="0">
    <v>139</v>
    <v>4</v>
  </rv>
  <rv s="0">
    <v>140</v>
    <v>4</v>
  </rv>
  <rv s="0">
    <v>141</v>
    <v>4</v>
  </rv>
  <rv s="0">
    <v>142</v>
    <v>4</v>
  </rv>
  <rv s="0">
    <v>143</v>
    <v>4</v>
  </rv>
  <rv s="0">
    <v>144</v>
    <v>4</v>
  </rv>
  <rv s="0">
    <v>145</v>
    <v>4</v>
  </rv>
  <rv s="0">
    <v>146</v>
    <v>4</v>
  </rv>
  <rv s="0">
    <v>147</v>
    <v>4</v>
  </rv>
  <rv s="0">
    <v>148</v>
    <v>4</v>
  </rv>
  <rv s="0">
    <v>149</v>
    <v>4</v>
  </rv>
  <rv s="0">
    <v>150</v>
    <v>4</v>
  </rv>
  <rv s="0">
    <v>151</v>
    <v>4</v>
  </rv>
  <rv s="0">
    <v>152</v>
    <v>4</v>
  </rv>
  <rv s="0">
    <v>153</v>
    <v>4</v>
  </rv>
  <rv s="0">
    <v>154</v>
    <v>4</v>
  </rv>
  <rv s="0">
    <v>155</v>
    <v>4</v>
  </rv>
  <rv s="0">
    <v>156</v>
    <v>4</v>
  </rv>
  <rv s="0">
    <v>157</v>
    <v>4</v>
  </rv>
  <rv s="0">
    <v>158</v>
    <v>4</v>
  </rv>
  <rv s="0">
    <v>159</v>
    <v>4</v>
  </rv>
  <rv s="0">
    <v>160</v>
    <v>4</v>
  </rv>
  <rv s="0">
    <v>161</v>
    <v>4</v>
  </rv>
  <rv s="0">
    <v>162</v>
    <v>4</v>
  </rv>
  <rv s="0">
    <v>163</v>
    <v>4</v>
  </rv>
  <rv s="0">
    <v>164</v>
    <v>4</v>
  </rv>
  <rv s="0">
    <v>165</v>
    <v>4</v>
  </rv>
  <rv s="0">
    <v>166</v>
    <v>4</v>
  </rv>
  <rv s="0">
    <v>167</v>
    <v>4</v>
  </rv>
  <rv s="0">
    <v>168</v>
    <v>4</v>
  </rv>
  <rv s="0">
    <v>169</v>
    <v>4</v>
  </rv>
  <rv s="0">
    <v>170</v>
    <v>4</v>
  </rv>
  <rv s="0">
    <v>171</v>
    <v>4</v>
  </rv>
  <rv s="0">
    <v>172</v>
    <v>4</v>
  </rv>
  <rv s="0">
    <v>173</v>
    <v>4</v>
  </rv>
  <rv s="0">
    <v>174</v>
    <v>4</v>
  </rv>
  <rv s="0">
    <v>175</v>
    <v>4</v>
  </rv>
  <rv s="0">
    <v>176</v>
    <v>4</v>
  </rv>
  <rv s="0">
    <v>177</v>
    <v>4</v>
  </rv>
  <rv s="0">
    <v>178</v>
    <v>4</v>
  </rv>
  <rv s="0">
    <v>179</v>
    <v>4</v>
  </rv>
  <rv s="0">
    <v>180</v>
    <v>4</v>
  </rv>
  <rv s="0">
    <v>181</v>
    <v>4</v>
  </rv>
  <rv s="0">
    <v>182</v>
    <v>4</v>
  </rv>
  <rv s="0">
    <v>183</v>
    <v>4</v>
  </rv>
  <rv s="0">
    <v>184</v>
    <v>4</v>
  </rv>
  <rv s="0">
    <v>185</v>
    <v>4</v>
  </rv>
  <rv s="0">
    <v>186</v>
    <v>4</v>
  </rv>
  <rv s="0">
    <v>187</v>
    <v>4</v>
  </rv>
  <rv s="0">
    <v>188</v>
    <v>4</v>
  </rv>
  <rv s="0">
    <v>189</v>
    <v>4</v>
  </rv>
  <rv s="0">
    <v>190</v>
    <v>4</v>
  </rv>
  <rv s="0">
    <v>191</v>
    <v>4</v>
  </rv>
  <rv s="0">
    <v>192</v>
    <v>4</v>
  </rv>
  <rv s="0">
    <v>193</v>
    <v>4</v>
  </rv>
  <rv s="1">
    <v>194</v>
    <v>4</v>
    <v>Dichorisandra thyrsiflora</v>
  </rv>
  <rv s="0">
    <v>195</v>
    <v>4</v>
  </rv>
  <rv s="0">
    <v>196</v>
    <v>4</v>
  </rv>
  <rv s="0">
    <v>197</v>
    <v>4</v>
  </rv>
  <rv s="1">
    <v>198</v>
    <v>4</v>
    <v>Galphimia glauca - Gerbe d'or, Calderone jaune, Thryallis glauca</v>
  </rv>
  <rv s="0">
    <v>199</v>
    <v>4</v>
  </rv>
  <rv s="0">
    <v>200</v>
    <v>4</v>
  </rv>
  <rv s="0">
    <v>201</v>
    <v>4</v>
  </rv>
  <rv s="0">
    <v>202</v>
    <v>4</v>
  </rv>
  <rv s="0">
    <v>203</v>
    <v>4</v>
  </rv>
  <rv s="0">
    <v>204</v>
    <v>4</v>
  </rv>
  <rv s="0">
    <v>205</v>
    <v>4</v>
  </rv>
  <rv s="0">
    <v>206</v>
    <v>4</v>
  </rv>
  <rv s="0">
    <v>207</v>
    <v>4</v>
  </rv>
  <rv s="0">
    <v>208</v>
    <v>4</v>
  </rv>
  <rv s="0">
    <v>209</v>
    <v>4</v>
  </rv>
  <rv s="0">
    <v>210</v>
    <v>4</v>
  </rv>
  <rv s="0">
    <v>211</v>
    <v>4</v>
  </rv>
  <rv s="0">
    <v>212</v>
    <v>4</v>
  </rv>
  <rv s="0">
    <v>213</v>
    <v>4</v>
  </rv>
  <rv s="0">
    <v>214</v>
    <v>4</v>
  </rv>
  <rv s="0">
    <v>215</v>
    <v>4</v>
  </rv>
  <rv s="0">
    <v>216</v>
    <v>4</v>
  </rv>
  <rv s="0">
    <v>217</v>
    <v>4</v>
  </rv>
  <rv s="0">
    <v>218</v>
    <v>4</v>
  </rv>
  <rv s="0">
    <v>219</v>
    <v>4</v>
  </rv>
  <rv s="0">
    <v>220</v>
    <v>4</v>
  </rv>
  <rv s="0">
    <v>221</v>
    <v>4</v>
  </rv>
  <rv s="0">
    <v>222</v>
    <v>4</v>
  </rv>
  <rv s="0">
    <v>223</v>
    <v>4</v>
  </rv>
  <rv s="0">
    <v>224</v>
    <v>4</v>
  </rv>
  <rv s="0">
    <v>225</v>
    <v>4</v>
  </rv>
  <rv s="0">
    <v>226</v>
    <v>4</v>
  </rv>
  <rv s="0">
    <v>227</v>
    <v>4</v>
  </rv>
  <rv s="0">
    <v>228</v>
    <v>4</v>
  </rv>
  <rv s="0">
    <v>229</v>
    <v>4</v>
  </rv>
  <rv s="0">
    <v>230</v>
    <v>4</v>
  </rv>
  <rv s="0">
    <v>231</v>
    <v>4</v>
  </rv>
  <rv s="0">
    <v>232</v>
    <v>4</v>
  </rv>
  <rv s="0">
    <v>233</v>
    <v>4</v>
  </rv>
  <rv s="0">
    <v>234</v>
    <v>4</v>
  </rv>
  <rv s="0">
    <v>235</v>
    <v>4</v>
  </rv>
  <rv s="0">
    <v>236</v>
    <v>4</v>
  </rv>
  <rv s="0">
    <v>237</v>
    <v>4</v>
  </rv>
  <rv s="0">
    <v>238</v>
    <v>4</v>
  </rv>
  <rv s="0">
    <v>239</v>
    <v>4</v>
  </rv>
  <rv s="0">
    <v>240</v>
    <v>4</v>
  </rv>
  <rv s="0">
    <v>241</v>
    <v>4</v>
  </rv>
  <rv s="0">
    <v>242</v>
    <v>4</v>
  </rv>
  <rv s="0">
    <v>243</v>
    <v>4</v>
  </rv>
  <rv s="0">
    <v>244</v>
    <v>4</v>
  </rv>
  <rv s="0">
    <v>245</v>
    <v>4</v>
  </rv>
  <rv s="0">
    <v>246</v>
    <v>4</v>
  </rv>
  <rv s="0">
    <v>247</v>
    <v>4</v>
  </rv>
  <rv s="0">
    <v>248</v>
    <v>4</v>
  </rv>
  <rv s="0">
    <v>249</v>
    <v>4</v>
  </rv>
  <rv s="0">
    <v>250</v>
    <v>4</v>
  </rv>
  <rv s="0">
    <v>251</v>
    <v>4</v>
  </rv>
  <rv s="0">
    <v>252</v>
    <v>4</v>
  </rv>
  <rv s="0">
    <v>253</v>
    <v>4</v>
  </rv>
  <rv s="0">
    <v>254</v>
    <v>4</v>
  </rv>
  <rv s="0">
    <v>255</v>
    <v>4</v>
  </rv>
  <rv s="0">
    <v>256</v>
    <v>4</v>
  </rv>
  <rv s="0">
    <v>257</v>
    <v>4</v>
  </rv>
  <rv s="0">
    <v>258</v>
    <v>4</v>
  </rv>
  <rv s="0">
    <v>259</v>
    <v>4</v>
  </rv>
  <rv s="0">
    <v>260</v>
    <v>4</v>
  </rv>
  <rv s="0">
    <v>261</v>
    <v>4</v>
  </rv>
  <rv s="0">
    <v>262</v>
    <v>4</v>
  </rv>
  <rv s="0">
    <v>263</v>
    <v>4</v>
  </rv>
  <rv s="0">
    <v>264</v>
    <v>4</v>
  </rv>
  <rv s="0">
    <v>265</v>
    <v>4</v>
  </rv>
  <rv s="0">
    <v>266</v>
    <v>4</v>
  </rv>
  <rv s="0">
    <v>267</v>
    <v>4</v>
  </rv>
  <rv s="0">
    <v>268</v>
    <v>4</v>
  </rv>
  <rv s="0">
    <v>269</v>
    <v>4</v>
  </rv>
  <rv s="0">
    <v>270</v>
    <v>4</v>
  </rv>
  <rv s="0">
    <v>271</v>
    <v>4</v>
  </rv>
  <rv s="0">
    <v>272</v>
    <v>4</v>
  </rv>
  <rv s="0">
    <v>273</v>
    <v>4</v>
  </rv>
  <rv s="0">
    <v>274</v>
    <v>4</v>
  </rv>
  <rv s="0">
    <v>275</v>
    <v>4</v>
  </rv>
  <rv s="0">
    <v>276</v>
    <v>4</v>
  </rv>
  <rv s="0">
    <v>277</v>
    <v>4</v>
  </rv>
  <rv s="0">
    <v>278</v>
    <v>4</v>
  </rv>
  <rv s="0">
    <v>279</v>
    <v>4</v>
  </rv>
  <rv s="0">
    <v>140</v>
    <v>5</v>
  </rv>
  <rv s="0">
    <v>141</v>
    <v>5</v>
  </rv>
  <rv s="0">
    <v>142</v>
    <v>5</v>
  </rv>
  <rv s="0">
    <v>37</v>
    <v>5</v>
  </rv>
  <rv s="0">
    <v>143</v>
    <v>5</v>
  </rv>
  <rv s="0">
    <v>105</v>
    <v>5</v>
  </rv>
  <rv s="0">
    <v>104</v>
    <v>5</v>
  </rv>
  <rv s="0">
    <v>280</v>
    <v>5</v>
  </rv>
  <rv s="0">
    <v>225</v>
    <v>5</v>
  </rv>
  <rv s="0">
    <v>144</v>
    <v>5</v>
  </rv>
  <rv s="0">
    <v>145</v>
    <v>5</v>
  </rv>
  <rv s="0">
    <v>146</v>
    <v>5</v>
  </rv>
  <rv s="0">
    <v>226</v>
    <v>5</v>
  </rv>
  <rv s="0">
    <v>147</v>
    <v>5</v>
  </rv>
  <rv s="0">
    <v>106</v>
    <v>5</v>
  </rv>
  <rv s="0">
    <v>148</v>
    <v>5</v>
  </rv>
  <rv s="0">
    <v>149</v>
    <v>5</v>
  </rv>
  <rv s="0">
    <v>155</v>
    <v>5</v>
  </rv>
  <rv s="0">
    <v>150</v>
    <v>5</v>
  </rv>
  <rv s="0">
    <v>152</v>
    <v>5</v>
  </rv>
  <rv s="0">
    <v>227</v>
    <v>5</v>
  </rv>
  <rv s="0">
    <v>157</v>
    <v>5</v>
  </rv>
  <rv s="0">
    <v>281</v>
    <v>5</v>
  </rv>
  <rv s="0">
    <v>153</v>
    <v>5</v>
  </rv>
  <rv s="0">
    <v>282</v>
    <v>5</v>
  </rv>
  <rv s="0">
    <v>158</v>
    <v>5</v>
  </rv>
  <rv s="0">
    <v>154</v>
    <v>5</v>
  </rv>
  <rv s="0">
    <v>159</v>
    <v>5</v>
  </rv>
  <rv s="0">
    <v>283</v>
    <v>5</v>
  </rv>
  <rv s="0">
    <v>160</v>
    <v>5</v>
  </rv>
  <rv s="0">
    <v>151</v>
    <v>5</v>
  </rv>
  <rv s="0">
    <v>156</v>
    <v>5</v>
  </rv>
  <rv s="0">
    <v>161</v>
    <v>5</v>
  </rv>
  <rv s="0">
    <v>228</v>
    <v>5</v>
  </rv>
  <rv s="0">
    <v>75</v>
    <v>5</v>
  </rv>
  <rv s="0">
    <v>162</v>
    <v>5</v>
  </rv>
  <rv s="0">
    <v>74</v>
    <v>5</v>
  </rv>
  <rv s="0">
    <v>163</v>
    <v>5</v>
  </rv>
  <rv s="0">
    <v>164</v>
    <v>5</v>
  </rv>
  <rv s="0">
    <v>165</v>
    <v>5</v>
  </rv>
  <rv s="0">
    <v>167</v>
    <v>5</v>
  </rv>
  <rv s="0">
    <v>121</v>
    <v>5</v>
  </rv>
  <rv s="0">
    <v>119</v>
    <v>5</v>
  </rv>
  <rv s="0">
    <v>166</v>
    <v>5</v>
  </rv>
  <rv s="0">
    <v>229</v>
    <v>5</v>
  </rv>
  <rv s="0">
    <v>120</v>
    <v>5</v>
  </rv>
  <rv s="0">
    <v>231</v>
    <v>5</v>
  </rv>
  <rv s="0">
    <v>230</v>
    <v>5</v>
  </rv>
  <rv s="0">
    <v>122</v>
    <v>5</v>
  </rv>
  <rv s="0">
    <v>76</v>
    <v>5</v>
  </rv>
  <rv s="0">
    <v>284</v>
    <v>5</v>
  </rv>
  <rv s="0">
    <v>278</v>
    <v>5</v>
  </rv>
  <rv s="0">
    <v>123</v>
    <v>5</v>
  </rv>
  <rv s="0">
    <v>285</v>
    <v>5</v>
  </rv>
  <rv s="0">
    <v>1</v>
    <v>5</v>
  </rv>
  <rv s="0">
    <v>38</v>
    <v>5</v>
  </rv>
  <rv s="0">
    <v>39</v>
    <v>5</v>
  </rv>
  <rv s="0">
    <v>232</v>
    <v>5</v>
  </rv>
  <rv s="0">
    <v>233</v>
    <v>5</v>
  </rv>
  <rv s="0">
    <v>36</v>
    <v>5</v>
  </rv>
  <rv s="0">
    <v>234</v>
    <v>5</v>
  </rv>
  <rv s="0">
    <v>77</v>
    <v>5</v>
  </rv>
  <rv s="0">
    <v>2</v>
    <v>5</v>
  </rv>
  <rv s="0">
    <v>124</v>
    <v>5</v>
  </rv>
  <rv s="0">
    <v>235</v>
    <v>5</v>
  </rv>
  <rv s="0">
    <v>107</v>
    <v>5</v>
  </rv>
  <rv s="0">
    <v>78</v>
    <v>5</v>
  </rv>
  <rv s="0">
    <v>168</v>
    <v>5</v>
  </rv>
  <rv s="0">
    <v>236</v>
    <v>5</v>
  </rv>
  <rv s="0">
    <v>108</v>
    <v>5</v>
  </rv>
  <rv s="0">
    <v>169</v>
    <v>5</v>
  </rv>
  <rv s="0">
    <v>170</v>
    <v>5</v>
  </rv>
  <rv s="0">
    <v>237</v>
    <v>5</v>
  </rv>
  <rv s="0">
    <v>40</v>
    <v>5</v>
  </rv>
  <rv s="0">
    <v>79</v>
    <v>5</v>
  </rv>
  <rv s="0">
    <v>276</v>
    <v>5</v>
  </rv>
  <rv s="0">
    <v>286</v>
    <v>5</v>
  </rv>
  <rv s="0">
    <v>171</v>
    <v>5</v>
  </rv>
  <rv s="0">
    <v>238</v>
    <v>5</v>
  </rv>
  <rv s="0">
    <v>172</v>
    <v>5</v>
  </rv>
  <rv s="0">
    <v>239</v>
    <v>5</v>
  </rv>
  <rv s="0">
    <v>173</v>
    <v>5</v>
  </rv>
  <rv s="0">
    <v>174</v>
    <v>5</v>
  </rv>
  <rv s="0">
    <v>42</v>
    <v>5</v>
  </rv>
  <rv s="0">
    <v>287</v>
    <v>5</v>
  </rv>
  <rv s="0">
    <v>279</v>
    <v>5</v>
  </rv>
  <rv s="0">
    <v>80</v>
    <v>5</v>
  </rv>
  <rv s="0">
    <v>288</v>
    <v>5</v>
  </rv>
  <rv s="0">
    <v>175</v>
    <v>5</v>
  </rv>
  <rv s="0">
    <v>241</v>
    <v>5</v>
  </rv>
  <rv s="0">
    <v>289</v>
    <v>5</v>
  </rv>
  <rv s="0">
    <v>82</v>
    <v>5</v>
  </rv>
  <rv s="0">
    <v>85</v>
    <v>5</v>
  </rv>
  <rv s="0">
    <v>110</v>
    <v>5</v>
  </rv>
  <rv s="0">
    <v>86</v>
    <v>5</v>
  </rv>
  <rv s="0">
    <v>3</v>
    <v>5</v>
  </rv>
  <rv s="0">
    <v>290</v>
    <v>5</v>
  </rv>
  <rv s="0">
    <v>291</v>
    <v>5</v>
  </rv>
  <rv s="0">
    <v>111</v>
    <v>5</v>
  </rv>
  <rv s="0">
    <v>292</v>
    <v>5</v>
  </rv>
  <rv s="0">
    <v>87</v>
    <v>5</v>
  </rv>
  <rv s="0">
    <v>4</v>
    <v>5</v>
  </rv>
  <rv s="1">
    <v>293</v>
    <v>5</v>
    <v>Canna Paniculata | Canna Lily | 5 Seeds - Etsy</v>
  </rv>
  <rv s="0">
    <v>294</v>
    <v>5</v>
  </rv>
  <rv s="0">
    <v>125</v>
    <v>5</v>
  </rv>
  <rv s="0">
    <v>295</v>
    <v>5</v>
  </rv>
  <rv s="0">
    <v>126</v>
    <v>5</v>
  </rv>
  <rv s="0">
    <v>296</v>
    <v>5</v>
  </rv>
  <rv s="0">
    <v>109</v>
    <v>5</v>
  </rv>
  <rv s="0">
    <v>240</v>
    <v>5</v>
  </rv>
  <rv s="0">
    <v>242</v>
    <v>5</v>
  </rv>
  <rv s="0">
    <v>297</v>
    <v>5</v>
  </rv>
  <rv s="0">
    <v>81</v>
    <v>5</v>
  </rv>
  <rv s="0">
    <v>84</v>
    <v>5</v>
  </rv>
  <rv s="0">
    <v>176</v>
    <v>5</v>
  </rv>
  <rv s="0">
    <v>298</v>
    <v>5</v>
  </rv>
  <rv s="0">
    <v>90</v>
    <v>5</v>
  </rv>
  <rv s="0">
    <v>35</v>
    <v>5</v>
  </rv>
  <rv s="0">
    <v>299</v>
    <v>5</v>
  </rv>
  <rv s="0">
    <v>177</v>
    <v>5</v>
  </rv>
  <rv s="0">
    <v>178</v>
    <v>5</v>
  </rv>
  <rv s="0">
    <v>43</v>
    <v>5</v>
  </rv>
  <rv s="0">
    <v>179</v>
    <v>5</v>
  </rv>
  <rv s="0">
    <v>243</v>
    <v>5</v>
  </rv>
  <rv s="0">
    <v>300</v>
    <v>5</v>
  </rv>
  <rv s="1">
    <v>301</v>
    <v>5</v>
    <v>Palmeira com folhas verdes
Descrição gerada automaticamente</v>
  </rv>
  <rv s="0">
    <v>180</v>
    <v>5</v>
  </rv>
  <rv s="0">
    <v>44</v>
    <v>5</v>
  </rv>
  <rv s="0">
    <v>302</v>
    <v>5</v>
  </rv>
  <rv s="0">
    <v>45</v>
    <v>5</v>
  </rv>
  <rv s="0">
    <v>46</v>
    <v>5</v>
  </rv>
  <rv s="0">
    <v>92</v>
    <v>5</v>
  </rv>
  <rv s="0">
    <v>128</v>
    <v>5</v>
  </rv>
  <rv s="0">
    <v>129</v>
    <v>5</v>
  </rv>
  <rv s="0">
    <v>130</v>
    <v>5</v>
  </rv>
  <rv s="0">
    <v>131</v>
    <v>5</v>
  </rv>
  <rv s="0">
    <v>244</v>
    <v>5</v>
  </rv>
  <rv s="0">
    <v>0</v>
    <v>5</v>
  </rv>
  <rv s="0">
    <v>184</v>
    <v>5</v>
  </rv>
  <rv s="0">
    <v>245</v>
    <v>5</v>
  </rv>
  <rv s="0">
    <v>303</v>
    <v>5</v>
  </rv>
  <rv s="0">
    <v>182</v>
    <v>5</v>
  </rv>
  <rv s="0">
    <v>181</v>
    <v>5</v>
  </rv>
  <rv s="0">
    <v>183</v>
    <v>5</v>
  </rv>
  <rv s="0">
    <v>49</v>
    <v>5</v>
  </rv>
  <rv s="0">
    <v>93</v>
    <v>5</v>
  </rv>
  <rv s="0">
    <v>246</v>
    <v>5</v>
  </rv>
  <rv s="0">
    <v>186</v>
    <v>5</v>
  </rv>
  <rv s="0">
    <v>187</v>
    <v>5</v>
  </rv>
  <rv s="0">
    <v>48</v>
    <v>5</v>
  </rv>
  <rv s="0">
    <v>47</v>
    <v>5</v>
  </rv>
  <rv s="0">
    <v>50</v>
    <v>5</v>
  </rv>
  <rv s="0">
    <v>188</v>
    <v>5</v>
  </rv>
  <rv s="0">
    <v>94</v>
    <v>5</v>
  </rv>
  <rv s="0">
    <v>304</v>
    <v>5</v>
  </rv>
  <rv s="0">
    <v>305</v>
    <v>5</v>
  </rv>
  <rv s="0">
    <v>306</v>
    <v>5</v>
  </rv>
  <rv s="0">
    <v>95</v>
    <v>5</v>
  </rv>
  <rv s="0">
    <v>112</v>
    <v>5</v>
  </rv>
  <rv s="0">
    <v>185</v>
    <v>5</v>
  </rv>
  <rv s="0">
    <v>189</v>
    <v>5</v>
  </rv>
  <rv s="0">
    <v>248</v>
    <v>5</v>
  </rv>
  <rv s="0">
    <v>127</v>
    <v>5</v>
  </rv>
  <rv s="0">
    <v>247</v>
    <v>5</v>
  </rv>
  <rv s="0">
    <v>190</v>
    <v>5</v>
  </rv>
  <rv s="0">
    <v>307</v>
    <v>5</v>
  </rv>
  <rv s="0">
    <v>249</v>
    <v>5</v>
  </rv>
  <rv s="0">
    <v>250</v>
    <v>5</v>
  </rv>
  <rv s="0">
    <v>5</v>
    <v>5</v>
  </rv>
  <rv s="0">
    <v>251</v>
    <v>5</v>
  </rv>
  <rv s="0">
    <v>253</v>
    <v>5</v>
  </rv>
  <rv s="0">
    <v>6</v>
    <v>5</v>
  </rv>
  <rv s="0">
    <v>308</v>
    <v>5</v>
  </rv>
  <rv s="0">
    <v>252</v>
    <v>5</v>
  </rv>
  <rv s="0">
    <v>254</v>
    <v>5</v>
  </rv>
  <rv s="0">
    <v>192</v>
    <v>5</v>
  </rv>
  <rv s="0">
    <v>51</v>
    <v>5</v>
  </rv>
  <rv s="0">
    <v>191</v>
    <v>5</v>
  </rv>
  <rv s="0">
    <v>193</v>
    <v>5</v>
  </rv>
  <rv s="0">
    <v>255</v>
    <v>5</v>
  </rv>
  <rv s="0">
    <v>113</v>
    <v>5</v>
  </rv>
  <rv s="0">
    <v>256</v>
    <v>5</v>
  </rv>
  <rv s="0">
    <v>258</v>
    <v>5</v>
  </rv>
  <rv s="0">
    <v>257</v>
    <v>5</v>
  </rv>
  <rv s="1">
    <v>194</v>
    <v>5</v>
    <v>Dichorisandra thyrsiflora</v>
  </rv>
  <rv s="0">
    <v>7</v>
    <v>5</v>
  </rv>
  <rv s="0">
    <v>196</v>
    <v>5</v>
  </rv>
  <rv s="0">
    <v>195</v>
    <v>5</v>
  </rv>
  <rv s="0">
    <v>53</v>
    <v>5</v>
  </rv>
  <rv s="0">
    <v>8</v>
    <v>5</v>
  </rv>
  <rv s="0">
    <v>259</v>
    <v>5</v>
  </rv>
  <rv s="0">
    <v>96</v>
    <v>5</v>
  </rv>
  <rv s="0">
    <v>132</v>
    <v>5</v>
  </rv>
  <rv s="0">
    <v>97</v>
    <v>5</v>
  </rv>
  <rv s="0">
    <v>99</v>
    <v>5</v>
  </rv>
  <rv s="0">
    <v>98</v>
    <v>5</v>
  </rv>
  <rv s="0">
    <v>309</v>
    <v>5</v>
  </rv>
  <rv s="0">
    <v>57</v>
    <v>5</v>
  </rv>
  <rv s="0">
    <v>310</v>
    <v>5</v>
  </rv>
  <rv s="0">
    <v>133</v>
    <v>5</v>
  </rv>
  <rv s="0">
    <v>58</v>
    <v>5</v>
  </rv>
  <rv s="0">
    <v>134</v>
    <v>5</v>
  </rv>
  <rv s="0">
    <v>9</v>
    <v>5</v>
  </rv>
  <rv s="0">
    <v>260</v>
    <v>5</v>
  </rv>
  <rv s="0">
    <v>114</v>
    <v>5</v>
  </rv>
  <rv s="0">
    <v>197</v>
    <v>5</v>
  </rv>
  <rv s="1">
    <v>198</v>
    <v>5</v>
    <v>Galphimia glauca - Gerbe d'or, Calderone jaune, Thryallis glauca</v>
  </rv>
  <rv s="0">
    <v>10</v>
    <v>5</v>
  </rv>
  <rv s="0">
    <v>261</v>
    <v>5</v>
  </rv>
  <rv s="0">
    <v>115</v>
    <v>5</v>
  </rv>
  <rv s="0">
    <v>11</v>
    <v>5</v>
  </rv>
  <rv s="0">
    <v>12</v>
    <v>5</v>
  </rv>
  <rv s="0">
    <v>13</v>
    <v>5</v>
  </rv>
  <rv s="0">
    <v>311</v>
    <v>5</v>
  </rv>
  <rv s="0">
    <v>263</v>
    <v>5</v>
  </rv>
  <rv s="0">
    <v>264</v>
    <v>5</v>
  </rv>
  <rv s="0">
    <v>262</v>
    <v>5</v>
  </rv>
  <rv s="0">
    <v>199</v>
    <v>5</v>
  </rv>
  <rv s="0">
    <v>14</v>
    <v>5</v>
  </rv>
  <rv s="0">
    <v>200</v>
    <v>5</v>
  </rv>
  <rv s="0">
    <v>201</v>
    <v>5</v>
  </rv>
  <rv s="0">
    <v>312</v>
    <v>5</v>
  </rv>
  <rv s="0">
    <v>202</v>
    <v>5</v>
  </rv>
  <rv s="0">
    <v>116</v>
    <v>5</v>
  </rv>
  <rv s="0">
    <v>203</v>
    <v>5</v>
  </rv>
  <rv s="0">
    <v>59</v>
    <v>5</v>
  </rv>
  <rv s="0">
    <v>60</v>
    <v>5</v>
  </rv>
  <rv s="0">
    <v>204</v>
    <v>5</v>
  </rv>
  <rv s="0">
    <v>265</v>
    <v>5</v>
  </rv>
  <rv s="0">
    <v>15</v>
    <v>5</v>
  </rv>
  <rv s="0">
    <v>16</v>
    <v>5</v>
  </rv>
  <rv s="0">
    <v>277</v>
    <v>5</v>
  </rv>
  <rv s="0">
    <v>267</v>
    <v>5</v>
  </rv>
  <rv s="0">
    <v>266</v>
    <v>5</v>
  </rv>
  <rv s="0">
    <v>17</v>
    <v>5</v>
  </rv>
  <rv s="0">
    <v>18</v>
    <v>5</v>
  </rv>
  <rv s="0">
    <v>205</v>
    <v>5</v>
  </rv>
  <rv s="0">
    <v>135</v>
    <v>5</v>
  </rv>
  <rv s="0">
    <v>19</v>
    <v>5</v>
  </rv>
  <rv s="0">
    <v>20</v>
    <v>5</v>
  </rv>
  <rv s="0">
    <v>268</v>
    <v>5</v>
  </rv>
  <rv s="0">
    <v>313</v>
    <v>5</v>
  </rv>
  <rv s="0">
    <v>136</v>
    <v>5</v>
  </rv>
  <rv s="0">
    <v>137</v>
    <v>5</v>
  </rv>
  <rv s="0">
    <v>21</v>
    <v>5</v>
  </rv>
  <rv s="0">
    <v>117</v>
    <v>5</v>
  </rv>
  <rv s="0">
    <v>206</v>
    <v>5</v>
  </rv>
  <rv s="0">
    <v>314</v>
    <v>5</v>
  </rv>
  <rv s="0">
    <v>207</v>
    <v>5</v>
  </rv>
  <rv s="0">
    <v>315</v>
    <v>5</v>
  </rv>
  <rv s="0">
    <v>208</v>
    <v>5</v>
  </rv>
  <rv s="0">
    <v>269</v>
    <v>5</v>
  </rv>
  <rv s="0">
    <v>316</v>
    <v>5</v>
  </rv>
  <rv s="0">
    <v>270</v>
    <v>5</v>
  </rv>
  <rv s="0">
    <v>118</v>
    <v>5</v>
  </rv>
  <rv s="0">
    <v>271</v>
    <v>5</v>
  </rv>
  <rv s="0">
    <v>22</v>
    <v>5</v>
  </rv>
  <rv s="0">
    <v>23</v>
    <v>5</v>
  </rv>
  <rv s="0">
    <v>272</v>
    <v>5</v>
  </rv>
  <rv s="0">
    <v>273</v>
    <v>5</v>
  </rv>
  <rv s="0">
    <v>24</v>
    <v>5</v>
  </rv>
  <rv s="0">
    <v>25</v>
    <v>5</v>
  </rv>
  <rv s="0">
    <v>26</v>
    <v>5</v>
  </rv>
  <rv s="0">
    <v>212</v>
    <v>5</v>
  </rv>
  <rv s="0">
    <v>61</v>
    <v>5</v>
  </rv>
  <rv s="0">
    <v>209</v>
    <v>5</v>
  </rv>
  <rv s="0">
    <v>213</v>
    <v>5</v>
  </rv>
  <rv s="0">
    <v>210</v>
    <v>5</v>
  </rv>
  <rv s="0">
    <v>211</v>
    <v>5</v>
  </rv>
  <rv s="0">
    <v>274</v>
    <v>5</v>
  </rv>
  <rv s="0">
    <v>27</v>
    <v>5</v>
  </rv>
  <rv s="0">
    <v>62</v>
    <v>5</v>
  </rv>
  <rv s="0">
    <v>317</v>
    <v>5</v>
  </rv>
  <rv s="0">
    <v>318</v>
    <v>5</v>
  </rv>
  <rv s="0">
    <v>319</v>
    <v>5</v>
  </rv>
  <rv s="0">
    <v>63</v>
    <v>5</v>
  </rv>
  <rv s="0">
    <v>214</v>
    <v>5</v>
  </rv>
  <rv s="0">
    <v>215</v>
    <v>5</v>
  </rv>
  <rv s="0">
    <v>100</v>
    <v>5</v>
  </rv>
  <rv s="1">
    <v>28</v>
    <v>5</v>
    <v>Jasmim Manga Rosa - 1,20 a 1,50 metros</v>
  </rv>
  <rv s="0">
    <v>29</v>
    <v>5</v>
  </rv>
  <rv s="0">
    <v>217</v>
    <v>5</v>
  </rv>
  <rv s="0">
    <v>216</v>
    <v>5</v>
  </rv>
  <rv s="0">
    <v>64</v>
    <v>5</v>
  </rv>
  <rv s="0">
    <v>138</v>
    <v>5</v>
  </rv>
  <rv s="0">
    <v>139</v>
    <v>5</v>
  </rv>
  <rv s="0">
    <v>65</v>
    <v>5</v>
  </rv>
  <rv s="0">
    <v>66</v>
    <v>5</v>
  </rv>
  <rv s="0">
    <v>30</v>
    <v>5</v>
  </rv>
  <rv s="0">
    <v>218</v>
    <v>5</v>
  </rv>
  <rv s="0">
    <v>219</v>
    <v>5</v>
  </rv>
  <rv s="0">
    <v>220</v>
    <v>5</v>
  </rv>
  <rv s="0">
    <v>68</v>
    <v>5</v>
  </rv>
  <rv s="0">
    <v>221</v>
    <v>5</v>
  </rv>
  <rv s="0">
    <v>222</v>
    <v>5</v>
  </rv>
  <rv s="0">
    <v>320</v>
    <v>5</v>
  </rv>
  <rv s="0">
    <v>101</v>
    <v>5</v>
  </rv>
  <rv s="0">
    <v>31</v>
    <v>5</v>
  </rv>
  <rv s="0">
    <v>223</v>
    <v>5</v>
  </rv>
  <rv s="0">
    <v>321</v>
    <v>5</v>
  </rv>
  <rv s="0">
    <v>32</v>
    <v>5</v>
  </rv>
  <rv s="1">
    <v>69</v>
    <v>5</v>
    <v>Syagrus oleracea - Palmpedia - Palm Grower's Guide</v>
  </rv>
  <rv s="0">
    <v>70</v>
    <v>5</v>
  </rv>
  <rv s="0">
    <v>102</v>
    <v>5</v>
  </rv>
  <rv s="0">
    <v>33</v>
    <v>5</v>
  </rv>
  <rv s="0">
    <v>34</v>
    <v>5</v>
  </rv>
  <rv s="0">
    <v>322</v>
    <v>5</v>
  </rv>
  <rv s="0">
    <v>323</v>
    <v>5</v>
  </rv>
  <rv s="0">
    <v>103</v>
    <v>5</v>
  </rv>
  <rv s="0">
    <v>275</v>
    <v>5</v>
  </rv>
  <rv s="0">
    <v>71</v>
    <v>5</v>
  </rv>
  <rv s="0">
    <v>73</v>
    <v>5</v>
  </rv>
  <rv s="0">
    <v>224</v>
    <v>5</v>
  </rv>
  <rv s="0">
    <v>41</v>
    <v>5</v>
  </rv>
  <rv s="0">
    <v>52</v>
    <v>5</v>
  </rv>
  <rv s="0">
    <v>56</v>
    <v>5</v>
  </rv>
  <rv s="0">
    <v>55</v>
    <v>5</v>
  </rv>
  <rv s="0">
    <v>54</v>
    <v>5</v>
  </rv>
  <rv s="0">
    <v>67</v>
    <v>5</v>
  </rv>
  <rv s="0">
    <v>72</v>
    <v>5</v>
  </rv>
  <rv s="1">
    <v>83</v>
    <v>5</v>
    <v xml:space="preserve"> Imagem </v>
  </rv>
  <rv s="0">
    <v>88</v>
    <v>5</v>
  </rv>
  <rv s="0">
    <v>89</v>
    <v>5</v>
  </rv>
  <rv s="0">
    <v>91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57686F-A176-4CEC-92B6-ED4506BE0429}" name="LEG_MASSAS" displayName="LEG_MASSAS" ref="B6:F46" totalsRowShown="0" headerRowDxfId="55" dataDxfId="53" headerRowBorderDxfId="54" tableBorderDxfId="52">
  <autoFilter ref="B6:F46" xr:uid="{0C57686F-A176-4CEC-92B6-ED4506BE0429}"/>
  <sortState xmlns:xlrd2="http://schemas.microsoft.com/office/spreadsheetml/2017/richdata2" ref="B7:F45">
    <sortCondition ref="B6:B45"/>
  </sortState>
  <tableColumns count="5">
    <tableColumn id="1" xr3:uid="{0F2B6355-DC6F-4894-8F99-21DF58425D50}" name="CODIGO" dataDxfId="51"/>
    <tableColumn id="2" xr3:uid="{F16FA77D-BAD4-462E-BD28-BD3801652B87}" name="TIPO" dataDxfId="50">
      <calculatedColumnFormula>VLOOKUP($B7,DADOS_ABBUD[],COLUMNS($C$6:C6)+1,0)</calculatedColumnFormula>
    </tableColumn>
    <tableColumn id="3" xr3:uid="{DDF7003E-D624-43BE-9344-0EA7873192E4}" name="NOME CIENTIFICO" dataDxfId="49">
      <calculatedColumnFormula>VLOOKUP($B7,DADOS_ABBUD[],COLUMNS($C$6:D6)+1,0)</calculatedColumnFormula>
    </tableColumn>
    <tableColumn id="4" xr3:uid="{128BC3C8-8C48-4AE5-94E3-2A93EB8C7E71}" name="NOME POPULAR" dataDxfId="48">
      <calculatedColumnFormula>VLOOKUP($B7,DADOS_ABBUD[],COLUMNS($C$6:E6)+1,0)</calculatedColumnFormula>
    </tableColumn>
    <tableColumn id="5" xr3:uid="{944A7F3C-53E0-45A6-891F-EE2EA2005ED8}" name="COR" dataDxfId="47">
      <calculatedColumnFormula>VLOOKUP($B7,DADOS_ABBUD[],COLUMNS($C$6:F6)+1,0)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AEFD95-4607-40D2-BD1F-D139F394D737}" name="LEG_MASSAS3" displayName="LEG_MASSAS3" ref="B5:D44" totalsRowShown="0" headerRowDxfId="46" dataDxfId="44" headerRowBorderDxfId="45" tableBorderDxfId="43">
  <autoFilter ref="B5:D44" xr:uid="{0C57686F-A176-4CEC-92B6-ED4506BE0429}"/>
  <sortState xmlns:xlrd2="http://schemas.microsoft.com/office/spreadsheetml/2017/richdata2" ref="B6:F43">
    <sortCondition ref="B5:B43"/>
  </sortState>
  <tableColumns count="3">
    <tableColumn id="1" xr3:uid="{11F766D8-F793-4B4B-83C4-132E387D42F6}" name="CODIGO" dataDxfId="42">
      <calculatedColumnFormula>'LEG ESTUDO DE MASSAS'!$B7</calculatedColumnFormula>
    </tableColumn>
    <tableColumn id="2" xr3:uid="{0052C24B-7D25-4A4D-86BB-848ABD451708}" name="NOME CIENTÍFICO" dataDxfId="41">
      <calculatedColumnFormula>VLOOKUP($B6,DADOS_ABBUD[],COLUMNS($C$5:C5)+2,0)</calculatedColumnFormula>
    </tableColumn>
    <tableColumn id="3" xr3:uid="{1CA94DEA-78FD-4754-9D7E-EE0DD1C085C8}" name="FOTO" dataDxfId="40">
      <calculatedColumnFormula>VLOOKUP($B6,DADOS_ABBUD[],COLUMNS($C$6:D6)+18,0)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95514-029F-485C-9711-CBDF279423A4}" name="LEG_MASSAS32" displayName="LEG_MASSAS32" ref="B5:E44" totalsRowShown="0" headerRowDxfId="39" dataDxfId="37" headerRowBorderDxfId="38" tableBorderDxfId="36">
  <autoFilter ref="B5:E44" xr:uid="{0C57686F-A176-4CEC-92B6-ED4506BE0429}"/>
  <sortState xmlns:xlrd2="http://schemas.microsoft.com/office/spreadsheetml/2017/richdata2" ref="B6:F43">
    <sortCondition ref="B5:B43"/>
  </sortState>
  <tableColumns count="4">
    <tableColumn id="1" xr3:uid="{A3DCA9F8-BC73-4F92-8607-F0AFAEC624E9}" name="CODIGO" dataDxfId="35">
      <calculatedColumnFormula>'LEG ESTUDO DE MASSAS'!$B7</calculatedColumnFormula>
    </tableColumn>
    <tableColumn id="2" xr3:uid="{C2E678FE-5024-464E-9C75-D63F3EACCA5B}" name="NOME CIENTÍFICO" dataDxfId="34">
      <calculatedColumnFormula>VLOOKUP($B6,DADOS_ABBUD[],COLUMNS($C$5:C5)+2,0)</calculatedColumnFormula>
    </tableColumn>
    <tableColumn id="3" xr3:uid="{AF8D3C29-C020-48A3-8DB8-D7FE921526D9}" name="FOTO" dataDxfId="33">
      <calculatedColumnFormula>VLOOKUP($B6,DADOS_ABBUD[],COLUMNS($C$6:D6)+18,0)</calculatedColumnFormula>
    </tableColumn>
    <tableColumn id="4" xr3:uid="{8FFFB7D6-E7B2-4735-81D7-96B1C34F744C}" name="PORTE (cm)" dataDxfId="32">
      <calculatedColumnFormula>VLOOKUP($B6,DADOS_ABBUD[],COLUMNS($C$6:D6)+10,FALSE)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BC2B70-D9A5-4A37-93E6-5E6EC7F54422}" name="DADOS_ABBUD" displayName="DADOS_ABBUD" ref="A3:V1104" totalsRowShown="0" headerRowDxfId="31" dataDxfId="29" headerRowBorderDxfId="30" tableBorderDxfId="28">
  <autoFilter ref="A3:V1104" xr:uid="{4DF4F732-03E6-40A5-9EA2-09EEF9FFE92F}"/>
  <sortState xmlns:xlrd2="http://schemas.microsoft.com/office/spreadsheetml/2017/richdata2" ref="A4:V1104">
    <sortCondition ref="B4:B1104"/>
    <sortCondition ref="C4:C1104"/>
  </sortState>
  <tableColumns count="22">
    <tableColumn id="1" xr3:uid="{A4685925-E792-464E-8BF4-3193022519BC}" name="COD" dataDxfId="27"/>
    <tableColumn id="6" xr3:uid="{6B594A77-0811-4EAC-B6AF-953D70586CD5}" name="TIPO" dataDxfId="26"/>
    <tableColumn id="2" xr3:uid="{B11BFACB-3FE1-4C9E-9738-894E9B9E87DA}" name="NOME CIENTIFICO" dataDxfId="25"/>
    <tableColumn id="3" xr3:uid="{6D89AECA-4000-42F0-97F8-2730A9BD65B8}" name="NOME POPULAR" dataDxfId="24"/>
    <tableColumn id="5" xr3:uid="{6D616049-864B-47B4-A664-C2BDE33347E8}" name="COR" dataDxfId="23"/>
    <tableColumn id="8" xr3:uid="{248A2530-7836-40C9-9088-A38374D3906F}" name="Coluna1" dataDxfId="22"/>
    <tableColumn id="4" xr3:uid="{C379D6C9-2797-46C7-9129-13AFDFA518A5}" name="ORIGEM" dataDxfId="21"/>
    <tableColumn id="10" xr3:uid="{28D32852-DA6C-407D-81D1-C5EBFC063F4E}" name="INSOLAÇÃO" dataDxfId="20"/>
    <tableColumn id="19" xr3:uid="{CF577CD2-1E1D-4712-82FC-AE4B58230EC8}" name="COMPORTAMENTO" dataDxfId="19"/>
    <tableColumn id="7" xr3:uid="{8FEA986B-7F32-4A20-AE8E-6411E7182C82}" name="TOXIDADE" dataDxfId="18"/>
    <tableColumn id="9" xr3:uid="{F38DBBF1-7699-434F-AA80-217E437695D8}" name="FLORESCE" dataDxfId="17"/>
    <tableColumn id="11" xr3:uid="{25C69009-B56B-4A55-8626-CBCDF75ECC6B}" name="PORTE _x000a_cm" dataDxfId="16"/>
    <tableColumn id="12" xr3:uid="{865A2927-5A44-4C57-9FC5-9A113FEE2C7D}" name="copa(m)" dataDxfId="15"/>
    <tableColumn id="13" xr3:uid="{29BAF516-A2EB-4309-ACE5-70F7A4C543D3}" name="Perfume" dataDxfId="14"/>
    <tableColumn id="14" xr3:uid="{BF385125-0DE5-4B53-AAC5-B644B48D50D4}" name="SOLO" dataDxfId="13"/>
    <tableColumn id="15" xr3:uid="{7A612723-4605-4C02-A6E2-C342BCDC3E56}" name="TOLERÂNCIA" dataDxfId="12"/>
    <tableColumn id="17" xr3:uid="{B860FD4B-C39E-4936-9B30-869AEFB21A96}" name="OCORRÊNCIA" dataDxfId="11"/>
    <tableColumn id="20" xr3:uid="{15378719-0A93-40C1-9705-D5EEE646CB5A}" name="COD ANTIGO" dataDxfId="10">
      <calculatedColumnFormula>DADOS_ABBUD[[#This Row],[COD]]</calculatedColumnFormula>
    </tableColumn>
    <tableColumn id="16" xr3:uid="{85D27936-68BB-46F4-A8B7-EDEA131DB1F8}" name="CARACTERÍSTICAS" dataDxfId="9"/>
    <tableColumn id="18" xr3:uid="{F92B6A4A-C3E8-4602-95A9-59DD393C35AC}" name="FOTO" dataDxfId="8">
      <calculatedColumnFormula>_xlfn.XLOOKUP(DADOS_ABBUD[[#This Row],[COD]],'uso interno FOTOS'!A:A,'uso interno FOTOS'!B:B)</calculatedColumnFormula>
    </tableColumn>
    <tableColumn id="22" xr3:uid="{02CE7F3F-799D-441E-8EFD-3FE529D8E91E}" name="BABBUD UTILIZA" dataDxfId="7"/>
    <tableColumn id="21" xr3:uid="{78AE83F2-5CF5-4588-B7CD-104AF077E701}" name="PORTE ADULTO" dataDxfId="6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5AA7AE-A76A-4976-8081-074085792367}" name="COD_FOTO" displayName="COD_FOTO" ref="A2:B328" totalsRowShown="0" headerRowDxfId="5" dataDxfId="4">
  <autoFilter ref="A2:B328" xr:uid="{DE11AC1E-05C0-493A-B65C-92B26B83835D}"/>
  <sortState xmlns:xlrd2="http://schemas.microsoft.com/office/spreadsheetml/2017/richdata2" ref="A3:B317">
    <sortCondition ref="A2:A317"/>
  </sortState>
  <tableColumns count="2">
    <tableColumn id="1" xr3:uid="{B2467575-4365-4582-BA39-D592CD25DDA1}" name="CÓDIGO" dataDxfId="3"/>
    <tableColumn id="2" xr3:uid="{E15C1D85-01DF-4394-BE50-9B36C664E7D1}" name="FOTO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2" dT="2024-11-20T02:50:38.48" personId="{A765A269-77E5-4E7D-A1E1-1D8D332D2646}" id="{B601F50E-A2AB-4007-BCA7-8522CC888670}">
    <text>ERA MAAR, TROCAR LANKDSY</text>
  </threadedComment>
  <threadedComment ref="A171" dT="2024-11-20T02:38:35.39" personId="{A765A269-77E5-4E7D-A1E1-1D8D332D2646}" id="{9BA6627B-AF8B-44B4-AE25-B12F51A3F8CC}">
    <text xml:space="preserve">Era HEBR, ajustar landsky
</text>
  </threadedComment>
  <threadedComment ref="A278" dT="2024-09-19T00:38:32.86" personId="{A765A269-77E5-4E7D-A1E1-1D8D332D2646}" id="{96664528-69E6-4026-8A49-9A59640B933F}">
    <text>Era CARE, trocar no landsky para CARV</text>
  </threadedComment>
  <threadedComment ref="A636" dT="2024-11-20T02:43:10.48" personId="{A765A269-77E5-4E7D-A1E1-1D8D332D2646}" id="{671E484E-9F82-442A-BAE0-9D34B243684C}">
    <text>Era IPPC, mudar landsky</text>
  </threadedComment>
  <threadedComment ref="A687" dT="2024-11-20T03:01:46.05" personId="{A765A269-77E5-4E7D-A1E1-1D8D332D2646}" id="{091E2536-86D6-4F2F-80E8-79020628B18C}">
    <text>ERA PASP, EDITAR LANDSKY</text>
  </threadedComment>
  <threadedComment ref="A760" dT="2024-11-20T03:25:17.71" personId="{A765A269-77E5-4E7D-A1E1-1D8D332D2646}" id="{C31EF014-1AEB-4258-998C-12DAA6C804AE}">
    <text>ERA SCPA, TROCAR NO LANDSKY</text>
  </threadedComment>
  <threadedComment ref="A762" dT="2025-10-16T12:05:03.55" personId="{FF339412-3004-4D18-9CA5-9D5D20FF73E3}" id="{2D6EB1E3-281E-4133-A38C-7C73CFA63139}">
    <text>Strelizia augusta mudou para strelizia nicolai</text>
  </threadedComment>
  <threadedComment ref="A836" dT="2024-09-19T00:39:30.49" personId="{A765A269-77E5-4E7D-A1E1-1D8D332D2646}" id="{20135A74-AB3A-4994-A4F1-9646ED5836DF}">
    <text>Era CASP, trocar no landsky para CASO</text>
  </threadedComment>
  <threadedComment ref="A852" dT="2024-11-20T01:56:14.78" personId="{A765A269-77E5-4E7D-A1E1-1D8D332D2646}" id="{18B83E06-80D0-440E-8EBB-FF440C4EC610}">
    <text>Era COLA, trocar por COLN no landsky</text>
  </threadedComment>
  <threadedComment ref="A853" dT="2024-11-20T02:00:42.77" personId="{A765A269-77E5-4E7D-A1E1-1D8D332D2646}" id="{D469230D-74C4-455C-A711-CE1D439E01C8}">
    <text>Era COST, virar COSA lansky</text>
  </threadedComment>
  <threadedComment ref="A867" dT="2024-11-20T02:08:23.54" personId="{A765A269-77E5-4E7D-A1E1-1D8D332D2646}" id="{A0C84E1E-7846-4705-BCC8-7786A42F4BD3}">
    <text>CYPA, virou CYPN landsky</text>
  </threadedComment>
  <threadedComment ref="A907" dT="2024-11-20T02:33:35.77" personId="{A765A269-77E5-4E7D-A1E1-1D8D332D2646}" id="{DFED5438-4589-45AE-9DF8-FC6A32575C6C}">
    <text>Era HECO, mudar landsky</text>
  </threadedComment>
  <threadedComment ref="A911" dT="2024-09-19T00:55:48.15" personId="{A765A269-77E5-4E7D-A1E1-1D8D332D2646}" id="{8F04359C-845B-4A47-B0FA-E2145FB06D95}">
    <text>HYVE virou HYVR, trocar no landsky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41" dT="2024-09-19T00:49:12.27" personId="{A765A269-77E5-4E7D-A1E1-1D8D332D2646}" id="{81FF838E-5280-469D-9C70-70C678E7981E}">
    <text>Existe?? É esse nome??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7D88-19E1-439D-A792-2CBD6CF798F6}">
  <sheetPr codeName="Planilha4">
    <tabColor rgb="FF00B050"/>
  </sheetPr>
  <dimension ref="B1:O100"/>
  <sheetViews>
    <sheetView showGridLines="0" tabSelected="1" zoomScaleNormal="100" zoomScaleSheetLayoutView="100" workbookViewId="0">
      <pane ySplit="6" topLeftCell="A7" activePane="bottomLeft" state="frozen"/>
      <selection pane="bottomLeft" activeCell="L12" sqref="L12"/>
    </sheetView>
  </sheetViews>
  <sheetFormatPr defaultRowHeight="15" x14ac:dyDescent="0.25"/>
  <cols>
    <col min="1" max="1" width="9.140625" customWidth="1"/>
    <col min="2" max="2" width="13.28515625" bestFit="1" customWidth="1"/>
    <col min="3" max="3" width="14.140625" bestFit="1" customWidth="1"/>
    <col min="4" max="4" width="32.42578125" customWidth="1"/>
    <col min="5" max="5" width="22" bestFit="1" customWidth="1"/>
    <col min="6" max="6" width="11.85546875" bestFit="1" customWidth="1"/>
    <col min="7" max="7" width="14.140625" customWidth="1"/>
    <col min="8" max="8" width="5" style="13" customWidth="1"/>
    <col min="9" max="9" width="5" customWidth="1"/>
    <col min="11" max="11" width="13.85546875" customWidth="1"/>
    <col min="12" max="12" width="12.42578125" bestFit="1" customWidth="1"/>
    <col min="13" max="13" width="83.140625" bestFit="1" customWidth="1"/>
    <col min="14" max="14" width="36.7109375" customWidth="1"/>
  </cols>
  <sheetData>
    <row r="1" spans="2:15" ht="39" customHeight="1" x14ac:dyDescent="0.25">
      <c r="F1" s="84">
        <v>45547</v>
      </c>
      <c r="J1" s="72" t="s">
        <v>0</v>
      </c>
      <c r="K1" s="72"/>
      <c r="L1" s="72"/>
      <c r="M1" s="69"/>
      <c r="N1" s="69"/>
      <c r="O1" s="69"/>
    </row>
    <row r="2" spans="2:15" ht="21.75" thickBot="1" x14ac:dyDescent="0.3">
      <c r="J2" s="66"/>
      <c r="K2" s="148"/>
      <c r="L2" s="148"/>
      <c r="M2" s="148"/>
      <c r="N2" s="148"/>
      <c r="O2" s="69"/>
    </row>
    <row r="3" spans="2:15" ht="21.75" thickBot="1" x14ac:dyDescent="0.4">
      <c r="B3" s="145" t="s">
        <v>1</v>
      </c>
      <c r="C3" s="146"/>
      <c r="D3" s="146"/>
      <c r="E3" s="146"/>
      <c r="F3" s="147"/>
      <c r="J3" s="66"/>
      <c r="K3" s="65" t="s">
        <v>2</v>
      </c>
      <c r="L3" s="65" t="s">
        <v>3</v>
      </c>
      <c r="M3" s="65" t="s">
        <v>4</v>
      </c>
      <c r="N3" s="65" t="s">
        <v>4</v>
      </c>
      <c r="O3" s="69"/>
    </row>
    <row r="4" spans="2:15" ht="21.75" thickBot="1" x14ac:dyDescent="0.35">
      <c r="B4" s="139" t="s">
        <v>5</v>
      </c>
      <c r="C4" s="140"/>
      <c r="D4" s="140"/>
      <c r="E4" s="140"/>
      <c r="F4" s="141"/>
      <c r="J4" s="66"/>
      <c r="K4" s="83" t="s">
        <v>6</v>
      </c>
      <c r="L4" s="79" t="str">
        <f>_xlfn.XLOOKUP(K$4,'uso interno PLANILHA'!R:R,'uso interno PLANILHA'!A:A,0)</f>
        <v>HAIM</v>
      </c>
      <c r="M4" s="80" t="str">
        <f>_xlfn.XLOOKUP(L4,'uso interno PLANILHA'!A:A,'uso interno PLANILHA'!C:C,0)</f>
        <v>Handroanthus impetiginosus (Tabebuia impetiginosa )</v>
      </c>
      <c r="N4" s="80" t="str">
        <f>_xlfn.XLOOKUP(L4,'uso interno PLANILHA'!A:A,'uso interno PLANILHA'!D:D,0)</f>
        <v>Ipe roxo de bola</v>
      </c>
      <c r="O4" s="69"/>
    </row>
    <row r="5" spans="2:15" ht="18.75" x14ac:dyDescent="0.3">
      <c r="B5" s="142" t="s">
        <v>7</v>
      </c>
      <c r="C5" s="143"/>
      <c r="D5" s="143"/>
      <c r="E5" s="143"/>
      <c r="F5" s="144"/>
      <c r="J5" s="66"/>
      <c r="K5" s="66"/>
      <c r="L5" s="66"/>
      <c r="M5" s="69"/>
      <c r="N5" s="69"/>
      <c r="O5" s="69"/>
    </row>
    <row r="6" spans="2:15" ht="16.5" thickBot="1" x14ac:dyDescent="0.3">
      <c r="B6" s="85" t="s">
        <v>8</v>
      </c>
      <c r="C6" s="86" t="s">
        <v>9</v>
      </c>
      <c r="D6" s="86" t="s">
        <v>10</v>
      </c>
      <c r="E6" s="86" t="s">
        <v>11</v>
      </c>
      <c r="F6" s="87" t="s">
        <v>12</v>
      </c>
      <c r="J6" s="66"/>
      <c r="K6" s="66"/>
      <c r="L6" s="66"/>
      <c r="M6" s="69"/>
      <c r="N6" s="69"/>
      <c r="O6" s="69"/>
    </row>
    <row r="7" spans="2:15" ht="30.75" customHeight="1" x14ac:dyDescent="0.25">
      <c r="B7" s="81" t="s">
        <v>13</v>
      </c>
      <c r="C7" s="4" t="str">
        <f>VLOOKUP($B7,DADOS_ABBUD[],COLUMNS($C$6:C6)+1,0)</f>
        <v>5. ARBUSTO</v>
      </c>
      <c r="D7" s="10" t="str">
        <f>VLOOKUP($B7,DADOS_ABBUD[],COLUMNS($C$6:D6)+1,0)</f>
        <v>Clusia fluminensis variegata</v>
      </c>
      <c r="E7" s="4" t="str">
        <f>VLOOKUP($B7,DADOS_ABBUD[],COLUMNS($C$6:E6)+1,0)</f>
        <v>Clúsia-grande</v>
      </c>
      <c r="F7" s="4" t="str">
        <f>VLOOKUP($B7,DADOS_ABBUD[],COLUMNS($C$6:F6)+1,0)</f>
        <v>VARIEGATA</v>
      </c>
    </row>
    <row r="8" spans="2:15" ht="30.75" customHeight="1" x14ac:dyDescent="0.25">
      <c r="B8" s="81" t="s">
        <v>14</v>
      </c>
      <c r="C8" s="4" t="str">
        <f>VLOOKUP($B8,DADOS_ABBUD[],COLUMNS($C$6:C7)+1,0)</f>
        <v>6. FORRAÇÃO</v>
      </c>
      <c r="D8" s="10" t="str">
        <f>VLOOKUP($B8,DADOS_ABBUD[],COLUMNS($C$6:D7)+1,0)</f>
        <v>Arachis repens</v>
      </c>
      <c r="E8" s="4" t="str">
        <f>VLOOKUP($B8,DADOS_ABBUD[],COLUMNS($C$6:E7)+1,0)</f>
        <v>Grama amendoim</v>
      </c>
      <c r="F8" s="4" t="str">
        <f>VLOOKUP($B8,DADOS_ABBUD[],COLUMNS($C$6:F7)+1,0)</f>
        <v>AMARELO</v>
      </c>
    </row>
    <row r="9" spans="2:15" ht="30.75" customHeight="1" x14ac:dyDescent="0.25">
      <c r="B9" s="81" t="s">
        <v>15</v>
      </c>
      <c r="C9" s="4" t="str">
        <f>VLOOKUP($B9,DADOS_ABBUD[],COLUMNS($C$6:C8)+1,0)</f>
        <v>6. FORRAÇÃO</v>
      </c>
      <c r="D9" s="10" t="str">
        <f>VLOOKUP($B9,DADOS_ABBUD[],COLUMNS($C$6:D8)+1,0)</f>
        <v>Asparagus densiflorus Sprengeri</v>
      </c>
      <c r="E9" s="4" t="str">
        <f>VLOOKUP($B9,DADOS_ABBUD[],COLUMNS($C$6:E8)+1,0)</f>
        <v>Aspargo pendente</v>
      </c>
      <c r="F9" s="4" t="str">
        <f>VLOOKUP($B9,DADOS_ABBUD[],COLUMNS($C$6:F8)+1,0)</f>
        <v/>
      </c>
    </row>
    <row r="10" spans="2:15" ht="30.75" customHeight="1" x14ac:dyDescent="0.25">
      <c r="B10" s="81" t="s">
        <v>16</v>
      </c>
      <c r="C10" s="4" t="str">
        <f>VLOOKUP($B10,DADOS_ABBUD[],COLUMNS($C$6:C9)+1,0)</f>
        <v>5. ARBUSTO</v>
      </c>
      <c r="D10" s="10" t="str">
        <f>VLOOKUP($B10,DADOS_ABBUD[],COLUMNS($C$6:D9)+1,0)</f>
        <v>Camellia japonica</v>
      </c>
      <c r="E10" s="4" t="str">
        <f>VLOOKUP($B10,DADOS_ABBUD[],COLUMNS($C$6:E9)+1,0)</f>
        <v>Camelia</v>
      </c>
      <c r="F10" s="4" t="str">
        <f>VLOOKUP($B10,DADOS_ABBUD[],COLUMNS($C$6:F9)+1,0)</f>
        <v>BR RS</v>
      </c>
    </row>
    <row r="11" spans="2:15" ht="30.75" customHeight="1" x14ac:dyDescent="0.25">
      <c r="B11" s="81" t="s">
        <v>17</v>
      </c>
      <c r="C11" s="4" t="str">
        <f>VLOOKUP($B11,DADOS_ABBUD[],COLUMNS($C$6:C10)+1,0)</f>
        <v>5. ARBUSTO</v>
      </c>
      <c r="D11" s="10" t="str">
        <f>VLOOKUP($B11,DADOS_ABBUD[],COLUMNS($C$6:D10)+1,0)</f>
        <v>Calathea lutea</v>
      </c>
      <c r="E11" s="4" t="str">
        <f>VLOOKUP($B11,DADOS_ABBUD[],COLUMNS($C$6:E10)+1,0)</f>
        <v>Calatéia Charuto</v>
      </c>
      <c r="F11" s="4" t="str">
        <f>VLOOKUP($B11,DADOS_ABBUD[],COLUMNS($C$6:F10)+1,0)</f>
        <v/>
      </c>
    </row>
    <row r="12" spans="2:15" ht="30.75" customHeight="1" x14ac:dyDescent="0.25">
      <c r="B12" s="81" t="s">
        <v>18</v>
      </c>
      <c r="C12" s="4" t="str">
        <f>VLOOKUP($B12,DADOS_ABBUD[],COLUMNS($C$6:C11)+1,0)</f>
        <v>5. ARBUSTO</v>
      </c>
      <c r="D12" s="10" t="str">
        <f>VLOOKUP($B12,DADOS_ABBUD[],COLUMNS($C$6:D11)+1,0)</f>
        <v>Curculigo capitulata</v>
      </c>
      <c r="E12" s="4" t="str">
        <f>VLOOKUP($B12,DADOS_ABBUD[],COLUMNS($C$6:E11)+1,0)</f>
        <v>Curculigo</v>
      </c>
      <c r="F12" s="4" t="str">
        <f>VLOOKUP($B12,DADOS_ABBUD[],COLUMNS($C$6:F11)+1,0)</f>
        <v/>
      </c>
    </row>
    <row r="13" spans="2:15" ht="30.75" customHeight="1" x14ac:dyDescent="0.25">
      <c r="B13" s="81" t="s">
        <v>19</v>
      </c>
      <c r="C13" s="4" t="str">
        <f>VLOOKUP($B13,DADOS_ABBUD[],COLUMNS($C$6:C12)+1,0)</f>
        <v>5. ARBUSTO</v>
      </c>
      <c r="D13" s="10" t="str">
        <f>VLOOKUP($B13,DADOS_ABBUD[],COLUMNS($C$6:D12)+1,0)</f>
        <v>Cyclanthus bipartitus</v>
      </c>
      <c r="E13" s="4" t="str">
        <f>VLOOKUP($B13,DADOS_ABBUD[],COLUMNS($C$6:E12)+1,0)</f>
        <v>Ciclantus</v>
      </c>
      <c r="F13" s="4" t="str">
        <f>VLOOKUP($B13,DADOS_ABBUD[],COLUMNS($C$6:F12)+1,0)</f>
        <v/>
      </c>
    </row>
    <row r="14" spans="2:15" ht="30.75" customHeight="1" x14ac:dyDescent="0.25">
      <c r="B14" s="81" t="s">
        <v>20</v>
      </c>
      <c r="C14" s="4" t="str">
        <f>VLOOKUP($B14,DADOS_ABBUD[],COLUMNS($C$6:C13)+1,0)</f>
        <v>5. ARBUSTO</v>
      </c>
      <c r="D14" s="10" t="str">
        <f>VLOOKUP($B14,DADOS_ABBUD[],COLUMNS($C$6:D13)+1,0)</f>
        <v>Dracaena arborea</v>
      </c>
      <c r="E14" s="4" t="str">
        <f>VLOOKUP($B14,DADOS_ABBUD[],COLUMNS($C$6:E13)+1,0)</f>
        <v>Dracena arbórea</v>
      </c>
      <c r="F14" s="4" t="str">
        <f>VLOOKUP($B14,DADOS_ABBUD[],COLUMNS($C$6:F13)+1,0)</f>
        <v/>
      </c>
      <c r="J14" s="4"/>
      <c r="K14" s="4"/>
      <c r="L14" s="4"/>
    </row>
    <row r="15" spans="2:15" ht="30.75" customHeight="1" x14ac:dyDescent="0.25">
      <c r="B15" s="81" t="s">
        <v>21</v>
      </c>
      <c r="C15" s="4" t="str">
        <f>VLOOKUP($B15,DADOS_ABBUD[],COLUMNS($C$6:C14)+1,0)</f>
        <v>1. PALMEIRA</v>
      </c>
      <c r="D15" s="10" t="str">
        <f>VLOOKUP($B15,DADOS_ABBUD[],COLUMNS($C$6:D14)+1,0)</f>
        <v>Dypsis madagascariensis</v>
      </c>
      <c r="E15" s="4" t="str">
        <f>VLOOKUP($B15,DADOS_ABBUD[],COLUMNS($C$6:E14)+1,0)</f>
        <v>Areca de locuba</v>
      </c>
      <c r="F15" s="4" t="str">
        <f>VLOOKUP($B15,DADOS_ABBUD[],COLUMNS($C$6:F14)+1,0)</f>
        <v/>
      </c>
    </row>
    <row r="16" spans="2:15" ht="30.75" customHeight="1" x14ac:dyDescent="0.25">
      <c r="B16" s="81" t="s">
        <v>22</v>
      </c>
      <c r="C16" s="4" t="str">
        <f>VLOOKUP($B16,DADOS_ABBUD[],COLUMNS($C$6:C15)+1,0)</f>
        <v>4. ARV FRUT</v>
      </c>
      <c r="D16" s="10" t="str">
        <f>VLOOKUP($B16,DADOS_ABBUD[],COLUMNS($C$6:D15)+1,0)</f>
        <v>Eugenia uniflora</v>
      </c>
      <c r="E16" s="4" t="str">
        <f>VLOOKUP($B16,DADOS_ABBUD[],COLUMNS($C$6:E15)+1,0)</f>
        <v>Pitanga</v>
      </c>
      <c r="F16" s="4" t="str">
        <f>VLOOKUP($B16,DADOS_ABBUD[],COLUMNS($C$6:F15)+1,0)</f>
        <v/>
      </c>
    </row>
    <row r="17" spans="2:6" ht="30.75" customHeight="1" x14ac:dyDescent="0.25">
      <c r="B17" s="81" t="s">
        <v>23</v>
      </c>
      <c r="C17" s="4" t="str">
        <f>VLOOKUP($B17,DADOS_ABBUD[],COLUMNS($C$6:C16)+1,0)</f>
        <v>5. ARBUSTO</v>
      </c>
      <c r="D17" s="10" t="str">
        <f>VLOOKUP($B17,DADOS_ABBUD[],COLUMNS($C$6:D16)+1,0)</f>
        <v>Gardenia jasminoides</v>
      </c>
      <c r="E17" s="4" t="str">
        <f>VLOOKUP($B17,DADOS_ABBUD[],COLUMNS($C$6:E16)+1,0)</f>
        <v>Gardenia</v>
      </c>
      <c r="F17" s="4" t="str">
        <f>VLOOKUP($B17,DADOS_ABBUD[],COLUMNS($C$6:F16)+1,0)</f>
        <v>BRANCO</v>
      </c>
    </row>
    <row r="18" spans="2:6" ht="30.75" customHeight="1" x14ac:dyDescent="0.25">
      <c r="B18" s="81" t="s">
        <v>24</v>
      </c>
      <c r="C18" s="4" t="str">
        <f>VLOOKUP($B18,DADOS_ABBUD[],COLUMNS($C$6:C17)+1,0)</f>
        <v>2. ARV NATIVA</v>
      </c>
      <c r="D18" s="10" t="str">
        <f>VLOOKUP($B18,DADOS_ABBUD[],COLUMNS($C$6:D17)+1,0)</f>
        <v>Handroanthus chrysotrichus (Tabebuia chrysotricha)</v>
      </c>
      <c r="E18" s="4" t="str">
        <f>VLOOKUP($B18,DADOS_ABBUD[],COLUMNS($C$6:E17)+1,0)</f>
        <v>Ipe amarelo cascudo</v>
      </c>
      <c r="F18" s="4" t="str">
        <f>VLOOKUP($B18,DADOS_ABBUD[],COLUMNS($C$6:F17)+1,0)</f>
        <v>AMARELO</v>
      </c>
    </row>
    <row r="19" spans="2:6" ht="30.75" customHeight="1" x14ac:dyDescent="0.25">
      <c r="B19" s="81" t="s">
        <v>25</v>
      </c>
      <c r="C19" s="4" t="str">
        <f>VLOOKUP($B19,DADOS_ABBUD[],COLUMNS($C$6:C18)+1,0)</f>
        <v>2. ARV NATIVA</v>
      </c>
      <c r="D19" s="10" t="str">
        <f>VLOOKUP($B19,DADOS_ABBUD[],COLUMNS($C$6:D18)+1,0)</f>
        <v>Handroanthus impetiginosus (Tabebuia impetiginosa )</v>
      </c>
      <c r="E19" s="4" t="str">
        <f>VLOOKUP($B19,DADOS_ABBUD[],COLUMNS($C$6:E18)+1,0)</f>
        <v>Ipe roxo de bola</v>
      </c>
      <c r="F19" s="4" t="str">
        <f>VLOOKUP($B19,DADOS_ABBUD[],COLUMNS($C$6:F18)+1,0)</f>
        <v>ROXO</v>
      </c>
    </row>
    <row r="20" spans="2:6" ht="30.75" customHeight="1" x14ac:dyDescent="0.25">
      <c r="B20" s="81" t="s">
        <v>26</v>
      </c>
      <c r="C20" s="4" t="str">
        <f>VLOOKUP($B20,DADOS_ABBUD[],COLUMNS($C$6:C19)+1,0)</f>
        <v>5. ARBUSTO</v>
      </c>
      <c r="D20" s="10" t="str">
        <f>VLOOKUP($B20,DADOS_ABBUD[],COLUMNS($C$6:D19)+1,0)</f>
        <v>Heliconia bihai</v>
      </c>
      <c r="E20" s="4" t="str">
        <f>VLOOKUP($B20,DADOS_ABBUD[],COLUMNS($C$6:E19)+1,0)</f>
        <v>Heliconia alta</v>
      </c>
      <c r="F20" s="4" t="str">
        <f>VLOOKUP($B20,DADOS_ABBUD[],COLUMNS($C$6:F19)+1,0)</f>
        <v>VERMELHO</v>
      </c>
    </row>
    <row r="21" spans="2:6" ht="30.75" customHeight="1" x14ac:dyDescent="0.25">
      <c r="B21" s="81" t="s">
        <v>27</v>
      </c>
      <c r="C21" s="4" t="str">
        <f>VLOOKUP($B21,DADOS_ABBUD[],COLUMNS($C$6:C20)+1,0)</f>
        <v>5. ARBUSTO</v>
      </c>
      <c r="D21" s="10" t="str">
        <f>VLOOKUP($B21,DADOS_ABBUD[],COLUMNS($C$6:D20)+1,0)</f>
        <v>Heliconia psittacorum</v>
      </c>
      <c r="E21" s="4" t="str">
        <f>VLOOKUP($B21,DADOS_ABBUD[],COLUMNS($C$6:E20)+1,0)</f>
        <v>helicônia-papagaio</v>
      </c>
      <c r="F21" s="4" t="str">
        <f>VLOOKUP($B21,DADOS_ABBUD[],COLUMNS($C$6:F20)+1,0)</f>
        <v>LARANJA</v>
      </c>
    </row>
    <row r="22" spans="2:6" ht="30.75" customHeight="1" x14ac:dyDescent="0.25">
      <c r="B22" s="81" t="s">
        <v>28</v>
      </c>
      <c r="C22" s="4" t="str">
        <f>VLOOKUP($B22,DADOS_ABBUD[],COLUMNS($C$6:C21)+1,0)</f>
        <v>2. ARV NATIVA</v>
      </c>
      <c r="D22" s="10" t="str">
        <f>VLOOKUP($B22,DADOS_ABBUD[],COLUMNS($C$6:D21)+1,0)</f>
        <v>Jacaranda cuspidifolia</v>
      </c>
      <c r="E22" s="4" t="str">
        <f>VLOOKUP($B22,DADOS_ABBUD[],COLUMNS($C$6:E21)+1,0)</f>
        <v>Caroba</v>
      </c>
      <c r="F22" s="4" t="str">
        <f>VLOOKUP($B22,DADOS_ABBUD[],COLUMNS($C$6:F21)+1,0)</f>
        <v/>
      </c>
    </row>
    <row r="23" spans="2:6" ht="30.75" customHeight="1" x14ac:dyDescent="0.25">
      <c r="B23" s="81" t="s">
        <v>29</v>
      </c>
      <c r="C23" s="4" t="str">
        <f>VLOOKUP($B23,DADOS_ABBUD[],COLUMNS($C$6:C22)+1,0)</f>
        <v>5. ARBUSTO</v>
      </c>
      <c r="D23" s="10" t="str">
        <f>VLOOKUP($B23,DADOS_ABBUD[],COLUMNS($C$6:D22)+1,0)</f>
        <v>Jasminum mesnyi</v>
      </c>
      <c r="E23" s="4" t="str">
        <f>VLOOKUP($B23,DADOS_ABBUD[],COLUMNS($C$6:E22)+1,0)</f>
        <v>Jasmim amarelo</v>
      </c>
      <c r="F23" s="4" t="str">
        <f>VLOOKUP($B23,DADOS_ABBUD[],COLUMNS($C$6:F22)+1,0)</f>
        <v>AMARELO</v>
      </c>
    </row>
    <row r="24" spans="2:6" ht="30.75" customHeight="1" x14ac:dyDescent="0.25">
      <c r="B24" s="81" t="s">
        <v>30</v>
      </c>
      <c r="C24" s="4" t="str">
        <f>VLOOKUP($B24,DADOS_ABBUD[],COLUMNS($C$6:C23)+1,0)</f>
        <v>3. ARV EXOT</v>
      </c>
      <c r="D24" s="10" t="str">
        <f>VLOOKUP($B24,DADOS_ABBUD[],COLUMNS($C$6:D23)+1,0)</f>
        <v>Lagerstroemia indica</v>
      </c>
      <c r="E24" s="4" t="str">
        <f>VLOOKUP($B24,DADOS_ABBUD[],COLUMNS($C$6:E23)+1,0)</f>
        <v>Reseda branco</v>
      </c>
      <c r="F24" s="4" t="str">
        <f>VLOOKUP($B24,DADOS_ABBUD[],COLUMNS($C$6:F23)+1,0)</f>
        <v>BRANCO</v>
      </c>
    </row>
    <row r="25" spans="2:6" ht="30.75" customHeight="1" x14ac:dyDescent="0.25">
      <c r="B25" s="81" t="s">
        <v>31</v>
      </c>
      <c r="C25" s="4" t="str">
        <f>VLOOKUP($B25,DADOS_ABBUD[],COLUMNS($C$6:C24)+1,0)</f>
        <v>3. ARV EXOT</v>
      </c>
      <c r="D25" s="10" t="str">
        <f>VLOOKUP($B25,DADOS_ABBUD[],COLUMNS($C$6:D24)+1,0)</f>
        <v>Lagerstroemia indica</v>
      </c>
      <c r="E25" s="4" t="str">
        <f>VLOOKUP($B25,DADOS_ABBUD[],COLUMNS($C$6:E24)+1,0)</f>
        <v>Reseda rosa</v>
      </c>
      <c r="F25" s="4" t="str">
        <f>VLOOKUP($B25,DADOS_ABBUD[],COLUMNS($C$6:F24)+1,0)</f>
        <v>ROSA</v>
      </c>
    </row>
    <row r="26" spans="2:6" ht="30.75" customHeight="1" x14ac:dyDescent="0.25">
      <c r="B26" s="81" t="s">
        <v>32</v>
      </c>
      <c r="C26" s="4" t="str">
        <f>VLOOKUP($B26,DADOS_ABBUD[],COLUMNS($C$6:C25)+1,0)</f>
        <v>1. PALMEIRA</v>
      </c>
      <c r="D26" s="10" t="str">
        <f>VLOOKUP($B26,DADOS_ABBUD[],COLUMNS($C$6:D25)+1,0)</f>
        <v>Licuala grandis</v>
      </c>
      <c r="E26" s="4" t="str">
        <f>VLOOKUP($B26,DADOS_ABBUD[],COLUMNS($C$6:E25)+1,0)</f>
        <v>Licuala</v>
      </c>
      <c r="F26" s="4" t="str">
        <f>VLOOKUP($B26,DADOS_ABBUD[],COLUMNS($C$6:F25)+1,0)</f>
        <v/>
      </c>
    </row>
    <row r="27" spans="2:6" ht="30.75" customHeight="1" x14ac:dyDescent="0.25">
      <c r="B27" s="81" t="s">
        <v>33</v>
      </c>
      <c r="C27" s="4" t="str">
        <f>VLOOKUP($B27,DADOS_ABBUD[],COLUMNS($C$6:C26)+1,0)</f>
        <v>2. ARV NATIVA</v>
      </c>
      <c r="D27" s="10" t="str">
        <f>VLOOKUP($B27,DADOS_ABBUD[],COLUMNS($C$6:D26)+1,0)</f>
        <v>Libidibia leiostachya (Caesalpinia leiostachya)</v>
      </c>
      <c r="E27" s="4" t="str">
        <f>VLOOKUP($B27,DADOS_ABBUD[],COLUMNS($C$6:E26)+1,0)</f>
        <v>Pau ferro</v>
      </c>
      <c r="F27" s="4" t="str">
        <f>VLOOKUP($B27,DADOS_ABBUD[],COLUMNS($C$6:F26)+1,0)</f>
        <v>AMARELO</v>
      </c>
    </row>
    <row r="28" spans="2:6" ht="30.75" customHeight="1" x14ac:dyDescent="0.25">
      <c r="B28" s="81" t="s">
        <v>34</v>
      </c>
      <c r="C28" s="4" t="str">
        <f>VLOOKUP($B28,DADOS_ABBUD[],COLUMNS($C$6:C27)+1,0)</f>
        <v>6. FORRAÇÃO</v>
      </c>
      <c r="D28" s="10" t="str">
        <f>VLOOKUP($B28,DADOS_ABBUD[],COLUMNS($C$6:D27)+1,0)</f>
        <v>Maranta cristata (Maranta bicolor)</v>
      </c>
      <c r="E28" s="4" t="str">
        <f>VLOOKUP($B28,DADOS_ABBUD[],COLUMNS($C$6:E27)+1,0)</f>
        <v>Maranta bicolor</v>
      </c>
      <c r="F28" s="4" t="str">
        <f>VLOOKUP($B28,DADOS_ABBUD[],COLUMNS($C$6:F27)+1,0)</f>
        <v/>
      </c>
    </row>
    <row r="29" spans="2:6" ht="30.75" customHeight="1" x14ac:dyDescent="0.25">
      <c r="B29" s="81" t="s">
        <v>35</v>
      </c>
      <c r="C29" s="4" t="str">
        <f>VLOOKUP($B29,DADOS_ABBUD[],COLUMNS($C$6:C28)+1,0)</f>
        <v>5. ARBUSTO</v>
      </c>
      <c r="D29" s="10" t="str">
        <f>VLOOKUP($B29,DADOS_ABBUD[],COLUMNS($C$6:D28)+1,0)</f>
        <v>Megaskepasma erythrochlamys</v>
      </c>
      <c r="E29" s="4" t="str">
        <f>VLOOKUP($B29,DADOS_ABBUD[],COLUMNS($C$6:E28)+1,0)</f>
        <v>Justicia vermelha</v>
      </c>
      <c r="F29" s="4">
        <f>VLOOKUP($B29,DADOS_ABBUD[],COLUMNS($C$6:F28)+1,0)</f>
        <v>0</v>
      </c>
    </row>
    <row r="30" spans="2:6" ht="30.75" customHeight="1" x14ac:dyDescent="0.25">
      <c r="B30" s="81" t="s">
        <v>35</v>
      </c>
      <c r="C30" s="4" t="str">
        <f>VLOOKUP($B30,DADOS_ABBUD[],COLUMNS($C$6:C29)+1,0)</f>
        <v>5. ARBUSTO</v>
      </c>
      <c r="D30" s="10" t="str">
        <f>VLOOKUP($B30,DADOS_ABBUD[],COLUMNS($C$6:D29)+1,0)</f>
        <v>Megaskepasma erythrochlamys</v>
      </c>
      <c r="E30" s="4" t="str">
        <f>VLOOKUP($B30,DADOS_ABBUD[],COLUMNS($C$6:E29)+1,0)</f>
        <v>Justicia vermelha</v>
      </c>
      <c r="F30" s="4">
        <f>VLOOKUP($B30,DADOS_ABBUD[],COLUMNS($C$6:F29)+1,0)</f>
        <v>0</v>
      </c>
    </row>
    <row r="31" spans="2:6" ht="30.75" customHeight="1" x14ac:dyDescent="0.25">
      <c r="B31" s="81" t="s">
        <v>36</v>
      </c>
      <c r="C31" s="4" t="e">
        <f>VLOOKUP($B31,DADOS_ABBUD[],COLUMNS($C$6:C30)+1,0)</f>
        <v>#N/A</v>
      </c>
      <c r="D31" s="10" t="e">
        <f>VLOOKUP($B31,DADOS_ABBUD[],COLUMNS($C$6:D30)+1,0)</f>
        <v>#N/A</v>
      </c>
      <c r="E31" s="4" t="e">
        <f>VLOOKUP($B31,DADOS_ABBUD[],COLUMNS($C$6:E30)+1,0)</f>
        <v>#N/A</v>
      </c>
      <c r="F31" s="4" t="e">
        <f>VLOOKUP($B31,DADOS_ABBUD[],COLUMNS($C$6:F30)+1,0)</f>
        <v>#N/A</v>
      </c>
    </row>
    <row r="32" spans="2:6" ht="30.75" customHeight="1" x14ac:dyDescent="0.25">
      <c r="B32" s="81" t="s">
        <v>37</v>
      </c>
      <c r="C32" s="4" t="str">
        <f>VLOOKUP($B32,DADOS_ABBUD[],COLUMNS($C$6:C31)+1,0)</f>
        <v>6. FORRAÇÃO</v>
      </c>
      <c r="D32" s="10" t="str">
        <f>VLOOKUP($B32,DADOS_ABBUD[],COLUMNS($C$6:D31)+1,0)</f>
        <v>Ophiopogon jaburan</v>
      </c>
      <c r="E32" s="4" t="str">
        <f>VLOOKUP($B32,DADOS_ABBUD[],COLUMNS($C$6:E31)+1,0)</f>
        <v>Barba de serpente</v>
      </c>
      <c r="F32" s="4" t="str">
        <f>VLOOKUP($B32,DADOS_ABBUD[],COLUMNS($C$6:F31)+1,0)</f>
        <v>VARIEGATA</v>
      </c>
    </row>
    <row r="33" spans="2:11" ht="30.75" customHeight="1" x14ac:dyDescent="0.25">
      <c r="B33" s="81" t="s">
        <v>38</v>
      </c>
      <c r="C33" s="4" t="str">
        <f>VLOOKUP($B33,DADOS_ABBUD[],COLUMNS($C$6:C32)+1,0)</f>
        <v>6. FORRAÇÃO</v>
      </c>
      <c r="D33" s="10" t="str">
        <f>VLOOKUP($B33,DADOS_ABBUD[],COLUMNS($C$6:D32)+1,0)</f>
        <v>Ophiopogon jaburan</v>
      </c>
      <c r="E33" s="4" t="str">
        <f>VLOOKUP($B33,DADOS_ABBUD[],COLUMNS($C$6:E32)+1,0)</f>
        <v>Barba de serpente</v>
      </c>
      <c r="F33" s="4" t="str">
        <f>VLOOKUP($B33,DADOS_ABBUD[],COLUMNS($C$6:F32)+1,0)</f>
        <v>VERDE</v>
      </c>
    </row>
    <row r="34" spans="2:11" ht="30.75" customHeight="1" x14ac:dyDescent="0.25">
      <c r="B34" s="81" t="s">
        <v>39</v>
      </c>
      <c r="C34" s="4" t="str">
        <f>VLOOKUP($B34,DADOS_ABBUD[],COLUMNS($C$6:C33)+1,0)</f>
        <v>5. ARBUSTO</v>
      </c>
      <c r="D34" s="10" t="str">
        <f>VLOOKUP($B34,DADOS_ABBUD[],COLUMNS($C$6:D33)+1,0)</f>
        <v>Pandanus utilis</v>
      </c>
      <c r="E34" s="4" t="str">
        <f>VLOOKUP($B34,DADOS_ABBUD[],COLUMNS($C$6:E33)+1,0)</f>
        <v>Pandanus</v>
      </c>
      <c r="F34" s="4" t="str">
        <f>VLOOKUP($B34,DADOS_ABBUD[],COLUMNS($C$6:F33)+1,0)</f>
        <v/>
      </c>
    </row>
    <row r="35" spans="2:11" ht="30.75" customHeight="1" x14ac:dyDescent="0.25">
      <c r="B35" s="81" t="s">
        <v>40</v>
      </c>
      <c r="C35" s="4" t="str">
        <f>VLOOKUP($B35,DADOS_ABBUD[],COLUMNS($C$6:C34)+1,0)</f>
        <v>5. ARBUSTO</v>
      </c>
      <c r="D35" s="10" t="str">
        <f>VLOOKUP($B35,DADOS_ABBUD[],COLUMNS($C$6:D34)+1,0)</f>
        <v>Pennisetum setaceum</v>
      </c>
      <c r="E35" s="4" t="str">
        <f>VLOOKUP($B35,DADOS_ABBUD[],COLUMNS($C$6:E34)+1,0)</f>
        <v>Capim-do-texas</v>
      </c>
      <c r="F35" s="4" t="str">
        <f>VLOOKUP($B35,DADOS_ABBUD[],COLUMNS($C$6:F34)+1,0)</f>
        <v>ROXO</v>
      </c>
    </row>
    <row r="36" spans="2:11" ht="30.75" customHeight="1" x14ac:dyDescent="0.25">
      <c r="B36" s="81" t="s">
        <v>41</v>
      </c>
      <c r="C36" s="4" t="str">
        <f>VLOOKUP($B36,DADOS_ABBUD[],COLUMNS($C$6:C35)+1,0)</f>
        <v>5. ARBUSTO</v>
      </c>
      <c r="D36" s="10" t="str">
        <f>VLOOKUP($B36,DADOS_ABBUD[],COLUMNS($C$6:D35)+1,0)</f>
        <v>Pennisetum setaceum</v>
      </c>
      <c r="E36" s="4" t="str">
        <f>VLOOKUP($B36,DADOS_ABBUD[],COLUMNS($C$6:E35)+1,0)</f>
        <v>Capim-do-texas verde</v>
      </c>
      <c r="F36" s="4" t="str">
        <f>VLOOKUP($B36,DADOS_ABBUD[],COLUMNS($C$6:F35)+1,0)</f>
        <v>VERDE</v>
      </c>
    </row>
    <row r="37" spans="2:11" ht="30.75" customHeight="1" x14ac:dyDescent="0.25">
      <c r="B37" s="81" t="s">
        <v>42</v>
      </c>
      <c r="C37" s="4" t="str">
        <f>VLOOKUP($B37,DADOS_ABBUD[],COLUMNS($C$6:C36)+1,0)</f>
        <v>5. ARBUSTO</v>
      </c>
      <c r="D37" s="10" t="str">
        <f>VLOOKUP($B37,DADOS_ABBUD[],COLUMNS($C$6:D36)+1,0)</f>
        <v>Philodendron renauxii</v>
      </c>
      <c r="E37" s="4" t="str">
        <f>VLOOKUP($B37,DADOS_ABBUD[],COLUMNS($C$6:E36)+1,0)</f>
        <v>Filodendro-rasteiro</v>
      </c>
      <c r="F37" s="4">
        <f>VLOOKUP($B37,DADOS_ABBUD[],COLUMNS($C$6:F36)+1,0)</f>
        <v>0</v>
      </c>
    </row>
    <row r="38" spans="2:11" ht="30.75" customHeight="1" x14ac:dyDescent="0.25">
      <c r="B38" s="81" t="s">
        <v>43</v>
      </c>
      <c r="C38" s="4" t="str">
        <f>VLOOKUP($B38,DADOS_ABBUD[],COLUMNS($C$6:C37)+1,0)</f>
        <v>3. ARV EXOT</v>
      </c>
      <c r="D38" s="10" t="str">
        <f>VLOOKUP($B38,DADOS_ABBUD[],COLUMNS($C$6:D37)+1,0)</f>
        <v>Plumeria rubra</v>
      </c>
      <c r="E38" s="4" t="str">
        <f>VLOOKUP($B38,DADOS_ABBUD[],COLUMNS($C$6:E37)+1,0)</f>
        <v>Plumeria</v>
      </c>
      <c r="F38" s="4" t="str">
        <f>VLOOKUP($B38,DADOS_ABBUD[],COLUMNS($C$6:F37)+1,0)</f>
        <v>ROSA</v>
      </c>
    </row>
    <row r="39" spans="2:11" ht="30.75" customHeight="1" x14ac:dyDescent="0.25">
      <c r="B39" s="81" t="s">
        <v>44</v>
      </c>
      <c r="C39" s="4" t="str">
        <f>VLOOKUP($B39,DADOS_ABBUD[],COLUMNS($C$6:C38)+1,0)</f>
        <v>3. ARV EXOT</v>
      </c>
      <c r="D39" s="10" t="str">
        <f>VLOOKUP($B39,DADOS_ABBUD[],COLUMNS($C$6:D38)+1,0)</f>
        <v>Plumeria speciosa</v>
      </c>
      <c r="E39" s="4" t="str">
        <f>VLOOKUP($B39,DADOS_ABBUD[],COLUMNS($C$6:E38)+1,0)</f>
        <v>Jasmim manga</v>
      </c>
      <c r="F39" s="4" t="str">
        <f>VLOOKUP($B39,DADOS_ABBUD[],COLUMNS($C$6:F38)+1,0)</f>
        <v/>
      </c>
    </row>
    <row r="40" spans="2:11" ht="30.75" customHeight="1" x14ac:dyDescent="0.25">
      <c r="B40" s="81" t="s">
        <v>45</v>
      </c>
      <c r="C40" s="4" t="str">
        <f>VLOOKUP($B40,DADOS_ABBUD[],COLUMNS($C$6:C39)+1,0)</f>
        <v>1. PALMEIRA</v>
      </c>
      <c r="D40" s="10" t="str">
        <f>VLOOKUP($B40,DADOS_ABBUD[],COLUMNS($C$6:D39)+1,0)</f>
        <v>Ptychosperma schefferi</v>
      </c>
      <c r="E40" s="4" t="str">
        <f>VLOOKUP($B40,DADOS_ABBUD[],COLUMNS($C$6:E39)+1,0)</f>
        <v>palmeira schefferi</v>
      </c>
      <c r="F40" s="4">
        <f>VLOOKUP($B40,DADOS_ABBUD[],COLUMNS($C$6:F39)+1,0)</f>
        <v>0</v>
      </c>
    </row>
    <row r="41" spans="2:11" ht="30.75" customHeight="1" x14ac:dyDescent="0.25">
      <c r="B41" s="81" t="s">
        <v>46</v>
      </c>
      <c r="C41" s="4" t="str">
        <f>VLOOKUP($B41,DADOS_ABBUD[],COLUMNS($C$6:C40)+1,0)</f>
        <v>6. FORRAÇÃO</v>
      </c>
      <c r="D41" s="10" t="str">
        <f>VLOOKUP($B41,DADOS_ABBUD[],COLUMNS($C$6:D40)+1,0)</f>
        <v>Sphagneticola trilobata(Wedelia paludaris)</v>
      </c>
      <c r="E41" s="4" t="str">
        <f>VLOOKUP($B41,DADOS_ABBUD[],COLUMNS($C$6:E40)+1,0)</f>
        <v>Dorinha</v>
      </c>
      <c r="F41" s="4" t="str">
        <f>VLOOKUP($B41,DADOS_ABBUD[],COLUMNS($C$6:F40)+1,0)</f>
        <v>AMARELO</v>
      </c>
    </row>
    <row r="42" spans="2:11" ht="30.75" customHeight="1" x14ac:dyDescent="0.25">
      <c r="B42" s="81" t="s">
        <v>47</v>
      </c>
      <c r="C42" s="4" t="str">
        <f>VLOOKUP($B42,DADOS_ABBUD[],COLUMNS($C$6:C41)+1,0)</f>
        <v>5. ARBUSTO</v>
      </c>
      <c r="D42" s="10" t="str">
        <f>VLOOKUP($B42,DADOS_ABBUD[],COLUMNS($C$6:D41)+1,0)</f>
        <v>Strelitzia reginae</v>
      </c>
      <c r="E42" s="4" t="str">
        <f>VLOOKUP($B42,DADOS_ABBUD[],COLUMNS($C$6:E41)+1,0)</f>
        <v>Ave do paraiso</v>
      </c>
      <c r="F42" s="4" t="str">
        <f>VLOOKUP($B42,DADOS_ABBUD[],COLUMNS($C$6:F41)+1,0)</f>
        <v/>
      </c>
    </row>
    <row r="43" spans="2:11" ht="30.75" customHeight="1" x14ac:dyDescent="0.25">
      <c r="B43" s="81" t="s">
        <v>48</v>
      </c>
      <c r="C43" s="4" t="str">
        <f>VLOOKUP($B43,DADOS_ABBUD[],COLUMNS($C$6:C42)+1,0)</f>
        <v>5. ARBUSTO</v>
      </c>
      <c r="D43" s="10" t="str">
        <f>VLOOKUP($B43,DADOS_ABBUD[],COLUMNS($C$6:D42)+1,0)</f>
        <v>Thaumatophyllum bipinnatifidum (Philodendron bipinnatifidum)</v>
      </c>
      <c r="E43" s="4" t="str">
        <f>VLOOKUP($B43,DADOS_ABBUD[],COLUMNS($C$6:E42)+1,0)</f>
        <v>Guaimbe</v>
      </c>
      <c r="F43" s="4" t="str">
        <f>VLOOKUP($B43,DADOS_ABBUD[],COLUMNS($C$6:F42)+1,0)</f>
        <v/>
      </c>
    </row>
    <row r="44" spans="2:11" ht="30.75" customHeight="1" x14ac:dyDescent="0.25">
      <c r="B44" s="81" t="s">
        <v>48</v>
      </c>
      <c r="C44" s="4" t="str">
        <f>VLOOKUP($B44,DADOS_ABBUD[],COLUMNS($C$6:C43)+1,0)</f>
        <v>5. ARBUSTO</v>
      </c>
      <c r="D44" s="10" t="str">
        <f>VLOOKUP($B44,DADOS_ABBUD[],COLUMNS($C$6:D43)+1,0)</f>
        <v>Thaumatophyllum bipinnatifidum (Philodendron bipinnatifidum)</v>
      </c>
      <c r="E44" s="4" t="str">
        <f>VLOOKUP($B44,DADOS_ABBUD[],COLUMNS($C$6:E43)+1,0)</f>
        <v>Guaimbe</v>
      </c>
      <c r="F44" s="4" t="str">
        <f>VLOOKUP($B44,DADOS_ABBUD[],COLUMNS($C$6:F43)+1,0)</f>
        <v/>
      </c>
    </row>
    <row r="45" spans="2:11" ht="30.75" customHeight="1" x14ac:dyDescent="0.25">
      <c r="B45" s="81" t="s">
        <v>49</v>
      </c>
      <c r="C45" s="4" t="str">
        <f>VLOOKUP($B45,DADOS_ABBUD[],COLUMNS($C$6:C44)+1,0)</f>
        <v>5. ARBUSTO</v>
      </c>
      <c r="D45" s="10" t="str">
        <f>VLOOKUP($B45,DADOS_ABBUD[],COLUMNS($C$6:D44)+1,0)</f>
        <v>Thaumatophyllum undulatum (Philodendron undulatum)</v>
      </c>
      <c r="E45" s="4" t="str">
        <f>VLOOKUP($B45,DADOS_ABBUD[],COLUMNS($C$6:E44)+1,0)</f>
        <v>Filodendro</v>
      </c>
      <c r="F45" s="4" t="str">
        <f>VLOOKUP($B45,DADOS_ABBUD[],COLUMNS($C$6:F44)+1,0)</f>
        <v/>
      </c>
    </row>
    <row r="46" spans="2:11" ht="30.75" customHeight="1" x14ac:dyDescent="0.25">
      <c r="B46" s="81" t="s">
        <v>35</v>
      </c>
      <c r="C46" s="4" t="str">
        <f>VLOOKUP($B46,DADOS_ABBUD[],COLUMNS($C$6:C45)+1,0)</f>
        <v>5. ARBUSTO</v>
      </c>
      <c r="D46" s="10" t="str">
        <f>VLOOKUP($B46,DADOS_ABBUD[],COLUMNS($C$6:D45)+1,0)</f>
        <v>Megaskepasma erythrochlamys</v>
      </c>
      <c r="E46" s="4" t="str">
        <f>VLOOKUP($B46,DADOS_ABBUD[],COLUMNS($C$6:E45)+1,0)</f>
        <v>Justicia vermelha</v>
      </c>
      <c r="F46" s="4">
        <f>VLOOKUP($B46,DADOS_ABBUD[],COLUMNS($C$6:F45)+1,0)</f>
        <v>0</v>
      </c>
    </row>
    <row r="47" spans="2:11" ht="30.75" customHeight="1" x14ac:dyDescent="0.25">
      <c r="B47" s="82"/>
      <c r="D47" s="8"/>
      <c r="K47" s="2" t="s">
        <v>50</v>
      </c>
    </row>
    <row r="48" spans="2:11" ht="30.75" customHeight="1" x14ac:dyDescent="0.25">
      <c r="B48" s="82"/>
      <c r="D48" s="8"/>
      <c r="K48" t="s">
        <v>51</v>
      </c>
    </row>
    <row r="49" spans="2:11" ht="30.75" customHeight="1" x14ac:dyDescent="0.25">
      <c r="B49" s="82"/>
      <c r="D49" s="8"/>
      <c r="K49" t="s">
        <v>52</v>
      </c>
    </row>
    <row r="50" spans="2:11" ht="30.75" customHeight="1" x14ac:dyDescent="0.25">
      <c r="B50" s="82"/>
      <c r="D50" s="8"/>
      <c r="K50" t="s">
        <v>53</v>
      </c>
    </row>
    <row r="51" spans="2:11" ht="30.75" customHeight="1" x14ac:dyDescent="0.25">
      <c r="B51" s="82"/>
      <c r="D51" s="8"/>
      <c r="K51" t="s">
        <v>54</v>
      </c>
    </row>
    <row r="52" spans="2:11" ht="30.75" customHeight="1" x14ac:dyDescent="0.25">
      <c r="B52" s="82"/>
      <c r="D52" s="8"/>
      <c r="K52" t="s">
        <v>55</v>
      </c>
    </row>
    <row r="53" spans="2:11" ht="30.75" customHeight="1" x14ac:dyDescent="0.25">
      <c r="B53" s="82"/>
      <c r="D53" s="8"/>
      <c r="K53" t="s">
        <v>56</v>
      </c>
    </row>
    <row r="54" spans="2:11" ht="30.75" customHeight="1" x14ac:dyDescent="0.25">
      <c r="B54" s="82"/>
      <c r="D54" s="8"/>
      <c r="K54" t="s">
        <v>57</v>
      </c>
    </row>
    <row r="55" spans="2:11" ht="30.75" customHeight="1" x14ac:dyDescent="0.25">
      <c r="B55" s="82"/>
      <c r="D55" s="8"/>
      <c r="K55" t="s">
        <v>58</v>
      </c>
    </row>
    <row r="56" spans="2:11" ht="30.75" customHeight="1" x14ac:dyDescent="0.25">
      <c r="B56" s="82"/>
      <c r="K56" t="s">
        <v>59</v>
      </c>
    </row>
    <row r="57" spans="2:11" ht="30.75" customHeight="1" x14ac:dyDescent="0.25">
      <c r="B57" s="82"/>
      <c r="K57" t="s">
        <v>60</v>
      </c>
    </row>
    <row r="58" spans="2:11" ht="30.75" customHeight="1" x14ac:dyDescent="0.25">
      <c r="B58" s="82"/>
    </row>
    <row r="59" spans="2:11" ht="30.75" customHeight="1" x14ac:dyDescent="0.25">
      <c r="B59" s="82"/>
    </row>
    <row r="60" spans="2:11" ht="30.75" customHeight="1" x14ac:dyDescent="0.25">
      <c r="B60" s="82"/>
    </row>
    <row r="61" spans="2:11" ht="30.75" customHeight="1" x14ac:dyDescent="0.25">
      <c r="B61" s="82"/>
    </row>
    <row r="62" spans="2:11" ht="30.75" customHeight="1" x14ac:dyDescent="0.25"/>
    <row r="63" spans="2:11" ht="30.75" customHeight="1" x14ac:dyDescent="0.25"/>
    <row r="64" spans="2:11" ht="30.75" customHeight="1" x14ac:dyDescent="0.25"/>
    <row r="65" ht="30.75" customHeight="1" x14ac:dyDescent="0.25"/>
    <row r="66" ht="30.75" customHeight="1" x14ac:dyDescent="0.25"/>
    <row r="67" ht="30.75" customHeight="1" x14ac:dyDescent="0.25"/>
    <row r="68" ht="30.75" customHeight="1" x14ac:dyDescent="0.25"/>
    <row r="69" ht="30.75" customHeight="1" x14ac:dyDescent="0.25"/>
    <row r="70" ht="30.75" customHeight="1" x14ac:dyDescent="0.25"/>
    <row r="71" ht="30.75" customHeight="1" x14ac:dyDescent="0.25"/>
    <row r="72" ht="30.75" customHeight="1" x14ac:dyDescent="0.25"/>
    <row r="73" ht="30.75" customHeight="1" x14ac:dyDescent="0.25"/>
    <row r="74" ht="30.75" customHeight="1" x14ac:dyDescent="0.25"/>
    <row r="75" ht="30.75" customHeight="1" x14ac:dyDescent="0.25"/>
    <row r="76" ht="30.75" customHeight="1" x14ac:dyDescent="0.25"/>
    <row r="77" ht="30.75" customHeight="1" x14ac:dyDescent="0.25"/>
    <row r="78" ht="30.75" customHeight="1" x14ac:dyDescent="0.25"/>
    <row r="79" ht="30.75" customHeight="1" x14ac:dyDescent="0.25"/>
    <row r="80" ht="30.75" customHeight="1" x14ac:dyDescent="0.25"/>
    <row r="81" ht="30.75" customHeight="1" x14ac:dyDescent="0.25"/>
    <row r="82" ht="30.75" customHeight="1" x14ac:dyDescent="0.25"/>
    <row r="83" ht="30.75" customHeight="1" x14ac:dyDescent="0.25"/>
    <row r="84" ht="30.75" customHeight="1" x14ac:dyDescent="0.25"/>
    <row r="85" ht="30.75" customHeight="1" x14ac:dyDescent="0.25"/>
    <row r="86" ht="30.75" customHeight="1" x14ac:dyDescent="0.25"/>
    <row r="87" ht="30.75" customHeight="1" x14ac:dyDescent="0.25"/>
    <row r="88" ht="30.75" customHeight="1" x14ac:dyDescent="0.25"/>
    <row r="89" ht="30.75" customHeight="1" x14ac:dyDescent="0.25"/>
    <row r="90" ht="30.75" customHeight="1" x14ac:dyDescent="0.25"/>
    <row r="91" ht="30.75" customHeight="1" x14ac:dyDescent="0.25"/>
    <row r="92" ht="30.75" customHeight="1" x14ac:dyDescent="0.25"/>
    <row r="93" ht="30.75" customHeight="1" x14ac:dyDescent="0.25"/>
    <row r="94" ht="30.75" customHeight="1" x14ac:dyDescent="0.25"/>
    <row r="95" ht="30.75" customHeight="1" x14ac:dyDescent="0.25"/>
    <row r="96" ht="30.75" customHeight="1" x14ac:dyDescent="0.25"/>
    <row r="97" ht="30.75" customHeight="1" x14ac:dyDescent="0.25"/>
    <row r="98" ht="30.75" customHeight="1" x14ac:dyDescent="0.25"/>
    <row r="99" ht="30.75" customHeight="1" x14ac:dyDescent="0.25"/>
    <row r="100" ht="30.75" customHeight="1" x14ac:dyDescent="0.25"/>
  </sheetData>
  <sheetProtection insertRows="0" selectLockedCells="1" sort="0" autoFilter="0"/>
  <mergeCells count="5">
    <mergeCell ref="B4:F4"/>
    <mergeCell ref="B5:F5"/>
    <mergeCell ref="B3:F3"/>
    <mergeCell ref="M2:N2"/>
    <mergeCell ref="K2:L2"/>
  </mergeCells>
  <conditionalFormatting sqref="B7:B62">
    <cfRule type="duplicateValues" dxfId="1" priority="1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&amp;R&amp;F</oddHeader>
    <oddFooter xml:space="preserve">&amp;C&amp;9BENEDITO ABBUD ARQUITETURA PAISAGISTICA 
 R.ARMINDANº93 11º ANDAR, VILA OLIMPIA,SÃO PAULO, SP - TEL: 11 5056-9977 </oddFooter>
  </headerFooter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3D96-31AB-4503-881F-ACAEA35D07C7}">
  <sheetPr>
    <tabColor rgb="FF00B050"/>
  </sheetPr>
  <dimension ref="B1:N58"/>
  <sheetViews>
    <sheetView showGridLines="0" zoomScaleNormal="100" zoomScaleSheetLayoutView="100" workbookViewId="0">
      <pane ySplit="5" topLeftCell="A6" activePane="bottomLeft" state="frozen"/>
      <selection pane="bottomLeft" activeCell="L6" sqref="L6"/>
    </sheetView>
  </sheetViews>
  <sheetFormatPr defaultRowHeight="15" x14ac:dyDescent="0.25"/>
  <cols>
    <col min="1" max="1" width="5.85546875" customWidth="1"/>
    <col min="2" max="2" width="14.85546875" bestFit="1" customWidth="1"/>
    <col min="3" max="3" width="31.5703125" style="4" customWidth="1"/>
    <col min="4" max="4" width="47.42578125" customWidth="1"/>
    <col min="5" max="5" width="3" customWidth="1"/>
    <col min="6" max="6" width="14.140625" customWidth="1"/>
    <col min="7" max="7" width="5" style="13" customWidth="1"/>
    <col min="10" max="10" width="14.140625" bestFit="1" customWidth="1"/>
    <col min="11" max="11" width="12.28515625" bestFit="1" customWidth="1"/>
    <col min="12" max="12" width="73.42578125" bestFit="1" customWidth="1"/>
    <col min="13" max="13" width="14.7109375" bestFit="1" customWidth="1"/>
  </cols>
  <sheetData>
    <row r="1" spans="2:14" ht="21" x14ac:dyDescent="0.25">
      <c r="D1" s="1">
        <v>46097</v>
      </c>
      <c r="I1" s="72" t="s">
        <v>0</v>
      </c>
      <c r="J1" s="72"/>
      <c r="K1" s="72"/>
      <c r="L1" s="69"/>
      <c r="M1" s="69"/>
      <c r="N1" s="69"/>
    </row>
    <row r="2" spans="2:14" ht="21.75" thickBot="1" x14ac:dyDescent="0.3">
      <c r="I2" s="66"/>
      <c r="J2" s="148"/>
      <c r="K2" s="148"/>
      <c r="L2" s="148"/>
      <c r="M2" s="148"/>
      <c r="N2" s="69"/>
    </row>
    <row r="3" spans="2:14" ht="21.75" thickBot="1" x14ac:dyDescent="0.3">
      <c r="B3" s="149" t="s">
        <v>1</v>
      </c>
      <c r="C3" s="150"/>
      <c r="D3" s="151"/>
      <c r="I3" s="66"/>
      <c r="J3" s="65" t="s">
        <v>2</v>
      </c>
      <c r="K3" s="65" t="s">
        <v>3</v>
      </c>
      <c r="L3" s="65" t="s">
        <v>4</v>
      </c>
      <c r="M3" s="65" t="s">
        <v>4</v>
      </c>
      <c r="N3" s="69"/>
    </row>
    <row r="4" spans="2:14" ht="21.75" thickBot="1" x14ac:dyDescent="0.3">
      <c r="B4" s="152" t="s">
        <v>61</v>
      </c>
      <c r="C4" s="153"/>
      <c r="D4" s="154"/>
      <c r="I4" s="66"/>
      <c r="J4" s="70" t="s">
        <v>62</v>
      </c>
      <c r="K4" s="71" t="str">
        <f>_xlfn.XLOOKUP(J$4,'uso interno PLANILHA'!R:R,'uso interno PLANILHA'!A:A,0)</f>
        <v>TAPR</v>
      </c>
      <c r="L4" s="71" t="str">
        <f>_xlfn.XLOOKUP(K$4,'uso interno PLANILHA'!A:A,'uso interno PLANILHA'!C:C,0)</f>
        <v>Talipariti pernambucense (Hibiscus pernambucensis)</v>
      </c>
      <c r="M4" s="71" t="str">
        <f>_xlfn.XLOOKUP(K$4,'uso interno PLANILHA'!A:A,'uso interno PLANILHA'!D:D,0)</f>
        <v>Algodão-de-praia</v>
      </c>
      <c r="N4" s="69"/>
    </row>
    <row r="5" spans="2:14" ht="19.5" thickBot="1" x14ac:dyDescent="0.3">
      <c r="B5" s="88" t="s">
        <v>8</v>
      </c>
      <c r="C5" s="89" t="s">
        <v>63</v>
      </c>
      <c r="D5" s="90" t="s">
        <v>64</v>
      </c>
      <c r="I5" s="66"/>
      <c r="J5" s="66"/>
      <c r="K5" s="66"/>
      <c r="L5" s="69"/>
      <c r="M5" s="69"/>
      <c r="N5" s="69"/>
    </row>
    <row r="6" spans="2:14" ht="200.1" customHeight="1" x14ac:dyDescent="0.25">
      <c r="B6" s="75" t="str">
        <f>'LEG ESTUDO DE MASSAS'!$B7</f>
        <v>CLFL VA</v>
      </c>
      <c r="C6" s="73" t="str">
        <f>VLOOKUP($B6,DADOS_ABBUD[],COLUMNS($C$5:C5)+2,0)</f>
        <v>Clusia fluminensis variegata</v>
      </c>
      <c r="D6" s="43" t="e" vm="1">
        <f>VLOOKUP($B6,DADOS_ABBUD[],COLUMNS($C$6:D6)+18,0)</f>
        <v>#VALUE!</v>
      </c>
      <c r="N6" s="56"/>
    </row>
    <row r="7" spans="2:14" ht="200.1" customHeight="1" x14ac:dyDescent="0.25">
      <c r="B7" s="75" t="str">
        <f>'LEG ESTUDO DE MASSAS'!$B8</f>
        <v>ARRE</v>
      </c>
      <c r="C7" s="73" t="str">
        <f>VLOOKUP($B7,DADOS_ABBUD[],COLUMNS($C$5:C6)+2,0)</f>
        <v>Arachis repens</v>
      </c>
      <c r="D7" s="43" t="e" vm="2">
        <f>VLOOKUP($B7,DADOS_ABBUD[],COLUMNS($C$6:D7)+18,0)</f>
        <v>#VALUE!</v>
      </c>
      <c r="E7" s="4"/>
    </row>
    <row r="8" spans="2:14" ht="200.1" customHeight="1" x14ac:dyDescent="0.25">
      <c r="B8" s="75" t="str">
        <f>'LEG ESTUDO DE MASSAS'!$B9</f>
        <v>ASSP</v>
      </c>
      <c r="C8" s="73" t="str">
        <f>VLOOKUP($B8,DADOS_ABBUD[],COLUMNS($C$5:C7)+2,0)</f>
        <v>Asparagus densiflorus Sprengeri</v>
      </c>
      <c r="D8" s="43" t="e" vm="3">
        <f>VLOOKUP($B8,DADOS_ABBUD[],COLUMNS($C$6:D8)+18,0)</f>
        <v>#VALUE!</v>
      </c>
      <c r="E8" s="4"/>
    </row>
    <row r="9" spans="2:14" ht="200.1" customHeight="1" x14ac:dyDescent="0.25">
      <c r="B9" s="75" t="str">
        <f>'LEG ESTUDO DE MASSAS'!$B10</f>
        <v>CAJA</v>
      </c>
      <c r="C9" s="73" t="str">
        <f>VLOOKUP($B9,DADOS_ABBUD[],COLUMNS($C$5:C8)+2,0)</f>
        <v>Camellia japonica</v>
      </c>
      <c r="D9" s="43" t="e" vm="4">
        <f>VLOOKUP($B9,DADOS_ABBUD[],COLUMNS($C$6:D9)+18,0)</f>
        <v>#VALUE!</v>
      </c>
      <c r="E9" s="4"/>
    </row>
    <row r="10" spans="2:14" ht="200.1" customHeight="1" x14ac:dyDescent="0.25">
      <c r="B10" s="75" t="str">
        <f>'LEG ESTUDO DE MASSAS'!$B11</f>
        <v>CALU</v>
      </c>
      <c r="C10" s="73" t="str">
        <f>VLOOKUP($B10,DADOS_ABBUD[],COLUMNS($C$5:C9)+2,0)</f>
        <v>Calathea lutea</v>
      </c>
      <c r="D10" s="43" t="e" vm="5">
        <f>VLOOKUP($B10,DADOS_ABBUD[],COLUMNS($C$6:D10)+18,0)</f>
        <v>#VALUE!</v>
      </c>
      <c r="E10" s="4"/>
    </row>
    <row r="11" spans="2:14" ht="200.1" customHeight="1" x14ac:dyDescent="0.25">
      <c r="B11" s="75" t="str">
        <f>'LEG ESTUDO DE MASSAS'!$B12</f>
        <v>CUCA</v>
      </c>
      <c r="C11" s="73" t="str">
        <f>VLOOKUP($B11,DADOS_ABBUD[],COLUMNS($C$5:C10)+2,0)</f>
        <v>Curculigo capitulata</v>
      </c>
      <c r="D11" s="43" t="e" vm="6">
        <f>VLOOKUP($B11,DADOS_ABBUD[],COLUMNS($C$6:D11)+18,0)</f>
        <v>#VALUE!</v>
      </c>
      <c r="E11" s="4"/>
    </row>
    <row r="12" spans="2:14" ht="200.1" customHeight="1" x14ac:dyDescent="0.25">
      <c r="B12" s="75" t="str">
        <f>'LEG ESTUDO DE MASSAS'!$B13</f>
        <v>CYBI</v>
      </c>
      <c r="C12" s="73" t="str">
        <f>VLOOKUP($B12,DADOS_ABBUD[],COLUMNS($C$5:C11)+2,0)</f>
        <v>Cyclanthus bipartitus</v>
      </c>
      <c r="D12" s="43" t="e" vm="7">
        <f>VLOOKUP($B12,DADOS_ABBUD[],COLUMNS($C$6:D12)+18,0)</f>
        <v>#VALUE!</v>
      </c>
      <c r="E12" s="4"/>
    </row>
    <row r="13" spans="2:14" ht="200.1" customHeight="1" x14ac:dyDescent="0.25">
      <c r="B13" s="75" t="str">
        <f>'LEG ESTUDO DE MASSAS'!$B14</f>
        <v>DRAR</v>
      </c>
      <c r="C13" s="73" t="str">
        <f>VLOOKUP($B13,DADOS_ABBUD[],COLUMNS($C$5:C12)+2,0)</f>
        <v>Dracaena arborea</v>
      </c>
      <c r="D13" s="43" t="e" vm="8">
        <f>VLOOKUP($B13,DADOS_ABBUD[],COLUMNS($C$6:D13)+18,0)</f>
        <v>#VALUE!</v>
      </c>
      <c r="E13" s="4"/>
    </row>
    <row r="14" spans="2:14" ht="200.1" customHeight="1" x14ac:dyDescent="0.25">
      <c r="B14" s="75" t="str">
        <f>'LEG ESTUDO DE MASSAS'!$B15</f>
        <v>DYMA</v>
      </c>
      <c r="C14" s="73" t="str">
        <f>VLOOKUP($B14,DADOS_ABBUD[],COLUMNS($C$5:C13)+2,0)</f>
        <v>Dypsis madagascariensis</v>
      </c>
      <c r="D14" s="43" t="e" vm="9">
        <f>VLOOKUP($B14,DADOS_ABBUD[],COLUMNS($C$6:D14)+18,0)</f>
        <v>#VALUE!</v>
      </c>
      <c r="E14" s="4"/>
    </row>
    <row r="15" spans="2:14" ht="200.1" customHeight="1" x14ac:dyDescent="0.25">
      <c r="B15" s="75" t="str">
        <f>'LEG ESTUDO DE MASSAS'!$B16</f>
        <v>EUUN</v>
      </c>
      <c r="C15" s="73" t="str">
        <f>VLOOKUP($B15,DADOS_ABBUD[],COLUMNS($C$5:C14)+2,0)</f>
        <v>Eugenia uniflora</v>
      </c>
      <c r="D15" s="43" t="e" vm="10">
        <f>VLOOKUP($B15,DADOS_ABBUD[],COLUMNS($C$6:D15)+18,0)</f>
        <v>#VALUE!</v>
      </c>
      <c r="E15" s="4"/>
    </row>
    <row r="16" spans="2:14" ht="200.1" customHeight="1" x14ac:dyDescent="0.25">
      <c r="B16" s="75" t="str">
        <f>'LEG ESTUDO DE MASSAS'!$B17</f>
        <v>GAJA</v>
      </c>
      <c r="C16" s="73" t="str">
        <f>VLOOKUP($B16,DADOS_ABBUD[],COLUMNS($C$5:C15)+2,0)</f>
        <v>Gardenia jasminoides</v>
      </c>
      <c r="D16" s="43" t="e" vm="11">
        <f>VLOOKUP($B16,DADOS_ABBUD[],COLUMNS($C$6:D16)+18,0)</f>
        <v>#VALUE!</v>
      </c>
      <c r="E16" s="4"/>
    </row>
    <row r="17" spans="2:5" ht="200.1" customHeight="1" x14ac:dyDescent="0.25">
      <c r="B17" s="75" t="str">
        <f>'LEG ESTUDO DE MASSAS'!$B18</f>
        <v>HACH</v>
      </c>
      <c r="C17" s="73" t="str">
        <f>VLOOKUP($B17,DADOS_ABBUD[],COLUMNS($C$5:C16)+2,0)</f>
        <v>Handroanthus chrysotrichus (Tabebuia chrysotricha)</v>
      </c>
      <c r="D17" s="43" t="e" vm="12">
        <f>VLOOKUP($B17,DADOS_ABBUD[],COLUMNS($C$6:D17)+18,0)</f>
        <v>#VALUE!</v>
      </c>
      <c r="E17" s="4"/>
    </row>
    <row r="18" spans="2:5" ht="200.1" customHeight="1" x14ac:dyDescent="0.25">
      <c r="B18" s="75" t="str">
        <f>'LEG ESTUDO DE MASSAS'!$B19</f>
        <v>HAIM</v>
      </c>
      <c r="C18" s="73" t="str">
        <f>VLOOKUP($B18,DADOS_ABBUD[],COLUMNS($C$5:C17)+2,0)</f>
        <v>Handroanthus impetiginosus (Tabebuia impetiginosa )</v>
      </c>
      <c r="D18" s="43" t="e" vm="13">
        <f>VLOOKUP($B18,DADOS_ABBUD[],COLUMNS($C$6:D18)+18,0)</f>
        <v>#VALUE!</v>
      </c>
      <c r="E18" s="4"/>
    </row>
    <row r="19" spans="2:5" ht="200.1" customHeight="1" x14ac:dyDescent="0.25">
      <c r="B19" s="75" t="str">
        <f>'LEG ESTUDO DE MASSAS'!$B20</f>
        <v>HEBI</v>
      </c>
      <c r="C19" s="73" t="str">
        <f>VLOOKUP($B19,DADOS_ABBUD[],COLUMNS($C$5:C18)+2,0)</f>
        <v>Heliconia bihai</v>
      </c>
      <c r="D19" s="43" t="e" vm="14">
        <f>VLOOKUP($B19,DADOS_ABBUD[],COLUMNS($C$6:D19)+18,0)</f>
        <v>#VALUE!</v>
      </c>
      <c r="E19" s="4"/>
    </row>
    <row r="20" spans="2:5" ht="200.1" customHeight="1" x14ac:dyDescent="0.25">
      <c r="B20" s="75" t="str">
        <f>'LEG ESTUDO DE MASSAS'!$B21</f>
        <v>HEPS</v>
      </c>
      <c r="C20" s="73" t="str">
        <f>VLOOKUP($B20,DADOS_ABBUD[],COLUMNS($C$5:C19)+2,0)</f>
        <v>Heliconia psittacorum</v>
      </c>
      <c r="D20" s="43" t="e" vm="15">
        <f>VLOOKUP($B20,DADOS_ABBUD[],COLUMNS($C$6:D20)+18,0)</f>
        <v>#VALUE!</v>
      </c>
      <c r="E20" s="4"/>
    </row>
    <row r="21" spans="2:5" ht="200.1" customHeight="1" x14ac:dyDescent="0.25">
      <c r="B21" s="75" t="str">
        <f>'LEG ESTUDO DE MASSAS'!$B22</f>
        <v>JACU</v>
      </c>
      <c r="C21" s="73" t="str">
        <f>VLOOKUP($B21,DADOS_ABBUD[],COLUMNS($C$5:C20)+2,0)</f>
        <v>Jacaranda cuspidifolia</v>
      </c>
      <c r="D21" s="43" t="e" vm="16">
        <f>VLOOKUP($B21,DADOS_ABBUD[],COLUMNS($C$6:D21)+18,0)</f>
        <v>#VALUE!</v>
      </c>
      <c r="E21" s="4"/>
    </row>
    <row r="22" spans="2:5" ht="200.1" customHeight="1" x14ac:dyDescent="0.25">
      <c r="B22" s="75" t="str">
        <f>'LEG ESTUDO DE MASSAS'!$B23</f>
        <v>JAME</v>
      </c>
      <c r="C22" s="73" t="str">
        <f>VLOOKUP($B22,DADOS_ABBUD[],COLUMNS($C$5:C21)+2,0)</f>
        <v>Jasminum mesnyi</v>
      </c>
      <c r="D22" s="43" t="e" vm="17">
        <f>VLOOKUP($B22,DADOS_ABBUD[],COLUMNS($C$6:D22)+18,0)</f>
        <v>#VALUE!</v>
      </c>
      <c r="E22" s="4"/>
    </row>
    <row r="23" spans="2:5" ht="200.1" customHeight="1" x14ac:dyDescent="0.25">
      <c r="B23" s="75" t="str">
        <f>'LEG ESTUDO DE MASSAS'!$B24</f>
        <v>LAIN BR</v>
      </c>
      <c r="C23" s="73" t="str">
        <f>VLOOKUP($B23,DADOS_ABBUD[],COLUMNS($C$5:C22)+2,0)</f>
        <v>Lagerstroemia indica</v>
      </c>
      <c r="D23" s="43" t="e" vm="18">
        <f>VLOOKUP($B23,DADOS_ABBUD[],COLUMNS($C$6:D23)+18,0)</f>
        <v>#VALUE!</v>
      </c>
      <c r="E23" s="4"/>
    </row>
    <row r="24" spans="2:5" ht="200.1" customHeight="1" x14ac:dyDescent="0.25">
      <c r="B24" s="75" t="str">
        <f>'LEG ESTUDO DE MASSAS'!$B25</f>
        <v>LAIN RS</v>
      </c>
      <c r="C24" s="73" t="str">
        <f>VLOOKUP($B24,DADOS_ABBUD[],COLUMNS($C$5:C23)+2,0)</f>
        <v>Lagerstroemia indica</v>
      </c>
      <c r="D24" s="43" t="e" vm="19">
        <f>VLOOKUP($B24,DADOS_ABBUD[],COLUMNS($C$6:D24)+18,0)</f>
        <v>#VALUE!</v>
      </c>
      <c r="E24" s="4"/>
    </row>
    <row r="25" spans="2:5" ht="200.1" customHeight="1" x14ac:dyDescent="0.25">
      <c r="B25" s="75" t="str">
        <f>'LEG ESTUDO DE MASSAS'!$B26</f>
        <v>LIGR</v>
      </c>
      <c r="C25" s="73" t="str">
        <f>VLOOKUP($B25,DADOS_ABBUD[],COLUMNS($C$5:C24)+2,0)</f>
        <v>Licuala grandis</v>
      </c>
      <c r="D25" s="43" t="e" vm="20">
        <f>VLOOKUP($B25,DADOS_ABBUD[],COLUMNS($C$6:D25)+18,0)</f>
        <v>#VALUE!</v>
      </c>
      <c r="E25" s="4"/>
    </row>
    <row r="26" spans="2:5" ht="200.1" customHeight="1" x14ac:dyDescent="0.25">
      <c r="B26" s="75" t="str">
        <f>'LEG ESTUDO DE MASSAS'!$B27</f>
        <v>LILE</v>
      </c>
      <c r="C26" s="73" t="str">
        <f>VLOOKUP($B26,DADOS_ABBUD[],COLUMNS($C$5:C25)+2,0)</f>
        <v>Libidibia leiostachya (Caesalpinia leiostachya)</v>
      </c>
      <c r="D26" s="43" t="e" vm="21">
        <f>VLOOKUP($B26,DADOS_ABBUD[],COLUMNS($C$6:D26)+18,0)</f>
        <v>#VALUE!</v>
      </c>
      <c r="E26" s="4"/>
    </row>
    <row r="27" spans="2:5" ht="200.1" customHeight="1" x14ac:dyDescent="0.25">
      <c r="B27" s="75" t="str">
        <f>'LEG ESTUDO DE MASSAS'!$B28</f>
        <v>MACR</v>
      </c>
      <c r="C27" s="73" t="str">
        <f>VLOOKUP($B27,DADOS_ABBUD[],COLUMNS($C$5:C26)+2,0)</f>
        <v>Maranta cristata (Maranta bicolor)</v>
      </c>
      <c r="D27" s="43" t="e">
        <f>VLOOKUP($B27,DADOS_ABBUD[],COLUMNS($C$6:D27)+18,0)</f>
        <v>#N/A</v>
      </c>
      <c r="E27" s="4"/>
    </row>
    <row r="28" spans="2:5" ht="200.1" customHeight="1" x14ac:dyDescent="0.25">
      <c r="B28" s="75" t="str">
        <f>'LEG ESTUDO DE MASSAS'!$B29</f>
        <v>MEER</v>
      </c>
      <c r="C28" s="73" t="str">
        <f>VLOOKUP($B28,DADOS_ABBUD[],COLUMNS($C$5:C27)+2,0)</f>
        <v>Megaskepasma erythrochlamys</v>
      </c>
      <c r="D28" s="43" t="e" vm="22">
        <f>VLOOKUP($B28,DADOS_ABBUD[],COLUMNS($C$6:D28)+18,0)</f>
        <v>#VALUE!</v>
      </c>
      <c r="E28" s="4"/>
    </row>
    <row r="29" spans="2:5" ht="200.1" customHeight="1" x14ac:dyDescent="0.25">
      <c r="B29" s="75" t="str">
        <f>'LEG ESTUDO DE MASSAS'!$B30</f>
        <v>MEER</v>
      </c>
      <c r="C29" s="73" t="str">
        <f>VLOOKUP($B29,DADOS_ABBUD[],COLUMNS($C$5:C28)+2,0)</f>
        <v>Megaskepasma erythrochlamys</v>
      </c>
      <c r="D29" s="43" t="e" vm="22">
        <f>VLOOKUP($B29,DADOS_ABBUD[],COLUMNS($C$6:D29)+18,0)</f>
        <v>#VALUE!</v>
      </c>
      <c r="E29" s="4"/>
    </row>
    <row r="30" spans="2:5" ht="200.1" customHeight="1" x14ac:dyDescent="0.25">
      <c r="B30" s="75" t="str">
        <f>'LEG ESTUDO DE MASSAS'!$B31</f>
        <v>MYSP</v>
      </c>
      <c r="C30" s="73" t="e">
        <f>VLOOKUP($B30,DADOS_ABBUD[],COLUMNS($C$5:C29)+2,0)</f>
        <v>#N/A</v>
      </c>
      <c r="D30" s="43" t="e">
        <f>VLOOKUP($B30,DADOS_ABBUD[],COLUMNS($C$6:D30)+18,0)</f>
        <v>#N/A</v>
      </c>
      <c r="E30" s="4"/>
    </row>
    <row r="31" spans="2:5" ht="200.1" customHeight="1" x14ac:dyDescent="0.25">
      <c r="B31" s="75" t="str">
        <f>'LEG ESTUDO DE MASSAS'!$B32</f>
        <v>OPJB VA</v>
      </c>
      <c r="C31" s="73" t="str">
        <f>VLOOKUP($B31,DADOS_ABBUD[],COLUMNS($C$5:C30)+2,0)</f>
        <v>Ophiopogon jaburan</v>
      </c>
      <c r="D31" s="43" t="e" vm="23">
        <f>VLOOKUP($B31,DADOS_ABBUD[],COLUMNS($C$6:D31)+18,0)</f>
        <v>#VALUE!</v>
      </c>
      <c r="E31" s="4"/>
    </row>
    <row r="32" spans="2:5" ht="200.1" customHeight="1" x14ac:dyDescent="0.25">
      <c r="B32" s="75" t="str">
        <f>'LEG ESTUDO DE MASSAS'!$B33</f>
        <v>OPJB VD</v>
      </c>
      <c r="C32" s="73" t="str">
        <f>VLOOKUP($B32,DADOS_ABBUD[],COLUMNS($C$5:C31)+2,0)</f>
        <v>Ophiopogon jaburan</v>
      </c>
      <c r="D32" s="43" t="e" vm="24">
        <f>VLOOKUP($B32,DADOS_ABBUD[],COLUMNS($C$6:D32)+18,0)</f>
        <v>#VALUE!</v>
      </c>
      <c r="E32" s="4"/>
    </row>
    <row r="33" spans="2:5" ht="200.1" customHeight="1" x14ac:dyDescent="0.25">
      <c r="B33" s="75" t="str">
        <f>'LEG ESTUDO DE MASSAS'!$B34</f>
        <v>PAUT</v>
      </c>
      <c r="C33" s="73" t="str">
        <f>VLOOKUP($B33,DADOS_ABBUD[],COLUMNS($C$5:C32)+2,0)</f>
        <v>Pandanus utilis</v>
      </c>
      <c r="D33" s="43" t="e" vm="25">
        <f>VLOOKUP($B33,DADOS_ABBUD[],COLUMNS($C$6:D33)+18,0)</f>
        <v>#VALUE!</v>
      </c>
      <c r="E33" s="4"/>
    </row>
    <row r="34" spans="2:5" ht="200.1" customHeight="1" x14ac:dyDescent="0.25">
      <c r="B34" s="75" t="str">
        <f>'LEG ESTUDO DE MASSAS'!$B35</f>
        <v>PESE RU</v>
      </c>
      <c r="C34" s="73" t="str">
        <f>VLOOKUP($B34,DADOS_ABBUD[],COLUMNS($C$5:C33)+2,0)</f>
        <v>Pennisetum setaceum</v>
      </c>
      <c r="D34" s="43" t="e" vm="26">
        <f>VLOOKUP($B34,DADOS_ABBUD[],COLUMNS($C$6:D34)+18,0)</f>
        <v>#VALUE!</v>
      </c>
      <c r="E34" s="4"/>
    </row>
    <row r="35" spans="2:5" ht="200.1" customHeight="1" x14ac:dyDescent="0.25">
      <c r="B35" s="75" t="str">
        <f>'LEG ESTUDO DE MASSAS'!$B36</f>
        <v>PESE VD</v>
      </c>
      <c r="C35" s="73" t="str">
        <f>VLOOKUP($B35,DADOS_ABBUD[],COLUMNS($C$5:C34)+2,0)</f>
        <v>Pennisetum setaceum</v>
      </c>
      <c r="D35" s="43" t="e" vm="27">
        <f>VLOOKUP($B35,DADOS_ABBUD[],COLUMNS($C$6:D35)+18,0)</f>
        <v>#VALUE!</v>
      </c>
      <c r="E35" s="4"/>
    </row>
    <row r="36" spans="2:5" ht="200.1" customHeight="1" x14ac:dyDescent="0.25">
      <c r="B36" s="75" t="str">
        <f>'LEG ESTUDO DE MASSAS'!$B37</f>
        <v>PHRN</v>
      </c>
      <c r="C36" s="73" t="str">
        <f>VLOOKUP($B36,DADOS_ABBUD[],COLUMNS($C$5:C35)+2,0)</f>
        <v>Philodendron renauxii</v>
      </c>
      <c r="D36" s="43" t="e" vm="28">
        <f>VLOOKUP($B36,DADOS_ABBUD[],COLUMNS($C$6:D36)+18,0)</f>
        <v>#VALUE!</v>
      </c>
      <c r="E36" s="4"/>
    </row>
    <row r="37" spans="2:5" ht="200.1" customHeight="1" x14ac:dyDescent="0.25">
      <c r="B37" s="75" t="str">
        <f>'LEG ESTUDO DE MASSAS'!$B38</f>
        <v>PLRU</v>
      </c>
      <c r="C37" s="73" t="str">
        <f>VLOOKUP($B37,DADOS_ABBUD[],COLUMNS($C$5:C36)+2,0)</f>
        <v>Plumeria rubra</v>
      </c>
      <c r="D37" s="43" t="e" vm="29">
        <f>VLOOKUP($B37,DADOS_ABBUD[],COLUMNS($C$6:D37)+18,0)</f>
        <v>#VALUE!</v>
      </c>
      <c r="E37" s="4"/>
    </row>
    <row r="38" spans="2:5" ht="200.1" customHeight="1" x14ac:dyDescent="0.25">
      <c r="B38" s="75" t="str">
        <f>'LEG ESTUDO DE MASSAS'!$B39</f>
        <v>PLSP</v>
      </c>
      <c r="C38" s="73" t="str">
        <f>VLOOKUP($B38,DADOS_ABBUD[],COLUMNS($C$5:C37)+2,0)</f>
        <v>Plumeria speciosa</v>
      </c>
      <c r="D38" s="43" t="e" vm="30">
        <f>VLOOKUP($B38,DADOS_ABBUD[],COLUMNS($C$6:D38)+18,0)</f>
        <v>#VALUE!</v>
      </c>
    </row>
    <row r="39" spans="2:5" ht="200.1" customHeight="1" x14ac:dyDescent="0.25">
      <c r="B39" s="75" t="str">
        <f>'LEG ESTUDO DE MASSAS'!$B40</f>
        <v>PTSC</v>
      </c>
      <c r="C39" s="73" t="str">
        <f>VLOOKUP($B39,DADOS_ABBUD[],COLUMNS($C$5:C38)+2,0)</f>
        <v>Ptychosperma schefferi</v>
      </c>
      <c r="D39" s="43" t="e" vm="31">
        <f>VLOOKUP($B39,DADOS_ABBUD[],COLUMNS($C$6:D39)+18,0)</f>
        <v>#VALUE!</v>
      </c>
    </row>
    <row r="40" spans="2:5" ht="200.1" customHeight="1" x14ac:dyDescent="0.25">
      <c r="B40" s="75" t="str">
        <f>'LEG ESTUDO DE MASSAS'!$B41</f>
        <v>SPTR</v>
      </c>
      <c r="C40" s="73" t="str">
        <f>VLOOKUP($B40,DADOS_ABBUD[],COLUMNS($C$5:C39)+2,0)</f>
        <v>Sphagneticola trilobata(Wedelia paludaris)</v>
      </c>
      <c r="D40" s="43" t="e" vm="32">
        <f>VLOOKUP($B40,DADOS_ABBUD[],COLUMNS($C$6:D40)+18,0)</f>
        <v>#VALUE!</v>
      </c>
    </row>
    <row r="41" spans="2:5" ht="200.1" customHeight="1" x14ac:dyDescent="0.25">
      <c r="B41" s="75" t="str">
        <f>'LEG ESTUDO DE MASSAS'!$B42</f>
        <v>STRE</v>
      </c>
      <c r="C41" s="73" t="str">
        <f>VLOOKUP($B41,DADOS_ABBUD[],COLUMNS($C$5:C40)+2,0)</f>
        <v>Strelitzia reginae</v>
      </c>
      <c r="D41" s="43" t="e" vm="33">
        <f>VLOOKUP($B41,DADOS_ABBUD[],COLUMNS($C$6:D41)+18,0)</f>
        <v>#VALUE!</v>
      </c>
    </row>
    <row r="42" spans="2:5" ht="200.1" customHeight="1" x14ac:dyDescent="0.25">
      <c r="B42" s="75" t="str">
        <f>'LEG ESTUDO DE MASSAS'!$B43</f>
        <v>THBI</v>
      </c>
      <c r="C42" s="73" t="str">
        <f>VLOOKUP($B42,DADOS_ABBUD[],COLUMNS($C$5:C41)+2,0)</f>
        <v>Thaumatophyllum bipinnatifidum (Philodendron bipinnatifidum)</v>
      </c>
      <c r="D42" s="43" t="e" vm="34">
        <f>VLOOKUP($B42,DADOS_ABBUD[],COLUMNS($C$6:D42)+18,0)</f>
        <v>#VALUE!</v>
      </c>
    </row>
    <row r="43" spans="2:5" ht="200.1" customHeight="1" x14ac:dyDescent="0.25">
      <c r="B43" s="75" t="str">
        <f>'LEG ESTUDO DE MASSAS'!$B44</f>
        <v>THBI</v>
      </c>
      <c r="C43" s="73" t="str">
        <f>VLOOKUP($B43,DADOS_ABBUD[],COLUMNS($C$5:C42)+2,0)</f>
        <v>Thaumatophyllum bipinnatifidum (Philodendron bipinnatifidum)</v>
      </c>
      <c r="D43" s="43" t="e" vm="34">
        <f>VLOOKUP($B43,DADOS_ABBUD[],COLUMNS($C$6:D43)+18,0)</f>
        <v>#VALUE!</v>
      </c>
    </row>
    <row r="44" spans="2:5" ht="200.1" customHeight="1" x14ac:dyDescent="0.25">
      <c r="B44" s="75" t="str">
        <f>'LEG ESTUDO DE MASSAS'!$B45</f>
        <v>THUN</v>
      </c>
      <c r="C44" s="73" t="str">
        <f>VLOOKUP($B44,DADOS_ABBUD[],COLUMNS($C$5:C43)+2,0)</f>
        <v>Thaumatophyllum undulatum (Philodendron undulatum)</v>
      </c>
      <c r="D44" s="43" t="e" vm="35">
        <f>VLOOKUP($B44,DADOS_ABBUD[],COLUMNS($C$6:D44)+18,0)</f>
        <v>#VALUE!</v>
      </c>
    </row>
    <row r="45" spans="2:5" ht="200.1" customHeight="1" x14ac:dyDescent="0.25">
      <c r="B45" s="68"/>
      <c r="C45" s="73"/>
      <c r="D45" s="43"/>
    </row>
    <row r="46" spans="2:5" ht="200.1" customHeight="1" x14ac:dyDescent="0.25">
      <c r="B46" s="68"/>
      <c r="C46" s="73"/>
      <c r="D46" s="43"/>
    </row>
    <row r="47" spans="2:5" ht="200.1" customHeight="1" x14ac:dyDescent="0.25">
      <c r="B47" s="68"/>
      <c r="C47" s="73"/>
      <c r="D47" s="43"/>
    </row>
    <row r="48" spans="2:5" ht="200.1" customHeight="1" x14ac:dyDescent="0.25">
      <c r="B48" s="68"/>
      <c r="C48" s="73"/>
      <c r="D48" s="43"/>
    </row>
    <row r="49" spans="2:4" ht="200.1" customHeight="1" x14ac:dyDescent="0.25">
      <c r="B49" s="68"/>
      <c r="C49" s="73"/>
      <c r="D49" s="43"/>
    </row>
    <row r="50" spans="2:4" ht="200.1" customHeight="1" x14ac:dyDescent="0.25">
      <c r="B50" s="68"/>
      <c r="C50" s="74"/>
      <c r="D50" s="43"/>
    </row>
    <row r="51" spans="2:4" ht="200.1" customHeight="1" x14ac:dyDescent="0.25">
      <c r="C51" s="10"/>
    </row>
    <row r="52" spans="2:4" x14ac:dyDescent="0.25">
      <c r="C52" s="10"/>
    </row>
    <row r="53" spans="2:4" x14ac:dyDescent="0.25">
      <c r="C53" s="10"/>
    </row>
    <row r="54" spans="2:4" x14ac:dyDescent="0.25">
      <c r="C54" s="10"/>
    </row>
    <row r="55" spans="2:4" x14ac:dyDescent="0.25">
      <c r="C55" s="10"/>
    </row>
    <row r="56" spans="2:4" x14ac:dyDescent="0.25">
      <c r="C56" s="10"/>
    </row>
    <row r="57" spans="2:4" x14ac:dyDescent="0.25">
      <c r="C57" s="10"/>
    </row>
    <row r="58" spans="2:4" x14ac:dyDescent="0.25">
      <c r="C58" s="10"/>
    </row>
  </sheetData>
  <mergeCells count="4">
    <mergeCell ref="B3:D3"/>
    <mergeCell ref="B4:D4"/>
    <mergeCell ref="J2:K2"/>
    <mergeCell ref="L2:M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headerFooter>
    <oddHeader>&amp;R&amp;F</oddHeader>
    <oddFooter>&amp;C&amp;9BENEDITO ABBUD ARQUITETURA PAISAGISTICA 
 R.ARMINDANº93 11º ANDAR, VILA OLIMPIA,SÃO PAULO, SP - TEL: 11 5056-9977 &amp;R&amp;P</oddFooter>
  </headerFooter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01A-B37B-479C-935A-FF068E0640A1}">
  <sheetPr>
    <tabColor rgb="FF00B050"/>
  </sheetPr>
  <dimension ref="B1:N59"/>
  <sheetViews>
    <sheetView showGridLines="0" zoomScaleNormal="100" zoomScaleSheetLayoutView="100" workbookViewId="0">
      <pane ySplit="5" topLeftCell="A6" activePane="bottomLeft" state="frozen"/>
      <selection pane="bottomLeft" activeCell="B6" sqref="B6"/>
    </sheetView>
  </sheetViews>
  <sheetFormatPr defaultRowHeight="15" x14ac:dyDescent="0.25"/>
  <cols>
    <col min="1" max="1" width="5.85546875" customWidth="1"/>
    <col min="2" max="2" width="14.85546875" bestFit="1" customWidth="1"/>
    <col min="3" max="3" width="26.7109375" style="4" customWidth="1"/>
    <col min="4" max="4" width="47.42578125" customWidth="1"/>
    <col min="5" max="5" width="9.28515625" style="6" customWidth="1"/>
    <col min="6" max="6" width="7.85546875" customWidth="1"/>
    <col min="7" max="7" width="5" style="13" customWidth="1"/>
    <col min="10" max="10" width="14.140625" bestFit="1" customWidth="1"/>
    <col min="11" max="11" width="12.28515625" bestFit="1" customWidth="1"/>
    <col min="12" max="12" width="73.42578125" bestFit="1" customWidth="1"/>
    <col min="13" max="13" width="14.7109375" bestFit="1" customWidth="1"/>
  </cols>
  <sheetData>
    <row r="1" spans="2:14" ht="21" x14ac:dyDescent="0.25">
      <c r="D1" s="1">
        <v>46097</v>
      </c>
      <c r="I1" s="72" t="s">
        <v>0</v>
      </c>
      <c r="J1" s="72"/>
      <c r="K1" s="72"/>
      <c r="L1" s="69"/>
      <c r="M1" s="69"/>
      <c r="N1" s="69"/>
    </row>
    <row r="2" spans="2:14" ht="21" x14ac:dyDescent="0.25">
      <c r="I2" s="66"/>
      <c r="J2" s="148"/>
      <c r="K2" s="148"/>
      <c r="L2" s="148"/>
      <c r="M2" s="148"/>
      <c r="N2" s="69"/>
    </row>
    <row r="3" spans="2:14" ht="21.75" thickBot="1" x14ac:dyDescent="0.3">
      <c r="B3" s="155" t="s">
        <v>1</v>
      </c>
      <c r="C3" s="155"/>
      <c r="D3" s="155"/>
      <c r="E3" s="155"/>
      <c r="I3" s="66"/>
      <c r="J3" s="65" t="s">
        <v>2</v>
      </c>
      <c r="K3" s="65" t="s">
        <v>3</v>
      </c>
      <c r="L3" s="65" t="s">
        <v>4</v>
      </c>
      <c r="M3" s="65" t="s">
        <v>4</v>
      </c>
      <c r="N3" s="69"/>
    </row>
    <row r="4" spans="2:14" ht="21" x14ac:dyDescent="0.25">
      <c r="B4" s="156" t="s">
        <v>61</v>
      </c>
      <c r="C4" s="156"/>
      <c r="D4" s="156"/>
      <c r="E4" s="156"/>
      <c r="I4" s="66"/>
      <c r="J4" s="70" t="s">
        <v>65</v>
      </c>
      <c r="K4" s="71" t="str">
        <f>_xlfn.XLOOKUP(J$4,'uso interno PLANILHA'!R:R,'uso interno PLANILHA'!A:A,0)</f>
        <v>CEPL</v>
      </c>
      <c r="L4" s="71" t="str">
        <f>_xlfn.XLOOKUP(K$4,'uso interno PLANILHA'!A:A,'uso interno PLANILHA'!C:C,0)</f>
        <v>Cenostigma pluviosum (Caesalpinia peltophoroides)</v>
      </c>
      <c r="M4" s="71" t="str">
        <f>_xlfn.XLOOKUP(K$4,'uso interno PLANILHA'!A:A,'uso interno PLANILHA'!D:D,0)</f>
        <v>Sibipiruna</v>
      </c>
      <c r="N4" s="69"/>
    </row>
    <row r="5" spans="2:14" ht="37.5" x14ac:dyDescent="0.25">
      <c r="B5" s="134" t="s">
        <v>8</v>
      </c>
      <c r="C5" s="135" t="s">
        <v>63</v>
      </c>
      <c r="D5" s="136" t="s">
        <v>64</v>
      </c>
      <c r="E5" s="137" t="s">
        <v>66</v>
      </c>
      <c r="I5" s="66"/>
      <c r="J5" s="66"/>
      <c r="K5" s="66"/>
      <c r="L5" s="69"/>
      <c r="M5" s="69"/>
      <c r="N5" s="69"/>
    </row>
    <row r="6" spans="2:14" ht="200.1" customHeight="1" x14ac:dyDescent="0.25">
      <c r="B6" s="75" t="str">
        <f>'LEG ESTUDO DE MASSAS'!$B7</f>
        <v>CLFL VA</v>
      </c>
      <c r="C6" s="73" t="str">
        <f>VLOOKUP($B6,DADOS_ABBUD[],COLUMNS($C$5:C5)+2,0)</f>
        <v>Clusia fluminensis variegata</v>
      </c>
      <c r="D6" s="43" t="e" vm="1">
        <f>VLOOKUP($B6,DADOS_ABBUD[],COLUMNS($C$6:D6)+18,0)</f>
        <v>#VALUE!</v>
      </c>
      <c r="E6" s="5">
        <f>VLOOKUP($B6,DADOS_ABBUD[],COLUMNS($C$6:D6)+10,FALSE)</f>
        <v>0</v>
      </c>
      <c r="N6" s="56"/>
    </row>
    <row r="7" spans="2:14" ht="200.1" customHeight="1" x14ac:dyDescent="0.25">
      <c r="B7" s="75" t="str">
        <f>'LEG ESTUDO DE MASSAS'!$B8</f>
        <v>ARRE</v>
      </c>
      <c r="C7" s="73" t="str">
        <f>VLOOKUP($B7,DADOS_ABBUD[],COLUMNS($C$5:C6)+2,0)</f>
        <v>Arachis repens</v>
      </c>
      <c r="D7" s="43" t="e" vm="2">
        <f>VLOOKUP($B7,DADOS_ABBUD[],COLUMNS($C$6:D7)+18,0)</f>
        <v>#VALUE!</v>
      </c>
      <c r="E7" s="5">
        <f>VLOOKUP($B7,DADOS_ABBUD[],COLUMNS($C$6:D7)+10,FALSE)</f>
        <v>10</v>
      </c>
    </row>
    <row r="8" spans="2:14" ht="200.1" customHeight="1" x14ac:dyDescent="0.25">
      <c r="B8" s="75" t="str">
        <f>'LEG ESTUDO DE MASSAS'!$B9</f>
        <v>ASSP</v>
      </c>
      <c r="C8" s="73" t="str">
        <f>VLOOKUP($B8,DADOS_ABBUD[],COLUMNS($C$5:C7)+2,0)</f>
        <v>Asparagus densiflorus Sprengeri</v>
      </c>
      <c r="D8" s="43" t="e" vm="3">
        <f>VLOOKUP($B8,DADOS_ABBUD[],COLUMNS($C$6:D8)+18,0)</f>
        <v>#VALUE!</v>
      </c>
      <c r="E8" s="5">
        <f>VLOOKUP($B8,DADOS_ABBUD[],COLUMNS($C$6:D8)+10,FALSE)</f>
        <v>40</v>
      </c>
    </row>
    <row r="9" spans="2:14" ht="200.1" customHeight="1" x14ac:dyDescent="0.25">
      <c r="B9" s="75" t="str">
        <f>'LEG ESTUDO DE MASSAS'!$B10</f>
        <v>CAJA</v>
      </c>
      <c r="C9" s="73" t="str">
        <f>VLOOKUP($B9,DADOS_ABBUD[],COLUMNS($C$5:C8)+2,0)</f>
        <v>Camellia japonica</v>
      </c>
      <c r="D9" s="43" t="e" vm="4">
        <f>VLOOKUP($B9,DADOS_ABBUD[],COLUMNS($C$6:D9)+18,0)</f>
        <v>#VALUE!</v>
      </c>
      <c r="E9" s="5">
        <f>VLOOKUP($B9,DADOS_ABBUD[],COLUMNS($C$6:D9)+10,FALSE)</f>
        <v>200</v>
      </c>
    </row>
    <row r="10" spans="2:14" ht="200.1" customHeight="1" x14ac:dyDescent="0.25">
      <c r="B10" s="75" t="s">
        <v>67</v>
      </c>
      <c r="C10" s="73" t="str">
        <f>VLOOKUP($B10,DADOS_ABBUD[],COLUMNS($C$5:C9)+2,0)</f>
        <v>Cenostigma pluviosum (Caesalpinia peltophoroides)</v>
      </c>
      <c r="D10" s="43" t="e" vm="36">
        <f>VLOOKUP($B10,DADOS_ABBUD[],COLUMNS($C$6:D10)+18,0)</f>
        <v>#VALUE!</v>
      </c>
      <c r="E10" s="5">
        <f>VLOOKUP($B10,DADOS_ABBUD[],COLUMNS($C$6:D10)+10,FALSE)</f>
        <v>0</v>
      </c>
    </row>
    <row r="11" spans="2:14" ht="200.1" customHeight="1" x14ac:dyDescent="0.25">
      <c r="B11" s="75" t="str">
        <f>'LEG ESTUDO DE MASSAS'!$B12</f>
        <v>CUCA</v>
      </c>
      <c r="C11" s="73" t="str">
        <f>VLOOKUP($B11,DADOS_ABBUD[],COLUMNS($C$5:C10)+2,0)</f>
        <v>Curculigo capitulata</v>
      </c>
      <c r="D11" s="43" t="e" vm="6">
        <f>VLOOKUP($B11,DADOS_ABBUD[],COLUMNS($C$6:D11)+18,0)</f>
        <v>#VALUE!</v>
      </c>
      <c r="E11" s="5">
        <f>VLOOKUP($B11,DADOS_ABBUD[],COLUMNS($C$6:D11)+10,FALSE)</f>
        <v>30</v>
      </c>
    </row>
    <row r="12" spans="2:14" ht="200.1" customHeight="1" x14ac:dyDescent="0.25">
      <c r="B12" s="75" t="str">
        <f>'LEG ESTUDO DE MASSAS'!$B13</f>
        <v>CYBI</v>
      </c>
      <c r="C12" s="73" t="str">
        <f>VLOOKUP($B12,DADOS_ABBUD[],COLUMNS($C$5:C11)+2,0)</f>
        <v>Cyclanthus bipartitus</v>
      </c>
      <c r="D12" s="43" t="e" vm="7">
        <f>VLOOKUP($B12,DADOS_ABBUD[],COLUMNS($C$6:D12)+18,0)</f>
        <v>#VALUE!</v>
      </c>
      <c r="E12" s="5">
        <f>VLOOKUP($B12,DADOS_ABBUD[],COLUMNS($C$6:D12)+10,FALSE)</f>
        <v>100</v>
      </c>
    </row>
    <row r="13" spans="2:14" ht="200.1" customHeight="1" x14ac:dyDescent="0.25">
      <c r="B13" s="75" t="str">
        <f>'LEG ESTUDO DE MASSAS'!$B14</f>
        <v>DRAR</v>
      </c>
      <c r="C13" s="73" t="str">
        <f>VLOOKUP($B13,DADOS_ABBUD[],COLUMNS($C$5:C12)+2,0)</f>
        <v>Dracaena arborea</v>
      </c>
      <c r="D13" s="43" t="e" vm="8">
        <f>VLOOKUP($B13,DADOS_ABBUD[],COLUMNS($C$6:D13)+18,0)</f>
        <v>#VALUE!</v>
      </c>
      <c r="E13" s="5">
        <f>VLOOKUP($B13,DADOS_ABBUD[],COLUMNS($C$6:D13)+10,FALSE)</f>
        <v>200</v>
      </c>
    </row>
    <row r="14" spans="2:14" ht="200.1" customHeight="1" x14ac:dyDescent="0.25">
      <c r="B14" s="75" t="str">
        <f>'LEG ESTUDO DE MASSAS'!$B15</f>
        <v>DYMA</v>
      </c>
      <c r="C14" s="73" t="str">
        <f>VLOOKUP($B14,DADOS_ABBUD[],COLUMNS($C$5:C13)+2,0)</f>
        <v>Dypsis madagascariensis</v>
      </c>
      <c r="D14" s="43" t="e" vm="9">
        <f>VLOOKUP($B14,DADOS_ABBUD[],COLUMNS($C$6:D14)+18,0)</f>
        <v>#VALUE!</v>
      </c>
      <c r="E14" s="5">
        <f>VLOOKUP($B14,DADOS_ABBUD[],COLUMNS($C$6:D14)+10,FALSE)</f>
        <v>300</v>
      </c>
    </row>
    <row r="15" spans="2:14" ht="200.1" customHeight="1" x14ac:dyDescent="0.25">
      <c r="B15" s="75" t="str">
        <f>'LEG ESTUDO DE MASSAS'!$B16</f>
        <v>EUUN</v>
      </c>
      <c r="C15" s="73" t="str">
        <f>VLOOKUP($B15,DADOS_ABBUD[],COLUMNS($C$5:C14)+2,0)</f>
        <v>Eugenia uniflora</v>
      </c>
      <c r="D15" s="43" t="e" vm="10">
        <f>VLOOKUP($B15,DADOS_ABBUD[],COLUMNS($C$6:D15)+18,0)</f>
        <v>#VALUE!</v>
      </c>
      <c r="E15" s="5">
        <f>VLOOKUP($B15,DADOS_ABBUD[],COLUMNS($C$6:D15)+10,FALSE)</f>
        <v>300</v>
      </c>
    </row>
    <row r="16" spans="2:14" ht="200.1" customHeight="1" x14ac:dyDescent="0.25">
      <c r="B16" s="75" t="str">
        <f>'LEG ESTUDO DE MASSAS'!$B17</f>
        <v>GAJA</v>
      </c>
      <c r="C16" s="73" t="str">
        <f>VLOOKUP($B16,DADOS_ABBUD[],COLUMNS($C$5:C15)+2,0)</f>
        <v>Gardenia jasminoides</v>
      </c>
      <c r="D16" s="43" t="e" vm="11">
        <f>VLOOKUP($B16,DADOS_ABBUD[],COLUMNS($C$6:D16)+18,0)</f>
        <v>#VALUE!</v>
      </c>
      <c r="E16" s="5">
        <f>VLOOKUP($B16,DADOS_ABBUD[],COLUMNS($C$6:D16)+10,FALSE)</f>
        <v>80</v>
      </c>
    </row>
    <row r="17" spans="2:5" ht="200.1" customHeight="1" x14ac:dyDescent="0.25">
      <c r="B17" s="75" t="str">
        <f>'LEG ESTUDO DE MASSAS'!$B18</f>
        <v>HACH</v>
      </c>
      <c r="C17" s="73" t="str">
        <f>VLOOKUP($B17,DADOS_ABBUD[],COLUMNS($C$5:C16)+2,0)</f>
        <v>Handroanthus chrysotrichus (Tabebuia chrysotricha)</v>
      </c>
      <c r="D17" s="43" t="e" vm="12">
        <f>VLOOKUP($B17,DADOS_ABBUD[],COLUMNS($C$6:D17)+18,0)</f>
        <v>#VALUE!</v>
      </c>
      <c r="E17" s="5">
        <f>VLOOKUP($B17,DADOS_ABBUD[],COLUMNS($C$6:D17)+10,FALSE)</f>
        <v>0</v>
      </c>
    </row>
    <row r="18" spans="2:5" ht="200.1" customHeight="1" x14ac:dyDescent="0.25">
      <c r="B18" s="75" t="str">
        <f>'LEG ESTUDO DE MASSAS'!$B19</f>
        <v>HAIM</v>
      </c>
      <c r="C18" s="73" t="str">
        <f>VLOOKUP($B18,DADOS_ABBUD[],COLUMNS($C$5:C17)+2,0)</f>
        <v>Handroanthus impetiginosus (Tabebuia impetiginosa )</v>
      </c>
      <c r="D18" s="43" t="e" vm="13">
        <f>VLOOKUP($B18,DADOS_ABBUD[],COLUMNS($C$6:D18)+18,0)</f>
        <v>#VALUE!</v>
      </c>
      <c r="E18" s="5">
        <f>VLOOKUP($B18,DADOS_ABBUD[],COLUMNS($C$6:D18)+10,FALSE)</f>
        <v>0</v>
      </c>
    </row>
    <row r="19" spans="2:5" ht="200.1" customHeight="1" x14ac:dyDescent="0.25">
      <c r="B19" s="75" t="str">
        <f>'LEG ESTUDO DE MASSAS'!$B20</f>
        <v>HEBI</v>
      </c>
      <c r="C19" s="73" t="str">
        <f>VLOOKUP($B19,DADOS_ABBUD[],COLUMNS($C$5:C18)+2,0)</f>
        <v>Heliconia bihai</v>
      </c>
      <c r="D19" s="43" t="e" vm="14">
        <f>VLOOKUP($B19,DADOS_ABBUD[],COLUMNS($C$6:D19)+18,0)</f>
        <v>#VALUE!</v>
      </c>
      <c r="E19" s="5">
        <f>VLOOKUP($B19,DADOS_ABBUD[],COLUMNS($C$6:D19)+10,FALSE)</f>
        <v>200</v>
      </c>
    </row>
    <row r="20" spans="2:5" ht="200.1" customHeight="1" x14ac:dyDescent="0.25">
      <c r="B20" s="75" t="str">
        <f>'LEG ESTUDO DE MASSAS'!$B21</f>
        <v>HEPS</v>
      </c>
      <c r="C20" s="73" t="str">
        <f>VLOOKUP($B20,DADOS_ABBUD[],COLUMNS($C$5:C19)+2,0)</f>
        <v>Heliconia psittacorum</v>
      </c>
      <c r="D20" s="43" t="e" vm="15">
        <f>VLOOKUP($B20,DADOS_ABBUD[],COLUMNS($C$6:D20)+18,0)</f>
        <v>#VALUE!</v>
      </c>
      <c r="E20" s="5">
        <f>VLOOKUP($B20,DADOS_ABBUD[],COLUMNS($C$6:D20)+10,FALSE)</f>
        <v>100</v>
      </c>
    </row>
    <row r="21" spans="2:5" ht="200.1" customHeight="1" x14ac:dyDescent="0.25">
      <c r="B21" s="75" t="str">
        <f>'LEG ESTUDO DE MASSAS'!$B22</f>
        <v>JACU</v>
      </c>
      <c r="C21" s="73" t="str">
        <f>VLOOKUP($B21,DADOS_ABBUD[],COLUMNS($C$5:C20)+2,0)</f>
        <v>Jacaranda cuspidifolia</v>
      </c>
      <c r="D21" s="43" t="e" vm="16">
        <f>VLOOKUP($B21,DADOS_ABBUD[],COLUMNS($C$6:D21)+18,0)</f>
        <v>#VALUE!</v>
      </c>
      <c r="E21" s="5">
        <f>VLOOKUP($B21,DADOS_ABBUD[],COLUMNS($C$6:D21)+10,FALSE)</f>
        <v>300</v>
      </c>
    </row>
    <row r="22" spans="2:5" ht="200.1" customHeight="1" x14ac:dyDescent="0.25">
      <c r="B22" s="75" t="str">
        <f>'LEG ESTUDO DE MASSAS'!$B23</f>
        <v>JAME</v>
      </c>
      <c r="C22" s="73" t="str">
        <f>VLOOKUP($B22,DADOS_ABBUD[],COLUMNS($C$5:C21)+2,0)</f>
        <v>Jasminum mesnyi</v>
      </c>
      <c r="D22" s="43" t="e" vm="17">
        <f>VLOOKUP($B22,DADOS_ABBUD[],COLUMNS($C$6:D22)+18,0)</f>
        <v>#VALUE!</v>
      </c>
      <c r="E22" s="5">
        <f>VLOOKUP($B22,DADOS_ABBUD[],COLUMNS($C$6:D22)+10,FALSE)</f>
        <v>30</v>
      </c>
    </row>
    <row r="23" spans="2:5" ht="200.1" customHeight="1" x14ac:dyDescent="0.25">
      <c r="B23" s="75" t="str">
        <f>'LEG ESTUDO DE MASSAS'!$B24</f>
        <v>LAIN BR</v>
      </c>
      <c r="C23" s="73" t="str">
        <f>VLOOKUP($B23,DADOS_ABBUD[],COLUMNS($C$5:C22)+2,0)</f>
        <v>Lagerstroemia indica</v>
      </c>
      <c r="D23" s="43" t="e" vm="18">
        <f>VLOOKUP($B23,DADOS_ABBUD[],COLUMNS($C$6:D23)+18,0)</f>
        <v>#VALUE!</v>
      </c>
      <c r="E23" s="5">
        <f>VLOOKUP($B23,DADOS_ABBUD[],COLUMNS($C$6:D23)+10,FALSE)</f>
        <v>300</v>
      </c>
    </row>
    <row r="24" spans="2:5" ht="200.1" customHeight="1" x14ac:dyDescent="0.25">
      <c r="B24" s="75" t="str">
        <f>'LEG ESTUDO DE MASSAS'!$B25</f>
        <v>LAIN RS</v>
      </c>
      <c r="C24" s="73" t="str">
        <f>VLOOKUP($B24,DADOS_ABBUD[],COLUMNS($C$5:C23)+2,0)</f>
        <v>Lagerstroemia indica</v>
      </c>
      <c r="D24" s="43" t="e" vm="19">
        <f>VLOOKUP($B24,DADOS_ABBUD[],COLUMNS($C$6:D24)+18,0)</f>
        <v>#VALUE!</v>
      </c>
      <c r="E24" s="5">
        <f>VLOOKUP($B24,DADOS_ABBUD[],COLUMNS($C$6:D24)+10,FALSE)</f>
        <v>300</v>
      </c>
    </row>
    <row r="25" spans="2:5" ht="200.1" customHeight="1" x14ac:dyDescent="0.25">
      <c r="B25" s="75" t="str">
        <f>'LEG ESTUDO DE MASSAS'!$B26</f>
        <v>LIGR</v>
      </c>
      <c r="C25" s="73" t="str">
        <f>VLOOKUP($B25,DADOS_ABBUD[],COLUMNS($C$5:C24)+2,0)</f>
        <v>Licuala grandis</v>
      </c>
      <c r="D25" s="43" t="e" vm="20">
        <f>VLOOKUP($B25,DADOS_ABBUD[],COLUMNS($C$6:D25)+18,0)</f>
        <v>#VALUE!</v>
      </c>
      <c r="E25" s="5">
        <f>VLOOKUP($B25,DADOS_ABBUD[],COLUMNS($C$6:D25)+10,FALSE)</f>
        <v>150</v>
      </c>
    </row>
    <row r="26" spans="2:5" ht="200.1" customHeight="1" x14ac:dyDescent="0.25">
      <c r="B26" s="75" t="str">
        <f>'LEG ESTUDO DE MASSAS'!$B27</f>
        <v>LILE</v>
      </c>
      <c r="C26" s="73" t="str">
        <f>VLOOKUP($B26,DADOS_ABBUD[],COLUMNS($C$5:C25)+2,0)</f>
        <v>Libidibia leiostachya (Caesalpinia leiostachya)</v>
      </c>
      <c r="D26" s="43" t="e" vm="21">
        <f>VLOOKUP($B26,DADOS_ABBUD[],COLUMNS($C$6:D26)+18,0)</f>
        <v>#VALUE!</v>
      </c>
      <c r="E26" s="5">
        <f>VLOOKUP($B26,DADOS_ABBUD[],COLUMNS($C$6:D26)+10,FALSE)</f>
        <v>0</v>
      </c>
    </row>
    <row r="27" spans="2:5" ht="200.1" customHeight="1" x14ac:dyDescent="0.25">
      <c r="B27" s="75" t="str">
        <f>'LEG ESTUDO DE MASSAS'!$B28</f>
        <v>MACR</v>
      </c>
      <c r="C27" s="73" t="str">
        <f>VLOOKUP($B27,DADOS_ABBUD[],COLUMNS($C$5:C26)+2,0)</f>
        <v>Maranta cristata (Maranta bicolor)</v>
      </c>
      <c r="D27" s="43" t="e">
        <f>VLOOKUP($B27,DADOS_ABBUD[],COLUMNS($C$6:D27)+18,0)</f>
        <v>#N/A</v>
      </c>
      <c r="E27" s="5">
        <f>VLOOKUP($B27,DADOS_ABBUD[],COLUMNS($C$6:D27)+10,FALSE)</f>
        <v>0</v>
      </c>
    </row>
    <row r="28" spans="2:5" ht="200.1" customHeight="1" x14ac:dyDescent="0.25">
      <c r="B28" s="75" t="str">
        <f>'LEG ESTUDO DE MASSAS'!$B29</f>
        <v>MEER</v>
      </c>
      <c r="C28" s="73" t="str">
        <f>VLOOKUP($B28,DADOS_ABBUD[],COLUMNS($C$5:C27)+2,0)</f>
        <v>Megaskepasma erythrochlamys</v>
      </c>
      <c r="D28" s="43" t="e" vm="22">
        <f>VLOOKUP($B28,DADOS_ABBUD[],COLUMNS($C$6:D28)+18,0)</f>
        <v>#VALUE!</v>
      </c>
      <c r="E28" s="5">
        <f>VLOOKUP($B28,DADOS_ABBUD[],COLUMNS($C$6:D28)+10,FALSE)</f>
        <v>120</v>
      </c>
    </row>
    <row r="29" spans="2:5" ht="200.1" customHeight="1" x14ac:dyDescent="0.25">
      <c r="B29" s="75" t="str">
        <f>'LEG ESTUDO DE MASSAS'!$B30</f>
        <v>MEER</v>
      </c>
      <c r="C29" s="73" t="str">
        <f>VLOOKUP($B29,DADOS_ABBUD[],COLUMNS($C$5:C28)+2,0)</f>
        <v>Megaskepasma erythrochlamys</v>
      </c>
      <c r="D29" s="43" t="e" vm="22">
        <f>VLOOKUP($B29,DADOS_ABBUD[],COLUMNS($C$6:D29)+18,0)</f>
        <v>#VALUE!</v>
      </c>
      <c r="E29" s="5">
        <f>VLOOKUP($B29,DADOS_ABBUD[],COLUMNS($C$6:D29)+10,FALSE)</f>
        <v>120</v>
      </c>
    </row>
    <row r="30" spans="2:5" ht="200.1" customHeight="1" x14ac:dyDescent="0.25">
      <c r="B30" s="75" t="s">
        <v>68</v>
      </c>
      <c r="C30" s="73" t="str">
        <f>VLOOKUP($B30,DADOS_ABBUD[],COLUMNS($C$5:C29)+2,0)</f>
        <v>Asystasia gangetica</v>
      </c>
      <c r="D30" s="43" t="e" vm="37">
        <f>VLOOKUP($B30,DADOS_ABBUD[],COLUMNS($C$6:D30)+18,0)</f>
        <v>#VALUE!</v>
      </c>
      <c r="E30" s="5">
        <f>VLOOKUP($B30,DADOS_ABBUD[],COLUMNS($C$6:D30)+10,FALSE)</f>
        <v>20</v>
      </c>
    </row>
    <row r="31" spans="2:5" ht="200.1" customHeight="1" x14ac:dyDescent="0.25">
      <c r="B31" s="75" t="str">
        <f>'LEG ESTUDO DE MASSAS'!$B32</f>
        <v>OPJB VA</v>
      </c>
      <c r="C31" s="73" t="str">
        <f>VLOOKUP($B31,DADOS_ABBUD[],COLUMNS($C$5:C30)+2,0)</f>
        <v>Ophiopogon jaburan</v>
      </c>
      <c r="D31" s="43" t="e" vm="23">
        <f>VLOOKUP($B31,DADOS_ABBUD[],COLUMNS($C$6:D31)+18,0)</f>
        <v>#VALUE!</v>
      </c>
      <c r="E31" s="5">
        <f>VLOOKUP($B31,DADOS_ABBUD[],COLUMNS($C$6:D31)+10,FALSE)</f>
        <v>20</v>
      </c>
    </row>
    <row r="32" spans="2:5" ht="200.1" customHeight="1" x14ac:dyDescent="0.25">
      <c r="B32" s="75" t="str">
        <f>'LEG ESTUDO DE MASSAS'!$B33</f>
        <v>OPJB VD</v>
      </c>
      <c r="C32" s="73" t="str">
        <f>VLOOKUP($B32,DADOS_ABBUD[],COLUMNS($C$5:C31)+2,0)</f>
        <v>Ophiopogon jaburan</v>
      </c>
      <c r="D32" s="43" t="e" vm="24">
        <f>VLOOKUP($B32,DADOS_ABBUD[],COLUMNS($C$6:D32)+18,0)</f>
        <v>#VALUE!</v>
      </c>
      <c r="E32" s="5">
        <f>VLOOKUP($B32,DADOS_ABBUD[],COLUMNS($C$6:D32)+10,FALSE)</f>
        <v>20</v>
      </c>
    </row>
    <row r="33" spans="2:5" ht="200.1" customHeight="1" x14ac:dyDescent="0.25">
      <c r="B33" s="75" t="str">
        <f>'LEG ESTUDO DE MASSAS'!$B34</f>
        <v>PAUT</v>
      </c>
      <c r="C33" s="73" t="str">
        <f>VLOOKUP($B33,DADOS_ABBUD[],COLUMNS($C$5:C32)+2,0)</f>
        <v>Pandanus utilis</v>
      </c>
      <c r="D33" s="43" t="e" vm="25">
        <f>VLOOKUP($B33,DADOS_ABBUD[],COLUMNS($C$6:D33)+18,0)</f>
        <v>#VALUE!</v>
      </c>
      <c r="E33" s="5">
        <v>200</v>
      </c>
    </row>
    <row r="34" spans="2:5" ht="200.1" customHeight="1" x14ac:dyDescent="0.25">
      <c r="B34" s="75" t="s">
        <v>48</v>
      </c>
      <c r="C34" s="73" t="str">
        <f>VLOOKUP($B34,DADOS_ABBUD[],COLUMNS($C$5:C33)+2,0)</f>
        <v>Thaumatophyllum bipinnatifidum (Philodendron bipinnatifidum)</v>
      </c>
      <c r="D34" s="43" t="e" vm="34">
        <f>VLOOKUP($B34,DADOS_ABBUD[],COLUMNS($C$6:D34)+18,0)</f>
        <v>#VALUE!</v>
      </c>
      <c r="E34" s="5">
        <f>VLOOKUP($B34,DADOS_ABBUD[],COLUMNS($C$6:D34)+10,FALSE)</f>
        <v>0</v>
      </c>
    </row>
    <row r="35" spans="2:5" ht="200.1" customHeight="1" x14ac:dyDescent="0.25">
      <c r="B35" s="75" t="str">
        <f>'LEG ESTUDO DE MASSAS'!$B36</f>
        <v>PESE VD</v>
      </c>
      <c r="C35" s="73" t="str">
        <f>VLOOKUP($B35,DADOS_ABBUD[],COLUMNS($C$5:C34)+2,0)</f>
        <v>Pennisetum setaceum</v>
      </c>
      <c r="D35" s="43" t="e" vm="27">
        <f>VLOOKUP($B35,DADOS_ABBUD[],COLUMNS($C$6:D35)+18,0)</f>
        <v>#VALUE!</v>
      </c>
      <c r="E35" s="5">
        <f>VLOOKUP($B35,DADOS_ABBUD[],COLUMNS($C$6:D35)+10,FALSE)</f>
        <v>40</v>
      </c>
    </row>
    <row r="36" spans="2:5" ht="200.1" customHeight="1" x14ac:dyDescent="0.25">
      <c r="B36" s="75" t="str">
        <f>'LEG ESTUDO DE MASSAS'!$B37</f>
        <v>PHRN</v>
      </c>
      <c r="C36" s="73" t="str">
        <f>VLOOKUP($B36,DADOS_ABBUD[],COLUMNS($C$5:C35)+2,0)</f>
        <v>Philodendron renauxii</v>
      </c>
      <c r="D36" s="43" t="e" vm="28">
        <f>VLOOKUP($B36,DADOS_ABBUD[],COLUMNS($C$6:D36)+18,0)</f>
        <v>#VALUE!</v>
      </c>
      <c r="E36" s="5">
        <f>VLOOKUP($B36,DADOS_ABBUD[],COLUMNS($C$6:D36)+10,FALSE)</f>
        <v>100</v>
      </c>
    </row>
    <row r="37" spans="2:5" ht="200.1" customHeight="1" x14ac:dyDescent="0.25">
      <c r="B37" s="75" t="str">
        <f>'LEG ESTUDO DE MASSAS'!$B38</f>
        <v>PLRU</v>
      </c>
      <c r="C37" s="73" t="str">
        <f>VLOOKUP($B37,DADOS_ABBUD[],COLUMNS($C$5:C36)+2,0)</f>
        <v>Plumeria rubra</v>
      </c>
      <c r="D37" s="43" t="e" vm="29">
        <f>VLOOKUP($B37,DADOS_ABBUD[],COLUMNS($C$6:D37)+18,0)</f>
        <v>#VALUE!</v>
      </c>
      <c r="E37" s="5">
        <f>VLOOKUP($B37,DADOS_ABBUD[],COLUMNS($C$6:D37)+10,FALSE)</f>
        <v>300</v>
      </c>
    </row>
    <row r="38" spans="2:5" ht="200.1" customHeight="1" x14ac:dyDescent="0.25">
      <c r="B38" s="75" t="str">
        <f>'LEG ESTUDO DE MASSAS'!$B39</f>
        <v>PLSP</v>
      </c>
      <c r="C38" s="73" t="str">
        <f>VLOOKUP($B38,DADOS_ABBUD[],COLUMNS($C$5:C37)+2,0)</f>
        <v>Plumeria speciosa</v>
      </c>
      <c r="D38" s="43" t="e" vm="30">
        <f>VLOOKUP($B38,DADOS_ABBUD[],COLUMNS($C$6:D38)+18,0)</f>
        <v>#VALUE!</v>
      </c>
      <c r="E38" s="5">
        <f>VLOOKUP($B38,DADOS_ABBUD[],COLUMNS($C$6:D38)+10,FALSE)</f>
        <v>300</v>
      </c>
    </row>
    <row r="39" spans="2:5" ht="200.1" customHeight="1" x14ac:dyDescent="0.25">
      <c r="B39" s="75" t="str">
        <f>'LEG ESTUDO DE MASSAS'!$B40</f>
        <v>PTSC</v>
      </c>
      <c r="C39" s="73" t="str">
        <f>VLOOKUP($B39,DADOS_ABBUD[],COLUMNS($C$5:C38)+2,0)</f>
        <v>Ptychosperma schefferi</v>
      </c>
      <c r="D39" s="43" t="e" vm="31">
        <f>VLOOKUP($B39,DADOS_ABBUD[],COLUMNS($C$6:D39)+18,0)</f>
        <v>#VALUE!</v>
      </c>
      <c r="E39" s="5">
        <f>VLOOKUP($B39,DADOS_ABBUD[],COLUMNS($C$6:D39)+10,FALSE)</f>
        <v>0</v>
      </c>
    </row>
    <row r="40" spans="2:5" ht="200.1" customHeight="1" x14ac:dyDescent="0.25">
      <c r="B40" s="75" t="str">
        <f>'LEG ESTUDO DE MASSAS'!$B41</f>
        <v>SPTR</v>
      </c>
      <c r="C40" s="73" t="str">
        <f>VLOOKUP($B40,DADOS_ABBUD[],COLUMNS($C$5:C39)+2,0)</f>
        <v>Sphagneticola trilobata(Wedelia paludaris)</v>
      </c>
      <c r="D40" s="43" t="e" vm="32">
        <f>VLOOKUP($B40,DADOS_ABBUD[],COLUMNS($C$6:D40)+18,0)</f>
        <v>#VALUE!</v>
      </c>
      <c r="E40" s="5">
        <f>VLOOKUP($B40,DADOS_ABBUD[],COLUMNS($C$6:D40)+10,FALSE)</f>
        <v>0</v>
      </c>
    </row>
    <row r="41" spans="2:5" ht="200.1" customHeight="1" x14ac:dyDescent="0.25">
      <c r="B41" s="75" t="str">
        <f>'LEG ESTUDO DE MASSAS'!$B42</f>
        <v>STRE</v>
      </c>
      <c r="C41" s="73" t="str">
        <f>VLOOKUP($B41,DADOS_ABBUD[],COLUMNS($C$5:C40)+2,0)</f>
        <v>Strelitzia reginae</v>
      </c>
      <c r="D41" s="43" t="e" vm="33">
        <f>VLOOKUP($B41,DADOS_ABBUD[],COLUMNS($C$6:D41)+18,0)</f>
        <v>#VALUE!</v>
      </c>
      <c r="E41" s="5">
        <f>VLOOKUP($B41,DADOS_ABBUD[],COLUMNS($C$6:D41)+10,FALSE)</f>
        <v>80</v>
      </c>
    </row>
    <row r="42" spans="2:5" ht="200.1" customHeight="1" x14ac:dyDescent="0.25">
      <c r="B42" s="76" t="str">
        <f>'LEG ESTUDO DE MASSAS'!$B43</f>
        <v>THBI</v>
      </c>
      <c r="C42" s="77" t="str">
        <f>VLOOKUP($B42,DADOS_ABBUD[],COLUMNS($C$5:C41)+2,0)</f>
        <v>Thaumatophyllum bipinnatifidum (Philodendron bipinnatifidum)</v>
      </c>
      <c r="D42" s="78" t="e" vm="34">
        <f>VLOOKUP($B42,DADOS_ABBUD[],COLUMNS($C$6:D42)+18,0)</f>
        <v>#VALUE!</v>
      </c>
      <c r="E42" s="5">
        <f>VLOOKUP($B42,DADOS_ABBUD[],COLUMNS($C$6:D42)+10,FALSE)</f>
        <v>0</v>
      </c>
    </row>
    <row r="43" spans="2:5" ht="200.1" customHeight="1" x14ac:dyDescent="0.25">
      <c r="B43" s="93" t="s">
        <v>42</v>
      </c>
      <c r="C43" s="94" t="str">
        <f>VLOOKUP($B43,DADOS_ABBUD[],COLUMNS($C$5:C42)+2,0)</f>
        <v>Philodendron renauxii</v>
      </c>
      <c r="D43" s="95" t="e" vm="28">
        <f>VLOOKUP($B43,DADOS_ABBUD[],COLUMNS($C$6:D43)+18,0)</f>
        <v>#VALUE!</v>
      </c>
      <c r="E43" s="5">
        <f>VLOOKUP($B43,DADOS_ABBUD[],COLUMNS($C$6:D43)+10,FALSE)</f>
        <v>100</v>
      </c>
    </row>
    <row r="44" spans="2:5" ht="200.1" customHeight="1" x14ac:dyDescent="0.25">
      <c r="B44" s="93" t="s">
        <v>35</v>
      </c>
      <c r="C44" s="94" t="str">
        <f>VLOOKUP($B44,DADOS_ABBUD[],COLUMNS($C$5:C43)+2,0)</f>
        <v>Megaskepasma erythrochlamys</v>
      </c>
      <c r="D44" s="95" t="e" vm="22">
        <f>VLOOKUP($B44,DADOS_ABBUD[],COLUMNS($C$6:D44)+18,0)</f>
        <v>#VALUE!</v>
      </c>
      <c r="E44" s="5">
        <f>VLOOKUP($B44,DADOS_ABBUD[],COLUMNS($C$6:D44)+10,FALSE)</f>
        <v>120</v>
      </c>
    </row>
    <row r="45" spans="2:5" ht="200.1" customHeight="1" x14ac:dyDescent="0.25">
      <c r="B45" s="68"/>
      <c r="C45" s="73"/>
      <c r="D45" s="43"/>
    </row>
    <row r="46" spans="2:5" ht="200.1" customHeight="1" x14ac:dyDescent="0.25">
      <c r="B46" s="68"/>
      <c r="C46" s="73"/>
      <c r="D46" s="43"/>
    </row>
    <row r="47" spans="2:5" ht="200.1" customHeight="1" x14ac:dyDescent="0.25">
      <c r="B47" s="68"/>
      <c r="C47" s="73"/>
      <c r="D47" s="43"/>
    </row>
    <row r="48" spans="2:5" ht="200.1" customHeight="1" x14ac:dyDescent="0.25">
      <c r="B48" s="68"/>
      <c r="C48" s="73"/>
      <c r="D48" s="43"/>
    </row>
    <row r="49" spans="2:4" ht="200.1" customHeight="1" x14ac:dyDescent="0.25">
      <c r="B49" s="68"/>
      <c r="C49" s="73"/>
      <c r="D49" s="43"/>
    </row>
    <row r="50" spans="2:4" ht="200.1" customHeight="1" x14ac:dyDescent="0.25">
      <c r="B50" s="68"/>
      <c r="C50" s="73"/>
      <c r="D50" s="43"/>
    </row>
    <row r="51" spans="2:4" ht="200.1" customHeight="1" x14ac:dyDescent="0.25">
      <c r="B51" s="68"/>
      <c r="C51" s="74"/>
      <c r="D51" s="43"/>
    </row>
    <row r="52" spans="2:4" x14ac:dyDescent="0.25">
      <c r="C52" s="10"/>
    </row>
    <row r="53" spans="2:4" x14ac:dyDescent="0.25">
      <c r="C53" s="10"/>
    </row>
    <row r="54" spans="2:4" x14ac:dyDescent="0.25">
      <c r="C54" s="10"/>
    </row>
    <row r="55" spans="2:4" x14ac:dyDescent="0.25">
      <c r="C55" s="10"/>
    </row>
    <row r="56" spans="2:4" x14ac:dyDescent="0.25">
      <c r="C56" s="10"/>
    </row>
    <row r="57" spans="2:4" x14ac:dyDescent="0.25">
      <c r="C57" s="10"/>
    </row>
    <row r="58" spans="2:4" x14ac:dyDescent="0.25">
      <c r="C58" s="10"/>
    </row>
    <row r="59" spans="2:4" x14ac:dyDescent="0.25">
      <c r="C59" s="10"/>
    </row>
  </sheetData>
  <mergeCells count="4">
    <mergeCell ref="J2:K2"/>
    <mergeCell ref="L2:M2"/>
    <mergeCell ref="B3:E3"/>
    <mergeCell ref="B4:E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/>
  <headerFooter>
    <oddHeader>&amp;R&amp;F</oddHeader>
    <oddFooter>&amp;C&amp;9BENEDITO ABBUD ARQUITETURA PAISAGISTICA 
 R.ARMINDANº93 11º ANDAR, VILA OLIMPIA,SÃO PAULO, SP - TEL: 11 5056-9977 &amp;R&amp;P</oddFooter>
  </headerFooter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B1FC-9DA8-4D9C-9968-EE7CDD80020B}">
  <sheetPr codeName="Planilha2">
    <tabColor theme="1"/>
    <pageSetUpPr fitToPage="1"/>
  </sheetPr>
  <dimension ref="A1:W1104"/>
  <sheetViews>
    <sheetView showGridLines="0" view="pageBreakPreview" zoomScaleNormal="100" zoomScaleSheetLayoutView="100" workbookViewId="0">
      <pane xSplit="7" ySplit="3" topLeftCell="H412" activePane="bottomRight" state="frozen"/>
      <selection pane="topRight"/>
      <selection pane="bottomLeft"/>
      <selection pane="bottomRight" activeCell="B414" sqref="B414"/>
    </sheetView>
  </sheetViews>
  <sheetFormatPr defaultColWidth="8.7109375" defaultRowHeight="15" x14ac:dyDescent="0.25"/>
  <cols>
    <col min="1" max="1" width="9.7109375" bestFit="1" customWidth="1"/>
    <col min="2" max="2" width="13.85546875" bestFit="1" customWidth="1"/>
    <col min="3" max="3" width="58.85546875" customWidth="1"/>
    <col min="4" max="4" width="25.7109375" customWidth="1"/>
    <col min="5" max="5" width="15.140625" customWidth="1"/>
    <col min="6" max="6" width="4.140625" style="11" customWidth="1"/>
    <col min="7" max="7" width="16.5703125" customWidth="1"/>
    <col min="8" max="8" width="20.140625" bestFit="1" customWidth="1"/>
    <col min="9" max="9" width="22.28515625" bestFit="1" customWidth="1"/>
    <col min="10" max="10" width="13.28515625" bestFit="1" customWidth="1"/>
    <col min="11" max="11" width="18.28515625" customWidth="1"/>
    <col min="12" max="12" width="12" bestFit="1" customWidth="1"/>
    <col min="13" max="13" width="11.28515625" bestFit="1" customWidth="1"/>
    <col min="14" max="14" width="17.7109375" customWidth="1"/>
    <col min="15" max="15" width="30.85546875" customWidth="1"/>
    <col min="16" max="16" width="39.140625" customWidth="1"/>
    <col min="17" max="17" width="32.42578125" customWidth="1"/>
    <col min="18" max="18" width="10.140625" customWidth="1"/>
    <col min="19" max="19" width="70.42578125" customWidth="1"/>
    <col min="20" max="20" width="6.140625" style="8" customWidth="1"/>
    <col min="21" max="21" width="9" style="5" customWidth="1"/>
    <col min="22" max="22" width="18.7109375" customWidth="1"/>
  </cols>
  <sheetData>
    <row r="1" spans="1:23" ht="21.75" customHeight="1" x14ac:dyDescent="0.25">
      <c r="A1" s="160" t="s">
        <v>69</v>
      </c>
      <c r="B1" s="159"/>
      <c r="C1" s="159"/>
      <c r="D1" s="159"/>
      <c r="E1" s="96">
        <v>46098</v>
      </c>
      <c r="F1" s="115"/>
      <c r="G1" s="115"/>
      <c r="H1" s="115"/>
      <c r="I1" s="115"/>
      <c r="J1" s="115"/>
      <c r="K1" s="96"/>
      <c r="L1" s="159"/>
      <c r="M1" s="159"/>
      <c r="N1" s="159"/>
      <c r="O1" s="159"/>
      <c r="P1" s="96"/>
      <c r="Q1" s="159"/>
      <c r="R1" s="161"/>
      <c r="T1"/>
      <c r="W1" s="2" t="s">
        <v>70</v>
      </c>
    </row>
    <row r="2" spans="1:23" ht="21.75" customHeight="1" thickBot="1" x14ac:dyDescent="0.4">
      <c r="A2" s="157" t="s">
        <v>71</v>
      </c>
      <c r="B2" s="158"/>
      <c r="C2" s="158"/>
      <c r="D2" s="158"/>
      <c r="E2" s="159"/>
      <c r="F2" s="116"/>
      <c r="G2" s="116"/>
      <c r="H2" s="117"/>
      <c r="I2" s="117"/>
      <c r="J2" s="117"/>
      <c r="K2" s="117"/>
      <c r="L2" s="162"/>
      <c r="M2" s="162"/>
      <c r="N2" s="162"/>
      <c r="O2" s="162"/>
      <c r="P2" s="162"/>
      <c r="Q2" s="162"/>
      <c r="R2" s="163"/>
      <c r="T2"/>
      <c r="W2" s="50" t="s">
        <v>72</v>
      </c>
    </row>
    <row r="3" spans="1:23" s="45" customFormat="1" ht="30.75" customHeight="1" thickBot="1" x14ac:dyDescent="0.3">
      <c r="A3" s="98" t="s">
        <v>73</v>
      </c>
      <c r="B3" s="98" t="s">
        <v>9</v>
      </c>
      <c r="C3" s="98" t="s">
        <v>10</v>
      </c>
      <c r="D3" s="98" t="s">
        <v>11</v>
      </c>
      <c r="E3" s="44" t="s">
        <v>12</v>
      </c>
      <c r="F3" s="97" t="s">
        <v>74</v>
      </c>
      <c r="G3" s="98" t="s">
        <v>75</v>
      </c>
      <c r="H3" s="7" t="s">
        <v>76</v>
      </c>
      <c r="I3" s="7" t="s">
        <v>77</v>
      </c>
      <c r="J3" s="7" t="s">
        <v>78</v>
      </c>
      <c r="K3" s="7" t="s">
        <v>79</v>
      </c>
      <c r="L3" s="9" t="s">
        <v>80</v>
      </c>
      <c r="M3" s="7" t="s">
        <v>81</v>
      </c>
      <c r="N3" s="7" t="s">
        <v>82</v>
      </c>
      <c r="O3" s="7" t="s">
        <v>83</v>
      </c>
      <c r="P3" s="7" t="s">
        <v>84</v>
      </c>
      <c r="Q3" s="44" t="s">
        <v>85</v>
      </c>
      <c r="R3" s="99" t="s">
        <v>86</v>
      </c>
      <c r="S3" s="7" t="s">
        <v>87</v>
      </c>
      <c r="T3" s="7" t="s">
        <v>64</v>
      </c>
      <c r="U3" s="9" t="s">
        <v>88</v>
      </c>
      <c r="V3" s="133" t="s">
        <v>89</v>
      </c>
    </row>
    <row r="4" spans="1:23" x14ac:dyDescent="0.25">
      <c r="A4" t="s">
        <v>90</v>
      </c>
      <c r="B4" s="4" t="s">
        <v>91</v>
      </c>
      <c r="C4" t="s">
        <v>92</v>
      </c>
      <c r="D4" t="s">
        <v>93</v>
      </c>
      <c r="E4" s="5" t="s">
        <v>94</v>
      </c>
      <c r="F4" s="12"/>
      <c r="G4" t="s">
        <v>95</v>
      </c>
      <c r="H4" s="4"/>
      <c r="I4" s="4"/>
      <c r="L4" s="4">
        <v>300</v>
      </c>
      <c r="N4" s="4"/>
      <c r="Q4" s="8"/>
      <c r="R4" s="8" t="str">
        <f>DADOS_ABBUD[[#This Row],[COD]]</f>
        <v>ACWR</v>
      </c>
      <c r="T4" t="e">
        <f>_xlfn.XLOOKUP(DADOS_ABBUD[[#This Row],[COD]],'uso interno FOTOS'!A:A,'uso interno FOTOS'!B:B)</f>
        <v>#N/A</v>
      </c>
      <c r="U4" s="5">
        <v>3</v>
      </c>
      <c r="V4" s="119" t="s">
        <v>96</v>
      </c>
    </row>
    <row r="5" spans="1:23" x14ac:dyDescent="0.25">
      <c r="A5" t="s">
        <v>97</v>
      </c>
      <c r="B5" s="4" t="s">
        <v>91</v>
      </c>
      <c r="C5" t="s">
        <v>98</v>
      </c>
      <c r="D5" t="s">
        <v>99</v>
      </c>
      <c r="E5" s="5" t="s">
        <v>94</v>
      </c>
      <c r="F5" s="12"/>
      <c r="G5" t="s">
        <v>95</v>
      </c>
      <c r="H5" s="4"/>
      <c r="I5" s="4"/>
      <c r="L5" s="4">
        <v>300</v>
      </c>
      <c r="N5" s="4"/>
      <c r="R5" s="8" t="str">
        <f>DADOS_ABBUD[[#This Row],[COD]]</f>
        <v>ACAC</v>
      </c>
      <c r="T5" t="e" vm="38">
        <f>_xlfn.XLOOKUP(DADOS_ABBUD[[#This Row],[COD]],'uso interno FOTOS'!A:A,'uso interno FOTOS'!B:B)</f>
        <v>#VALUE!</v>
      </c>
      <c r="U5" s="5">
        <v>1</v>
      </c>
    </row>
    <row r="6" spans="1:23" x14ac:dyDescent="0.25">
      <c r="A6" s="100" t="s">
        <v>100</v>
      </c>
      <c r="B6" s="101" t="s">
        <v>91</v>
      </c>
      <c r="C6" s="100" t="s">
        <v>101</v>
      </c>
      <c r="D6" s="100" t="s">
        <v>102</v>
      </c>
      <c r="E6" s="111" t="s">
        <v>94</v>
      </c>
      <c r="F6" s="12"/>
      <c r="G6" t="s">
        <v>95</v>
      </c>
      <c r="H6" s="4"/>
      <c r="I6" s="4"/>
      <c r="L6" s="4"/>
      <c r="N6" s="4"/>
      <c r="R6" s="8" t="s">
        <v>103</v>
      </c>
      <c r="T6" t="e">
        <f>_xlfn.XLOOKUP(DADOS_ABBUD[[#This Row],[COD]],'uso interno FOTOS'!A:A,'uso interno FOTOS'!B:B)</f>
        <v>#N/A</v>
      </c>
      <c r="U6" s="5">
        <v>2</v>
      </c>
    </row>
    <row r="7" spans="1:23" s="37" customFormat="1" ht="15" customHeight="1" x14ac:dyDescent="0.25">
      <c r="A7" t="s">
        <v>104</v>
      </c>
      <c r="B7" s="4" t="s">
        <v>91</v>
      </c>
      <c r="C7" t="s">
        <v>105</v>
      </c>
      <c r="D7" t="s">
        <v>106</v>
      </c>
      <c r="E7" s="5" t="s">
        <v>94</v>
      </c>
      <c r="F7" s="12"/>
      <c r="G7" t="s">
        <v>95</v>
      </c>
      <c r="H7" s="4"/>
      <c r="I7" s="4"/>
      <c r="J7"/>
      <c r="K7"/>
      <c r="L7" s="4">
        <v>200</v>
      </c>
      <c r="M7"/>
      <c r="N7" s="4"/>
      <c r="O7"/>
      <c r="P7"/>
      <c r="Q7" s="8"/>
      <c r="R7" s="8" t="str">
        <f>DADOS_ABBUD[[#This Row],[COD]]</f>
        <v>ALAR</v>
      </c>
      <c r="S7"/>
      <c r="T7" t="e">
        <f>_xlfn.XLOOKUP(DADOS_ABBUD[[#This Row],[COD]],'uso interno FOTOS'!A:A,'uso interno FOTOS'!B:B)</f>
        <v>#N/A</v>
      </c>
      <c r="U7" s="5">
        <v>3</v>
      </c>
      <c r="V7" s="119" t="s">
        <v>107</v>
      </c>
    </row>
    <row r="8" spans="1:23" x14ac:dyDescent="0.25">
      <c r="A8" t="s">
        <v>108</v>
      </c>
      <c r="B8" s="4" t="s">
        <v>91</v>
      </c>
      <c r="C8" t="s">
        <v>109</v>
      </c>
      <c r="D8" t="s">
        <v>110</v>
      </c>
      <c r="E8" s="5" t="s">
        <v>94</v>
      </c>
      <c r="F8" s="12"/>
      <c r="G8" t="s">
        <v>95</v>
      </c>
      <c r="H8" s="4"/>
      <c r="I8" s="4"/>
      <c r="L8" s="4">
        <v>200</v>
      </c>
      <c r="N8" s="4"/>
      <c r="Q8" s="8"/>
      <c r="R8" s="8" t="str">
        <f>DADOS_ABBUD[[#This Row],[COD]]</f>
        <v>ALBR</v>
      </c>
      <c r="T8" t="e">
        <f>_xlfn.XLOOKUP(DADOS_ABBUD[[#This Row],[COD]],'uso interno FOTOS'!A:A,'uso interno FOTOS'!B:B)</f>
        <v>#N/A</v>
      </c>
      <c r="U8" s="5">
        <v>3</v>
      </c>
      <c r="V8" s="119" t="s">
        <v>111</v>
      </c>
    </row>
    <row r="9" spans="1:23" x14ac:dyDescent="0.25">
      <c r="A9" s="100" t="s">
        <v>112</v>
      </c>
      <c r="B9" s="101" t="s">
        <v>91</v>
      </c>
      <c r="C9" s="100" t="s">
        <v>113</v>
      </c>
      <c r="D9" s="100" t="s">
        <v>114</v>
      </c>
      <c r="E9" s="111" t="s">
        <v>94</v>
      </c>
      <c r="F9" s="12"/>
      <c r="G9" t="s">
        <v>95</v>
      </c>
      <c r="H9" s="4"/>
      <c r="I9" s="4"/>
      <c r="L9" s="4"/>
      <c r="N9" s="4"/>
      <c r="Q9" s="8"/>
      <c r="R9" s="8" t="s">
        <v>115</v>
      </c>
      <c r="T9" t="e">
        <f>_xlfn.XLOOKUP(DADOS_ABBUD[[#This Row],[COD]],'uso interno FOTOS'!A:A,'uso interno FOTOS'!B:B)</f>
        <v>#N/A</v>
      </c>
      <c r="U9" s="5">
        <v>3</v>
      </c>
      <c r="V9" s="119" t="s">
        <v>111</v>
      </c>
    </row>
    <row r="10" spans="1:23" x14ac:dyDescent="0.25">
      <c r="A10" t="s">
        <v>116</v>
      </c>
      <c r="B10" s="4" t="s">
        <v>91</v>
      </c>
      <c r="C10" t="s">
        <v>117</v>
      </c>
      <c r="D10" t="s">
        <v>118</v>
      </c>
      <c r="E10" s="5" t="s">
        <v>94</v>
      </c>
      <c r="F10" s="12"/>
      <c r="G10" t="s">
        <v>119</v>
      </c>
      <c r="H10" s="4"/>
      <c r="I10" s="4"/>
      <c r="L10" s="4">
        <v>300</v>
      </c>
      <c r="N10" s="4"/>
      <c r="Q10" s="8"/>
      <c r="R10" s="8" t="str">
        <f>DADOS_ABBUD[[#This Row],[COD]]</f>
        <v>ARCA</v>
      </c>
      <c r="T10" t="e">
        <f>_xlfn.XLOOKUP(DADOS_ABBUD[[#This Row],[COD]],'uso interno FOTOS'!A:A,'uso interno FOTOS'!B:B)</f>
        <v>#N/A</v>
      </c>
      <c r="U10" s="5">
        <v>3</v>
      </c>
    </row>
    <row r="11" spans="1:23" ht="15" customHeight="1" x14ac:dyDescent="0.25">
      <c r="A11" t="s">
        <v>120</v>
      </c>
      <c r="B11" s="4" t="s">
        <v>91</v>
      </c>
      <c r="C11" t="s">
        <v>121</v>
      </c>
      <c r="D11" t="s">
        <v>121</v>
      </c>
      <c r="E11" s="5" t="s">
        <v>94</v>
      </c>
      <c r="F11" s="12"/>
      <c r="G11" t="s">
        <v>119</v>
      </c>
      <c r="H11" s="4" t="s">
        <v>122</v>
      </c>
      <c r="I11" s="4"/>
      <c r="L11" s="4">
        <v>200</v>
      </c>
      <c r="N11" s="4"/>
      <c r="R11" s="8" t="str">
        <f>DADOS_ABBUD[[#This Row],[COD]]</f>
        <v>ARTR</v>
      </c>
      <c r="T11" t="e" vm="39">
        <f>_xlfn.XLOOKUP(DADOS_ABBUD[[#This Row],[COD]],'uso interno FOTOS'!A:A,'uso interno FOTOS'!B:B)</f>
        <v>#VALUE!</v>
      </c>
      <c r="U11" s="5">
        <v>1</v>
      </c>
    </row>
    <row r="12" spans="1:23" ht="15" customHeight="1" x14ac:dyDescent="0.25">
      <c r="A12" t="s">
        <v>123</v>
      </c>
      <c r="B12" s="4" t="s">
        <v>91</v>
      </c>
      <c r="C12" t="s">
        <v>124</v>
      </c>
      <c r="D12" t="s">
        <v>125</v>
      </c>
      <c r="E12" s="5" t="s">
        <v>94</v>
      </c>
      <c r="F12" s="12"/>
      <c r="G12" t="s">
        <v>119</v>
      </c>
      <c r="H12" s="4" t="s">
        <v>126</v>
      </c>
      <c r="I12" s="4"/>
      <c r="L12" s="4">
        <v>350</v>
      </c>
      <c r="N12" s="4"/>
      <c r="R12" s="8" t="str">
        <f>DADOS_ABBUD[[#This Row],[COD]]</f>
        <v>ARVE</v>
      </c>
      <c r="T12" t="e" vm="40">
        <f>_xlfn.XLOOKUP(DADOS_ABBUD[[#This Row],[COD]],'uso interno FOTOS'!A:A,'uso interno FOTOS'!B:B)</f>
        <v>#VALUE!</v>
      </c>
      <c r="U12" s="5">
        <v>1</v>
      </c>
    </row>
    <row r="13" spans="1:23" x14ac:dyDescent="0.25">
      <c r="A13" t="s">
        <v>127</v>
      </c>
      <c r="B13" s="4" t="s">
        <v>91</v>
      </c>
      <c r="C13" t="s">
        <v>128</v>
      </c>
      <c r="D13" t="s">
        <v>129</v>
      </c>
      <c r="E13" s="5" t="s">
        <v>94</v>
      </c>
      <c r="F13" s="12"/>
      <c r="G13" t="s">
        <v>95</v>
      </c>
      <c r="H13" s="4"/>
      <c r="I13" s="4"/>
      <c r="L13" s="4">
        <v>100</v>
      </c>
      <c r="N13" s="4"/>
      <c r="R13" s="8" t="str">
        <f>DADOS_ABBUD[[#This Row],[COD]]</f>
        <v>ASAC</v>
      </c>
      <c r="T13" t="e">
        <f>_xlfn.XLOOKUP(DADOS_ABBUD[[#This Row],[COD]],'uso interno FOTOS'!A:A,'uso interno FOTOS'!B:B)</f>
        <v>#N/A</v>
      </c>
      <c r="U13" s="5">
        <v>2</v>
      </c>
    </row>
    <row r="14" spans="1:23" x14ac:dyDescent="0.25">
      <c r="A14" t="s">
        <v>130</v>
      </c>
      <c r="B14" s="4" t="s">
        <v>91</v>
      </c>
      <c r="C14" t="s">
        <v>131</v>
      </c>
      <c r="D14" t="s">
        <v>132</v>
      </c>
      <c r="E14" s="5" t="s">
        <v>94</v>
      </c>
      <c r="F14" s="12"/>
      <c r="G14" t="s">
        <v>95</v>
      </c>
      <c r="H14" s="4"/>
      <c r="I14" s="4"/>
      <c r="L14" s="4">
        <v>300</v>
      </c>
      <c r="N14" s="4"/>
      <c r="Q14" s="8"/>
      <c r="R14" s="8" t="str">
        <f>DADOS_ABBUD[[#This Row],[COD]]</f>
        <v>ATDU</v>
      </c>
      <c r="T14" t="e">
        <f>_xlfn.XLOOKUP(DADOS_ABBUD[[#This Row],[COD]],'uso interno FOTOS'!A:A,'uso interno FOTOS'!B:B)</f>
        <v>#N/A</v>
      </c>
      <c r="U14" s="5">
        <v>3</v>
      </c>
    </row>
    <row r="15" spans="1:23" x14ac:dyDescent="0.25">
      <c r="A15" t="s">
        <v>133</v>
      </c>
      <c r="B15" s="4" t="s">
        <v>91</v>
      </c>
      <c r="C15" t="s">
        <v>134</v>
      </c>
      <c r="D15" t="s">
        <v>135</v>
      </c>
      <c r="E15" s="5" t="s">
        <v>136</v>
      </c>
      <c r="F15" s="12"/>
      <c r="G15" t="s">
        <v>95</v>
      </c>
      <c r="H15" s="4"/>
      <c r="I15" s="4"/>
      <c r="L15" s="4">
        <v>150</v>
      </c>
      <c r="N15" s="4"/>
      <c r="Q15" s="8"/>
      <c r="R15" s="8" t="str">
        <f>DADOS_ABBUD[[#This Row],[COD]]</f>
        <v>ATEX</v>
      </c>
      <c r="T15" t="e">
        <f>_xlfn.XLOOKUP(DADOS_ABBUD[[#This Row],[COD]],'uso interno FOTOS'!A:A,'uso interno FOTOS'!B:B)</f>
        <v>#N/A</v>
      </c>
      <c r="U15" s="5">
        <v>3</v>
      </c>
    </row>
    <row r="16" spans="1:23" ht="15" customHeight="1" x14ac:dyDescent="0.25">
      <c r="A16" t="s">
        <v>137</v>
      </c>
      <c r="B16" s="4" t="s">
        <v>91</v>
      </c>
      <c r="C16" t="s">
        <v>138</v>
      </c>
      <c r="D16" t="s">
        <v>139</v>
      </c>
      <c r="E16" s="5" t="s">
        <v>94</v>
      </c>
      <c r="F16" s="12"/>
      <c r="G16" t="s">
        <v>95</v>
      </c>
      <c r="H16" s="4"/>
      <c r="I16" s="4"/>
      <c r="L16" s="4">
        <v>300</v>
      </c>
      <c r="N16" s="4"/>
      <c r="Q16" s="8"/>
      <c r="R16" s="8" t="str">
        <f>DADOS_ABBUD[[#This Row],[COD]]</f>
        <v>ATSP</v>
      </c>
      <c r="T16" t="e">
        <f>_xlfn.XLOOKUP(DADOS_ABBUD[[#This Row],[COD]],'uso interno FOTOS'!A:A,'uso interno FOTOS'!B:B)</f>
        <v>#N/A</v>
      </c>
      <c r="U16" s="5">
        <v>3</v>
      </c>
    </row>
    <row r="17" spans="1:22" x14ac:dyDescent="0.25">
      <c r="A17" t="s">
        <v>140</v>
      </c>
      <c r="B17" s="4" t="s">
        <v>91</v>
      </c>
      <c r="C17" t="s">
        <v>141</v>
      </c>
      <c r="D17" t="s">
        <v>142</v>
      </c>
      <c r="E17" s="5" t="s">
        <v>94</v>
      </c>
      <c r="F17" s="12"/>
      <c r="G17" t="s">
        <v>95</v>
      </c>
      <c r="H17" s="4" t="s">
        <v>126</v>
      </c>
      <c r="I17" s="4"/>
      <c r="L17" s="4">
        <v>300</v>
      </c>
      <c r="N17" s="4"/>
      <c r="R17" s="8" t="str">
        <f>DADOS_ABBUD[[#This Row],[COD]]</f>
        <v>BAGA</v>
      </c>
      <c r="T17" t="e">
        <f>_xlfn.XLOOKUP(DADOS_ABBUD[[#This Row],[COD]],'uso interno FOTOS'!A:A,'uso interno FOTOS'!B:B)</f>
        <v>#N/A</v>
      </c>
      <c r="U17" s="5">
        <v>1</v>
      </c>
    </row>
    <row r="18" spans="1:22" x14ac:dyDescent="0.25">
      <c r="A18" t="s">
        <v>143</v>
      </c>
      <c r="B18" s="4" t="s">
        <v>91</v>
      </c>
      <c r="C18" t="s">
        <v>144</v>
      </c>
      <c r="D18" t="s">
        <v>145</v>
      </c>
      <c r="E18" s="5" t="s">
        <v>94</v>
      </c>
      <c r="F18" s="12"/>
      <c r="G18" t="s">
        <v>119</v>
      </c>
      <c r="H18" s="4" t="s">
        <v>126</v>
      </c>
      <c r="I18" s="4"/>
      <c r="L18" s="4"/>
      <c r="N18" s="4"/>
      <c r="R18" s="8" t="str">
        <f>DADOS_ABBUD[[#This Row],[COD]]</f>
        <v>BINO</v>
      </c>
      <c r="T18" t="e" vm="41">
        <f>_xlfn.XLOOKUP(DADOS_ABBUD[[#This Row],[COD]],'uso interno FOTOS'!A:A,'uso interno FOTOS'!B:B)</f>
        <v>#VALUE!</v>
      </c>
      <c r="U18" s="5">
        <v>1</v>
      </c>
    </row>
    <row r="19" spans="1:22" x14ac:dyDescent="0.25">
      <c r="A19" t="s">
        <v>146</v>
      </c>
      <c r="B19" s="4" t="s">
        <v>91</v>
      </c>
      <c r="C19" t="s">
        <v>147</v>
      </c>
      <c r="D19" t="s">
        <v>148</v>
      </c>
      <c r="E19" s="5" t="s">
        <v>94</v>
      </c>
      <c r="F19" s="12"/>
      <c r="G19" t="s">
        <v>95</v>
      </c>
      <c r="H19" s="4" t="s">
        <v>126</v>
      </c>
      <c r="I19" s="4"/>
      <c r="L19" s="4">
        <v>300</v>
      </c>
      <c r="N19" s="4"/>
      <c r="R19" s="8" t="str">
        <f>DADOS_ABBUD[[#This Row],[COD]]</f>
        <v>BUCA</v>
      </c>
      <c r="T19" t="e" vm="42">
        <f>_xlfn.XLOOKUP(DADOS_ABBUD[[#This Row],[COD]],'uso interno FOTOS'!A:A,'uso interno FOTOS'!B:B)</f>
        <v>#VALUE!</v>
      </c>
      <c r="U19" s="5">
        <v>1</v>
      </c>
    </row>
    <row r="20" spans="1:22" x14ac:dyDescent="0.25">
      <c r="A20" t="s">
        <v>149</v>
      </c>
      <c r="B20" s="4" t="s">
        <v>91</v>
      </c>
      <c r="C20" t="s">
        <v>150</v>
      </c>
      <c r="D20" t="s">
        <v>151</v>
      </c>
      <c r="E20" s="5" t="s">
        <v>94</v>
      </c>
      <c r="F20" s="12"/>
      <c r="G20" t="s">
        <v>119</v>
      </c>
      <c r="H20" s="4" t="s">
        <v>126</v>
      </c>
      <c r="I20" s="4"/>
      <c r="L20" s="4"/>
      <c r="N20" s="4"/>
      <c r="R20" s="8" t="str">
        <f>DADOS_ABBUD[[#This Row],[COD]]</f>
        <v>CAAC</v>
      </c>
      <c r="T20" t="e" vm="43">
        <f>_xlfn.XLOOKUP(DADOS_ABBUD[[#This Row],[COD]],'uso interno FOTOS'!A:A,'uso interno FOTOS'!B:B)</f>
        <v>#VALUE!</v>
      </c>
      <c r="U20" s="5">
        <v>1</v>
      </c>
    </row>
    <row r="21" spans="1:22" x14ac:dyDescent="0.25">
      <c r="A21" t="s">
        <v>152</v>
      </c>
      <c r="B21" s="4" t="s">
        <v>91</v>
      </c>
      <c r="C21" t="s">
        <v>153</v>
      </c>
      <c r="D21" t="s">
        <v>154</v>
      </c>
      <c r="E21" s="5" t="s">
        <v>94</v>
      </c>
      <c r="F21" s="12"/>
      <c r="G21" t="s">
        <v>119</v>
      </c>
      <c r="H21" s="4" t="s">
        <v>155</v>
      </c>
      <c r="I21" s="4"/>
      <c r="L21" s="4">
        <v>300</v>
      </c>
      <c r="N21" s="4"/>
      <c r="R21" s="8" t="str">
        <f>DADOS_ABBUD[[#This Row],[COD]]</f>
        <v>CAMI</v>
      </c>
      <c r="T21" t="e">
        <f>_xlfn.XLOOKUP(DADOS_ABBUD[[#This Row],[COD]],'uso interno FOTOS'!A:A,'uso interno FOTOS'!B:B)</f>
        <v>#N/A</v>
      </c>
      <c r="U21" s="5">
        <v>2</v>
      </c>
      <c r="V21" s="50"/>
    </row>
    <row r="22" spans="1:22" x14ac:dyDescent="0.25">
      <c r="A22" t="s">
        <v>156</v>
      </c>
      <c r="B22" s="4" t="s">
        <v>91</v>
      </c>
      <c r="C22" t="s">
        <v>157</v>
      </c>
      <c r="D22" t="s">
        <v>158</v>
      </c>
      <c r="E22" s="5" t="s">
        <v>94</v>
      </c>
      <c r="F22" s="12"/>
      <c r="G22" t="s">
        <v>119</v>
      </c>
      <c r="H22" s="4"/>
      <c r="I22" s="4"/>
      <c r="L22" s="4">
        <v>300</v>
      </c>
      <c r="N22" s="4"/>
      <c r="Q22" s="8"/>
      <c r="R22" s="8" t="str">
        <f>DADOS_ABBUD[[#This Row],[COD]]</f>
        <v>CAUR</v>
      </c>
      <c r="T22" t="e">
        <f>_xlfn.XLOOKUP(DADOS_ABBUD[[#This Row],[COD]],'uso interno FOTOS'!A:A,'uso interno FOTOS'!B:B)</f>
        <v>#N/A</v>
      </c>
      <c r="U22" s="5">
        <v>3</v>
      </c>
    </row>
    <row r="23" spans="1:22" x14ac:dyDescent="0.25">
      <c r="A23" t="s">
        <v>159</v>
      </c>
      <c r="B23" s="4" t="s">
        <v>91</v>
      </c>
      <c r="C23" t="s">
        <v>160</v>
      </c>
      <c r="D23" t="s">
        <v>161</v>
      </c>
      <c r="E23" s="5" t="s">
        <v>94</v>
      </c>
      <c r="F23" s="12"/>
      <c r="G23" t="s">
        <v>119</v>
      </c>
      <c r="H23" s="4" t="s">
        <v>122</v>
      </c>
      <c r="I23" s="4"/>
      <c r="L23" s="4">
        <v>180</v>
      </c>
      <c r="N23" s="4"/>
      <c r="R23" s="8" t="str">
        <f>DADOS_ABBUD[[#This Row],[COD]]</f>
        <v>CHEL</v>
      </c>
      <c r="T23" t="e" vm="44">
        <f>_xlfn.XLOOKUP(DADOS_ABBUD[[#This Row],[COD]],'uso interno FOTOS'!A:A,'uso interno FOTOS'!B:B)</f>
        <v>#VALUE!</v>
      </c>
      <c r="U23" s="5">
        <v>1</v>
      </c>
    </row>
    <row r="24" spans="1:22" x14ac:dyDescent="0.25">
      <c r="A24" t="s">
        <v>162</v>
      </c>
      <c r="B24" s="4" t="s">
        <v>91</v>
      </c>
      <c r="C24" t="s">
        <v>163</v>
      </c>
      <c r="D24" t="s">
        <v>164</v>
      </c>
      <c r="E24" s="5" t="s">
        <v>94</v>
      </c>
      <c r="F24" s="12"/>
      <c r="G24" t="s">
        <v>119</v>
      </c>
      <c r="H24" s="4"/>
      <c r="I24" s="4"/>
      <c r="L24" s="4">
        <v>150</v>
      </c>
      <c r="N24" s="4"/>
      <c r="Q24" s="8"/>
      <c r="R24" s="8" t="str">
        <f>DADOS_ABBUD[[#This Row],[COD]]</f>
        <v>CHMI</v>
      </c>
      <c r="T24" t="e" vm="45">
        <f>_xlfn.XLOOKUP(DADOS_ABBUD[[#This Row],[COD]],'uso interno FOTOS'!A:A,'uso interno FOTOS'!B:B)</f>
        <v>#VALUE!</v>
      </c>
      <c r="U24" s="5">
        <v>3</v>
      </c>
    </row>
    <row r="25" spans="1:22" x14ac:dyDescent="0.25">
      <c r="A25" t="s">
        <v>165</v>
      </c>
      <c r="B25" s="4" t="s">
        <v>91</v>
      </c>
      <c r="C25" t="s">
        <v>166</v>
      </c>
      <c r="D25" t="s">
        <v>166</v>
      </c>
      <c r="E25" s="5" t="s">
        <v>94</v>
      </c>
      <c r="F25" s="12"/>
      <c r="G25" t="s">
        <v>119</v>
      </c>
      <c r="H25" s="4"/>
      <c r="I25" s="4"/>
      <c r="L25" s="4">
        <v>100</v>
      </c>
      <c r="N25" s="4"/>
      <c r="Q25" s="8"/>
      <c r="R25" s="8" t="str">
        <f>DADOS_ABBUD[[#This Row],[COD]]</f>
        <v>CHST</v>
      </c>
      <c r="T25" t="e" vm="46">
        <f>_xlfn.XLOOKUP(DADOS_ABBUD[[#This Row],[COD]],'uso interno FOTOS'!A:A,'uso interno FOTOS'!B:B)</f>
        <v>#VALUE!</v>
      </c>
      <c r="U25" s="5">
        <v>3</v>
      </c>
    </row>
    <row r="26" spans="1:22" x14ac:dyDescent="0.25">
      <c r="A26" t="s">
        <v>167</v>
      </c>
      <c r="B26" s="4" t="s">
        <v>91</v>
      </c>
      <c r="C26" t="s">
        <v>168</v>
      </c>
      <c r="D26" t="s">
        <v>169</v>
      </c>
      <c r="E26" s="5" t="s">
        <v>94</v>
      </c>
      <c r="F26" s="12"/>
      <c r="G26" t="s">
        <v>119</v>
      </c>
      <c r="H26" s="4"/>
      <c r="I26" s="4"/>
      <c r="L26" s="4">
        <v>200</v>
      </c>
      <c r="N26" s="4"/>
      <c r="Q26" s="8"/>
      <c r="R26" s="8" t="str">
        <f>DADOS_ABBUD[[#This Row],[COD]]</f>
        <v>CHTE</v>
      </c>
      <c r="T26" t="e" vm="47">
        <f>_xlfn.XLOOKUP(DADOS_ABBUD[[#This Row],[COD]],'uso interno FOTOS'!A:A,'uso interno FOTOS'!B:B)</f>
        <v>#VALUE!</v>
      </c>
      <c r="U26" s="5">
        <v>3</v>
      </c>
    </row>
    <row r="27" spans="1:22" x14ac:dyDescent="0.25">
      <c r="A27" t="s">
        <v>170</v>
      </c>
      <c r="B27" s="4" t="s">
        <v>91</v>
      </c>
      <c r="C27" t="s">
        <v>171</v>
      </c>
      <c r="D27" t="s">
        <v>172</v>
      </c>
      <c r="E27" s="5" t="s">
        <v>94</v>
      </c>
      <c r="F27" s="12"/>
      <c r="G27" t="s">
        <v>119</v>
      </c>
      <c r="H27" s="4"/>
      <c r="I27" s="4"/>
      <c r="L27" s="4">
        <v>180</v>
      </c>
      <c r="N27" s="4"/>
      <c r="R27" s="8" t="str">
        <f>DADOS_ABBUD[[#This Row],[COD]]</f>
        <v>CHHU</v>
      </c>
      <c r="T27" t="e">
        <f>_xlfn.XLOOKUP(DADOS_ABBUD[[#This Row],[COD]],'uso interno FOTOS'!A:A,'uso interno FOTOS'!B:B)</f>
        <v>#N/A</v>
      </c>
      <c r="U27" s="5">
        <v>2</v>
      </c>
    </row>
    <row r="28" spans="1:22" x14ac:dyDescent="0.25">
      <c r="A28" t="s">
        <v>173</v>
      </c>
      <c r="B28" s="4" t="s">
        <v>91</v>
      </c>
      <c r="C28" t="s">
        <v>174</v>
      </c>
      <c r="D28" t="s">
        <v>175</v>
      </c>
      <c r="E28" s="5" t="s">
        <v>94</v>
      </c>
      <c r="F28" s="12"/>
      <c r="G28" t="s">
        <v>119</v>
      </c>
      <c r="H28" s="4" t="s">
        <v>126</v>
      </c>
      <c r="I28" s="4"/>
      <c r="L28" s="4">
        <v>300</v>
      </c>
      <c r="N28" s="4"/>
      <c r="R28" s="8" t="str">
        <f>DADOS_ABBUD[[#This Row],[COD]]</f>
        <v>CONU</v>
      </c>
      <c r="T28" t="e" vm="48">
        <f>_xlfn.XLOOKUP(DADOS_ABBUD[[#This Row],[COD]],'uso interno FOTOS'!A:A,'uso interno FOTOS'!B:B)</f>
        <v>#VALUE!</v>
      </c>
      <c r="U28" s="5">
        <v>1</v>
      </c>
    </row>
    <row r="29" spans="1:22" x14ac:dyDescent="0.25">
      <c r="A29" t="s">
        <v>176</v>
      </c>
      <c r="B29" s="4" t="s">
        <v>91</v>
      </c>
      <c r="C29" t="s">
        <v>177</v>
      </c>
      <c r="D29" t="s">
        <v>178</v>
      </c>
      <c r="E29" s="5" t="s">
        <v>94</v>
      </c>
      <c r="F29" s="12"/>
      <c r="G29" t="s">
        <v>119</v>
      </c>
      <c r="H29" s="4" t="s">
        <v>126</v>
      </c>
      <c r="I29" s="4"/>
      <c r="L29" s="4">
        <v>300</v>
      </c>
      <c r="N29" s="4"/>
      <c r="R29" s="8" t="str">
        <f>DADOS_ABBUD[[#This Row],[COD]]</f>
        <v>CONN</v>
      </c>
      <c r="T29" t="e" vm="49">
        <f>_xlfn.XLOOKUP(DADOS_ABBUD[[#This Row],[COD]],'uso interno FOTOS'!A:A,'uso interno FOTOS'!B:B)</f>
        <v>#VALUE!</v>
      </c>
      <c r="U29" s="5">
        <v>1</v>
      </c>
    </row>
    <row r="30" spans="1:22" x14ac:dyDescent="0.25">
      <c r="A30" t="s">
        <v>179</v>
      </c>
      <c r="B30" s="4" t="s">
        <v>91</v>
      </c>
      <c r="C30" t="s">
        <v>180</v>
      </c>
      <c r="D30" t="s">
        <v>181</v>
      </c>
      <c r="E30" s="5" t="s">
        <v>94</v>
      </c>
      <c r="F30" s="12"/>
      <c r="G30" t="s">
        <v>95</v>
      </c>
      <c r="H30" s="4" t="s">
        <v>126</v>
      </c>
      <c r="I30" s="4"/>
      <c r="L30" s="4"/>
      <c r="N30" s="4"/>
      <c r="R30" s="8" t="str">
        <f>DADOS_ABBUD[[#This Row],[COD]]</f>
        <v>COAL</v>
      </c>
      <c r="T30" t="e" vm="50">
        <f>_xlfn.XLOOKUP(DADOS_ABBUD[[#This Row],[COD]],'uso interno FOTOS'!A:A,'uso interno FOTOS'!B:B)</f>
        <v>#VALUE!</v>
      </c>
      <c r="U30" s="5">
        <v>2</v>
      </c>
    </row>
    <row r="31" spans="1:22" ht="15" customHeight="1" x14ac:dyDescent="0.25">
      <c r="A31" t="s">
        <v>182</v>
      </c>
      <c r="B31" s="4" t="s">
        <v>91</v>
      </c>
      <c r="C31" t="s">
        <v>183</v>
      </c>
      <c r="D31" t="s">
        <v>184</v>
      </c>
      <c r="E31" s="5" t="s">
        <v>94</v>
      </c>
      <c r="F31" s="12"/>
      <c r="G31" t="s">
        <v>95</v>
      </c>
      <c r="H31" s="4" t="s">
        <v>126</v>
      </c>
      <c r="I31" s="4"/>
      <c r="L31" s="4"/>
      <c r="N31" s="4"/>
      <c r="R31" s="8" t="str">
        <f>DADOS_ABBUD[[#This Row],[COD]]</f>
        <v>COPR</v>
      </c>
      <c r="T31" t="e" vm="51">
        <f>_xlfn.XLOOKUP(DADOS_ABBUD[[#This Row],[COD]],'uso interno FOTOS'!A:A,'uso interno FOTOS'!B:B)</f>
        <v>#VALUE!</v>
      </c>
      <c r="U31" s="5">
        <v>1</v>
      </c>
    </row>
    <row r="32" spans="1:22" x14ac:dyDescent="0.25">
      <c r="A32" t="s">
        <v>185</v>
      </c>
      <c r="B32" s="4" t="s">
        <v>91</v>
      </c>
      <c r="C32" t="s">
        <v>186</v>
      </c>
      <c r="D32" t="s">
        <v>187</v>
      </c>
      <c r="E32" s="5" t="s">
        <v>94</v>
      </c>
      <c r="F32" s="12"/>
      <c r="G32" t="s">
        <v>119</v>
      </c>
      <c r="H32" s="4"/>
      <c r="I32" s="4"/>
      <c r="L32" s="4"/>
      <c r="N32" s="4"/>
      <c r="Q32" s="8"/>
      <c r="R32" s="8" t="str">
        <f>DADOS_ABBUD[[#This Row],[COD]]</f>
        <v>CYTA</v>
      </c>
      <c r="T32" t="e">
        <f>_xlfn.XLOOKUP(DADOS_ABBUD[[#This Row],[COD]],'uso interno FOTOS'!A:A,'uso interno FOTOS'!B:B)</f>
        <v>#N/A</v>
      </c>
      <c r="U32" s="5">
        <v>3</v>
      </c>
    </row>
    <row r="33" spans="1:22" x14ac:dyDescent="0.25">
      <c r="A33" s="100" t="s">
        <v>188</v>
      </c>
      <c r="B33" s="101" t="s">
        <v>91</v>
      </c>
      <c r="C33" s="100" t="s">
        <v>189</v>
      </c>
      <c r="D33" s="100" t="s">
        <v>190</v>
      </c>
      <c r="E33" s="111" t="s">
        <v>94</v>
      </c>
      <c r="F33" s="12"/>
      <c r="G33" t="s">
        <v>119</v>
      </c>
      <c r="H33" s="4" t="s">
        <v>155</v>
      </c>
      <c r="I33" s="4"/>
      <c r="L33" s="4"/>
      <c r="N33" s="4"/>
      <c r="R33" s="8" t="s">
        <v>191</v>
      </c>
      <c r="T33" t="e" vm="52">
        <f>_xlfn.XLOOKUP(DADOS_ABBUD[[#This Row],[COD]],'uso interno FOTOS'!A:A,'uso interno FOTOS'!B:B)</f>
        <v>#VALUE!</v>
      </c>
      <c r="U33" s="5">
        <v>2</v>
      </c>
    </row>
    <row r="34" spans="1:22" x14ac:dyDescent="0.25">
      <c r="A34" t="s">
        <v>192</v>
      </c>
      <c r="B34" s="4" t="s">
        <v>91</v>
      </c>
      <c r="C34" t="s">
        <v>193</v>
      </c>
      <c r="D34" t="s">
        <v>194</v>
      </c>
      <c r="E34" s="5" t="s">
        <v>94</v>
      </c>
      <c r="F34" s="12"/>
      <c r="G34" t="s">
        <v>119</v>
      </c>
      <c r="H34" s="4" t="s">
        <v>126</v>
      </c>
      <c r="I34" s="4"/>
      <c r="L34" s="4">
        <v>300</v>
      </c>
      <c r="N34" s="4"/>
      <c r="R34" s="8" t="str">
        <f>DADOS_ABBUD[[#This Row],[COD]]</f>
        <v>DIAL</v>
      </c>
      <c r="T34" t="e" vm="53">
        <f>_xlfn.XLOOKUP(DADOS_ABBUD[[#This Row],[COD]],'uso interno FOTOS'!A:A,'uso interno FOTOS'!B:B)</f>
        <v>#VALUE!</v>
      </c>
      <c r="U34" s="5">
        <v>2</v>
      </c>
    </row>
    <row r="35" spans="1:22" x14ac:dyDescent="0.25">
      <c r="A35" s="100" t="s">
        <v>195</v>
      </c>
      <c r="B35" s="101" t="s">
        <v>91</v>
      </c>
      <c r="C35" s="100" t="s">
        <v>196</v>
      </c>
      <c r="D35" s="100" t="s">
        <v>197</v>
      </c>
      <c r="E35" s="111" t="s">
        <v>94</v>
      </c>
      <c r="F35" s="12"/>
      <c r="G35" t="s">
        <v>119</v>
      </c>
      <c r="H35" s="4" t="s">
        <v>126</v>
      </c>
      <c r="I35" s="4"/>
      <c r="L35" s="4"/>
      <c r="M35" s="119" t="s">
        <v>111</v>
      </c>
      <c r="N35" s="4"/>
      <c r="O35" s="4" t="s">
        <v>198</v>
      </c>
      <c r="P35" s="4" t="s">
        <v>199</v>
      </c>
      <c r="Q35" s="4" t="s">
        <v>200</v>
      </c>
      <c r="R35" s="8" t="s">
        <v>201</v>
      </c>
      <c r="S35" s="4" t="s">
        <v>202</v>
      </c>
      <c r="T35" t="e" vm="54">
        <f>_xlfn.XLOOKUP(DADOS_ABBUD[[#This Row],[COD]],'uso interno FOTOS'!A:A,'uso interno FOTOS'!B:B)</f>
        <v>#VALUE!</v>
      </c>
      <c r="U35" s="5">
        <v>1</v>
      </c>
      <c r="V35" s="119" t="s">
        <v>203</v>
      </c>
    </row>
    <row r="36" spans="1:22" ht="15" customHeight="1" x14ac:dyDescent="0.25">
      <c r="A36" t="s">
        <v>204</v>
      </c>
      <c r="B36" s="4" t="s">
        <v>91</v>
      </c>
      <c r="C36" t="s">
        <v>205</v>
      </c>
      <c r="D36" t="s">
        <v>206</v>
      </c>
      <c r="E36" s="5" t="s">
        <v>94</v>
      </c>
      <c r="F36" s="12"/>
      <c r="G36" t="s">
        <v>119</v>
      </c>
      <c r="H36" s="4"/>
      <c r="I36" s="4"/>
      <c r="L36" s="4">
        <v>300</v>
      </c>
      <c r="N36" s="4"/>
      <c r="Q36" s="8"/>
      <c r="R36" s="8" t="str">
        <f>DADOS_ABBUD[[#This Row],[COD]]</f>
        <v>DYLE</v>
      </c>
      <c r="T36" t="e" vm="55">
        <f>_xlfn.XLOOKUP(DADOS_ABBUD[[#This Row],[COD]],'uso interno FOTOS'!A:A,'uso interno FOTOS'!B:B)</f>
        <v>#VALUE!</v>
      </c>
      <c r="U36" s="5">
        <v>3</v>
      </c>
    </row>
    <row r="37" spans="1:22" x14ac:dyDescent="0.25">
      <c r="A37" s="100" t="s">
        <v>207</v>
      </c>
      <c r="B37" s="101" t="s">
        <v>91</v>
      </c>
      <c r="C37" s="100" t="s">
        <v>208</v>
      </c>
      <c r="D37" s="100" t="s">
        <v>209</v>
      </c>
      <c r="E37" s="111" t="s">
        <v>94</v>
      </c>
      <c r="F37" s="12"/>
      <c r="G37" t="s">
        <v>119</v>
      </c>
      <c r="H37" s="4" t="s">
        <v>126</v>
      </c>
      <c r="I37" s="4"/>
      <c r="L37" s="4">
        <v>150</v>
      </c>
      <c r="N37" s="4"/>
      <c r="R37" s="8" t="s">
        <v>210</v>
      </c>
      <c r="T37" t="e" vm="56">
        <f>_xlfn.XLOOKUP(DADOS_ABBUD[[#This Row],[COD]],'uso interno FOTOS'!A:A,'uso interno FOTOS'!B:B)</f>
        <v>#VALUE!</v>
      </c>
      <c r="U37" s="5">
        <v>1</v>
      </c>
    </row>
    <row r="38" spans="1:22" x14ac:dyDescent="0.25">
      <c r="A38" s="100" t="s">
        <v>211</v>
      </c>
      <c r="B38" s="101" t="s">
        <v>91</v>
      </c>
      <c r="C38" s="100" t="s">
        <v>212</v>
      </c>
      <c r="D38" s="100" t="s">
        <v>213</v>
      </c>
      <c r="E38" s="111" t="s">
        <v>94</v>
      </c>
      <c r="F38" s="12"/>
      <c r="G38" t="s">
        <v>119</v>
      </c>
      <c r="H38" s="4" t="s">
        <v>126</v>
      </c>
      <c r="I38" s="4"/>
      <c r="L38" s="4">
        <v>150</v>
      </c>
      <c r="N38" s="4"/>
      <c r="R38" s="8" t="s">
        <v>214</v>
      </c>
      <c r="T38" t="e" vm="57">
        <f>_xlfn.XLOOKUP(DADOS_ABBUD[[#This Row],[COD]],'uso interno FOTOS'!A:A,'uso interno FOTOS'!B:B)</f>
        <v>#VALUE!</v>
      </c>
      <c r="U38" s="5">
        <v>1</v>
      </c>
    </row>
    <row r="39" spans="1:22" x14ac:dyDescent="0.25">
      <c r="A39" t="s">
        <v>21</v>
      </c>
      <c r="B39" s="4" t="s">
        <v>91</v>
      </c>
      <c r="C39" t="s">
        <v>215</v>
      </c>
      <c r="D39" t="s">
        <v>216</v>
      </c>
      <c r="E39" s="5" t="s">
        <v>94</v>
      </c>
      <c r="F39" s="12"/>
      <c r="G39" t="s">
        <v>119</v>
      </c>
      <c r="H39" s="4" t="s">
        <v>126</v>
      </c>
      <c r="I39" s="4"/>
      <c r="L39" s="4">
        <v>300</v>
      </c>
      <c r="N39" s="4"/>
      <c r="R39" s="8" t="str">
        <f>DADOS_ABBUD[[#This Row],[COD]]</f>
        <v>DYMA</v>
      </c>
      <c r="T39" t="e" vm="9">
        <f>_xlfn.XLOOKUP(DADOS_ABBUD[[#This Row],[COD]],'uso interno FOTOS'!A:A,'uso interno FOTOS'!B:B)</f>
        <v>#VALUE!</v>
      </c>
      <c r="U39" s="5">
        <v>1</v>
      </c>
    </row>
    <row r="40" spans="1:22" x14ac:dyDescent="0.25">
      <c r="A40" t="s">
        <v>217</v>
      </c>
      <c r="B40" s="4" t="s">
        <v>91</v>
      </c>
      <c r="C40" t="s">
        <v>218</v>
      </c>
      <c r="D40" t="s">
        <v>219</v>
      </c>
      <c r="E40" s="5" t="s">
        <v>94</v>
      </c>
      <c r="F40" s="12"/>
      <c r="G40" t="s">
        <v>95</v>
      </c>
      <c r="H40" s="4"/>
      <c r="I40" s="4"/>
      <c r="L40" s="4">
        <v>300</v>
      </c>
      <c r="N40" s="4"/>
      <c r="Q40" s="8"/>
      <c r="R40" s="8" t="str">
        <f>DADOS_ABBUD[[#This Row],[COD]]</f>
        <v>ELOL</v>
      </c>
      <c r="T40" t="e">
        <f>_xlfn.XLOOKUP(DADOS_ABBUD[[#This Row],[COD]],'uso interno FOTOS'!A:A,'uso interno FOTOS'!B:B)</f>
        <v>#N/A</v>
      </c>
      <c r="U40" s="5">
        <v>3</v>
      </c>
    </row>
    <row r="41" spans="1:22" x14ac:dyDescent="0.25">
      <c r="A41" t="s">
        <v>220</v>
      </c>
      <c r="B41" s="4" t="s">
        <v>91</v>
      </c>
      <c r="C41" t="s">
        <v>221</v>
      </c>
      <c r="D41" t="s">
        <v>222</v>
      </c>
      <c r="E41" s="5" t="s">
        <v>94</v>
      </c>
      <c r="F41" s="12"/>
      <c r="G41" t="s">
        <v>95</v>
      </c>
      <c r="H41" s="4" t="s">
        <v>122</v>
      </c>
      <c r="I41" s="4"/>
      <c r="L41" s="4">
        <v>300</v>
      </c>
      <c r="N41" s="4"/>
      <c r="R41" s="8" t="str">
        <f>DADOS_ABBUD[[#This Row],[COD]]</f>
        <v>EUED</v>
      </c>
      <c r="T41" t="e" vm="58">
        <f>_xlfn.XLOOKUP(DADOS_ABBUD[[#This Row],[COD]],'uso interno FOTOS'!A:A,'uso interno FOTOS'!B:B)</f>
        <v>#VALUE!</v>
      </c>
      <c r="U41" s="5">
        <v>1</v>
      </c>
    </row>
    <row r="42" spans="1:22" x14ac:dyDescent="0.25">
      <c r="A42" t="s">
        <v>223</v>
      </c>
      <c r="B42" s="4" t="s">
        <v>91</v>
      </c>
      <c r="C42" t="s">
        <v>224</v>
      </c>
      <c r="D42" t="s">
        <v>225</v>
      </c>
      <c r="E42" s="5"/>
      <c r="F42" s="12"/>
      <c r="G42" t="s">
        <v>95</v>
      </c>
      <c r="H42" s="4" t="s">
        <v>126</v>
      </c>
      <c r="I42" s="4"/>
      <c r="L42" s="4">
        <v>250</v>
      </c>
      <c r="N42" s="4"/>
      <c r="R42" s="8" t="str">
        <f>DADOS_ABBUD[[#This Row],[COD]]</f>
        <v>EUOL</v>
      </c>
      <c r="T42" t="e" vm="59">
        <f>_xlfn.XLOOKUP(DADOS_ABBUD[[#This Row],[COD]],'uso interno FOTOS'!A:A,'uso interno FOTOS'!B:B)</f>
        <v>#VALUE!</v>
      </c>
      <c r="U42" s="5">
        <v>1</v>
      </c>
    </row>
    <row r="43" spans="1:22" x14ac:dyDescent="0.25">
      <c r="A43" t="s">
        <v>226</v>
      </c>
      <c r="B43" s="4" t="s">
        <v>91</v>
      </c>
      <c r="C43" t="s">
        <v>227</v>
      </c>
      <c r="D43" t="s">
        <v>228</v>
      </c>
      <c r="E43" s="5" t="s">
        <v>94</v>
      </c>
      <c r="F43" s="12"/>
      <c r="G43" t="s">
        <v>119</v>
      </c>
      <c r="H43" s="4" t="s">
        <v>126</v>
      </c>
      <c r="I43" s="4"/>
      <c r="L43" s="4">
        <v>300</v>
      </c>
      <c r="N43" s="4"/>
      <c r="R43" s="8" t="str">
        <f>DADOS_ABBUD[[#This Row],[COD]]</f>
        <v>HYLA</v>
      </c>
      <c r="T43" t="e" vm="60">
        <f>_xlfn.XLOOKUP(DADOS_ABBUD[[#This Row],[COD]],'uso interno FOTOS'!A:A,'uso interno FOTOS'!B:B)</f>
        <v>#VALUE!</v>
      </c>
      <c r="U43" s="5">
        <v>1</v>
      </c>
    </row>
    <row r="44" spans="1:22" x14ac:dyDescent="0.25">
      <c r="A44" t="s">
        <v>229</v>
      </c>
      <c r="B44" s="4" t="s">
        <v>91</v>
      </c>
      <c r="C44" t="s">
        <v>230</v>
      </c>
      <c r="D44" t="s">
        <v>231</v>
      </c>
      <c r="E44" s="5" t="s">
        <v>94</v>
      </c>
      <c r="F44" s="12"/>
      <c r="G44" t="s">
        <v>119</v>
      </c>
      <c r="H44" s="4" t="s">
        <v>126</v>
      </c>
      <c r="I44" s="4"/>
      <c r="L44" s="4"/>
      <c r="N44" s="4"/>
      <c r="R44" s="8" t="str">
        <f>DADOS_ABBUD[[#This Row],[COD]]</f>
        <v>HYVE</v>
      </c>
      <c r="T44" t="e" vm="61">
        <f>_xlfn.XLOOKUP(DADOS_ABBUD[[#This Row],[COD]],'uso interno FOTOS'!A:A,'uso interno FOTOS'!B:B)</f>
        <v>#VALUE!</v>
      </c>
      <c r="U44" s="5">
        <v>1</v>
      </c>
    </row>
    <row r="45" spans="1:22" x14ac:dyDescent="0.25">
      <c r="A45" t="s">
        <v>232</v>
      </c>
      <c r="B45" s="4" t="s">
        <v>91</v>
      </c>
      <c r="C45" t="s">
        <v>233</v>
      </c>
      <c r="D45" t="s">
        <v>234</v>
      </c>
      <c r="E45" s="5" t="s">
        <v>94</v>
      </c>
      <c r="F45" s="12"/>
      <c r="G45" t="s">
        <v>119</v>
      </c>
      <c r="H45" s="4"/>
      <c r="I45" s="4"/>
      <c r="L45" s="4">
        <v>300</v>
      </c>
      <c r="N45" s="4"/>
      <c r="Q45" s="8"/>
      <c r="R45" s="8" t="str">
        <f>DADOS_ABBUD[[#This Row],[COD]]</f>
        <v>LALA</v>
      </c>
      <c r="T45" t="e">
        <f>_xlfn.XLOOKUP(DADOS_ABBUD[[#This Row],[COD]],'uso interno FOTOS'!A:A,'uso interno FOTOS'!B:B)</f>
        <v>#N/A</v>
      </c>
      <c r="U45" s="5">
        <v>3</v>
      </c>
    </row>
    <row r="46" spans="1:22" x14ac:dyDescent="0.25">
      <c r="A46" s="102" t="s">
        <v>235</v>
      </c>
      <c r="B46" s="103" t="s">
        <v>91</v>
      </c>
      <c r="C46" s="102" t="s">
        <v>236</v>
      </c>
      <c r="D46" s="102" t="s">
        <v>237</v>
      </c>
      <c r="E46" s="112" t="s">
        <v>94</v>
      </c>
      <c r="F46" s="12"/>
      <c r="G46" s="60" t="s">
        <v>119</v>
      </c>
      <c r="H46" s="120" t="s">
        <v>126</v>
      </c>
      <c r="I46" s="120"/>
      <c r="J46" s="60"/>
      <c r="K46" s="60"/>
      <c r="L46" s="4"/>
      <c r="M46" s="122">
        <v>5</v>
      </c>
      <c r="N46" s="4"/>
      <c r="O46" s="120" t="s">
        <v>238</v>
      </c>
      <c r="P46" s="120" t="s">
        <v>239</v>
      </c>
      <c r="Q46" s="120" t="s">
        <v>240</v>
      </c>
      <c r="R46" s="8" t="s">
        <v>241</v>
      </c>
      <c r="S46" s="120" t="s">
        <v>242</v>
      </c>
      <c r="T46" t="e">
        <f>_xlfn.XLOOKUP(DADOS_ABBUD[[#This Row],[COD]],'uso interno FOTOS'!A:A,'uso interno FOTOS'!B:B)</f>
        <v>#N/A</v>
      </c>
      <c r="U46" s="114">
        <v>1</v>
      </c>
      <c r="V46" s="126" t="s">
        <v>243</v>
      </c>
    </row>
    <row r="47" spans="1:22" s="50" customFormat="1" x14ac:dyDescent="0.25">
      <c r="A47" t="s">
        <v>32</v>
      </c>
      <c r="B47" s="4" t="s">
        <v>91</v>
      </c>
      <c r="C47" t="s">
        <v>244</v>
      </c>
      <c r="D47" t="s">
        <v>245</v>
      </c>
      <c r="E47" s="5" t="s">
        <v>94</v>
      </c>
      <c r="F47" s="12"/>
      <c r="G47" t="s">
        <v>119</v>
      </c>
      <c r="H47" s="4" t="s">
        <v>122</v>
      </c>
      <c r="I47" s="4"/>
      <c r="J47"/>
      <c r="K47"/>
      <c r="L47" s="4">
        <v>150</v>
      </c>
      <c r="M47"/>
      <c r="N47" s="4"/>
      <c r="O47"/>
      <c r="P47"/>
      <c r="Q47"/>
      <c r="R47" s="8" t="str">
        <f>DADOS_ABBUD[[#This Row],[COD]]</f>
        <v>LIGR</v>
      </c>
      <c r="S47"/>
      <c r="T47" t="e" vm="20">
        <f>_xlfn.XLOOKUP(DADOS_ABBUD[[#This Row],[COD]],'uso interno FOTOS'!A:A,'uso interno FOTOS'!B:B)</f>
        <v>#VALUE!</v>
      </c>
      <c r="U47" s="5">
        <v>1</v>
      </c>
      <c r="V47"/>
    </row>
    <row r="48" spans="1:22" x14ac:dyDescent="0.25">
      <c r="A48" t="s">
        <v>246</v>
      </c>
      <c r="B48" s="4" t="s">
        <v>91</v>
      </c>
      <c r="C48" t="s">
        <v>247</v>
      </c>
      <c r="D48" t="s">
        <v>248</v>
      </c>
      <c r="E48" s="5" t="s">
        <v>94</v>
      </c>
      <c r="F48" s="12"/>
      <c r="G48" t="s">
        <v>119</v>
      </c>
      <c r="H48" s="4" t="s">
        <v>122</v>
      </c>
      <c r="I48" s="4"/>
      <c r="L48" s="4">
        <v>50</v>
      </c>
      <c r="N48" s="4"/>
      <c r="R48" s="8" t="str">
        <f>DADOS_ABBUD[[#This Row],[COD]]</f>
        <v>LISP</v>
      </c>
      <c r="T48" t="e">
        <f>_xlfn.XLOOKUP(DADOS_ABBUD[[#This Row],[COD]],'uso interno FOTOS'!A:A,'uso interno FOTOS'!B:B)</f>
        <v>#N/A</v>
      </c>
      <c r="U48" s="5">
        <v>1</v>
      </c>
    </row>
    <row r="49" spans="1:22" x14ac:dyDescent="0.25">
      <c r="A49" t="s">
        <v>249</v>
      </c>
      <c r="B49" s="4" t="s">
        <v>91</v>
      </c>
      <c r="C49" t="s">
        <v>250</v>
      </c>
      <c r="D49" t="s">
        <v>251</v>
      </c>
      <c r="E49" s="5" t="s">
        <v>94</v>
      </c>
      <c r="F49" s="12"/>
      <c r="G49" t="s">
        <v>119</v>
      </c>
      <c r="H49" s="4" t="s">
        <v>126</v>
      </c>
      <c r="I49" s="4"/>
      <c r="L49" s="4">
        <v>300</v>
      </c>
      <c r="N49" s="4"/>
      <c r="R49" s="8" t="str">
        <f>DADOS_ABBUD[[#This Row],[COD]]</f>
        <v>LICI</v>
      </c>
      <c r="T49" t="e">
        <f>_xlfn.XLOOKUP(DADOS_ABBUD[[#This Row],[COD]],'uso interno FOTOS'!A:A,'uso interno FOTOS'!B:B)</f>
        <v>#N/A</v>
      </c>
      <c r="U49" s="5">
        <v>1</v>
      </c>
    </row>
    <row r="50" spans="1:22" x14ac:dyDescent="0.25">
      <c r="A50" t="s">
        <v>252</v>
      </c>
      <c r="B50" s="4" t="s">
        <v>91</v>
      </c>
      <c r="C50" t="s">
        <v>253</v>
      </c>
      <c r="D50" t="s">
        <v>254</v>
      </c>
      <c r="E50" s="5" t="s">
        <v>94</v>
      </c>
      <c r="F50" s="12"/>
      <c r="G50" t="s">
        <v>95</v>
      </c>
      <c r="H50" s="4"/>
      <c r="I50" s="4"/>
      <c r="L50" s="4">
        <v>150</v>
      </c>
      <c r="N50" s="4"/>
      <c r="Q50" s="8"/>
      <c r="R50" s="8" t="str">
        <f>DADOS_ABBUD[[#This Row],[COD]]</f>
        <v>LYWE</v>
      </c>
      <c r="T50" t="e">
        <f>_xlfn.XLOOKUP(DADOS_ABBUD[[#This Row],[COD]],'uso interno FOTOS'!A:A,'uso interno FOTOS'!B:B)</f>
        <v>#N/A</v>
      </c>
      <c r="U50" s="5">
        <v>3</v>
      </c>
    </row>
    <row r="51" spans="1:22" x14ac:dyDescent="0.25">
      <c r="A51" t="s">
        <v>255</v>
      </c>
      <c r="B51" s="4" t="s">
        <v>91</v>
      </c>
      <c r="C51" t="s">
        <v>256</v>
      </c>
      <c r="D51" t="s">
        <v>257</v>
      </c>
      <c r="E51" s="5" t="s">
        <v>94</v>
      </c>
      <c r="F51" s="12"/>
      <c r="G51" t="s">
        <v>95</v>
      </c>
      <c r="H51" s="4" t="s">
        <v>126</v>
      </c>
      <c r="I51" s="4"/>
      <c r="L51" s="4">
        <v>300</v>
      </c>
      <c r="N51" s="4"/>
      <c r="R51" s="8" t="str">
        <f>DADOS_ABBUD[[#This Row],[COD]]</f>
        <v>MAFL</v>
      </c>
      <c r="T51" t="e">
        <f>_xlfn.XLOOKUP(DADOS_ABBUD[[#This Row],[COD]],'uso interno FOTOS'!A:A,'uso interno FOTOS'!B:B)</f>
        <v>#N/A</v>
      </c>
      <c r="U51" s="5">
        <v>1</v>
      </c>
    </row>
    <row r="52" spans="1:22" ht="15" customHeight="1" x14ac:dyDescent="0.25">
      <c r="A52" t="s">
        <v>258</v>
      </c>
      <c r="B52" s="4" t="s">
        <v>91</v>
      </c>
      <c r="C52" t="s">
        <v>259</v>
      </c>
      <c r="D52" t="s">
        <v>260</v>
      </c>
      <c r="E52" s="5" t="s">
        <v>94</v>
      </c>
      <c r="F52" s="12"/>
      <c r="G52" t="s">
        <v>95</v>
      </c>
      <c r="H52" s="4" t="s">
        <v>126</v>
      </c>
      <c r="I52" s="4"/>
      <c r="L52" s="4">
        <v>300</v>
      </c>
      <c r="N52" s="4"/>
      <c r="R52" s="8" t="s">
        <v>261</v>
      </c>
      <c r="T52" t="e">
        <f>_xlfn.XLOOKUP(DADOS_ABBUD[[#This Row],[COD]],'uso interno FOTOS'!A:A,'uso interno FOTOS'!B:B)</f>
        <v>#N/A</v>
      </c>
      <c r="U52" s="5">
        <v>2</v>
      </c>
    </row>
    <row r="53" spans="1:22" x14ac:dyDescent="0.25">
      <c r="A53" t="s">
        <v>262</v>
      </c>
      <c r="B53" s="4" t="s">
        <v>91</v>
      </c>
      <c r="C53" t="s">
        <v>263</v>
      </c>
      <c r="D53" t="s">
        <v>264</v>
      </c>
      <c r="E53" s="5" t="s">
        <v>94</v>
      </c>
      <c r="F53" s="12"/>
      <c r="G53" t="s">
        <v>95</v>
      </c>
      <c r="H53" s="4"/>
      <c r="I53" s="4"/>
      <c r="L53" s="4">
        <v>300</v>
      </c>
      <c r="N53" s="4"/>
      <c r="Q53" s="8"/>
      <c r="R53" s="8" t="str">
        <f>DADOS_ABBUD[[#This Row],[COD]]</f>
        <v>OEBA</v>
      </c>
      <c r="T53" t="e">
        <f>_xlfn.XLOOKUP(DADOS_ABBUD[[#This Row],[COD]],'uso interno FOTOS'!A:A,'uso interno FOTOS'!B:B)</f>
        <v>#N/A</v>
      </c>
      <c r="U53" s="5">
        <v>3</v>
      </c>
    </row>
    <row r="54" spans="1:22" x14ac:dyDescent="0.25">
      <c r="A54" t="s">
        <v>265</v>
      </c>
      <c r="B54" s="4" t="s">
        <v>91</v>
      </c>
      <c r="C54" t="s">
        <v>266</v>
      </c>
      <c r="D54" t="s">
        <v>267</v>
      </c>
      <c r="E54" s="5" t="s">
        <v>94</v>
      </c>
      <c r="F54" s="12"/>
      <c r="G54" t="s">
        <v>119</v>
      </c>
      <c r="H54" s="4" t="s">
        <v>126</v>
      </c>
      <c r="I54" s="4"/>
      <c r="L54" s="4">
        <v>300</v>
      </c>
      <c r="N54" s="4"/>
      <c r="R54" s="8" t="str">
        <f>DADOS_ABBUD[[#This Row],[COD]]</f>
        <v>PHDA</v>
      </c>
      <c r="T54" t="e" vm="62">
        <f>_xlfn.XLOOKUP(DADOS_ABBUD[[#This Row],[COD]],'uso interno FOTOS'!A:A,'uso interno FOTOS'!B:B)</f>
        <v>#VALUE!</v>
      </c>
      <c r="U54" s="5">
        <v>1</v>
      </c>
    </row>
    <row r="55" spans="1:22" x14ac:dyDescent="0.25">
      <c r="A55" t="s">
        <v>268</v>
      </c>
      <c r="B55" s="4" t="s">
        <v>91</v>
      </c>
      <c r="C55" t="s">
        <v>269</v>
      </c>
      <c r="D55" t="s">
        <v>270</v>
      </c>
      <c r="E55" s="5" t="s">
        <v>94</v>
      </c>
      <c r="F55" s="12"/>
      <c r="G55" t="s">
        <v>119</v>
      </c>
      <c r="H55" s="4" t="s">
        <v>155</v>
      </c>
      <c r="I55" s="4"/>
      <c r="L55" s="4">
        <v>150</v>
      </c>
      <c r="M55" s="123"/>
      <c r="N55" s="4"/>
      <c r="O55" s="4"/>
      <c r="P55" s="4" t="s">
        <v>271</v>
      </c>
      <c r="Q55" s="4" t="s">
        <v>272</v>
      </c>
      <c r="R55" s="8" t="str">
        <f>DADOS_ABBUD[[#This Row],[COD]]</f>
        <v>PHRO</v>
      </c>
      <c r="T55" t="e" vm="63">
        <f>_xlfn.XLOOKUP(DADOS_ABBUD[[#This Row],[COD]],'uso interno FOTOS'!A:A,'uso interno FOTOS'!B:B)</f>
        <v>#VALUE!</v>
      </c>
      <c r="U55" s="5">
        <v>1</v>
      </c>
      <c r="V55" s="119" t="s">
        <v>107</v>
      </c>
    </row>
    <row r="56" spans="1:22" ht="15" customHeight="1" x14ac:dyDescent="0.25">
      <c r="A56" t="s">
        <v>273</v>
      </c>
      <c r="B56" s="4" t="s">
        <v>91</v>
      </c>
      <c r="C56" t="s">
        <v>274</v>
      </c>
      <c r="D56" t="s">
        <v>275</v>
      </c>
      <c r="E56" s="5" t="s">
        <v>94</v>
      </c>
      <c r="F56" s="12"/>
      <c r="G56" t="s">
        <v>119</v>
      </c>
      <c r="H56" s="4" t="s">
        <v>126</v>
      </c>
      <c r="I56" s="4"/>
      <c r="L56" s="4">
        <v>200</v>
      </c>
      <c r="N56" s="4"/>
      <c r="R56" s="8" t="str">
        <f>DADOS_ABBUD[[#This Row],[COD]]</f>
        <v>PHRU</v>
      </c>
      <c r="T56" t="e">
        <f>_xlfn.XLOOKUP(DADOS_ABBUD[[#This Row],[COD]],'uso interno FOTOS'!A:A,'uso interno FOTOS'!B:B)</f>
        <v>#N/A</v>
      </c>
      <c r="U56" s="5">
        <v>2</v>
      </c>
    </row>
    <row r="57" spans="1:22" x14ac:dyDescent="0.25">
      <c r="A57" s="104" t="s">
        <v>276</v>
      </c>
      <c r="B57" s="105" t="s">
        <v>91</v>
      </c>
      <c r="C57" s="105" t="s">
        <v>277</v>
      </c>
      <c r="D57" s="104" t="s">
        <v>278</v>
      </c>
      <c r="E57" s="113"/>
      <c r="F57" s="12"/>
      <c r="G57" t="s">
        <v>119</v>
      </c>
      <c r="H57" s="4" t="s">
        <v>126</v>
      </c>
      <c r="I57" s="4"/>
      <c r="L57" s="4"/>
      <c r="N57" s="4"/>
      <c r="R57" s="8" t="str">
        <f>DADOS_ABBUD[[#This Row],[COD]]</f>
        <v xml:space="preserve">PHSY </v>
      </c>
      <c r="T57" t="e">
        <f>_xlfn.XLOOKUP(DADOS_ABBUD[[#This Row],[COD]],'uso interno FOTOS'!A:A,'uso interno FOTOS'!B:B)</f>
        <v>#N/A</v>
      </c>
      <c r="U57" s="5">
        <v>1</v>
      </c>
    </row>
    <row r="58" spans="1:22" x14ac:dyDescent="0.25">
      <c r="A58" t="s">
        <v>279</v>
      </c>
      <c r="B58" s="4" t="s">
        <v>91</v>
      </c>
      <c r="C58" t="s">
        <v>280</v>
      </c>
      <c r="D58" t="s">
        <v>281</v>
      </c>
      <c r="E58" s="5" t="s">
        <v>94</v>
      </c>
      <c r="F58" s="12"/>
      <c r="G58" t="s">
        <v>119</v>
      </c>
      <c r="H58" s="4" t="s">
        <v>122</v>
      </c>
      <c r="I58" s="4"/>
      <c r="L58" s="4">
        <v>300</v>
      </c>
      <c r="N58" s="4"/>
      <c r="R58" s="8" t="str">
        <f>DADOS_ABBUD[[#This Row],[COD]]</f>
        <v>PICR</v>
      </c>
      <c r="T58" t="e">
        <f>_xlfn.XLOOKUP(DADOS_ABBUD[[#This Row],[COD]],'uso interno FOTOS'!A:A,'uso interno FOTOS'!B:B)</f>
        <v>#N/A</v>
      </c>
      <c r="U58" s="5">
        <v>1</v>
      </c>
    </row>
    <row r="59" spans="1:22" x14ac:dyDescent="0.25">
      <c r="A59" t="s">
        <v>282</v>
      </c>
      <c r="B59" s="4" t="s">
        <v>91</v>
      </c>
      <c r="C59" t="s">
        <v>283</v>
      </c>
      <c r="D59" t="s">
        <v>284</v>
      </c>
      <c r="E59" s="5" t="s">
        <v>94</v>
      </c>
      <c r="F59" s="12"/>
      <c r="G59" t="s">
        <v>119</v>
      </c>
      <c r="H59" s="4" t="s">
        <v>122</v>
      </c>
      <c r="I59" s="4"/>
      <c r="L59" s="4">
        <v>250</v>
      </c>
      <c r="N59" s="4"/>
      <c r="R59" s="8" t="str">
        <f>DADOS_ABBUD[[#This Row],[COD]]</f>
        <v>PIKU</v>
      </c>
      <c r="T59" t="e" vm="64">
        <f>_xlfn.XLOOKUP(DADOS_ABBUD[[#This Row],[COD]],'uso interno FOTOS'!A:A,'uso interno FOTOS'!B:B)</f>
        <v>#VALUE!</v>
      </c>
      <c r="U59" s="5">
        <v>1</v>
      </c>
    </row>
    <row r="60" spans="1:22" x14ac:dyDescent="0.25">
      <c r="A60" t="s">
        <v>285</v>
      </c>
      <c r="B60" s="4" t="s">
        <v>91</v>
      </c>
      <c r="C60" t="s">
        <v>286</v>
      </c>
      <c r="D60" t="s">
        <v>287</v>
      </c>
      <c r="E60" s="5" t="s">
        <v>94</v>
      </c>
      <c r="F60" s="12"/>
      <c r="G60" t="s">
        <v>119</v>
      </c>
      <c r="H60" s="4" t="s">
        <v>126</v>
      </c>
      <c r="I60" s="4"/>
      <c r="L60" s="4">
        <v>100</v>
      </c>
      <c r="N60" s="4"/>
      <c r="R60" s="8" t="str">
        <f>DADOS_ABBUD[[#This Row],[COD]]</f>
        <v>PRPA</v>
      </c>
      <c r="T60" t="e" vm="65">
        <f>_xlfn.XLOOKUP(DADOS_ABBUD[[#This Row],[COD]],'uso interno FOTOS'!A:A,'uso interno FOTOS'!B:B)</f>
        <v>#VALUE!</v>
      </c>
      <c r="U60" s="5">
        <v>1</v>
      </c>
    </row>
    <row r="61" spans="1:22" x14ac:dyDescent="0.25">
      <c r="A61" t="s">
        <v>288</v>
      </c>
      <c r="B61" s="4" t="s">
        <v>91</v>
      </c>
      <c r="C61" t="s">
        <v>289</v>
      </c>
      <c r="D61" t="s">
        <v>290</v>
      </c>
      <c r="E61" s="5" t="s">
        <v>94</v>
      </c>
      <c r="F61" s="12"/>
      <c r="G61" t="s">
        <v>119</v>
      </c>
      <c r="H61" s="4" t="s">
        <v>291</v>
      </c>
      <c r="I61" s="4"/>
      <c r="L61" s="4">
        <v>300</v>
      </c>
      <c r="N61" s="4"/>
      <c r="R61" s="8" t="str">
        <f>DADOS_ABBUD[[#This Row],[COD]]</f>
        <v>PTEL</v>
      </c>
      <c r="T61" t="e" vm="66">
        <f>_xlfn.XLOOKUP(DADOS_ABBUD[[#This Row],[COD]],'uso interno FOTOS'!A:A,'uso interno FOTOS'!B:B)</f>
        <v>#VALUE!</v>
      </c>
      <c r="U61" s="5">
        <v>1</v>
      </c>
    </row>
    <row r="62" spans="1:22" x14ac:dyDescent="0.25">
      <c r="A62" t="s">
        <v>292</v>
      </c>
      <c r="B62" s="4" t="s">
        <v>91</v>
      </c>
      <c r="C62" t="s">
        <v>293</v>
      </c>
      <c r="D62" t="s">
        <v>294</v>
      </c>
      <c r="E62" s="5" t="s">
        <v>94</v>
      </c>
      <c r="F62" s="12"/>
      <c r="G62" t="s">
        <v>119</v>
      </c>
      <c r="H62" s="4" t="s">
        <v>291</v>
      </c>
      <c r="I62" s="4"/>
      <c r="L62" s="4">
        <v>300</v>
      </c>
      <c r="N62" s="4"/>
      <c r="R62" s="8" t="str">
        <f>DADOS_ABBUD[[#This Row],[COD]]</f>
        <v>PTRU</v>
      </c>
      <c r="T62" t="e">
        <f>_xlfn.XLOOKUP(DADOS_ABBUD[[#This Row],[COD]],'uso interno FOTOS'!A:A,'uso interno FOTOS'!B:B)</f>
        <v>#N/A</v>
      </c>
      <c r="U62" s="5">
        <v>2</v>
      </c>
    </row>
    <row r="63" spans="1:22" x14ac:dyDescent="0.25">
      <c r="A63" s="61" t="s">
        <v>295</v>
      </c>
      <c r="B63" s="4" t="s">
        <v>91</v>
      </c>
      <c r="C63" s="61" t="s">
        <v>296</v>
      </c>
      <c r="D63" s="61" t="s">
        <v>297</v>
      </c>
      <c r="E63" s="5" t="s">
        <v>94</v>
      </c>
      <c r="F63" s="12"/>
      <c r="G63" s="61" t="s">
        <v>119</v>
      </c>
      <c r="H63" s="4" t="s">
        <v>155</v>
      </c>
      <c r="I63" s="4"/>
      <c r="J63" s="61"/>
      <c r="K63" s="61"/>
      <c r="L63" s="4">
        <v>150</v>
      </c>
      <c r="M63" s="123"/>
      <c r="N63" s="4"/>
      <c r="O63" s="4"/>
      <c r="P63" s="4" t="s">
        <v>298</v>
      </c>
      <c r="Q63" s="4" t="s">
        <v>299</v>
      </c>
      <c r="R63" s="8" t="str">
        <f>DADOS_ABBUD[[#This Row],[COD]]</f>
        <v>PTMA</v>
      </c>
      <c r="S63" s="4" t="s">
        <v>300</v>
      </c>
      <c r="T63" t="e" vm="67">
        <f>_xlfn.XLOOKUP(DADOS_ABBUD[[#This Row],[COD]],'uso interno FOTOS'!A:A,'uso interno FOTOS'!B:B)</f>
        <v>#VALUE!</v>
      </c>
      <c r="U63" s="5">
        <v>1</v>
      </c>
      <c r="V63" t="s">
        <v>301</v>
      </c>
    </row>
    <row r="64" spans="1:22" x14ac:dyDescent="0.25">
      <c r="A64" s="104" t="s">
        <v>45</v>
      </c>
      <c r="B64" s="105" t="s">
        <v>91</v>
      </c>
      <c r="C64" s="104" t="s">
        <v>302</v>
      </c>
      <c r="D64" s="104" t="s">
        <v>303</v>
      </c>
      <c r="E64" s="113"/>
      <c r="F64" s="12"/>
      <c r="G64" t="s">
        <v>95</v>
      </c>
      <c r="H64" s="4" t="s">
        <v>126</v>
      </c>
      <c r="I64" s="4"/>
      <c r="L64" s="4"/>
      <c r="N64" s="4"/>
      <c r="R64" s="8" t="str">
        <f>DADOS_ABBUD[[#This Row],[COD]]</f>
        <v>PTSC</v>
      </c>
      <c r="T64" t="e" vm="31">
        <f>_xlfn.XLOOKUP(DADOS_ABBUD[[#This Row],[COD]],'uso interno FOTOS'!A:A,'uso interno FOTOS'!B:B)</f>
        <v>#VALUE!</v>
      </c>
      <c r="U64" s="5">
        <v>1</v>
      </c>
    </row>
    <row r="65" spans="1:21" x14ac:dyDescent="0.25">
      <c r="A65" t="s">
        <v>304</v>
      </c>
      <c r="B65" s="4" t="s">
        <v>91</v>
      </c>
      <c r="C65" t="s">
        <v>305</v>
      </c>
      <c r="D65" t="s">
        <v>306</v>
      </c>
      <c r="E65" s="5" t="s">
        <v>94</v>
      </c>
      <c r="F65" s="12"/>
      <c r="G65" t="s">
        <v>119</v>
      </c>
      <c r="H65" s="4" t="s">
        <v>307</v>
      </c>
      <c r="I65" s="4"/>
      <c r="L65" s="4">
        <v>200</v>
      </c>
      <c r="N65" s="4"/>
      <c r="R65" s="8" t="str">
        <f>DADOS_ABBUD[[#This Row],[COD]]</f>
        <v>RHEX</v>
      </c>
      <c r="T65" t="e" vm="68">
        <f>_xlfn.XLOOKUP(DADOS_ABBUD[[#This Row],[COD]],'uso interno FOTOS'!A:A,'uso interno FOTOS'!B:B)</f>
        <v>#VALUE!</v>
      </c>
      <c r="U65" s="5">
        <v>1</v>
      </c>
    </row>
    <row r="66" spans="1:21" x14ac:dyDescent="0.25">
      <c r="A66" t="s">
        <v>308</v>
      </c>
      <c r="B66" s="4" t="s">
        <v>91</v>
      </c>
      <c r="C66" t="s">
        <v>309</v>
      </c>
      <c r="D66" t="s">
        <v>310</v>
      </c>
      <c r="E66" s="5" t="s">
        <v>94</v>
      </c>
      <c r="F66" s="12"/>
      <c r="G66" t="s">
        <v>119</v>
      </c>
      <c r="H66" s="4" t="s">
        <v>126</v>
      </c>
      <c r="I66" s="4"/>
      <c r="L66" s="4">
        <v>400</v>
      </c>
      <c r="N66" s="4"/>
      <c r="R66" s="8" t="str">
        <f>DADOS_ABBUD[[#This Row],[COD]]</f>
        <v>ROOL</v>
      </c>
      <c r="T66" t="e" vm="69">
        <f>_xlfn.XLOOKUP(DADOS_ABBUD[[#This Row],[COD]],'uso interno FOTOS'!A:A,'uso interno FOTOS'!B:B)</f>
        <v>#VALUE!</v>
      </c>
      <c r="U66" s="5">
        <v>1</v>
      </c>
    </row>
    <row r="67" spans="1:21" x14ac:dyDescent="0.25">
      <c r="A67" t="s">
        <v>311</v>
      </c>
      <c r="B67" s="4" t="s">
        <v>91</v>
      </c>
      <c r="C67" t="s">
        <v>312</v>
      </c>
      <c r="D67" t="s">
        <v>313</v>
      </c>
      <c r="E67" s="5" t="s">
        <v>94</v>
      </c>
      <c r="F67" s="12"/>
      <c r="G67" t="s">
        <v>119</v>
      </c>
      <c r="H67" s="4" t="s">
        <v>126</v>
      </c>
      <c r="I67" s="4"/>
      <c r="L67" s="4">
        <v>300</v>
      </c>
      <c r="N67" s="4"/>
      <c r="R67" s="8" t="str">
        <f>DADOS_ABBUD[[#This Row],[COD]]</f>
        <v>RORE</v>
      </c>
      <c r="T67" t="e">
        <f>_xlfn.XLOOKUP(DADOS_ABBUD[[#This Row],[COD]],'uso interno FOTOS'!A:A,'uso interno FOTOS'!B:B)</f>
        <v>#N/A</v>
      </c>
      <c r="U67" s="5">
        <v>1</v>
      </c>
    </row>
    <row r="68" spans="1:21" ht="15" customHeight="1" x14ac:dyDescent="0.25">
      <c r="A68" t="s">
        <v>314</v>
      </c>
      <c r="B68" s="4" t="s">
        <v>91</v>
      </c>
      <c r="C68" t="s">
        <v>315</v>
      </c>
      <c r="D68" t="s">
        <v>316</v>
      </c>
      <c r="E68" s="5" t="s">
        <v>94</v>
      </c>
      <c r="F68" s="12"/>
      <c r="G68" t="s">
        <v>119</v>
      </c>
      <c r="H68" s="4" t="s">
        <v>126</v>
      </c>
      <c r="I68" s="4"/>
      <c r="L68" s="4">
        <v>300</v>
      </c>
      <c r="N68" s="4"/>
      <c r="R68" s="8" t="str">
        <f>DADOS_ABBUD[[#This Row],[COD]]</f>
        <v>SEEL</v>
      </c>
      <c r="T68" t="e">
        <f>_xlfn.XLOOKUP(DADOS_ABBUD[[#This Row],[COD]],'uso interno FOTOS'!A:A,'uso interno FOTOS'!B:B)</f>
        <v>#N/A</v>
      </c>
      <c r="U68" s="5">
        <v>1</v>
      </c>
    </row>
    <row r="69" spans="1:21" x14ac:dyDescent="0.25">
      <c r="A69" s="100" t="s">
        <v>317</v>
      </c>
      <c r="B69" s="101" t="s">
        <v>91</v>
      </c>
      <c r="C69" s="100" t="s">
        <v>318</v>
      </c>
      <c r="D69" s="100" t="s">
        <v>319</v>
      </c>
      <c r="E69" s="111" t="s">
        <v>94</v>
      </c>
      <c r="F69" s="12"/>
      <c r="G69" t="s">
        <v>95</v>
      </c>
      <c r="H69" s="4"/>
      <c r="I69" s="4"/>
      <c r="L69" s="4"/>
      <c r="N69" s="4"/>
      <c r="Q69" s="8"/>
      <c r="R69" s="8" t="s">
        <v>320</v>
      </c>
      <c r="T69" t="e">
        <f>_xlfn.XLOOKUP(DADOS_ABBUD[[#This Row],[COD]],'uso interno FOTOS'!A:A,'uso interno FOTOS'!B:B)</f>
        <v>#N/A</v>
      </c>
      <c r="U69" s="5">
        <v>3</v>
      </c>
    </row>
    <row r="70" spans="1:21" x14ac:dyDescent="0.25">
      <c r="A70" t="s">
        <v>321</v>
      </c>
      <c r="B70" s="4" t="s">
        <v>91</v>
      </c>
      <c r="C70" t="s">
        <v>322</v>
      </c>
      <c r="D70" t="s">
        <v>323</v>
      </c>
      <c r="E70" s="5" t="s">
        <v>94</v>
      </c>
      <c r="F70" s="12"/>
      <c r="G70" t="s">
        <v>95</v>
      </c>
      <c r="H70" s="4" t="s">
        <v>126</v>
      </c>
      <c r="I70" s="4"/>
      <c r="L70" s="4">
        <v>300</v>
      </c>
      <c r="N70" s="4"/>
      <c r="R70" s="8" t="str">
        <f>DADOS_ABBUD[[#This Row],[COD]]</f>
        <v>SYBO</v>
      </c>
      <c r="T70" t="e">
        <f>_xlfn.XLOOKUP(DADOS_ABBUD[[#This Row],[COD]],'uso interno FOTOS'!A:A,'uso interno FOTOS'!B:B)</f>
        <v>#N/A</v>
      </c>
      <c r="U70" s="5">
        <v>2</v>
      </c>
    </row>
    <row r="71" spans="1:21" x14ac:dyDescent="0.25">
      <c r="A71" t="s">
        <v>324</v>
      </c>
      <c r="B71" s="4" t="s">
        <v>91</v>
      </c>
      <c r="C71" t="s">
        <v>325</v>
      </c>
      <c r="D71" t="s">
        <v>326</v>
      </c>
      <c r="E71" s="5" t="s">
        <v>94</v>
      </c>
      <c r="F71" s="12"/>
      <c r="G71" t="s">
        <v>95</v>
      </c>
      <c r="H71" s="4" t="s">
        <v>126</v>
      </c>
      <c r="I71" s="4"/>
      <c r="L71" s="4">
        <v>100</v>
      </c>
      <c r="N71" s="4"/>
      <c r="R71" s="8" t="str">
        <f>DADOS_ABBUD[[#This Row],[COD]]</f>
        <v>SYCO</v>
      </c>
      <c r="T71" t="e">
        <f>_xlfn.XLOOKUP(DADOS_ABBUD[[#This Row],[COD]],'uso interno FOTOS'!A:A,'uso interno FOTOS'!B:B)</f>
        <v>#N/A</v>
      </c>
      <c r="U71" s="5">
        <v>2</v>
      </c>
    </row>
    <row r="72" spans="1:21" x14ac:dyDescent="0.25">
      <c r="A72" t="s">
        <v>327</v>
      </c>
      <c r="B72" s="4" t="s">
        <v>91</v>
      </c>
      <c r="C72" t="s">
        <v>328</v>
      </c>
      <c r="D72" t="s">
        <v>329</v>
      </c>
      <c r="E72" s="5" t="s">
        <v>94</v>
      </c>
      <c r="F72" s="12"/>
      <c r="G72" t="s">
        <v>95</v>
      </c>
      <c r="H72" s="4" t="s">
        <v>126</v>
      </c>
      <c r="I72" s="4"/>
      <c r="L72" s="4">
        <v>300</v>
      </c>
      <c r="N72" s="4"/>
      <c r="R72" s="8" t="str">
        <f>DADOS_ABBUD[[#This Row],[COD]]</f>
        <v>SYCR</v>
      </c>
      <c r="T72" t="e">
        <f>_xlfn.XLOOKUP(DADOS_ABBUD[[#This Row],[COD]],'uso interno FOTOS'!A:A,'uso interno FOTOS'!B:B)</f>
        <v>#N/A</v>
      </c>
      <c r="U72" s="5">
        <v>2</v>
      </c>
    </row>
    <row r="73" spans="1:21" ht="15" customHeight="1" x14ac:dyDescent="0.25">
      <c r="A73" t="s">
        <v>330</v>
      </c>
      <c r="B73" s="4" t="s">
        <v>91</v>
      </c>
      <c r="C73" t="s">
        <v>331</v>
      </c>
      <c r="D73" t="s">
        <v>332</v>
      </c>
      <c r="E73" s="5" t="s">
        <v>94</v>
      </c>
      <c r="F73" s="12"/>
      <c r="G73" t="s">
        <v>95</v>
      </c>
      <c r="H73" s="4"/>
      <c r="I73" s="4"/>
      <c r="L73" s="4">
        <v>150</v>
      </c>
      <c r="N73" s="4"/>
      <c r="Q73" s="8"/>
      <c r="R73" s="8" t="str">
        <f>DADOS_ABBUD[[#This Row],[COD]]</f>
        <v>SYIN</v>
      </c>
      <c r="T73" t="e">
        <f>_xlfn.XLOOKUP(DADOS_ABBUD[[#This Row],[COD]],'uso interno FOTOS'!A:A,'uso interno FOTOS'!B:B)</f>
        <v>#N/A</v>
      </c>
      <c r="U73" s="5">
        <v>3</v>
      </c>
    </row>
    <row r="74" spans="1:21" x14ac:dyDescent="0.25">
      <c r="A74" t="s">
        <v>333</v>
      </c>
      <c r="B74" s="4" t="s">
        <v>91</v>
      </c>
      <c r="C74" t="s">
        <v>334</v>
      </c>
      <c r="D74" t="s">
        <v>335</v>
      </c>
      <c r="E74" s="5" t="s">
        <v>94</v>
      </c>
      <c r="F74" s="12"/>
      <c r="G74" t="s">
        <v>95</v>
      </c>
      <c r="H74" s="4" t="s">
        <v>126</v>
      </c>
      <c r="I74" s="4"/>
      <c r="L74" s="4">
        <v>200</v>
      </c>
      <c r="N74" s="4"/>
      <c r="R74" s="8" t="str">
        <f>DADOS_ABBUD[[#This Row],[COD]]</f>
        <v>SYMC</v>
      </c>
      <c r="T74" t="e">
        <f>_xlfn.XLOOKUP(DADOS_ABBUD[[#This Row],[COD]],'uso interno FOTOS'!A:A,'uso interno FOTOS'!B:B)</f>
        <v>#N/A</v>
      </c>
      <c r="U74" s="5">
        <v>2</v>
      </c>
    </row>
    <row r="75" spans="1:21" x14ac:dyDescent="0.25">
      <c r="A75" t="s">
        <v>336</v>
      </c>
      <c r="B75" s="4" t="s">
        <v>91</v>
      </c>
      <c r="C75" t="s">
        <v>337</v>
      </c>
      <c r="D75" t="s">
        <v>338</v>
      </c>
      <c r="E75" s="5" t="s">
        <v>94</v>
      </c>
      <c r="F75" s="12"/>
      <c r="G75" t="s">
        <v>95</v>
      </c>
      <c r="H75" s="4" t="s">
        <v>126</v>
      </c>
      <c r="I75" s="4"/>
      <c r="L75" s="4">
        <v>300</v>
      </c>
      <c r="N75" s="4"/>
      <c r="R75" s="8" t="str">
        <f>DADOS_ABBUD[[#This Row],[COD]]</f>
        <v>SYOL</v>
      </c>
      <c r="T75" t="e" vm="70">
        <f>_xlfn.XLOOKUP(DADOS_ABBUD[[#This Row],[COD]],'uso interno FOTOS'!A:A,'uso interno FOTOS'!B:B)</f>
        <v>#VALUE!</v>
      </c>
      <c r="U75" s="5">
        <v>2</v>
      </c>
    </row>
    <row r="76" spans="1:21" x14ac:dyDescent="0.25">
      <c r="A76" t="s">
        <v>339</v>
      </c>
      <c r="B76" s="4" t="s">
        <v>91</v>
      </c>
      <c r="C76" t="s">
        <v>340</v>
      </c>
      <c r="D76" t="s">
        <v>341</v>
      </c>
      <c r="E76" s="5" t="s">
        <v>94</v>
      </c>
      <c r="F76" s="12"/>
      <c r="G76" t="s">
        <v>95</v>
      </c>
      <c r="H76" s="4"/>
      <c r="I76" s="4"/>
      <c r="L76" s="4">
        <v>200</v>
      </c>
      <c r="N76" s="4"/>
      <c r="Q76" s="8"/>
      <c r="R76" s="8" t="str">
        <f>DADOS_ABBUD[[#This Row],[COD]]</f>
        <v>SYPS</v>
      </c>
      <c r="T76" t="e">
        <f>_xlfn.XLOOKUP(DADOS_ABBUD[[#This Row],[COD]],'uso interno FOTOS'!A:A,'uso interno FOTOS'!B:B)</f>
        <v>#N/A</v>
      </c>
      <c r="U76" s="5">
        <v>3</v>
      </c>
    </row>
    <row r="77" spans="1:21" ht="15" customHeight="1" x14ac:dyDescent="0.25">
      <c r="A77" t="s">
        <v>342</v>
      </c>
      <c r="B77" s="62" t="s">
        <v>91</v>
      </c>
      <c r="C77" t="s">
        <v>343</v>
      </c>
      <c r="D77" t="s">
        <v>344</v>
      </c>
      <c r="E77" s="6" t="s">
        <v>94</v>
      </c>
      <c r="F77" s="12"/>
      <c r="G77" t="s">
        <v>95</v>
      </c>
      <c r="H77" s="62" t="s">
        <v>126</v>
      </c>
      <c r="I77" s="62"/>
      <c r="L77" s="4">
        <v>300</v>
      </c>
      <c r="M77" s="125"/>
      <c r="N77" s="4"/>
      <c r="O77" s="62"/>
      <c r="P77" s="62"/>
      <c r="Q77" s="62" t="s">
        <v>345</v>
      </c>
      <c r="R77" s="8" t="str">
        <f>DADOS_ABBUD[[#This Row],[COD]]</f>
        <v>SYRO</v>
      </c>
      <c r="S77" s="62" t="s">
        <v>346</v>
      </c>
      <c r="T77" t="e" vm="71">
        <f>_xlfn.XLOOKUP(DADOS_ABBUD[[#This Row],[COD]],'uso interno FOTOS'!A:A,'uso interno FOTOS'!B:B)</f>
        <v>#VALUE!</v>
      </c>
      <c r="U77" s="6">
        <v>1</v>
      </c>
    </row>
    <row r="78" spans="1:21" ht="15" customHeight="1" x14ac:dyDescent="0.25">
      <c r="A78" t="s">
        <v>347</v>
      </c>
      <c r="B78" s="4" t="s">
        <v>91</v>
      </c>
      <c r="C78" t="s">
        <v>348</v>
      </c>
      <c r="D78" t="s">
        <v>349</v>
      </c>
      <c r="E78" s="5" t="s">
        <v>94</v>
      </c>
      <c r="F78" s="12"/>
      <c r="G78" t="s">
        <v>95</v>
      </c>
      <c r="H78" s="4"/>
      <c r="I78" s="4"/>
      <c r="L78" s="4">
        <v>150</v>
      </c>
      <c r="N78" s="4"/>
      <c r="Q78" s="8"/>
      <c r="R78" s="8" t="str">
        <f>DADOS_ABBUD[[#This Row],[COD]]</f>
        <v>SYRU</v>
      </c>
      <c r="T78" t="e">
        <f>_xlfn.XLOOKUP(DADOS_ABBUD[[#This Row],[COD]],'uso interno FOTOS'!A:A,'uso interno FOTOS'!B:B)</f>
        <v>#N/A</v>
      </c>
      <c r="U78" s="5">
        <v>3</v>
      </c>
    </row>
    <row r="79" spans="1:21" ht="15" customHeight="1" x14ac:dyDescent="0.25">
      <c r="A79" t="s">
        <v>350</v>
      </c>
      <c r="B79" s="4" t="s">
        <v>91</v>
      </c>
      <c r="C79" t="s">
        <v>351</v>
      </c>
      <c r="D79" t="s">
        <v>352</v>
      </c>
      <c r="E79" s="5" t="s">
        <v>94</v>
      </c>
      <c r="F79" s="12"/>
      <c r="G79" t="s">
        <v>95</v>
      </c>
      <c r="H79" s="4" t="s">
        <v>126</v>
      </c>
      <c r="I79" s="4"/>
      <c r="L79" s="4">
        <v>150</v>
      </c>
      <c r="N79" s="4"/>
      <c r="R79" s="8" t="str">
        <f>DADOS_ABBUD[[#This Row],[COD]]</f>
        <v>SYSC</v>
      </c>
      <c r="T79" t="e">
        <f>_xlfn.XLOOKUP(DADOS_ABBUD[[#This Row],[COD]],'uso interno FOTOS'!A:A,'uso interno FOTOS'!B:B)</f>
        <v>#N/A</v>
      </c>
      <c r="U79" s="5">
        <v>1</v>
      </c>
    </row>
    <row r="80" spans="1:21" x14ac:dyDescent="0.25">
      <c r="A80" s="100" t="s">
        <v>353</v>
      </c>
      <c r="B80" s="101" t="s">
        <v>91</v>
      </c>
      <c r="C80" s="100" t="s">
        <v>354</v>
      </c>
      <c r="D80" s="100" t="s">
        <v>355</v>
      </c>
      <c r="E80" s="111" t="s">
        <v>94</v>
      </c>
      <c r="F80" s="12"/>
      <c r="G80" t="s">
        <v>95</v>
      </c>
      <c r="H80" s="4"/>
      <c r="I80" s="4"/>
      <c r="L80" s="4"/>
      <c r="N80" s="4"/>
      <c r="Q80" s="8"/>
      <c r="R80" s="8" t="s">
        <v>252</v>
      </c>
      <c r="T80" t="e">
        <f>_xlfn.XLOOKUP(DADOS_ABBUD[[#This Row],[COD]],'uso interno FOTOS'!A:A,'uso interno FOTOS'!B:B)</f>
        <v>#N/A</v>
      </c>
      <c r="U80" s="5">
        <v>3</v>
      </c>
    </row>
    <row r="81" spans="1:21" x14ac:dyDescent="0.25">
      <c r="A81" t="s">
        <v>356</v>
      </c>
      <c r="B81" s="4" t="s">
        <v>91</v>
      </c>
      <c r="C81" t="s">
        <v>357</v>
      </c>
      <c r="D81" t="s">
        <v>358</v>
      </c>
      <c r="E81" s="5" t="s">
        <v>94</v>
      </c>
      <c r="F81" s="12"/>
      <c r="G81" t="s">
        <v>119</v>
      </c>
      <c r="H81" s="4" t="s">
        <v>126</v>
      </c>
      <c r="I81" s="4"/>
      <c r="L81" s="4">
        <v>250</v>
      </c>
      <c r="N81" s="4"/>
      <c r="R81" s="8" t="str">
        <f>DADOS_ABBUD[[#This Row],[COD]]</f>
        <v>TRFO</v>
      </c>
      <c r="T81" t="e">
        <f>_xlfn.XLOOKUP(DADOS_ABBUD[[#This Row],[COD]],'uso interno FOTOS'!A:A,'uso interno FOTOS'!B:B)</f>
        <v>#N/A</v>
      </c>
      <c r="U81" s="5">
        <v>1</v>
      </c>
    </row>
    <row r="82" spans="1:21" ht="15" customHeight="1" x14ac:dyDescent="0.25">
      <c r="A82" t="s">
        <v>359</v>
      </c>
      <c r="B82" s="4" t="s">
        <v>91</v>
      </c>
      <c r="C82" t="s">
        <v>360</v>
      </c>
      <c r="D82" t="s">
        <v>361</v>
      </c>
      <c r="E82" s="5" t="s">
        <v>94</v>
      </c>
      <c r="F82" s="12"/>
      <c r="G82" t="s">
        <v>95</v>
      </c>
      <c r="H82" s="4" t="s">
        <v>126</v>
      </c>
      <c r="I82" s="4"/>
      <c r="L82" s="4"/>
      <c r="N82" s="4"/>
      <c r="R82" s="8" t="str">
        <f>DADOS_ABBUD[[#This Row],[COD]]</f>
        <v>TRBA</v>
      </c>
      <c r="T82" t="e">
        <f>_xlfn.XLOOKUP(DADOS_ABBUD[[#This Row],[COD]],'uso interno FOTOS'!A:A,'uso interno FOTOS'!B:B)</f>
        <v>#N/A</v>
      </c>
      <c r="U82" s="5">
        <v>1</v>
      </c>
    </row>
    <row r="83" spans="1:21" x14ac:dyDescent="0.25">
      <c r="A83" t="s">
        <v>362</v>
      </c>
      <c r="B83" s="4" t="s">
        <v>91</v>
      </c>
      <c r="C83" t="s">
        <v>363</v>
      </c>
      <c r="D83" t="s">
        <v>364</v>
      </c>
      <c r="E83" s="5" t="s">
        <v>94</v>
      </c>
      <c r="F83" s="12"/>
      <c r="G83" t="s">
        <v>119</v>
      </c>
      <c r="H83" s="4" t="s">
        <v>126</v>
      </c>
      <c r="I83" s="4"/>
      <c r="L83" s="4">
        <v>250</v>
      </c>
      <c r="N83" s="4"/>
      <c r="R83" s="8" t="str">
        <f>DADOS_ABBUD[[#This Row],[COD]]</f>
        <v>VEME</v>
      </c>
      <c r="T83" t="e" vm="72">
        <f>_xlfn.XLOOKUP(DADOS_ABBUD[[#This Row],[COD]],'uso interno FOTOS'!A:A,'uso interno FOTOS'!B:B)</f>
        <v>#VALUE!</v>
      </c>
      <c r="U83" s="5">
        <v>1</v>
      </c>
    </row>
    <row r="84" spans="1:21" ht="15" customHeight="1" x14ac:dyDescent="0.25">
      <c r="A84" t="s">
        <v>365</v>
      </c>
      <c r="B84" s="4" t="s">
        <v>91</v>
      </c>
      <c r="C84" t="s">
        <v>366</v>
      </c>
      <c r="D84" t="s">
        <v>367</v>
      </c>
      <c r="E84" s="5" t="s">
        <v>94</v>
      </c>
      <c r="F84" s="12"/>
      <c r="G84" t="s">
        <v>119</v>
      </c>
      <c r="H84" s="4" t="s">
        <v>126</v>
      </c>
      <c r="I84" s="4"/>
      <c r="L84" s="4">
        <v>300</v>
      </c>
      <c r="N84" s="4"/>
      <c r="R84" s="8" t="str">
        <f>DADOS_ABBUD[[#This Row],[COD]]</f>
        <v>VEMO</v>
      </c>
      <c r="T84" t="e">
        <f>_xlfn.XLOOKUP(DADOS_ABBUD[[#This Row],[COD]],'uso interno FOTOS'!A:A,'uso interno FOTOS'!B:B)</f>
        <v>#N/A</v>
      </c>
      <c r="U84" s="5">
        <v>1</v>
      </c>
    </row>
    <row r="85" spans="1:21" x14ac:dyDescent="0.25">
      <c r="A85" t="s">
        <v>368</v>
      </c>
      <c r="B85" s="4" t="s">
        <v>91</v>
      </c>
      <c r="C85" t="s">
        <v>369</v>
      </c>
      <c r="D85" t="s">
        <v>370</v>
      </c>
      <c r="E85" s="5" t="s">
        <v>94</v>
      </c>
      <c r="F85" s="12"/>
      <c r="G85" t="s">
        <v>119</v>
      </c>
      <c r="H85" s="4" t="s">
        <v>126</v>
      </c>
      <c r="I85" s="4"/>
      <c r="L85" s="4">
        <v>300</v>
      </c>
      <c r="N85" s="4"/>
      <c r="R85" s="8" t="str">
        <f>DADOS_ABBUD[[#This Row],[COD]]</f>
        <v>WAFI</v>
      </c>
      <c r="T85" t="e">
        <f>_xlfn.XLOOKUP(DADOS_ABBUD[[#This Row],[COD]],'uso interno FOTOS'!A:A,'uso interno FOTOS'!B:B)</f>
        <v>#N/A</v>
      </c>
      <c r="U85" s="5">
        <v>1</v>
      </c>
    </row>
    <row r="86" spans="1:21" x14ac:dyDescent="0.25">
      <c r="A86" t="s">
        <v>371</v>
      </c>
      <c r="B86" s="4" t="s">
        <v>91</v>
      </c>
      <c r="C86" t="s">
        <v>372</v>
      </c>
      <c r="D86" t="s">
        <v>373</v>
      </c>
      <c r="E86" s="5" t="s">
        <v>94</v>
      </c>
      <c r="F86" s="12"/>
      <c r="G86" t="s">
        <v>119</v>
      </c>
      <c r="H86" s="4" t="s">
        <v>126</v>
      </c>
      <c r="I86" s="4"/>
      <c r="L86" s="4">
        <v>300</v>
      </c>
      <c r="N86" s="4"/>
      <c r="R86" s="8" t="str">
        <f>DADOS_ABBUD[[#This Row],[COD]]</f>
        <v>WARO</v>
      </c>
      <c r="T86" t="e" vm="73">
        <f>_xlfn.XLOOKUP(DADOS_ABBUD[[#This Row],[COD]],'uso interno FOTOS'!A:A,'uso interno FOTOS'!B:B)</f>
        <v>#VALUE!</v>
      </c>
      <c r="U86" s="5">
        <v>1</v>
      </c>
    </row>
    <row r="87" spans="1:21" x14ac:dyDescent="0.25">
      <c r="A87" s="61" t="s">
        <v>374</v>
      </c>
      <c r="B87" s="4" t="s">
        <v>91</v>
      </c>
      <c r="C87" s="61" t="s">
        <v>375</v>
      </c>
      <c r="D87" s="61" t="s">
        <v>376</v>
      </c>
      <c r="E87" s="5" t="s">
        <v>94</v>
      </c>
      <c r="F87" s="12"/>
      <c r="G87" s="61" t="s">
        <v>119</v>
      </c>
      <c r="H87" s="4" t="s">
        <v>126</v>
      </c>
      <c r="I87" s="4"/>
      <c r="J87" s="61"/>
      <c r="K87" s="61"/>
      <c r="L87" s="4">
        <v>300</v>
      </c>
      <c r="M87" s="123">
        <v>5</v>
      </c>
      <c r="N87" s="4"/>
      <c r="O87" s="4" t="s">
        <v>377</v>
      </c>
      <c r="P87" s="4" t="s">
        <v>378</v>
      </c>
      <c r="Q87" s="4" t="s">
        <v>379</v>
      </c>
      <c r="R87" s="8" t="str">
        <f>DADOS_ABBUD[[#This Row],[COD]]</f>
        <v>WOBI</v>
      </c>
      <c r="S87" s="4" t="s">
        <v>380</v>
      </c>
      <c r="T87" t="e" vm="74">
        <f>_xlfn.XLOOKUP(DADOS_ABBUD[[#This Row],[COD]],'uso interno FOTOS'!A:A,'uso interno FOTOS'!B:B)</f>
        <v>#VALUE!</v>
      </c>
      <c r="U87" s="5">
        <v>1</v>
      </c>
    </row>
    <row r="88" spans="1:21" ht="15" customHeight="1" x14ac:dyDescent="0.25">
      <c r="A88" t="s">
        <v>381</v>
      </c>
      <c r="B88" s="4" t="s">
        <v>382</v>
      </c>
      <c r="C88" t="s">
        <v>383</v>
      </c>
      <c r="D88" t="s">
        <v>384</v>
      </c>
      <c r="E88" s="5" t="s">
        <v>94</v>
      </c>
      <c r="F88" s="12"/>
      <c r="G88" t="s">
        <v>95</v>
      </c>
      <c r="H88" s="4"/>
      <c r="I88" s="4"/>
      <c r="L88" s="4">
        <v>300</v>
      </c>
      <c r="N88" s="4"/>
      <c r="Q88" s="8"/>
      <c r="R88" s="8" t="str">
        <f>DADOS_ABBUD[[#This Row],[COD]]</f>
        <v>ALTR</v>
      </c>
      <c r="T88" t="e">
        <f>_xlfn.XLOOKUP(DADOS_ABBUD[[#This Row],[COD]],'uso interno FOTOS'!A:A,'uso interno FOTOS'!B:B)</f>
        <v>#N/A</v>
      </c>
      <c r="U88" s="5">
        <v>3</v>
      </c>
    </row>
    <row r="89" spans="1:21" x14ac:dyDescent="0.25">
      <c r="A89" t="s">
        <v>385</v>
      </c>
      <c r="B89" s="4" t="s">
        <v>382</v>
      </c>
      <c r="C89" t="s">
        <v>386</v>
      </c>
      <c r="D89" t="s">
        <v>387</v>
      </c>
      <c r="E89" s="5" t="s">
        <v>94</v>
      </c>
      <c r="F89" s="12"/>
      <c r="G89" t="s">
        <v>95</v>
      </c>
      <c r="H89" s="4"/>
      <c r="I89" s="4"/>
      <c r="L89" s="4">
        <v>300</v>
      </c>
      <c r="N89" s="4"/>
      <c r="Q89" s="8"/>
      <c r="R89" s="8" t="str">
        <f>DADOS_ABBUD[[#This Row],[COD]]</f>
        <v>AMCE</v>
      </c>
      <c r="T89" t="e">
        <f>_xlfn.XLOOKUP(DADOS_ABBUD[[#This Row],[COD]],'uso interno FOTOS'!A:A,'uso interno FOTOS'!B:B)</f>
        <v>#N/A</v>
      </c>
      <c r="U89" s="5">
        <v>3</v>
      </c>
    </row>
    <row r="90" spans="1:21" ht="15" customHeight="1" x14ac:dyDescent="0.25">
      <c r="A90" t="s">
        <v>388</v>
      </c>
      <c r="B90" s="4" t="s">
        <v>382</v>
      </c>
      <c r="C90" t="s">
        <v>389</v>
      </c>
      <c r="D90" t="s">
        <v>390</v>
      </c>
      <c r="E90" s="5" t="s">
        <v>391</v>
      </c>
      <c r="F90" s="12"/>
      <c r="G90" t="s">
        <v>95</v>
      </c>
      <c r="H90" s="4" t="s">
        <v>126</v>
      </c>
      <c r="I90" s="4"/>
      <c r="L90" s="4">
        <v>300</v>
      </c>
      <c r="N90" s="4"/>
      <c r="R90" s="8" t="str">
        <f>DADOS_ABBUD[[#This Row],[COD]]</f>
        <v>ANCL</v>
      </c>
      <c r="T90" t="e" vm="75">
        <f>_xlfn.XLOOKUP(DADOS_ABBUD[[#This Row],[COD]],'uso interno FOTOS'!A:A,'uso interno FOTOS'!B:B)</f>
        <v>#VALUE!</v>
      </c>
      <c r="U90" s="5">
        <v>2</v>
      </c>
    </row>
    <row r="91" spans="1:21" x14ac:dyDescent="0.25">
      <c r="A91" t="s">
        <v>392</v>
      </c>
      <c r="B91" s="4" t="s">
        <v>382</v>
      </c>
      <c r="C91" t="s">
        <v>393</v>
      </c>
      <c r="D91" t="s">
        <v>394</v>
      </c>
      <c r="E91" s="5" t="s">
        <v>94</v>
      </c>
      <c r="F91" s="12"/>
      <c r="G91" t="s">
        <v>95</v>
      </c>
      <c r="H91" s="4" t="s">
        <v>126</v>
      </c>
      <c r="I91" s="4"/>
      <c r="L91" s="4">
        <v>300</v>
      </c>
      <c r="N91" s="4"/>
      <c r="R91" s="8" t="str">
        <f>DADOS_ABBUD[[#This Row],[COD]]</f>
        <v>ANMA</v>
      </c>
      <c r="T91">
        <f>_xlfn.XLOOKUP(DADOS_ABBUD[[#This Row],[COD]],'uso interno FOTOS'!A:A,'uso interno FOTOS'!B:B)</f>
        <v>0</v>
      </c>
      <c r="U91" s="5">
        <v>1</v>
      </c>
    </row>
    <row r="92" spans="1:21" x14ac:dyDescent="0.25">
      <c r="A92" t="s">
        <v>395</v>
      </c>
      <c r="B92" s="4" t="s">
        <v>382</v>
      </c>
      <c r="C92" t="s">
        <v>396</v>
      </c>
      <c r="D92" t="s">
        <v>397</v>
      </c>
      <c r="E92" s="5" t="s">
        <v>94</v>
      </c>
      <c r="F92" s="12"/>
      <c r="G92" t="s">
        <v>95</v>
      </c>
      <c r="H92" s="4" t="s">
        <v>126</v>
      </c>
      <c r="I92" s="4"/>
      <c r="L92" s="4">
        <v>300</v>
      </c>
      <c r="N92" s="4"/>
      <c r="R92" s="8" t="str">
        <f>DADOS_ABBUD[[#This Row],[COD]]</f>
        <v>ANPE</v>
      </c>
      <c r="T92" t="e">
        <f>_xlfn.XLOOKUP(DADOS_ABBUD[[#This Row],[COD]],'uso interno FOTOS'!A:A,'uso interno FOTOS'!B:B)</f>
        <v>#N/A</v>
      </c>
      <c r="U92" s="5">
        <v>2</v>
      </c>
    </row>
    <row r="93" spans="1:21" ht="15" customHeight="1" x14ac:dyDescent="0.25">
      <c r="A93" s="100" t="s">
        <v>398</v>
      </c>
      <c r="B93" s="101" t="s">
        <v>382</v>
      </c>
      <c r="C93" s="100" t="s">
        <v>399</v>
      </c>
      <c r="D93" s="100" t="s">
        <v>400</v>
      </c>
      <c r="E93" s="111" t="s">
        <v>401</v>
      </c>
      <c r="F93" s="12"/>
      <c r="G93" t="s">
        <v>95</v>
      </c>
      <c r="H93" s="4" t="s">
        <v>126</v>
      </c>
      <c r="I93" s="4"/>
      <c r="L93" s="4"/>
      <c r="N93" s="4"/>
      <c r="R93" s="8" t="str">
        <f>DADOS_ABBUD[[#This Row],[COD]]</f>
        <v>ANFA</v>
      </c>
      <c r="T93" t="e">
        <f>_xlfn.XLOOKUP(DADOS_ABBUD[[#This Row],[COD]],'uso interno FOTOS'!A:A,'uso interno FOTOS'!B:B)</f>
        <v>#N/A</v>
      </c>
      <c r="U93" s="5">
        <v>2</v>
      </c>
    </row>
    <row r="94" spans="1:21" x14ac:dyDescent="0.25">
      <c r="A94" t="s">
        <v>402</v>
      </c>
      <c r="B94" s="4" t="s">
        <v>382</v>
      </c>
      <c r="C94" t="s">
        <v>403</v>
      </c>
      <c r="D94" t="s">
        <v>404</v>
      </c>
      <c r="E94" s="5" t="s">
        <v>405</v>
      </c>
      <c r="F94" s="12"/>
      <c r="G94" t="s">
        <v>95</v>
      </c>
      <c r="H94" s="4" t="s">
        <v>126</v>
      </c>
      <c r="I94" s="4"/>
      <c r="L94" s="4">
        <v>300</v>
      </c>
      <c r="N94" s="4"/>
      <c r="R94" s="8" t="str">
        <f>DADOS_ABBUD[[#This Row],[COD]]</f>
        <v>ANAT</v>
      </c>
      <c r="T94" t="e" vm="76">
        <f>_xlfn.XLOOKUP(DADOS_ABBUD[[#This Row],[COD]],'uso interno FOTOS'!A:A,'uso interno FOTOS'!B:B)</f>
        <v>#VALUE!</v>
      </c>
      <c r="U94" s="5">
        <v>2</v>
      </c>
    </row>
    <row r="95" spans="1:21" x14ac:dyDescent="0.25">
      <c r="A95" t="s">
        <v>406</v>
      </c>
      <c r="B95" s="4" t="s">
        <v>382</v>
      </c>
      <c r="C95" t="s">
        <v>407</v>
      </c>
      <c r="D95" t="s">
        <v>408</v>
      </c>
      <c r="E95" s="5" t="s">
        <v>405</v>
      </c>
      <c r="F95" s="12"/>
      <c r="G95" t="s">
        <v>95</v>
      </c>
      <c r="H95" s="4" t="s">
        <v>126</v>
      </c>
      <c r="I95" s="4"/>
      <c r="L95" s="4">
        <v>300</v>
      </c>
      <c r="N95" s="4"/>
      <c r="R95" s="8" t="str">
        <f>DADOS_ABBUD[[#This Row],[COD]]</f>
        <v>ANFR</v>
      </c>
      <c r="T95" t="e">
        <f>_xlfn.XLOOKUP(DADOS_ABBUD[[#This Row],[COD]],'uso interno FOTOS'!A:A,'uso interno FOTOS'!B:B)</f>
        <v>#N/A</v>
      </c>
      <c r="U95" s="5">
        <v>1</v>
      </c>
    </row>
    <row r="96" spans="1:21" x14ac:dyDescent="0.25">
      <c r="A96" t="s">
        <v>409</v>
      </c>
      <c r="B96" s="4" t="s">
        <v>382</v>
      </c>
      <c r="C96" t="s">
        <v>410</v>
      </c>
      <c r="D96" t="s">
        <v>411</v>
      </c>
      <c r="E96" s="5" t="s">
        <v>94</v>
      </c>
      <c r="F96" s="12"/>
      <c r="G96" t="s">
        <v>95</v>
      </c>
      <c r="H96" s="4" t="s">
        <v>126</v>
      </c>
      <c r="I96" s="4"/>
      <c r="L96" s="4">
        <v>300</v>
      </c>
      <c r="N96" s="4"/>
      <c r="R96" s="8" t="str">
        <f>DADOS_ABBUD[[#This Row],[COD]]</f>
        <v>ARAN</v>
      </c>
      <c r="T96" t="e" vm="77">
        <f>_xlfn.XLOOKUP(DADOS_ABBUD[[#This Row],[COD]],'uso interno FOTOS'!A:A,'uso interno FOTOS'!B:B)</f>
        <v>#VALUE!</v>
      </c>
      <c r="U96" s="5">
        <v>2</v>
      </c>
    </row>
    <row r="97" spans="1:22" x14ac:dyDescent="0.25">
      <c r="A97" t="s">
        <v>412</v>
      </c>
      <c r="B97" s="4" t="s">
        <v>382</v>
      </c>
      <c r="C97" t="s">
        <v>413</v>
      </c>
      <c r="D97" t="s">
        <v>414</v>
      </c>
      <c r="E97" s="5" t="s">
        <v>94</v>
      </c>
      <c r="F97" s="12"/>
      <c r="G97" t="s">
        <v>95</v>
      </c>
      <c r="H97" s="4" t="s">
        <v>126</v>
      </c>
      <c r="I97" s="4"/>
      <c r="L97" s="4">
        <v>300</v>
      </c>
      <c r="N97" s="4"/>
      <c r="R97" s="8" t="str">
        <f>DADOS_ABBUD[[#This Row],[COD]]</f>
        <v>ASPO</v>
      </c>
      <c r="T97" t="e" vm="78">
        <f>_xlfn.XLOOKUP(DADOS_ABBUD[[#This Row],[COD]],'uso interno FOTOS'!A:A,'uso interno FOTOS'!B:B)</f>
        <v>#VALUE!</v>
      </c>
      <c r="U97" s="5">
        <v>2</v>
      </c>
    </row>
    <row r="98" spans="1:22" ht="15" customHeight="1" x14ac:dyDescent="0.25">
      <c r="A98" t="s">
        <v>415</v>
      </c>
      <c r="B98" s="4" t="s">
        <v>382</v>
      </c>
      <c r="C98" t="s">
        <v>416</v>
      </c>
      <c r="D98" t="s">
        <v>417</v>
      </c>
      <c r="E98" s="5" t="s">
        <v>418</v>
      </c>
      <c r="F98" s="12"/>
      <c r="G98" t="s">
        <v>95</v>
      </c>
      <c r="H98" s="4"/>
      <c r="I98" s="4"/>
      <c r="L98" s="4">
        <v>300</v>
      </c>
      <c r="N98" s="4"/>
      <c r="Q98" s="8"/>
      <c r="R98" s="8" t="str">
        <f>DADOS_ABBUD[[#This Row],[COD]]</f>
        <v>AUON</v>
      </c>
      <c r="T98" t="e">
        <f>_xlfn.XLOOKUP(DADOS_ABBUD[[#This Row],[COD]],'uso interno FOTOS'!A:A,'uso interno FOTOS'!B:B)</f>
        <v>#N/A</v>
      </c>
      <c r="U98" s="5">
        <v>3</v>
      </c>
    </row>
    <row r="99" spans="1:22" ht="15" customHeight="1" x14ac:dyDescent="0.25">
      <c r="A99" t="s">
        <v>419</v>
      </c>
      <c r="B99" s="4" t="s">
        <v>382</v>
      </c>
      <c r="C99" t="s">
        <v>420</v>
      </c>
      <c r="D99" t="s">
        <v>421</v>
      </c>
      <c r="E99" s="5" t="s">
        <v>94</v>
      </c>
      <c r="F99" s="12"/>
      <c r="G99" t="s">
        <v>95</v>
      </c>
      <c r="H99" s="4"/>
      <c r="I99" s="4"/>
      <c r="L99" s="4">
        <v>300</v>
      </c>
      <c r="N99" s="4"/>
      <c r="Q99" s="8"/>
      <c r="R99" s="8" t="str">
        <f>DADOS_ABBUD[[#This Row],[COD]]</f>
        <v>BARI</v>
      </c>
      <c r="T99" t="e">
        <f>_xlfn.XLOOKUP(DADOS_ABBUD[[#This Row],[COD]],'uso interno FOTOS'!A:A,'uso interno FOTOS'!B:B)</f>
        <v>#N/A</v>
      </c>
      <c r="U99" s="5">
        <v>3</v>
      </c>
    </row>
    <row r="100" spans="1:22" x14ac:dyDescent="0.25">
      <c r="A100" t="s">
        <v>422</v>
      </c>
      <c r="B100" s="4" t="s">
        <v>382</v>
      </c>
      <c r="C100" t="s">
        <v>423</v>
      </c>
      <c r="D100" t="s">
        <v>424</v>
      </c>
      <c r="E100" s="5" t="s">
        <v>94</v>
      </c>
      <c r="F100" s="12"/>
      <c r="G100" t="s">
        <v>95</v>
      </c>
      <c r="H100" s="4"/>
      <c r="I100" s="4"/>
      <c r="L100" s="4">
        <v>300</v>
      </c>
      <c r="N100" s="4"/>
      <c r="Q100" s="8"/>
      <c r="R100" s="8" t="str">
        <f>DADOS_ABBUD[[#This Row],[COD]]</f>
        <v>BABR</v>
      </c>
      <c r="T100" t="e">
        <f>_xlfn.XLOOKUP(DADOS_ABBUD[[#This Row],[COD]],'uso interno FOTOS'!A:A,'uso interno FOTOS'!B:B)</f>
        <v>#N/A</v>
      </c>
      <c r="U100" s="5">
        <v>3</v>
      </c>
    </row>
    <row r="101" spans="1:22" ht="15" customHeight="1" x14ac:dyDescent="0.25">
      <c r="A101" t="s">
        <v>425</v>
      </c>
      <c r="B101" s="4" t="s">
        <v>382</v>
      </c>
      <c r="C101" t="s">
        <v>426</v>
      </c>
      <c r="D101" t="s">
        <v>427</v>
      </c>
      <c r="E101" s="5" t="s">
        <v>418</v>
      </c>
      <c r="F101" s="12"/>
      <c r="G101" t="s">
        <v>95</v>
      </c>
      <c r="H101" s="4" t="s">
        <v>126</v>
      </c>
      <c r="I101" s="4"/>
      <c r="L101" s="4">
        <v>300</v>
      </c>
      <c r="N101" s="4"/>
      <c r="R101" s="8" t="str">
        <f>DADOS_ABBUD[[#This Row],[COD]]</f>
        <v>BAFO</v>
      </c>
      <c r="T101" t="e" vm="79">
        <f>_xlfn.XLOOKUP(DADOS_ABBUD[[#This Row],[COD]],'uso interno FOTOS'!A:A,'uso interno FOTOS'!B:B)</f>
        <v>#VALUE!</v>
      </c>
      <c r="U101" s="5">
        <v>2</v>
      </c>
    </row>
    <row r="102" spans="1:22" x14ac:dyDescent="0.25">
      <c r="A102" t="s">
        <v>428</v>
      </c>
      <c r="B102" s="4" t="s">
        <v>382</v>
      </c>
      <c r="C102" t="s">
        <v>429</v>
      </c>
      <c r="D102" t="s">
        <v>430</v>
      </c>
      <c r="E102" s="5" t="s">
        <v>94</v>
      </c>
      <c r="F102" s="12"/>
      <c r="G102" t="s">
        <v>95</v>
      </c>
      <c r="H102" s="4" t="s">
        <v>126</v>
      </c>
      <c r="I102" s="4"/>
      <c r="L102" s="4"/>
      <c r="N102" s="4"/>
      <c r="R102" s="8" t="str">
        <f>DADOS_ABBUD[[#This Row],[COD]]</f>
        <v>BIOR</v>
      </c>
      <c r="T102" t="e" vm="80">
        <f>_xlfn.XLOOKUP(DADOS_ABBUD[[#This Row],[COD]],'uso interno FOTOS'!A:A,'uso interno FOTOS'!B:B)</f>
        <v>#VALUE!</v>
      </c>
      <c r="U102" s="5">
        <v>2</v>
      </c>
    </row>
    <row r="103" spans="1:22" x14ac:dyDescent="0.25">
      <c r="A103" t="s">
        <v>431</v>
      </c>
      <c r="B103" s="4" t="s">
        <v>382</v>
      </c>
      <c r="C103" t="s">
        <v>432</v>
      </c>
      <c r="D103" t="s">
        <v>433</v>
      </c>
      <c r="E103" s="5" t="s">
        <v>401</v>
      </c>
      <c r="F103" s="12"/>
      <c r="G103" t="s">
        <v>95</v>
      </c>
      <c r="H103" s="4"/>
      <c r="I103" s="4"/>
      <c r="L103" s="4">
        <v>300</v>
      </c>
      <c r="N103" s="4"/>
      <c r="Q103" s="8"/>
      <c r="R103" s="8" t="str">
        <f>DADOS_ABBUD[[#This Row],[COD]]</f>
        <v>BOVI</v>
      </c>
      <c r="T103" t="e">
        <f>_xlfn.XLOOKUP(DADOS_ABBUD[[#This Row],[COD]],'uso interno FOTOS'!A:A,'uso interno FOTOS'!B:B)</f>
        <v>#N/A</v>
      </c>
      <c r="U103" s="5">
        <v>3</v>
      </c>
    </row>
    <row r="104" spans="1:22" x14ac:dyDescent="0.25">
      <c r="A104" s="100" t="s">
        <v>434</v>
      </c>
      <c r="B104" s="101" t="s">
        <v>382</v>
      </c>
      <c r="C104" s="100" t="s">
        <v>435</v>
      </c>
      <c r="D104" s="100" t="s">
        <v>436</v>
      </c>
      <c r="E104" s="111" t="s">
        <v>391</v>
      </c>
      <c r="F104" s="12"/>
      <c r="G104" t="s">
        <v>95</v>
      </c>
      <c r="H104" s="4"/>
      <c r="I104" s="4"/>
      <c r="L104" s="4"/>
      <c r="N104" s="4"/>
      <c r="R104" s="8" t="str">
        <f>DADOS_ABBUD[[#This Row],[COD]]</f>
        <v>BYCA</v>
      </c>
      <c r="T104" t="e">
        <f>_xlfn.XLOOKUP(DADOS_ABBUD[[#This Row],[COD]],'uso interno FOTOS'!A:A,'uso interno FOTOS'!B:B)</f>
        <v>#N/A</v>
      </c>
      <c r="U104" s="5">
        <v>2</v>
      </c>
    </row>
    <row r="105" spans="1:22" x14ac:dyDescent="0.25">
      <c r="A105" t="s">
        <v>437</v>
      </c>
      <c r="B105" s="4" t="s">
        <v>382</v>
      </c>
      <c r="C105" t="s">
        <v>438</v>
      </c>
      <c r="D105" t="s">
        <v>439</v>
      </c>
      <c r="E105" s="5" t="s">
        <v>94</v>
      </c>
      <c r="F105" s="12"/>
      <c r="G105" t="s">
        <v>95</v>
      </c>
      <c r="H105" s="4"/>
      <c r="I105" s="4"/>
      <c r="L105" s="4"/>
      <c r="N105" s="4"/>
      <c r="R105" s="8" t="str">
        <f>DADOS_ABBUD[[#This Row],[COD]]</f>
        <v>CABA</v>
      </c>
      <c r="T105" t="e" vm="81">
        <f>_xlfn.XLOOKUP(DADOS_ABBUD[[#This Row],[COD]],'uso interno FOTOS'!A:A,'uso interno FOTOS'!B:B)</f>
        <v>#VALUE!</v>
      </c>
      <c r="U105" s="5">
        <v>1</v>
      </c>
    </row>
    <row r="106" spans="1:22" s="37" customFormat="1" x14ac:dyDescent="0.25">
      <c r="A106" t="s">
        <v>440</v>
      </c>
      <c r="B106" s="4" t="s">
        <v>382</v>
      </c>
      <c r="C106" t="s">
        <v>441</v>
      </c>
      <c r="D106" t="s">
        <v>442</v>
      </c>
      <c r="E106" s="5" t="s">
        <v>418</v>
      </c>
      <c r="F106" s="12"/>
      <c r="G106" t="s">
        <v>95</v>
      </c>
      <c r="H106" s="4"/>
      <c r="I106" s="4"/>
      <c r="J106"/>
      <c r="K106"/>
      <c r="L106" s="4">
        <v>300</v>
      </c>
      <c r="M106"/>
      <c r="N106" s="4"/>
      <c r="O106"/>
      <c r="P106"/>
      <c r="Q106"/>
      <c r="R106" s="8" t="str">
        <f>DADOS_ABBUD[[#This Row],[COD]]</f>
        <v>CASP</v>
      </c>
      <c r="S106"/>
      <c r="T106" t="e" vm="82">
        <f>_xlfn.XLOOKUP(DADOS_ABBUD[[#This Row],[COD]],'uso interno FOTOS'!A:A,'uso interno FOTOS'!B:B)</f>
        <v>#VALUE!</v>
      </c>
      <c r="U106" s="5">
        <v>1</v>
      </c>
      <c r="V106"/>
    </row>
    <row r="107" spans="1:22" x14ac:dyDescent="0.25">
      <c r="A107" t="s">
        <v>443</v>
      </c>
      <c r="B107" s="4" t="s">
        <v>382</v>
      </c>
      <c r="C107" t="s">
        <v>444</v>
      </c>
      <c r="D107" t="s">
        <v>445</v>
      </c>
      <c r="E107" s="5" t="s">
        <v>94</v>
      </c>
      <c r="F107" s="12"/>
      <c r="G107" t="s">
        <v>95</v>
      </c>
      <c r="H107" s="4"/>
      <c r="I107" s="4"/>
      <c r="L107" s="4">
        <v>300</v>
      </c>
      <c r="N107" s="4"/>
      <c r="R107" s="8" t="str">
        <f>DADOS_ABBUD[[#This Row],[COD]]</f>
        <v>CAGI</v>
      </c>
      <c r="T107" t="e">
        <f>_xlfn.XLOOKUP(DADOS_ABBUD[[#This Row],[COD]],'uso interno FOTOS'!A:A,'uso interno FOTOS'!B:B)</f>
        <v>#N/A</v>
      </c>
      <c r="U107" s="5">
        <v>2</v>
      </c>
    </row>
    <row r="108" spans="1:22" x14ac:dyDescent="0.25">
      <c r="A108" t="s">
        <v>446</v>
      </c>
      <c r="B108" s="4" t="s">
        <v>382</v>
      </c>
      <c r="C108" t="s">
        <v>447</v>
      </c>
      <c r="D108" t="s">
        <v>448</v>
      </c>
      <c r="E108" s="5" t="s">
        <v>94</v>
      </c>
      <c r="F108" s="12"/>
      <c r="G108" t="s">
        <v>95</v>
      </c>
      <c r="H108" s="4"/>
      <c r="I108" s="4"/>
      <c r="L108" s="4">
        <v>300</v>
      </c>
      <c r="N108" s="4"/>
      <c r="R108" s="8" t="str">
        <f>DADOS_ABBUD[[#This Row],[COD]]</f>
        <v>CAES</v>
      </c>
      <c r="T108" t="e" vm="83">
        <f>_xlfn.XLOOKUP(DADOS_ABBUD[[#This Row],[COD]],'uso interno FOTOS'!A:A,'uso interno FOTOS'!B:B)</f>
        <v>#VALUE!</v>
      </c>
      <c r="U108" s="5">
        <v>1</v>
      </c>
    </row>
    <row r="109" spans="1:22" ht="15" customHeight="1" x14ac:dyDescent="0.25">
      <c r="A109" t="s">
        <v>449</v>
      </c>
      <c r="B109" s="4" t="s">
        <v>382</v>
      </c>
      <c r="C109" t="s">
        <v>450</v>
      </c>
      <c r="D109" t="s">
        <v>451</v>
      </c>
      <c r="E109" s="5" t="s">
        <v>94</v>
      </c>
      <c r="F109" s="12"/>
      <c r="G109" t="s">
        <v>95</v>
      </c>
      <c r="H109" s="4"/>
      <c r="I109" s="4"/>
      <c r="L109" s="4">
        <v>300</v>
      </c>
      <c r="N109" s="4"/>
      <c r="R109" s="8" t="str">
        <f>DADOS_ABBUD[[#This Row],[COD]]</f>
        <v>CALL</v>
      </c>
      <c r="T109" t="e" vm="84">
        <f>_xlfn.XLOOKUP(DADOS_ABBUD[[#This Row],[COD]],'uso interno FOTOS'!A:A,'uso interno FOTOS'!B:B)</f>
        <v>#VALUE!</v>
      </c>
      <c r="U109" s="5">
        <v>1</v>
      </c>
    </row>
    <row r="110" spans="1:22" x14ac:dyDescent="0.25">
      <c r="A110" t="s">
        <v>452</v>
      </c>
      <c r="B110" s="4" t="s">
        <v>382</v>
      </c>
      <c r="C110" t="s">
        <v>453</v>
      </c>
      <c r="D110" t="s">
        <v>454</v>
      </c>
      <c r="E110" s="5" t="s">
        <v>94</v>
      </c>
      <c r="F110" s="12"/>
      <c r="G110" t="s">
        <v>95</v>
      </c>
      <c r="H110" s="4"/>
      <c r="I110" s="4"/>
      <c r="L110" s="4">
        <v>300</v>
      </c>
      <c r="N110" s="4"/>
      <c r="Q110" s="8"/>
      <c r="R110" s="8" t="str">
        <f>DADOS_ABBUD[[#This Row],[COD]]</f>
        <v>CASY</v>
      </c>
      <c r="T110" t="e" vm="85">
        <f>_xlfn.XLOOKUP(DADOS_ABBUD[[#This Row],[COD]],'uso interno FOTOS'!A:A,'uso interno FOTOS'!B:B)</f>
        <v>#VALUE!</v>
      </c>
      <c r="U110" s="5">
        <v>3</v>
      </c>
    </row>
    <row r="111" spans="1:22" ht="15" customHeight="1" x14ac:dyDescent="0.25">
      <c r="A111" t="s">
        <v>455</v>
      </c>
      <c r="B111" s="53" t="s">
        <v>382</v>
      </c>
      <c r="C111" s="42" t="s">
        <v>456</v>
      </c>
      <c r="D111" s="42" t="s">
        <v>457</v>
      </c>
      <c r="E111" s="5" t="s">
        <v>391</v>
      </c>
      <c r="F111" s="12"/>
      <c r="G111" t="s">
        <v>95</v>
      </c>
      <c r="H111" s="4"/>
      <c r="I111" s="4"/>
      <c r="L111" s="4">
        <v>300</v>
      </c>
      <c r="N111" s="4"/>
      <c r="R111" s="8" t="str">
        <f>DADOS_ABBUD[[#This Row],[COD]]</f>
        <v>CAFE</v>
      </c>
      <c r="T111" t="e" vm="86">
        <f>_xlfn.XLOOKUP(DADOS_ABBUD[[#This Row],[COD]],'uso interno FOTOS'!A:A,'uso interno FOTOS'!B:B)</f>
        <v>#VALUE!</v>
      </c>
      <c r="U111" s="5">
        <v>1</v>
      </c>
    </row>
    <row r="112" spans="1:22" x14ac:dyDescent="0.25">
      <c r="A112" t="s">
        <v>458</v>
      </c>
      <c r="B112" s="4" t="s">
        <v>382</v>
      </c>
      <c r="C112" t="s">
        <v>459</v>
      </c>
      <c r="D112" t="s">
        <v>460</v>
      </c>
      <c r="E112" s="5" t="s">
        <v>405</v>
      </c>
      <c r="F112" s="12"/>
      <c r="G112" t="s">
        <v>95</v>
      </c>
      <c r="H112" s="4"/>
      <c r="I112" s="4"/>
      <c r="L112" s="4">
        <v>300</v>
      </c>
      <c r="N112" s="4"/>
      <c r="R112" s="8" t="str">
        <f>DADOS_ABBUD[[#This Row],[COD]]</f>
        <v>CAGR</v>
      </c>
      <c r="T112" t="e" vm="87">
        <f>_xlfn.XLOOKUP(DADOS_ABBUD[[#This Row],[COD]],'uso interno FOTOS'!A:A,'uso interno FOTOS'!B:B)</f>
        <v>#VALUE!</v>
      </c>
      <c r="U112" s="5">
        <v>1</v>
      </c>
    </row>
    <row r="113" spans="1:22" ht="15" customHeight="1" x14ac:dyDescent="0.25">
      <c r="A113" t="s">
        <v>461</v>
      </c>
      <c r="B113" s="4" t="s">
        <v>382</v>
      </c>
      <c r="C113" t="s">
        <v>462</v>
      </c>
      <c r="D113" t="s">
        <v>463</v>
      </c>
      <c r="E113" s="5" t="s">
        <v>391</v>
      </c>
      <c r="F113" s="12"/>
      <c r="G113" t="s">
        <v>95</v>
      </c>
      <c r="H113" s="4"/>
      <c r="I113" s="4"/>
      <c r="L113" s="4">
        <v>300</v>
      </c>
      <c r="N113" s="4"/>
      <c r="R113" s="8" t="str">
        <f>DADOS_ABBUD[[#This Row],[COD]]</f>
        <v>CALP</v>
      </c>
      <c r="T113" t="e" vm="88">
        <f>_xlfn.XLOOKUP(DADOS_ABBUD[[#This Row],[COD]],'uso interno FOTOS'!A:A,'uso interno FOTOS'!B:B)</f>
        <v>#VALUE!</v>
      </c>
      <c r="U113" s="5">
        <v>1</v>
      </c>
    </row>
    <row r="114" spans="1:22" x14ac:dyDescent="0.25">
      <c r="A114" s="100" t="s">
        <v>464</v>
      </c>
      <c r="B114" s="101" t="s">
        <v>382</v>
      </c>
      <c r="C114" s="100" t="s">
        <v>465</v>
      </c>
      <c r="D114" s="100" t="s">
        <v>466</v>
      </c>
      <c r="E114" s="111" t="s">
        <v>418</v>
      </c>
      <c r="F114" s="12"/>
      <c r="G114" t="s">
        <v>95</v>
      </c>
      <c r="H114" s="4"/>
      <c r="I114" s="4"/>
      <c r="L114" s="4"/>
      <c r="N114" s="4"/>
      <c r="Q114" s="8"/>
      <c r="R114" s="8" t="s">
        <v>467</v>
      </c>
      <c r="T114" t="e">
        <f>_xlfn.XLOOKUP(DADOS_ABBUD[[#This Row],[COD]],'uso interno FOTOS'!A:A,'uso interno FOTOS'!B:B)</f>
        <v>#N/A</v>
      </c>
      <c r="U114" s="5">
        <v>3</v>
      </c>
    </row>
    <row r="115" spans="1:22" x14ac:dyDescent="0.25">
      <c r="A115" t="s">
        <v>468</v>
      </c>
      <c r="B115" s="4" t="s">
        <v>382</v>
      </c>
      <c r="C115" t="s">
        <v>469</v>
      </c>
      <c r="D115" t="s">
        <v>470</v>
      </c>
      <c r="E115" s="5" t="s">
        <v>94</v>
      </c>
      <c r="F115" s="12"/>
      <c r="G115" t="s">
        <v>95</v>
      </c>
      <c r="H115" s="4"/>
      <c r="I115" s="4"/>
      <c r="L115" s="4">
        <v>300</v>
      </c>
      <c r="N115" s="4"/>
      <c r="R115" s="8" t="str">
        <f>DADOS_ABBUD[[#This Row],[COD]]</f>
        <v>CEHO</v>
      </c>
      <c r="T115" t="e" vm="89">
        <f>_xlfn.XLOOKUP(DADOS_ABBUD[[#This Row],[COD]],'uso interno FOTOS'!A:A,'uso interno FOTOS'!B:B)</f>
        <v>#VALUE!</v>
      </c>
      <c r="U115" s="5">
        <v>2</v>
      </c>
    </row>
    <row r="116" spans="1:22" x14ac:dyDescent="0.25">
      <c r="A116" t="s">
        <v>471</v>
      </c>
      <c r="B116" s="4" t="s">
        <v>382</v>
      </c>
      <c r="C116" t="s">
        <v>472</v>
      </c>
      <c r="D116" t="s">
        <v>473</v>
      </c>
      <c r="E116" s="5" t="s">
        <v>94</v>
      </c>
      <c r="F116" s="12"/>
      <c r="G116" t="s">
        <v>95</v>
      </c>
      <c r="H116" s="4"/>
      <c r="I116" s="4"/>
      <c r="L116" s="4">
        <v>300</v>
      </c>
      <c r="N116" s="4"/>
      <c r="R116" s="8" t="str">
        <f>DADOS_ABBUD[[#This Row],[COD]]</f>
        <v>CEPA</v>
      </c>
      <c r="T116" t="e" vm="90">
        <f>_xlfn.XLOOKUP(DADOS_ABBUD[[#This Row],[COD]],'uso interno FOTOS'!A:A,'uso interno FOTOS'!B:B)</f>
        <v>#VALUE!</v>
      </c>
      <c r="U116" s="5">
        <v>2</v>
      </c>
    </row>
    <row r="117" spans="1:22" x14ac:dyDescent="0.25">
      <c r="A117" t="s">
        <v>474</v>
      </c>
      <c r="B117" s="4" t="s">
        <v>382</v>
      </c>
      <c r="C117" t="s">
        <v>475</v>
      </c>
      <c r="D117" t="s">
        <v>476</v>
      </c>
      <c r="E117" s="5" t="s">
        <v>94</v>
      </c>
      <c r="F117" s="12"/>
      <c r="G117" t="s">
        <v>95</v>
      </c>
      <c r="H117" s="4"/>
      <c r="I117" s="4"/>
      <c r="L117" s="4">
        <v>300</v>
      </c>
      <c r="N117" s="4"/>
      <c r="R117" s="8" t="str">
        <f>DADOS_ABBUD[[#This Row],[COD]]</f>
        <v>CEFI</v>
      </c>
      <c r="T117" t="e" vm="91">
        <f>_xlfn.XLOOKUP(DADOS_ABBUD[[#This Row],[COD]],'uso interno FOTOS'!A:A,'uso interno FOTOS'!B:B)</f>
        <v>#VALUE!</v>
      </c>
      <c r="U117" s="5">
        <v>2</v>
      </c>
    </row>
    <row r="118" spans="1:22" x14ac:dyDescent="0.25">
      <c r="A118" t="s">
        <v>477</v>
      </c>
      <c r="B118" s="4" t="s">
        <v>382</v>
      </c>
      <c r="C118" t="s">
        <v>478</v>
      </c>
      <c r="D118" t="s">
        <v>479</v>
      </c>
      <c r="E118" s="5" t="s">
        <v>94</v>
      </c>
      <c r="F118" s="12"/>
      <c r="G118" t="s">
        <v>95</v>
      </c>
      <c r="H118" s="4"/>
      <c r="I118" s="4"/>
      <c r="L118" s="4">
        <v>300</v>
      </c>
      <c r="N118" s="4"/>
      <c r="R118" s="8" t="str">
        <f>DADOS_ABBUD[[#This Row],[COD]]</f>
        <v>CEOD</v>
      </c>
      <c r="T118" t="e">
        <f>_xlfn.XLOOKUP(DADOS_ABBUD[[#This Row],[COD]],'uso interno FOTOS'!A:A,'uso interno FOTOS'!B:B)</f>
        <v>#N/A</v>
      </c>
      <c r="U118" s="5">
        <v>2</v>
      </c>
    </row>
    <row r="119" spans="1:22" ht="15" customHeight="1" x14ac:dyDescent="0.25">
      <c r="A119" t="s">
        <v>480</v>
      </c>
      <c r="B119" s="4" t="s">
        <v>382</v>
      </c>
      <c r="C119" t="s">
        <v>481</v>
      </c>
      <c r="D119" t="s">
        <v>482</v>
      </c>
      <c r="E119" s="5" t="s">
        <v>418</v>
      </c>
      <c r="F119" s="12"/>
      <c r="G119" t="s">
        <v>95</v>
      </c>
      <c r="H119" s="4"/>
      <c r="I119" s="4"/>
      <c r="L119" s="4">
        <v>300</v>
      </c>
      <c r="N119" s="4"/>
      <c r="Q119" s="8"/>
      <c r="R119" s="8" t="str">
        <f>DADOS_ABBUD[[#This Row],[COD]]</f>
        <v>CEPE</v>
      </c>
      <c r="T119" t="e">
        <f>_xlfn.XLOOKUP(DADOS_ABBUD[[#This Row],[COD]],'uso interno FOTOS'!A:A,'uso interno FOTOS'!B:B)</f>
        <v>#N/A</v>
      </c>
      <c r="U119" s="5">
        <v>3</v>
      </c>
    </row>
    <row r="120" spans="1:22" x14ac:dyDescent="0.25">
      <c r="A120" s="100" t="s">
        <v>483</v>
      </c>
      <c r="B120" s="101" t="s">
        <v>382</v>
      </c>
      <c r="C120" s="100" t="s">
        <v>484</v>
      </c>
      <c r="D120" s="100" t="s">
        <v>485</v>
      </c>
      <c r="E120" s="111" t="s">
        <v>405</v>
      </c>
      <c r="F120" s="12"/>
      <c r="G120" t="s">
        <v>95</v>
      </c>
      <c r="H120" s="4"/>
      <c r="I120" s="4"/>
      <c r="L120" s="4"/>
      <c r="N120" s="4"/>
      <c r="R120" s="8" t="s">
        <v>486</v>
      </c>
      <c r="T120" t="e" vm="92">
        <f>_xlfn.XLOOKUP(DADOS_ABBUD[[#This Row],[COD]],'uso interno FOTOS'!A:A,'uso interno FOTOS'!B:B)</f>
        <v>#VALUE!</v>
      </c>
      <c r="U120" s="5">
        <v>1</v>
      </c>
    </row>
    <row r="121" spans="1:22" ht="15" customHeight="1" x14ac:dyDescent="0.25">
      <c r="A121" s="100" t="s">
        <v>487</v>
      </c>
      <c r="B121" s="101" t="s">
        <v>382</v>
      </c>
      <c r="C121" s="100" t="s">
        <v>488</v>
      </c>
      <c r="D121" s="100" t="s">
        <v>485</v>
      </c>
      <c r="E121" s="111" t="s">
        <v>418</v>
      </c>
      <c r="F121" s="12"/>
      <c r="G121" t="s">
        <v>95</v>
      </c>
      <c r="H121" s="4"/>
      <c r="I121" s="4"/>
      <c r="L121" s="4"/>
      <c r="N121" s="4"/>
      <c r="R121" s="8" t="s">
        <v>489</v>
      </c>
      <c r="T121" t="e">
        <f>_xlfn.XLOOKUP(DADOS_ABBUD[[#This Row],[COD]],'uso interno FOTOS'!A:A,'uso interno FOTOS'!B:B)</f>
        <v>#N/A</v>
      </c>
      <c r="U121" s="5">
        <v>1</v>
      </c>
    </row>
    <row r="122" spans="1:22" x14ac:dyDescent="0.25">
      <c r="A122" t="s">
        <v>490</v>
      </c>
      <c r="B122" s="4" t="s">
        <v>382</v>
      </c>
      <c r="C122" t="s">
        <v>491</v>
      </c>
      <c r="D122" t="s">
        <v>492</v>
      </c>
      <c r="E122" s="5" t="s">
        <v>94</v>
      </c>
      <c r="F122" s="12"/>
      <c r="G122" t="s">
        <v>95</v>
      </c>
      <c r="H122" s="4"/>
      <c r="I122" s="4"/>
      <c r="L122" s="4">
        <v>300</v>
      </c>
      <c r="N122" s="4"/>
      <c r="R122" s="8" t="str">
        <f>DADOS_ABBUD[[#This Row],[COD]]</f>
        <v>CEMA</v>
      </c>
      <c r="T122" t="e">
        <f>_xlfn.XLOOKUP(DADOS_ABBUD[[#This Row],[COD]],'uso interno FOTOS'!A:A,'uso interno FOTOS'!B:B)</f>
        <v>#N/A</v>
      </c>
      <c r="U122" s="5">
        <v>2</v>
      </c>
    </row>
    <row r="123" spans="1:22" ht="15" customHeight="1" x14ac:dyDescent="0.25">
      <c r="A123" s="100" t="s">
        <v>67</v>
      </c>
      <c r="B123" s="101" t="s">
        <v>382</v>
      </c>
      <c r="C123" s="100" t="s">
        <v>493</v>
      </c>
      <c r="D123" s="100" t="s">
        <v>494</v>
      </c>
      <c r="E123" s="111" t="s">
        <v>391</v>
      </c>
      <c r="F123" s="12"/>
      <c r="G123" t="s">
        <v>95</v>
      </c>
      <c r="H123" s="4"/>
      <c r="I123" s="4"/>
      <c r="L123" s="4"/>
      <c r="N123" s="4"/>
      <c r="R123" s="8" t="s">
        <v>65</v>
      </c>
      <c r="T123" t="e" vm="36">
        <f>_xlfn.XLOOKUP(DADOS_ABBUD[[#This Row],[COD]],'uso interno FOTOS'!A:A,'uso interno FOTOS'!B:B)</f>
        <v>#VALUE!</v>
      </c>
      <c r="U123" s="5">
        <v>1</v>
      </c>
    </row>
    <row r="124" spans="1:22" x14ac:dyDescent="0.25">
      <c r="A124" t="s">
        <v>495</v>
      </c>
      <c r="B124" s="4" t="s">
        <v>382</v>
      </c>
      <c r="C124" t="s">
        <v>496</v>
      </c>
      <c r="D124" t="s">
        <v>497</v>
      </c>
      <c r="E124" s="5" t="s">
        <v>391</v>
      </c>
      <c r="F124" s="12"/>
      <c r="G124" t="s">
        <v>95</v>
      </c>
      <c r="H124" s="4"/>
      <c r="I124" s="4"/>
      <c r="L124" s="4"/>
      <c r="N124" s="4"/>
      <c r="R124" s="8" t="str">
        <f>DADOS_ABBUD[[#This Row],[COD]]</f>
        <v>CETO</v>
      </c>
      <c r="T124" t="e">
        <f>_xlfn.XLOOKUP(DADOS_ABBUD[[#This Row],[COD]],'uso interno FOTOS'!A:A,'uso interno FOTOS'!B:B)</f>
        <v>#N/A</v>
      </c>
      <c r="U124" s="5">
        <v>2</v>
      </c>
    </row>
    <row r="125" spans="1:22" x14ac:dyDescent="0.25">
      <c r="A125" t="s">
        <v>498</v>
      </c>
      <c r="B125" s="4" t="s">
        <v>382</v>
      </c>
      <c r="C125" t="s">
        <v>499</v>
      </c>
      <c r="D125" t="s">
        <v>500</v>
      </c>
      <c r="E125" s="5" t="s">
        <v>94</v>
      </c>
      <c r="F125" s="12"/>
      <c r="G125" t="s">
        <v>95</v>
      </c>
      <c r="H125" s="4"/>
      <c r="I125" s="4"/>
      <c r="L125" s="4"/>
      <c r="N125" s="4"/>
      <c r="R125" s="8" t="str">
        <f>DADOS_ABBUD[[#This Row],[COD]]</f>
        <v>CETC</v>
      </c>
      <c r="T125" t="e">
        <f>_xlfn.XLOOKUP(DADOS_ABBUD[[#This Row],[COD]],'uso interno FOTOS'!A:A,'uso interno FOTOS'!B:B)</f>
        <v>#N/A</v>
      </c>
      <c r="U125" s="5">
        <v>2</v>
      </c>
    </row>
    <row r="126" spans="1:22" x14ac:dyDescent="0.25">
      <c r="A126" t="s">
        <v>501</v>
      </c>
      <c r="B126" s="4" t="s">
        <v>382</v>
      </c>
      <c r="C126" t="s">
        <v>502</v>
      </c>
      <c r="D126" t="s">
        <v>503</v>
      </c>
      <c r="E126" s="5" t="s">
        <v>94</v>
      </c>
      <c r="F126" s="12"/>
      <c r="G126" t="s">
        <v>95</v>
      </c>
      <c r="H126" s="4"/>
      <c r="I126" s="4"/>
      <c r="L126" s="4">
        <v>300</v>
      </c>
      <c r="N126" s="4"/>
      <c r="R126" s="8" t="str">
        <f>DADOS_ABBUD[[#This Row],[COD]]</f>
        <v>CHTO</v>
      </c>
      <c r="T126" t="e" vm="93">
        <f>_xlfn.XLOOKUP(DADOS_ABBUD[[#This Row],[COD]],'uso interno FOTOS'!A:A,'uso interno FOTOS'!B:B)</f>
        <v>#VALUE!</v>
      </c>
      <c r="U126" s="5">
        <v>2</v>
      </c>
    </row>
    <row r="127" spans="1:22" ht="15" customHeight="1" x14ac:dyDescent="0.25">
      <c r="A127" t="s">
        <v>504</v>
      </c>
      <c r="B127" s="4" t="s">
        <v>382</v>
      </c>
      <c r="C127" t="s">
        <v>505</v>
      </c>
      <c r="D127" t="s">
        <v>506</v>
      </c>
      <c r="E127" s="5" t="s">
        <v>94</v>
      </c>
      <c r="F127" s="12"/>
      <c r="G127" t="s">
        <v>95</v>
      </c>
      <c r="H127" s="4"/>
      <c r="I127" s="4"/>
      <c r="L127" s="4">
        <v>100</v>
      </c>
      <c r="N127" s="4"/>
      <c r="Q127" s="8"/>
      <c r="R127" s="8" t="str">
        <f>DADOS_ABBUD[[#This Row],[COD]]</f>
        <v>CHIC</v>
      </c>
      <c r="T127" t="e">
        <f>_xlfn.XLOOKUP(DADOS_ABBUD[[#This Row],[COD]],'uso interno FOTOS'!A:A,'uso interno FOTOS'!B:B)</f>
        <v>#N/A</v>
      </c>
      <c r="U127" s="5">
        <v>3</v>
      </c>
    </row>
    <row r="128" spans="1:22" s="37" customFormat="1" x14ac:dyDescent="0.25">
      <c r="A128" s="100" t="s">
        <v>507</v>
      </c>
      <c r="B128" s="101" t="s">
        <v>382</v>
      </c>
      <c r="C128" s="100" t="s">
        <v>508</v>
      </c>
      <c r="D128" s="100" t="s">
        <v>509</v>
      </c>
      <c r="E128" s="111" t="s">
        <v>510</v>
      </c>
      <c r="F128" s="12"/>
      <c r="G128" t="s">
        <v>95</v>
      </c>
      <c r="H128" s="4"/>
      <c r="I128" s="4"/>
      <c r="J128"/>
      <c r="K128"/>
      <c r="L128" s="4"/>
      <c r="M128"/>
      <c r="N128" s="4"/>
      <c r="O128"/>
      <c r="P128"/>
      <c r="Q128" s="8"/>
      <c r="R128" s="8" t="s">
        <v>511</v>
      </c>
      <c r="S128"/>
      <c r="T128" t="e">
        <f>_xlfn.XLOOKUP(DADOS_ABBUD[[#This Row],[COD]],'uso interno FOTOS'!A:A,'uso interno FOTOS'!B:B)</f>
        <v>#N/A</v>
      </c>
      <c r="U128" s="5">
        <v>3</v>
      </c>
      <c r="V128"/>
    </row>
    <row r="129" spans="1:21" x14ac:dyDescent="0.25">
      <c r="A129" t="s">
        <v>512</v>
      </c>
      <c r="B129" s="4" t="s">
        <v>382</v>
      </c>
      <c r="C129" t="s">
        <v>513</v>
      </c>
      <c r="D129" t="s">
        <v>514</v>
      </c>
      <c r="E129" s="5" t="s">
        <v>94</v>
      </c>
      <c r="F129" s="12"/>
      <c r="G129" t="s">
        <v>95</v>
      </c>
      <c r="H129" s="4"/>
      <c r="I129" s="4"/>
      <c r="L129" s="4">
        <v>300</v>
      </c>
      <c r="N129" s="4"/>
      <c r="R129" s="8" t="str">
        <f>DADOS_ABBUD[[#This Row],[COD]]</f>
        <v>CLRO</v>
      </c>
      <c r="T129" t="e">
        <f>_xlfn.XLOOKUP(DADOS_ABBUD[[#This Row],[COD]],'uso interno FOTOS'!A:A,'uso interno FOTOS'!B:B)</f>
        <v>#N/A</v>
      </c>
      <c r="U129" s="5">
        <v>2</v>
      </c>
    </row>
    <row r="130" spans="1:21" x14ac:dyDescent="0.25">
      <c r="A130" t="s">
        <v>515</v>
      </c>
      <c r="B130" s="4" t="s">
        <v>382</v>
      </c>
      <c r="C130" t="s">
        <v>516</v>
      </c>
      <c r="D130" t="s">
        <v>517</v>
      </c>
      <c r="E130" s="5" t="s">
        <v>94</v>
      </c>
      <c r="F130" s="12"/>
      <c r="G130" t="s">
        <v>119</v>
      </c>
      <c r="H130" s="4"/>
      <c r="I130" s="4"/>
      <c r="L130" s="4">
        <v>300</v>
      </c>
      <c r="N130" s="4"/>
      <c r="Q130" s="8"/>
      <c r="R130" s="8" t="str">
        <f>DADOS_ABBUD[[#This Row],[COD]]</f>
        <v>COAR</v>
      </c>
      <c r="T130" t="e" vm="94">
        <f>_xlfn.XLOOKUP(DADOS_ABBUD[[#This Row],[COD]],'uso interno FOTOS'!A:A,'uso interno FOTOS'!B:B)</f>
        <v>#VALUE!</v>
      </c>
      <c r="U130" s="5">
        <v>3</v>
      </c>
    </row>
    <row r="131" spans="1:21" x14ac:dyDescent="0.25">
      <c r="A131" t="s">
        <v>518</v>
      </c>
      <c r="B131" s="4" t="s">
        <v>382</v>
      </c>
      <c r="C131" t="s">
        <v>519</v>
      </c>
      <c r="D131" t="s">
        <v>520</v>
      </c>
      <c r="E131" s="5" t="s">
        <v>94</v>
      </c>
      <c r="F131" s="12"/>
      <c r="G131" t="s">
        <v>95</v>
      </c>
      <c r="H131" s="4"/>
      <c r="I131" s="4"/>
      <c r="L131" s="4">
        <v>300</v>
      </c>
      <c r="N131" s="4"/>
      <c r="R131" s="8" t="str">
        <f>DADOS_ABBUD[[#This Row],[COD]]</f>
        <v>COLA</v>
      </c>
      <c r="T131" t="e">
        <f>_xlfn.XLOOKUP(DADOS_ABBUD[[#This Row],[COD]],'uso interno FOTOS'!A:A,'uso interno FOTOS'!B:B)</f>
        <v>#N/A</v>
      </c>
      <c r="U131" s="5">
        <v>2</v>
      </c>
    </row>
    <row r="132" spans="1:21" x14ac:dyDescent="0.25">
      <c r="A132" t="s">
        <v>521</v>
      </c>
      <c r="B132" s="4" t="s">
        <v>382</v>
      </c>
      <c r="C132" t="s">
        <v>522</v>
      </c>
      <c r="D132" t="s">
        <v>523</v>
      </c>
      <c r="E132" s="5" t="s">
        <v>418</v>
      </c>
      <c r="F132" s="12"/>
      <c r="G132" t="s">
        <v>95</v>
      </c>
      <c r="H132" s="4"/>
      <c r="I132" s="4"/>
      <c r="L132" s="4">
        <v>300</v>
      </c>
      <c r="N132" s="4"/>
      <c r="R132" s="8" t="str">
        <f>DADOS_ABBUD[[#This Row],[COD]]</f>
        <v>COGL</v>
      </c>
      <c r="T132" t="e">
        <f>_xlfn.XLOOKUP(DADOS_ABBUD[[#This Row],[COD]],'uso interno FOTOS'!A:A,'uso interno FOTOS'!B:B)</f>
        <v>#N/A</v>
      </c>
      <c r="U132" s="5">
        <v>2</v>
      </c>
    </row>
    <row r="133" spans="1:21" x14ac:dyDescent="0.25">
      <c r="A133" t="s">
        <v>524</v>
      </c>
      <c r="B133" s="4" t="s">
        <v>382</v>
      </c>
      <c r="C133" t="s">
        <v>525</v>
      </c>
      <c r="D133" t="s">
        <v>526</v>
      </c>
      <c r="E133" s="5" t="s">
        <v>94</v>
      </c>
      <c r="F133" s="12"/>
      <c r="G133" t="s">
        <v>95</v>
      </c>
      <c r="H133" s="4"/>
      <c r="I133" s="4"/>
      <c r="L133" s="4">
        <v>300</v>
      </c>
      <c r="N133" s="4"/>
      <c r="R133" s="8" t="str">
        <f>DADOS_ABBUD[[#This Row],[COD]]</f>
        <v>COSL</v>
      </c>
      <c r="T133" t="e" vm="95">
        <f>_xlfn.XLOOKUP(DADOS_ABBUD[[#This Row],[COD]],'uso interno FOTOS'!A:A,'uso interno FOTOS'!B:B)</f>
        <v>#VALUE!</v>
      </c>
      <c r="U133" s="5">
        <v>2</v>
      </c>
    </row>
    <row r="134" spans="1:21" x14ac:dyDescent="0.25">
      <c r="A134" t="s">
        <v>527</v>
      </c>
      <c r="B134" s="4" t="s">
        <v>382</v>
      </c>
      <c r="C134" t="s">
        <v>528</v>
      </c>
      <c r="D134" t="s">
        <v>529</v>
      </c>
      <c r="E134" s="5" t="s">
        <v>418</v>
      </c>
      <c r="F134" s="12"/>
      <c r="G134" t="s">
        <v>95</v>
      </c>
      <c r="H134" s="4"/>
      <c r="I134" s="4"/>
      <c r="L134" s="4">
        <v>300</v>
      </c>
      <c r="N134" s="4"/>
      <c r="R134" s="8" t="str">
        <f>DADOS_ABBUD[[#This Row],[COD]]</f>
        <v>COSU</v>
      </c>
      <c r="T134" t="e">
        <f>_xlfn.XLOOKUP(DADOS_ABBUD[[#This Row],[COD]],'uso interno FOTOS'!A:A,'uso interno FOTOS'!B:B)</f>
        <v>#N/A</v>
      </c>
      <c r="U134" s="5">
        <v>1</v>
      </c>
    </row>
    <row r="135" spans="1:21" ht="15" customHeight="1" x14ac:dyDescent="0.25">
      <c r="A135" t="s">
        <v>530</v>
      </c>
      <c r="B135" s="4" t="s">
        <v>382</v>
      </c>
      <c r="C135" t="s">
        <v>531</v>
      </c>
      <c r="D135" t="s">
        <v>532</v>
      </c>
      <c r="E135" s="5" t="s">
        <v>418</v>
      </c>
      <c r="F135" s="12"/>
      <c r="G135" t="s">
        <v>95</v>
      </c>
      <c r="H135" s="4"/>
      <c r="I135" s="4"/>
      <c r="L135" s="4">
        <v>300</v>
      </c>
      <c r="N135" s="4"/>
      <c r="R135" s="8" t="str">
        <f>DADOS_ABBUD[[#This Row],[COD]]</f>
        <v>COTR</v>
      </c>
      <c r="T135" t="e" vm="96">
        <f>_xlfn.XLOOKUP(DADOS_ABBUD[[#This Row],[COD]],'uso interno FOTOS'!A:A,'uso interno FOTOS'!B:B)</f>
        <v>#VALUE!</v>
      </c>
      <c r="U135" s="5">
        <v>2</v>
      </c>
    </row>
    <row r="136" spans="1:21" ht="15" customHeight="1" x14ac:dyDescent="0.25">
      <c r="A136" t="s">
        <v>533</v>
      </c>
      <c r="B136" s="4" t="s">
        <v>382</v>
      </c>
      <c r="C136" t="s">
        <v>534</v>
      </c>
      <c r="D136" t="s">
        <v>535</v>
      </c>
      <c r="E136" s="5" t="s">
        <v>94</v>
      </c>
      <c r="F136" s="12"/>
      <c r="G136" t="s">
        <v>95</v>
      </c>
      <c r="H136" s="4"/>
      <c r="I136" s="4"/>
      <c r="L136" s="4"/>
      <c r="N136" s="4"/>
      <c r="R136" s="8" t="str">
        <f>DADOS_ABBUD[[#This Row],[COD]]</f>
        <v>COGU</v>
      </c>
      <c r="T136" t="e">
        <f>_xlfn.XLOOKUP(DADOS_ABBUD[[#This Row],[COD]],'uso interno FOTOS'!A:A,'uso interno FOTOS'!B:B)</f>
        <v>#N/A</v>
      </c>
      <c r="U136" s="5">
        <v>2</v>
      </c>
    </row>
    <row r="137" spans="1:21" x14ac:dyDescent="0.25">
      <c r="A137" s="100" t="s">
        <v>536</v>
      </c>
      <c r="B137" s="101" t="s">
        <v>382</v>
      </c>
      <c r="C137" s="100" t="s">
        <v>537</v>
      </c>
      <c r="D137" s="100" t="s">
        <v>538</v>
      </c>
      <c r="E137" s="111" t="s">
        <v>94</v>
      </c>
      <c r="F137" s="12"/>
      <c r="G137" t="s">
        <v>95</v>
      </c>
      <c r="H137" s="4"/>
      <c r="I137" s="4"/>
      <c r="L137" s="4"/>
      <c r="N137" s="4"/>
      <c r="Q137" s="8"/>
      <c r="R137" s="8" t="s">
        <v>539</v>
      </c>
      <c r="T137" t="e">
        <f>_xlfn.XLOOKUP(DADOS_ABBUD[[#This Row],[COD]],'uso interno FOTOS'!A:A,'uso interno FOTOS'!B:B)</f>
        <v>#N/A</v>
      </c>
      <c r="U137" s="5">
        <v>3</v>
      </c>
    </row>
    <row r="138" spans="1:21" x14ac:dyDescent="0.25">
      <c r="A138" t="s">
        <v>540</v>
      </c>
      <c r="B138" s="4" t="s">
        <v>382</v>
      </c>
      <c r="C138" t="s">
        <v>541</v>
      </c>
      <c r="D138" t="s">
        <v>542</v>
      </c>
      <c r="E138" s="5" t="s">
        <v>391</v>
      </c>
      <c r="F138" s="12"/>
      <c r="G138" t="s">
        <v>95</v>
      </c>
      <c r="H138" s="4"/>
      <c r="I138" s="4"/>
      <c r="L138" s="4">
        <v>300</v>
      </c>
      <c r="N138" s="4"/>
      <c r="R138" s="8" t="str">
        <f>DADOS_ABBUD[[#This Row],[COD]]</f>
        <v>CRFL</v>
      </c>
      <c r="T138" t="e">
        <f>_xlfn.XLOOKUP(DADOS_ABBUD[[#This Row],[COD]],'uso interno FOTOS'!A:A,'uso interno FOTOS'!B:B)</f>
        <v>#N/A</v>
      </c>
      <c r="U138" s="5">
        <v>2</v>
      </c>
    </row>
    <row r="139" spans="1:21" x14ac:dyDescent="0.25">
      <c r="A139" t="s">
        <v>543</v>
      </c>
      <c r="B139" s="4" t="s">
        <v>382</v>
      </c>
      <c r="C139" t="s">
        <v>544</v>
      </c>
      <c r="D139" t="s">
        <v>544</v>
      </c>
      <c r="E139" s="5" t="s">
        <v>405</v>
      </c>
      <c r="F139" s="12"/>
      <c r="G139" t="s">
        <v>95</v>
      </c>
      <c r="H139" s="4"/>
      <c r="I139" s="4"/>
      <c r="L139" s="4">
        <v>100</v>
      </c>
      <c r="N139" s="4"/>
      <c r="Q139" s="8"/>
      <c r="R139" s="8" t="str">
        <f>DADOS_ABBUD[[#This Row],[COD]]</f>
        <v>CRGR</v>
      </c>
      <c r="T139" t="e">
        <f>_xlfn.XLOOKUP(DADOS_ABBUD[[#This Row],[COD]],'uso interno FOTOS'!A:A,'uso interno FOTOS'!B:B)</f>
        <v>#N/A</v>
      </c>
      <c r="U139" s="5">
        <v>3</v>
      </c>
    </row>
    <row r="140" spans="1:21" x14ac:dyDescent="0.25">
      <c r="A140" t="s">
        <v>545</v>
      </c>
      <c r="B140" s="4" t="s">
        <v>382</v>
      </c>
      <c r="C140" t="s">
        <v>546</v>
      </c>
      <c r="D140" t="s">
        <v>547</v>
      </c>
      <c r="E140" s="5" t="s">
        <v>94</v>
      </c>
      <c r="F140" s="12"/>
      <c r="G140" t="s">
        <v>95</v>
      </c>
      <c r="H140" s="4"/>
      <c r="I140" s="4"/>
      <c r="L140" s="4">
        <v>300</v>
      </c>
      <c r="N140" s="4"/>
      <c r="Q140" s="8"/>
      <c r="R140" s="8" t="str">
        <f>DADOS_ABBUD[[#This Row],[COD]]</f>
        <v>DANI</v>
      </c>
      <c r="T140" t="e">
        <f>_xlfn.XLOOKUP(DADOS_ABBUD[[#This Row],[COD]],'uso interno FOTOS'!A:A,'uso interno FOTOS'!B:B)</f>
        <v>#N/A</v>
      </c>
      <c r="U140" s="5">
        <v>3</v>
      </c>
    </row>
    <row r="141" spans="1:21" ht="15" customHeight="1" x14ac:dyDescent="0.25">
      <c r="A141" t="s">
        <v>548</v>
      </c>
      <c r="B141" s="4" t="s">
        <v>382</v>
      </c>
      <c r="C141" t="s">
        <v>549</v>
      </c>
      <c r="D141" t="s">
        <v>550</v>
      </c>
      <c r="E141" s="5" t="s">
        <v>94</v>
      </c>
      <c r="F141" s="12"/>
      <c r="G141" t="s">
        <v>95</v>
      </c>
      <c r="H141" s="4"/>
      <c r="I141" s="4"/>
      <c r="L141" s="4">
        <v>300</v>
      </c>
      <c r="N141" s="4"/>
      <c r="Q141" s="8"/>
      <c r="R141" s="8" t="str">
        <f>DADOS_ABBUD[[#This Row],[COD]]</f>
        <v>DECU</v>
      </c>
      <c r="T141" t="e">
        <f>_xlfn.XLOOKUP(DADOS_ABBUD[[#This Row],[COD]],'uso interno FOTOS'!A:A,'uso interno FOTOS'!B:B)</f>
        <v>#N/A</v>
      </c>
      <c r="U141" s="5">
        <v>3</v>
      </c>
    </row>
    <row r="142" spans="1:21" ht="15" customHeight="1" x14ac:dyDescent="0.25">
      <c r="A142" t="s">
        <v>551</v>
      </c>
      <c r="B142" s="4" t="s">
        <v>382</v>
      </c>
      <c r="C142" t="s">
        <v>552</v>
      </c>
      <c r="D142" t="s">
        <v>553</v>
      </c>
      <c r="E142" s="5" t="s">
        <v>94</v>
      </c>
      <c r="F142" s="12"/>
      <c r="G142" t="s">
        <v>95</v>
      </c>
      <c r="H142" s="4"/>
      <c r="I142" s="4"/>
      <c r="L142" s="4">
        <v>300</v>
      </c>
      <c r="N142" s="4"/>
      <c r="Q142" s="8"/>
      <c r="R142" s="8" t="str">
        <f>DADOS_ABBUD[[#This Row],[COD]]</f>
        <v>DIVA</v>
      </c>
      <c r="T142" t="e">
        <f>_xlfn.XLOOKUP(DADOS_ABBUD[[#This Row],[COD]],'uso interno FOTOS'!A:A,'uso interno FOTOS'!B:B)</f>
        <v>#N/A</v>
      </c>
      <c r="U142" s="5">
        <v>3</v>
      </c>
    </row>
    <row r="143" spans="1:21" x14ac:dyDescent="0.25">
      <c r="A143" t="s">
        <v>554</v>
      </c>
      <c r="B143" s="4" t="s">
        <v>382</v>
      </c>
      <c r="C143" t="s">
        <v>555</v>
      </c>
      <c r="D143" t="s">
        <v>556</v>
      </c>
      <c r="E143" s="5" t="s">
        <v>94</v>
      </c>
      <c r="F143" s="12"/>
      <c r="G143" t="s">
        <v>95</v>
      </c>
      <c r="H143" s="4"/>
      <c r="I143" s="4"/>
      <c r="L143" s="4">
        <v>300</v>
      </c>
      <c r="N143" s="4"/>
      <c r="R143" s="8" t="str">
        <f>DADOS_ABBUD[[#This Row],[COD]]</f>
        <v>ELGU</v>
      </c>
      <c r="T143" t="e">
        <f>_xlfn.XLOOKUP(DADOS_ABBUD[[#This Row],[COD]],'uso interno FOTOS'!A:A,'uso interno FOTOS'!B:B)</f>
        <v>#N/A</v>
      </c>
      <c r="U143" s="5">
        <v>2</v>
      </c>
    </row>
    <row r="144" spans="1:21" x14ac:dyDescent="0.25">
      <c r="A144" t="s">
        <v>557</v>
      </c>
      <c r="B144" s="4" t="s">
        <v>382</v>
      </c>
      <c r="C144" t="s">
        <v>558</v>
      </c>
      <c r="D144" t="s">
        <v>559</v>
      </c>
      <c r="E144" s="5" t="s">
        <v>94</v>
      </c>
      <c r="F144" s="12"/>
      <c r="G144" t="s">
        <v>95</v>
      </c>
      <c r="H144" s="4"/>
      <c r="I144" s="4"/>
      <c r="L144" s="4">
        <v>300</v>
      </c>
      <c r="N144" s="4"/>
      <c r="R144" s="8" t="str">
        <f>DADOS_ABBUD[[#This Row],[COD]]</f>
        <v>ENPA</v>
      </c>
      <c r="T144" t="e">
        <f>_xlfn.XLOOKUP(DADOS_ABBUD[[#This Row],[COD]],'uso interno FOTOS'!A:A,'uso interno FOTOS'!B:B)</f>
        <v>#N/A</v>
      </c>
      <c r="U144" s="5">
        <v>2</v>
      </c>
    </row>
    <row r="145" spans="1:21" x14ac:dyDescent="0.25">
      <c r="A145" t="s">
        <v>560</v>
      </c>
      <c r="B145" s="4" t="s">
        <v>382</v>
      </c>
      <c r="C145" t="s">
        <v>561</v>
      </c>
      <c r="D145" t="s">
        <v>562</v>
      </c>
      <c r="E145" s="5" t="s">
        <v>418</v>
      </c>
      <c r="F145" s="12"/>
      <c r="G145" t="s">
        <v>95</v>
      </c>
      <c r="H145" s="4"/>
      <c r="I145" s="4"/>
      <c r="L145" s="4">
        <v>300</v>
      </c>
      <c r="N145" s="4"/>
      <c r="R145" s="8" t="str">
        <f>DADOS_ABBUD[[#This Row],[COD]]</f>
        <v>ENCO</v>
      </c>
      <c r="T145" t="e">
        <f>_xlfn.XLOOKUP(DADOS_ABBUD[[#This Row],[COD]],'uso interno FOTOS'!A:A,'uso interno FOTOS'!B:B)</f>
        <v>#N/A</v>
      </c>
      <c r="U145" s="5">
        <v>2</v>
      </c>
    </row>
    <row r="146" spans="1:21" x14ac:dyDescent="0.25">
      <c r="A146" t="s">
        <v>563</v>
      </c>
      <c r="B146" s="4" t="s">
        <v>382</v>
      </c>
      <c r="C146" t="s">
        <v>564</v>
      </c>
      <c r="D146" t="s">
        <v>565</v>
      </c>
      <c r="E146" s="5" t="s">
        <v>94</v>
      </c>
      <c r="F146" s="12"/>
      <c r="G146" t="s">
        <v>95</v>
      </c>
      <c r="H146" s="4"/>
      <c r="I146" s="4"/>
      <c r="L146" s="4">
        <v>300</v>
      </c>
      <c r="N146" s="4"/>
      <c r="R146" s="8" t="str">
        <f>DADOS_ABBUD[[#This Row],[COD]]</f>
        <v>ERCA</v>
      </c>
      <c r="T146" t="e">
        <f>_xlfn.XLOOKUP(DADOS_ABBUD[[#This Row],[COD]],'uso interno FOTOS'!A:A,'uso interno FOTOS'!B:B)</f>
        <v>#N/A</v>
      </c>
      <c r="U146" s="5">
        <v>1</v>
      </c>
    </row>
    <row r="147" spans="1:21" ht="15" customHeight="1" x14ac:dyDescent="0.25">
      <c r="A147" t="s">
        <v>566</v>
      </c>
      <c r="B147" s="4" t="s">
        <v>382</v>
      </c>
      <c r="C147" t="s">
        <v>567</v>
      </c>
      <c r="D147" t="s">
        <v>568</v>
      </c>
      <c r="E147" s="5" t="s">
        <v>94</v>
      </c>
      <c r="F147" s="12"/>
      <c r="G147" t="s">
        <v>95</v>
      </c>
      <c r="H147" s="4"/>
      <c r="I147" s="4"/>
      <c r="L147" s="4">
        <v>300</v>
      </c>
      <c r="N147" s="4"/>
      <c r="R147" s="8" t="str">
        <f>DADOS_ABBUD[[#This Row],[COD]]</f>
        <v>ERPU</v>
      </c>
      <c r="T147" t="e">
        <f>_xlfn.XLOOKUP(DADOS_ABBUD[[#This Row],[COD]],'uso interno FOTOS'!A:A,'uso interno FOTOS'!B:B)</f>
        <v>#N/A</v>
      </c>
      <c r="U147" s="5">
        <v>2</v>
      </c>
    </row>
    <row r="148" spans="1:21" x14ac:dyDescent="0.25">
      <c r="A148" t="s">
        <v>569</v>
      </c>
      <c r="B148" s="4" t="s">
        <v>382</v>
      </c>
      <c r="C148" t="s">
        <v>570</v>
      </c>
      <c r="D148" t="s">
        <v>571</v>
      </c>
      <c r="E148" s="5"/>
      <c r="F148" s="12"/>
      <c r="G148" t="s">
        <v>95</v>
      </c>
      <c r="H148" s="4" t="s">
        <v>126</v>
      </c>
      <c r="I148" s="4"/>
      <c r="L148" s="4">
        <v>300</v>
      </c>
      <c r="N148" s="4"/>
      <c r="R148" s="8" t="str">
        <f>DADOS_ABBUD[[#This Row],[COD]]</f>
        <v>ERCR</v>
      </c>
      <c r="T148" t="e">
        <f>_xlfn.XLOOKUP(DADOS_ABBUD[[#This Row],[COD]],'uso interno FOTOS'!A:A,'uso interno FOTOS'!B:B)</f>
        <v>#N/A</v>
      </c>
      <c r="U148" s="5">
        <v>1</v>
      </c>
    </row>
    <row r="149" spans="1:21" x14ac:dyDescent="0.25">
      <c r="A149" t="s">
        <v>572</v>
      </c>
      <c r="B149" s="4" t="s">
        <v>382</v>
      </c>
      <c r="C149" t="s">
        <v>573</v>
      </c>
      <c r="D149" t="s">
        <v>574</v>
      </c>
      <c r="E149" s="5" t="s">
        <v>136</v>
      </c>
      <c r="F149" s="12"/>
      <c r="G149" t="s">
        <v>95</v>
      </c>
      <c r="H149" s="4" t="s">
        <v>126</v>
      </c>
      <c r="I149" s="4"/>
      <c r="L149" s="4">
        <v>300</v>
      </c>
      <c r="N149" s="4"/>
      <c r="R149" s="8" t="str">
        <f>DADOS_ABBUD[[#This Row],[COD]]</f>
        <v>ERFA</v>
      </c>
      <c r="T149" t="e" vm="97">
        <f>_xlfn.XLOOKUP(DADOS_ABBUD[[#This Row],[COD]],'uso interno FOTOS'!A:A,'uso interno FOTOS'!B:B)</f>
        <v>#VALUE!</v>
      </c>
      <c r="U149" s="5">
        <v>1</v>
      </c>
    </row>
    <row r="150" spans="1:21" x14ac:dyDescent="0.25">
      <c r="A150" t="s">
        <v>575</v>
      </c>
      <c r="B150" s="4" t="s">
        <v>382</v>
      </c>
      <c r="C150" t="s">
        <v>576</v>
      </c>
      <c r="D150" t="s">
        <v>577</v>
      </c>
      <c r="E150" s="5" t="s">
        <v>94</v>
      </c>
      <c r="F150" s="12"/>
      <c r="G150" t="s">
        <v>95</v>
      </c>
      <c r="H150" s="4" t="s">
        <v>126</v>
      </c>
      <c r="I150" s="4"/>
      <c r="L150" s="4">
        <v>300</v>
      </c>
      <c r="N150" s="4"/>
      <c r="R150" s="8" t="str">
        <f>DADOS_ABBUD[[#This Row],[COD]]</f>
        <v>ERFU</v>
      </c>
      <c r="T150" t="e">
        <f>_xlfn.XLOOKUP(DADOS_ABBUD[[#This Row],[COD]],'uso interno FOTOS'!A:A,'uso interno FOTOS'!B:B)</f>
        <v>#N/A</v>
      </c>
      <c r="U150" s="5">
        <v>1</v>
      </c>
    </row>
    <row r="151" spans="1:21" x14ac:dyDescent="0.25">
      <c r="A151" t="s">
        <v>578</v>
      </c>
      <c r="B151" s="4" t="s">
        <v>382</v>
      </c>
      <c r="C151" t="s">
        <v>579</v>
      </c>
      <c r="D151" t="s">
        <v>574</v>
      </c>
      <c r="E151" s="5" t="s">
        <v>580</v>
      </c>
      <c r="F151" s="12"/>
      <c r="G151" t="s">
        <v>95</v>
      </c>
      <c r="H151" s="4" t="s">
        <v>126</v>
      </c>
      <c r="I151" s="4"/>
      <c r="L151" s="4"/>
      <c r="N151" s="4"/>
      <c r="R151" s="8" t="str">
        <f>DADOS_ABBUD[[#This Row],[COD]]</f>
        <v>ERMU</v>
      </c>
      <c r="T151" t="e" vm="98">
        <f>_xlfn.XLOOKUP(DADOS_ABBUD[[#This Row],[COD]],'uso interno FOTOS'!A:A,'uso interno FOTOS'!B:B)</f>
        <v>#VALUE!</v>
      </c>
      <c r="U151" s="5">
        <v>1</v>
      </c>
    </row>
    <row r="152" spans="1:21" x14ac:dyDescent="0.25">
      <c r="A152" t="s">
        <v>581</v>
      </c>
      <c r="B152" s="4" t="s">
        <v>382</v>
      </c>
      <c r="C152" t="s">
        <v>582</v>
      </c>
      <c r="D152" t="s">
        <v>583</v>
      </c>
      <c r="E152" s="5" t="s">
        <v>136</v>
      </c>
      <c r="F152" s="12"/>
      <c r="G152" t="s">
        <v>95</v>
      </c>
      <c r="H152" s="4" t="s">
        <v>126</v>
      </c>
      <c r="I152" s="4"/>
      <c r="L152" s="4">
        <v>300</v>
      </c>
      <c r="N152" s="4"/>
      <c r="R152" s="8" t="str">
        <f>DADOS_ABBUD[[#This Row],[COD]]</f>
        <v>ERSP</v>
      </c>
      <c r="T152" t="e">
        <f>_xlfn.XLOOKUP(DADOS_ABBUD[[#This Row],[COD]],'uso interno FOTOS'!A:A,'uso interno FOTOS'!B:B)</f>
        <v>#N/A</v>
      </c>
      <c r="U152" s="5">
        <v>1</v>
      </c>
    </row>
    <row r="153" spans="1:21" x14ac:dyDescent="0.25">
      <c r="A153" t="s">
        <v>584</v>
      </c>
      <c r="B153" s="4" t="s">
        <v>382</v>
      </c>
      <c r="C153" t="s">
        <v>585</v>
      </c>
      <c r="D153" t="s">
        <v>586</v>
      </c>
      <c r="E153" s="5" t="s">
        <v>94</v>
      </c>
      <c r="F153" s="12"/>
      <c r="G153" t="s">
        <v>95</v>
      </c>
      <c r="H153" s="4" t="s">
        <v>126</v>
      </c>
      <c r="I153" s="4"/>
      <c r="L153" s="4">
        <v>300</v>
      </c>
      <c r="N153" s="4"/>
      <c r="R153" s="8" t="str">
        <f>DADOS_ABBUD[[#This Row],[COD]]</f>
        <v>ERVL</v>
      </c>
      <c r="T153" t="e" vm="99">
        <f>_xlfn.XLOOKUP(DADOS_ABBUD[[#This Row],[COD]],'uso interno FOTOS'!A:A,'uso interno FOTOS'!B:B)</f>
        <v>#VALUE!</v>
      </c>
      <c r="U153" s="5">
        <v>2</v>
      </c>
    </row>
    <row r="154" spans="1:21" x14ac:dyDescent="0.25">
      <c r="A154" t="s">
        <v>587</v>
      </c>
      <c r="B154" s="4" t="s">
        <v>382</v>
      </c>
      <c r="C154" t="s">
        <v>588</v>
      </c>
      <c r="D154" t="s">
        <v>574</v>
      </c>
      <c r="E154" s="5" t="s">
        <v>136</v>
      </c>
      <c r="F154" s="12"/>
      <c r="G154" t="s">
        <v>95</v>
      </c>
      <c r="H154" s="4" t="s">
        <v>126</v>
      </c>
      <c r="I154" s="4"/>
      <c r="L154" s="4">
        <v>300</v>
      </c>
      <c r="N154" s="4"/>
      <c r="R154" s="8" t="str">
        <f>DADOS_ABBUD[[#This Row],[COD]]</f>
        <v>ERVE</v>
      </c>
      <c r="T154" t="e" vm="100">
        <f>_xlfn.XLOOKUP(DADOS_ABBUD[[#This Row],[COD]],'uso interno FOTOS'!A:A,'uso interno FOTOS'!B:B)</f>
        <v>#VALUE!</v>
      </c>
      <c r="U154" s="5">
        <v>1</v>
      </c>
    </row>
    <row r="155" spans="1:21" x14ac:dyDescent="0.25">
      <c r="A155" t="s">
        <v>589</v>
      </c>
      <c r="B155" s="4" t="s">
        <v>382</v>
      </c>
      <c r="C155" t="s">
        <v>590</v>
      </c>
      <c r="D155" t="s">
        <v>591</v>
      </c>
      <c r="E155" s="5" t="s">
        <v>94</v>
      </c>
      <c r="F155" s="12"/>
      <c r="G155" t="s">
        <v>95</v>
      </c>
      <c r="H155" s="4"/>
      <c r="I155" s="4"/>
      <c r="L155" s="4">
        <v>300</v>
      </c>
      <c r="N155" s="4"/>
      <c r="Q155" s="8"/>
      <c r="R155" s="8" t="str">
        <f>DADOS_ABBUD[[#This Row],[COD]]</f>
        <v>ESLE</v>
      </c>
      <c r="T155" t="e">
        <f>_xlfn.XLOOKUP(DADOS_ABBUD[[#This Row],[COD]],'uso interno FOTOS'!A:A,'uso interno FOTOS'!B:B)</f>
        <v>#N/A</v>
      </c>
      <c r="U155" s="5">
        <v>3</v>
      </c>
    </row>
    <row r="156" spans="1:21" x14ac:dyDescent="0.25">
      <c r="A156" s="100" t="s">
        <v>592</v>
      </c>
      <c r="B156" s="101" t="s">
        <v>382</v>
      </c>
      <c r="C156" s="100" t="s">
        <v>593</v>
      </c>
      <c r="D156" s="100" t="s">
        <v>594</v>
      </c>
      <c r="E156" s="111" t="s">
        <v>94</v>
      </c>
      <c r="F156" s="12"/>
      <c r="G156" t="s">
        <v>95</v>
      </c>
      <c r="H156" s="4"/>
      <c r="I156" s="4"/>
      <c r="L156" s="4"/>
      <c r="N156" s="4"/>
      <c r="R156" s="8" t="s">
        <v>595</v>
      </c>
      <c r="T156" t="e">
        <f>_xlfn.XLOOKUP(DADOS_ABBUD[[#This Row],[COD]],'uso interno FOTOS'!A:A,'uso interno FOTOS'!B:B)</f>
        <v>#N/A</v>
      </c>
      <c r="U156" s="5">
        <v>1</v>
      </c>
    </row>
    <row r="157" spans="1:21" x14ac:dyDescent="0.25">
      <c r="A157" t="s">
        <v>596</v>
      </c>
      <c r="B157" s="4" t="s">
        <v>382</v>
      </c>
      <c r="C157" t="s">
        <v>597</v>
      </c>
      <c r="D157" t="s">
        <v>598</v>
      </c>
      <c r="E157" s="5" t="s">
        <v>391</v>
      </c>
      <c r="F157" s="12"/>
      <c r="G157" t="s">
        <v>95</v>
      </c>
      <c r="H157" s="4"/>
      <c r="I157" s="4"/>
      <c r="L157" s="4">
        <v>300</v>
      </c>
      <c r="N157" s="4"/>
      <c r="Q157" s="8"/>
      <c r="R157" s="8" t="str">
        <f>DADOS_ABBUD[[#This Row],[COD]]</f>
        <v>FICE</v>
      </c>
      <c r="T157" t="e">
        <f>_xlfn.XLOOKUP(DADOS_ABBUD[[#This Row],[COD]],'uso interno FOTOS'!A:A,'uso interno FOTOS'!B:B)</f>
        <v>#N/A</v>
      </c>
      <c r="U157" s="5">
        <v>3</v>
      </c>
    </row>
    <row r="158" spans="1:21" ht="15" customHeight="1" x14ac:dyDescent="0.25">
      <c r="A158" t="s">
        <v>599</v>
      </c>
      <c r="B158" s="4" t="s">
        <v>382</v>
      </c>
      <c r="C158" t="s">
        <v>600</v>
      </c>
      <c r="D158" t="s">
        <v>601</v>
      </c>
      <c r="E158" s="5" t="s">
        <v>94</v>
      </c>
      <c r="F158" s="12"/>
      <c r="G158" t="s">
        <v>95</v>
      </c>
      <c r="H158" s="4"/>
      <c r="I158" s="4"/>
      <c r="L158" s="4">
        <v>300</v>
      </c>
      <c r="N158" s="4"/>
      <c r="Q158" s="8"/>
      <c r="R158" s="8" t="str">
        <f>DADOS_ABBUD[[#This Row],[COD]]</f>
        <v>FIGU</v>
      </c>
      <c r="T158" t="e">
        <f>_xlfn.XLOOKUP(DADOS_ABBUD[[#This Row],[COD]],'uso interno FOTOS'!A:A,'uso interno FOTOS'!B:B)</f>
        <v>#N/A</v>
      </c>
      <c r="U158" s="5">
        <v>3</v>
      </c>
    </row>
    <row r="159" spans="1:21" ht="15" customHeight="1" x14ac:dyDescent="0.25">
      <c r="A159" t="s">
        <v>602</v>
      </c>
      <c r="B159" s="4" t="s">
        <v>382</v>
      </c>
      <c r="C159" t="s">
        <v>603</v>
      </c>
      <c r="D159" t="s">
        <v>604</v>
      </c>
      <c r="E159" s="5" t="s">
        <v>94</v>
      </c>
      <c r="F159" s="12"/>
      <c r="G159" t="s">
        <v>95</v>
      </c>
      <c r="H159" s="4"/>
      <c r="I159" s="4"/>
      <c r="L159" s="4">
        <v>300</v>
      </c>
      <c r="N159" s="4"/>
      <c r="R159" s="8" t="str">
        <f>DADOS_ABBUD[[#This Row],[COD]]</f>
        <v>GAIN</v>
      </c>
      <c r="T159" t="e">
        <f>_xlfn.XLOOKUP(DADOS_ABBUD[[#This Row],[COD]],'uso interno FOTOS'!A:A,'uso interno FOTOS'!B:B)</f>
        <v>#N/A</v>
      </c>
      <c r="U159" s="5">
        <v>2</v>
      </c>
    </row>
    <row r="160" spans="1:21" x14ac:dyDescent="0.25">
      <c r="A160" t="s">
        <v>605</v>
      </c>
      <c r="B160" s="4" t="s">
        <v>382</v>
      </c>
      <c r="C160" t="s">
        <v>606</v>
      </c>
      <c r="D160" t="s">
        <v>607</v>
      </c>
      <c r="E160" s="5" t="s">
        <v>391</v>
      </c>
      <c r="F160" s="12"/>
      <c r="G160" t="s">
        <v>95</v>
      </c>
      <c r="H160" s="4"/>
      <c r="I160" s="4"/>
      <c r="L160" s="4">
        <v>300</v>
      </c>
      <c r="N160" s="4"/>
      <c r="Q160" s="8"/>
      <c r="R160" s="8" t="str">
        <f>DADOS_ABBUD[[#This Row],[COD]]</f>
        <v>GEIN</v>
      </c>
      <c r="T160" t="e">
        <f>_xlfn.XLOOKUP(DADOS_ABBUD[[#This Row],[COD]],'uso interno FOTOS'!A:A,'uso interno FOTOS'!B:B)</f>
        <v>#N/A</v>
      </c>
      <c r="U160" s="5">
        <v>3</v>
      </c>
    </row>
    <row r="161" spans="1:22" s="37" customFormat="1" ht="15" customHeight="1" x14ac:dyDescent="0.25">
      <c r="A161" t="s">
        <v>608</v>
      </c>
      <c r="B161" s="4" t="s">
        <v>382</v>
      </c>
      <c r="C161" t="s">
        <v>609</v>
      </c>
      <c r="D161" t="s">
        <v>610</v>
      </c>
      <c r="E161" s="5" t="s">
        <v>94</v>
      </c>
      <c r="F161" s="12"/>
      <c r="G161" t="s">
        <v>95</v>
      </c>
      <c r="H161" s="4"/>
      <c r="I161" s="4"/>
      <c r="J161"/>
      <c r="K161"/>
      <c r="L161" s="4">
        <v>300</v>
      </c>
      <c r="M161"/>
      <c r="N161" s="4"/>
      <c r="O161"/>
      <c r="P161"/>
      <c r="Q161" s="8"/>
      <c r="R161" s="8" t="str">
        <f>DADOS_ABBUD[[#This Row],[COD]]</f>
        <v>GUGU</v>
      </c>
      <c r="S161"/>
      <c r="T161" t="e">
        <f>_xlfn.XLOOKUP(DADOS_ABBUD[[#This Row],[COD]],'uso interno FOTOS'!A:A,'uso interno FOTOS'!B:B)</f>
        <v>#N/A</v>
      </c>
      <c r="U161" s="5">
        <v>3</v>
      </c>
      <c r="V161"/>
    </row>
    <row r="162" spans="1:22" ht="15" customHeight="1" x14ac:dyDescent="0.25">
      <c r="A162" t="s">
        <v>611</v>
      </c>
      <c r="B162" s="4" t="s">
        <v>382</v>
      </c>
      <c r="C162" t="s">
        <v>612</v>
      </c>
      <c r="D162" t="s">
        <v>613</v>
      </c>
      <c r="E162" s="5" t="s">
        <v>94</v>
      </c>
      <c r="F162" s="12"/>
      <c r="G162" t="s">
        <v>95</v>
      </c>
      <c r="H162" s="4"/>
      <c r="I162" s="4"/>
      <c r="L162" s="4">
        <v>300</v>
      </c>
      <c r="N162" s="4"/>
      <c r="Q162" s="8"/>
      <c r="R162" s="8" t="str">
        <f>DADOS_ABBUD[[#This Row],[COD]]</f>
        <v>GUUL</v>
      </c>
      <c r="T162" t="e">
        <f>_xlfn.XLOOKUP(DADOS_ABBUD[[#This Row],[COD]],'uso interno FOTOS'!A:A,'uso interno FOTOS'!B:B)</f>
        <v>#N/A</v>
      </c>
      <c r="U162" s="5">
        <v>3</v>
      </c>
    </row>
    <row r="163" spans="1:22" x14ac:dyDescent="0.25">
      <c r="A163" t="s">
        <v>614</v>
      </c>
      <c r="B163" s="4" t="s">
        <v>382</v>
      </c>
      <c r="C163" t="s">
        <v>615</v>
      </c>
      <c r="D163" t="s">
        <v>616</v>
      </c>
      <c r="E163" s="5" t="s">
        <v>418</v>
      </c>
      <c r="F163" s="12"/>
      <c r="G163" t="s">
        <v>95</v>
      </c>
      <c r="H163" s="4"/>
      <c r="I163" s="4"/>
      <c r="L163" s="4">
        <v>300</v>
      </c>
      <c r="N163" s="4"/>
      <c r="R163" s="8" t="str">
        <f>DADOS_ABBUD[[#This Row],[COD]]</f>
        <v>GUAU</v>
      </c>
      <c r="T163" t="e">
        <f>_xlfn.XLOOKUP(DADOS_ABBUD[[#This Row],[COD]],'uso interno FOTOS'!A:A,'uso interno FOTOS'!B:B)</f>
        <v>#N/A</v>
      </c>
      <c r="U163" s="5">
        <v>2</v>
      </c>
    </row>
    <row r="164" spans="1:22" ht="15" customHeight="1" x14ac:dyDescent="0.25">
      <c r="A164" s="104" t="s">
        <v>617</v>
      </c>
      <c r="B164" s="105" t="s">
        <v>382</v>
      </c>
      <c r="C164" s="104" t="s">
        <v>618</v>
      </c>
      <c r="D164" s="104" t="s">
        <v>619</v>
      </c>
      <c r="E164" s="113" t="s">
        <v>391</v>
      </c>
      <c r="F164" s="12"/>
      <c r="G164" s="42" t="s">
        <v>95</v>
      </c>
      <c r="H164" s="53"/>
      <c r="I164" s="53"/>
      <c r="J164" s="42"/>
      <c r="K164" s="42"/>
      <c r="L164" s="4"/>
      <c r="M164" s="42"/>
      <c r="N164" s="4"/>
      <c r="O164" s="42"/>
      <c r="P164" s="42"/>
      <c r="Q164" s="42"/>
      <c r="R164" s="8" t="s">
        <v>620</v>
      </c>
      <c r="S164" s="42"/>
      <c r="T164" t="e">
        <f>_xlfn.XLOOKUP(DADOS_ABBUD[[#This Row],[COD]],'uso interno FOTOS'!A:A,'uso interno FOTOS'!B:B)</f>
        <v>#N/A</v>
      </c>
      <c r="U164" s="5">
        <v>1</v>
      </c>
    </row>
    <row r="165" spans="1:22" x14ac:dyDescent="0.25">
      <c r="A165" s="104" t="s">
        <v>24</v>
      </c>
      <c r="B165" s="105" t="s">
        <v>382</v>
      </c>
      <c r="C165" s="104" t="s">
        <v>621</v>
      </c>
      <c r="D165" s="104" t="s">
        <v>622</v>
      </c>
      <c r="E165" s="113" t="s">
        <v>391</v>
      </c>
      <c r="F165" s="12"/>
      <c r="G165" s="42" t="s">
        <v>95</v>
      </c>
      <c r="H165" s="53" t="s">
        <v>126</v>
      </c>
      <c r="I165" s="53"/>
      <c r="J165" s="42"/>
      <c r="K165" s="42"/>
      <c r="L165" s="4"/>
      <c r="M165" s="42"/>
      <c r="N165" s="4"/>
      <c r="O165" s="42"/>
      <c r="P165" s="42"/>
      <c r="Q165" s="42"/>
      <c r="R165" s="8" t="s">
        <v>623</v>
      </c>
      <c r="S165" s="42"/>
      <c r="T165" t="e" vm="12">
        <f>_xlfn.XLOOKUP(DADOS_ABBUD[[#This Row],[COD]],'uso interno FOTOS'!A:A,'uso interno FOTOS'!B:B)</f>
        <v>#VALUE!</v>
      </c>
      <c r="U165" s="5">
        <v>1</v>
      </c>
    </row>
    <row r="166" spans="1:22" x14ac:dyDescent="0.25">
      <c r="A166" s="104" t="s">
        <v>624</v>
      </c>
      <c r="B166" s="105" t="s">
        <v>382</v>
      </c>
      <c r="C166" s="104" t="s">
        <v>625</v>
      </c>
      <c r="D166" s="104" t="s">
        <v>626</v>
      </c>
      <c r="E166" s="113" t="s">
        <v>401</v>
      </c>
      <c r="F166" s="12"/>
      <c r="G166" s="42" t="s">
        <v>95</v>
      </c>
      <c r="H166" s="53" t="s">
        <v>126</v>
      </c>
      <c r="I166" s="53"/>
      <c r="J166" s="42"/>
      <c r="K166" s="53" t="s">
        <v>627</v>
      </c>
      <c r="L166" s="4"/>
      <c r="M166" s="126">
        <v>7</v>
      </c>
      <c r="N166" s="4"/>
      <c r="O166" s="53"/>
      <c r="P166" s="53"/>
      <c r="Q166" s="53" t="s">
        <v>628</v>
      </c>
      <c r="R166" s="8" t="s">
        <v>629</v>
      </c>
      <c r="S166" s="53" t="s">
        <v>630</v>
      </c>
      <c r="T166" t="e">
        <f>_xlfn.XLOOKUP(DADOS_ABBUD[[#This Row],[COD]],'uso interno FOTOS'!A:A,'uso interno FOTOS'!B:B)</f>
        <v>#N/A</v>
      </c>
      <c r="U166" s="5">
        <v>1</v>
      </c>
      <c r="V166" s="119" t="s">
        <v>631</v>
      </c>
    </row>
    <row r="167" spans="1:22" x14ac:dyDescent="0.25">
      <c r="A167" s="104" t="s">
        <v>25</v>
      </c>
      <c r="B167" s="105" t="s">
        <v>382</v>
      </c>
      <c r="C167" s="104" t="s">
        <v>632</v>
      </c>
      <c r="D167" s="104" t="s">
        <v>633</v>
      </c>
      <c r="E167" s="113" t="s">
        <v>401</v>
      </c>
      <c r="F167" s="12"/>
      <c r="G167" s="42" t="s">
        <v>95</v>
      </c>
      <c r="H167" s="53" t="s">
        <v>126</v>
      </c>
      <c r="I167" s="53"/>
      <c r="J167" s="42"/>
      <c r="K167" s="42"/>
      <c r="L167" s="4"/>
      <c r="M167" s="42"/>
      <c r="N167" s="4"/>
      <c r="O167" s="42"/>
      <c r="P167" s="42"/>
      <c r="Q167" s="42"/>
      <c r="R167" s="8" t="s">
        <v>6</v>
      </c>
      <c r="S167" s="42"/>
      <c r="T167" t="e" vm="13">
        <f>_xlfn.XLOOKUP(DADOS_ABBUD[[#This Row],[COD]],'uso interno FOTOS'!A:A,'uso interno FOTOS'!B:B)</f>
        <v>#VALUE!</v>
      </c>
      <c r="U167" s="5">
        <v>1</v>
      </c>
    </row>
    <row r="168" spans="1:22" x14ac:dyDescent="0.25">
      <c r="A168" s="104" t="s">
        <v>634</v>
      </c>
      <c r="B168" s="105" t="s">
        <v>382</v>
      </c>
      <c r="C168" s="104" t="s">
        <v>635</v>
      </c>
      <c r="D168" s="104" t="s">
        <v>636</v>
      </c>
      <c r="E168" s="113" t="s">
        <v>391</v>
      </c>
      <c r="F168" s="12"/>
      <c r="G168" s="42" t="s">
        <v>95</v>
      </c>
      <c r="H168" s="53" t="s">
        <v>126</v>
      </c>
      <c r="I168" s="53"/>
      <c r="J168" s="42"/>
      <c r="K168" s="42"/>
      <c r="L168" s="4"/>
      <c r="M168" s="42"/>
      <c r="N168" s="4"/>
      <c r="O168" s="42"/>
      <c r="P168" s="42"/>
      <c r="Q168" s="42"/>
      <c r="R168" s="8" t="s">
        <v>637</v>
      </c>
      <c r="S168" s="42"/>
      <c r="T168" t="e">
        <f>_xlfn.XLOOKUP(DADOS_ABBUD[[#This Row],[COD]],'uso interno FOTOS'!A:A,'uso interno FOTOS'!B:B)</f>
        <v>#N/A</v>
      </c>
      <c r="U168" s="5">
        <v>1</v>
      </c>
    </row>
    <row r="169" spans="1:22" ht="15" customHeight="1" x14ac:dyDescent="0.25">
      <c r="A169" s="104" t="s">
        <v>638</v>
      </c>
      <c r="B169" s="105" t="s">
        <v>382</v>
      </c>
      <c r="C169" s="104" t="s">
        <v>639</v>
      </c>
      <c r="D169" s="104" t="s">
        <v>640</v>
      </c>
      <c r="E169" s="113" t="s">
        <v>391</v>
      </c>
      <c r="F169" s="12"/>
      <c r="G169" s="42" t="s">
        <v>95</v>
      </c>
      <c r="H169" s="53" t="s">
        <v>126</v>
      </c>
      <c r="I169" s="53"/>
      <c r="J169" s="42"/>
      <c r="K169" s="42"/>
      <c r="L169" s="4"/>
      <c r="M169" s="42"/>
      <c r="N169" s="4"/>
      <c r="O169" s="42"/>
      <c r="P169" s="42"/>
      <c r="Q169" s="42"/>
      <c r="R169" s="8" t="s">
        <v>641</v>
      </c>
      <c r="S169" s="42"/>
      <c r="T169" t="e">
        <f>_xlfn.XLOOKUP(DADOS_ABBUD[[#This Row],[COD]],'uso interno FOTOS'!A:A,'uso interno FOTOS'!B:B)</f>
        <v>#N/A</v>
      </c>
      <c r="U169" s="5">
        <v>1</v>
      </c>
    </row>
    <row r="170" spans="1:22" ht="15" customHeight="1" x14ac:dyDescent="0.25">
      <c r="A170" s="104" t="s">
        <v>642</v>
      </c>
      <c r="B170" s="105" t="s">
        <v>382</v>
      </c>
      <c r="C170" s="104" t="s">
        <v>643</v>
      </c>
      <c r="D170" s="104" t="s">
        <v>644</v>
      </c>
      <c r="E170" s="113" t="s">
        <v>391</v>
      </c>
      <c r="F170" s="12"/>
      <c r="G170" s="42" t="s">
        <v>95</v>
      </c>
      <c r="H170" s="53" t="s">
        <v>126</v>
      </c>
      <c r="I170" s="53"/>
      <c r="J170" s="42"/>
      <c r="K170" s="42"/>
      <c r="L170" s="4"/>
      <c r="M170" s="42"/>
      <c r="N170" s="4"/>
      <c r="O170" s="42"/>
      <c r="P170" s="42"/>
      <c r="Q170" s="42"/>
      <c r="R170" s="8" t="s">
        <v>645</v>
      </c>
      <c r="S170" s="42"/>
      <c r="T170" t="e">
        <f>_xlfn.XLOOKUP(DADOS_ABBUD[[#This Row],[COD]],'uso interno FOTOS'!A:A,'uso interno FOTOS'!B:B)</f>
        <v>#N/A</v>
      </c>
      <c r="U170" s="5">
        <v>1</v>
      </c>
      <c r="V170" s="42"/>
    </row>
    <row r="171" spans="1:22" ht="15" customHeight="1" x14ac:dyDescent="0.25">
      <c r="A171" t="s">
        <v>646</v>
      </c>
      <c r="B171" s="4" t="s">
        <v>382</v>
      </c>
      <c r="C171" t="s">
        <v>647</v>
      </c>
      <c r="D171" t="s">
        <v>648</v>
      </c>
      <c r="E171" s="5" t="s">
        <v>94</v>
      </c>
      <c r="F171" s="12"/>
      <c r="G171" t="s">
        <v>95</v>
      </c>
      <c r="H171" s="4"/>
      <c r="I171" s="4"/>
      <c r="L171" s="4">
        <v>300</v>
      </c>
      <c r="N171" s="4"/>
      <c r="R171" s="8" t="s">
        <v>649</v>
      </c>
      <c r="T171" t="e">
        <f>_xlfn.XLOOKUP(DADOS_ABBUD[[#This Row],[COD]],'uso interno FOTOS'!A:A,'uso interno FOTOS'!B:B)</f>
        <v>#N/A</v>
      </c>
      <c r="U171" s="5">
        <v>1</v>
      </c>
    </row>
    <row r="172" spans="1:22" ht="15" customHeight="1" x14ac:dyDescent="0.25">
      <c r="A172" t="s">
        <v>650</v>
      </c>
      <c r="B172" s="4" t="s">
        <v>382</v>
      </c>
      <c r="C172" s="42" t="s">
        <v>651</v>
      </c>
      <c r="D172" t="s">
        <v>652</v>
      </c>
      <c r="E172" s="5" t="s">
        <v>94</v>
      </c>
      <c r="F172" s="12"/>
      <c r="G172" t="s">
        <v>95</v>
      </c>
      <c r="H172" s="4"/>
      <c r="I172" s="4"/>
      <c r="L172" s="4">
        <v>300</v>
      </c>
      <c r="N172" s="4"/>
      <c r="R172" s="8" t="str">
        <f>DADOS_ABBUD[[#This Row],[COD]]</f>
        <v>HOBA</v>
      </c>
      <c r="T172" t="e">
        <f>_xlfn.XLOOKUP(DADOS_ABBUD[[#This Row],[COD]],'uso interno FOTOS'!A:A,'uso interno FOTOS'!B:B)</f>
        <v>#N/A</v>
      </c>
      <c r="U172" s="5">
        <v>1</v>
      </c>
      <c r="V172" s="42"/>
    </row>
    <row r="173" spans="1:22" ht="15" customHeight="1" x14ac:dyDescent="0.25">
      <c r="A173" s="100" t="s">
        <v>653</v>
      </c>
      <c r="B173" s="101" t="s">
        <v>382</v>
      </c>
      <c r="C173" s="100" t="s">
        <v>654</v>
      </c>
      <c r="D173" s="100" t="s">
        <v>655</v>
      </c>
      <c r="E173" s="111" t="s">
        <v>418</v>
      </c>
      <c r="F173" s="12"/>
      <c r="G173" t="s">
        <v>95</v>
      </c>
      <c r="H173" s="4"/>
      <c r="I173" s="4"/>
      <c r="L173" s="4"/>
      <c r="N173" s="4"/>
      <c r="R173" s="8" t="s">
        <v>656</v>
      </c>
      <c r="T173" t="e">
        <f>_xlfn.XLOOKUP(DADOS_ABBUD[[#This Row],[COD]],'uso interno FOTOS'!A:A,'uso interno FOTOS'!B:B)</f>
        <v>#N/A</v>
      </c>
      <c r="U173" s="5">
        <v>1</v>
      </c>
    </row>
    <row r="174" spans="1:22" ht="15" customHeight="1" x14ac:dyDescent="0.25">
      <c r="A174" t="s">
        <v>657</v>
      </c>
      <c r="B174" s="4" t="s">
        <v>382</v>
      </c>
      <c r="C174" t="s">
        <v>658</v>
      </c>
      <c r="D174" t="s">
        <v>655</v>
      </c>
      <c r="E174" s="5" t="s">
        <v>94</v>
      </c>
      <c r="F174" s="12"/>
      <c r="G174" t="s">
        <v>95</v>
      </c>
      <c r="H174" s="4"/>
      <c r="I174" s="4"/>
      <c r="L174" s="4">
        <v>400</v>
      </c>
      <c r="N174" s="4"/>
      <c r="R174" s="8" t="str">
        <f>DADOS_ABBUD[[#This Row],[COD]]</f>
        <v>HYPA</v>
      </c>
      <c r="T174" t="e">
        <f>_xlfn.XLOOKUP(DADOS_ABBUD[[#This Row],[COD]],'uso interno FOTOS'!A:A,'uso interno FOTOS'!B:B)</f>
        <v>#N/A</v>
      </c>
      <c r="U174" s="5">
        <v>1</v>
      </c>
    </row>
    <row r="175" spans="1:22" ht="15" customHeight="1" x14ac:dyDescent="0.25">
      <c r="A175" t="s">
        <v>659</v>
      </c>
      <c r="B175" s="4" t="s">
        <v>382</v>
      </c>
      <c r="C175" t="s">
        <v>660</v>
      </c>
      <c r="D175" t="s">
        <v>661</v>
      </c>
      <c r="E175" s="5" t="s">
        <v>94</v>
      </c>
      <c r="F175" s="12"/>
      <c r="G175" t="s">
        <v>95</v>
      </c>
      <c r="H175" s="4"/>
      <c r="I175" s="4"/>
      <c r="L175" s="4">
        <v>300</v>
      </c>
      <c r="N175" s="4"/>
      <c r="R175" s="8" t="str">
        <f>DADOS_ABBUD[[#This Row],[COD]]</f>
        <v>INLA</v>
      </c>
      <c r="T175" t="e">
        <f>_xlfn.XLOOKUP(DADOS_ABBUD[[#This Row],[COD]],'uso interno FOTOS'!A:A,'uso interno FOTOS'!B:B)</f>
        <v>#N/A</v>
      </c>
      <c r="U175" s="5">
        <v>1</v>
      </c>
    </row>
    <row r="176" spans="1:22" x14ac:dyDescent="0.25">
      <c r="A176" t="s">
        <v>662</v>
      </c>
      <c r="B176" s="4" t="s">
        <v>382</v>
      </c>
      <c r="C176" t="s">
        <v>663</v>
      </c>
      <c r="D176" t="s">
        <v>664</v>
      </c>
      <c r="E176" s="5" t="s">
        <v>94</v>
      </c>
      <c r="F176" s="12"/>
      <c r="G176" t="s">
        <v>95</v>
      </c>
      <c r="H176" s="4"/>
      <c r="I176" s="4"/>
      <c r="L176" s="4">
        <v>300</v>
      </c>
      <c r="N176" s="4"/>
      <c r="Q176" s="8"/>
      <c r="R176" s="8" t="str">
        <f>DADOS_ABBUD[[#This Row],[COD]]</f>
        <v>INMA</v>
      </c>
      <c r="T176" t="e">
        <f>_xlfn.XLOOKUP(DADOS_ABBUD[[#This Row],[COD]],'uso interno FOTOS'!A:A,'uso interno FOTOS'!B:B)</f>
        <v>#N/A</v>
      </c>
      <c r="U176" s="5">
        <v>3</v>
      </c>
    </row>
    <row r="177" spans="1:22" x14ac:dyDescent="0.25">
      <c r="A177" t="s">
        <v>665</v>
      </c>
      <c r="B177" s="4" t="s">
        <v>382</v>
      </c>
      <c r="C177" t="s">
        <v>666</v>
      </c>
      <c r="D177" t="s">
        <v>667</v>
      </c>
      <c r="E177" s="5" t="s">
        <v>510</v>
      </c>
      <c r="F177" s="12"/>
      <c r="G177" t="s">
        <v>95</v>
      </c>
      <c r="H177" s="4"/>
      <c r="I177" s="4"/>
      <c r="L177" s="4">
        <v>300</v>
      </c>
      <c r="N177" s="4"/>
      <c r="Q177" s="8"/>
      <c r="R177" s="8" t="str">
        <f>DADOS_ABBUD[[#This Row],[COD]]</f>
        <v>JABR</v>
      </c>
      <c r="T177" t="e">
        <f>_xlfn.XLOOKUP(DADOS_ABBUD[[#This Row],[COD]],'uso interno FOTOS'!A:A,'uso interno FOTOS'!B:B)</f>
        <v>#N/A</v>
      </c>
      <c r="U177" s="5">
        <v>3</v>
      </c>
    </row>
    <row r="178" spans="1:22" ht="15" customHeight="1" x14ac:dyDescent="0.25">
      <c r="A178" t="s">
        <v>28</v>
      </c>
      <c r="B178" s="4" t="s">
        <v>382</v>
      </c>
      <c r="C178" t="s">
        <v>668</v>
      </c>
      <c r="D178" t="s">
        <v>669</v>
      </c>
      <c r="E178" s="5" t="s">
        <v>94</v>
      </c>
      <c r="F178" s="12"/>
      <c r="G178" t="s">
        <v>95</v>
      </c>
      <c r="H178" s="4"/>
      <c r="I178" s="4"/>
      <c r="L178" s="4">
        <v>300</v>
      </c>
      <c r="N178" s="4"/>
      <c r="R178" s="8" t="str">
        <f>DADOS_ABBUD[[#This Row],[COD]]</f>
        <v>JACU</v>
      </c>
      <c r="T178" t="e" vm="16">
        <f>_xlfn.XLOOKUP(DADOS_ABBUD[[#This Row],[COD]],'uso interno FOTOS'!A:A,'uso interno FOTOS'!B:B)</f>
        <v>#VALUE!</v>
      </c>
      <c r="U178" s="5">
        <v>1</v>
      </c>
    </row>
    <row r="179" spans="1:22" ht="15" customHeight="1" x14ac:dyDescent="0.25">
      <c r="A179" t="s">
        <v>670</v>
      </c>
      <c r="B179" s="4" t="s">
        <v>382</v>
      </c>
      <c r="C179" t="s">
        <v>671</v>
      </c>
      <c r="D179" t="s">
        <v>669</v>
      </c>
      <c r="E179" s="5" t="s">
        <v>401</v>
      </c>
      <c r="F179" s="12"/>
      <c r="G179" t="s">
        <v>95</v>
      </c>
      <c r="H179" s="4"/>
      <c r="I179" s="4"/>
      <c r="L179" s="4">
        <v>300</v>
      </c>
      <c r="N179" s="4"/>
      <c r="R179" s="8" t="str">
        <f>DADOS_ABBUD[[#This Row],[COD]]</f>
        <v>JAMA</v>
      </c>
      <c r="T179" t="e">
        <f>_xlfn.XLOOKUP(DADOS_ABBUD[[#This Row],[COD]],'uso interno FOTOS'!A:A,'uso interno FOTOS'!B:B)</f>
        <v>#N/A</v>
      </c>
      <c r="U179" s="5">
        <v>1</v>
      </c>
      <c r="V179" s="33"/>
    </row>
    <row r="180" spans="1:22" x14ac:dyDescent="0.25">
      <c r="A180" t="s">
        <v>672</v>
      </c>
      <c r="B180" s="4" t="s">
        <v>382</v>
      </c>
      <c r="C180" t="s">
        <v>673</v>
      </c>
      <c r="D180" t="s">
        <v>669</v>
      </c>
      <c r="E180" s="5" t="s">
        <v>94</v>
      </c>
      <c r="F180" s="12"/>
      <c r="G180" t="s">
        <v>95</v>
      </c>
      <c r="H180" s="4"/>
      <c r="I180" s="4"/>
      <c r="L180" s="4">
        <v>300</v>
      </c>
      <c r="N180" s="4"/>
      <c r="R180" s="8" t="str">
        <f>DADOS_ABBUD[[#This Row],[COD]]</f>
        <v>JAPU</v>
      </c>
      <c r="T180" t="e">
        <f>_xlfn.XLOOKUP(DADOS_ABBUD[[#This Row],[COD]],'uso interno FOTOS'!A:A,'uso interno FOTOS'!B:B)</f>
        <v>#N/A</v>
      </c>
      <c r="U180" s="5">
        <v>1</v>
      </c>
      <c r="V180" s="33"/>
    </row>
    <row r="181" spans="1:22" ht="15" customHeight="1" x14ac:dyDescent="0.25">
      <c r="A181" t="s">
        <v>674</v>
      </c>
      <c r="B181" s="4" t="s">
        <v>382</v>
      </c>
      <c r="C181" t="s">
        <v>675</v>
      </c>
      <c r="D181" t="s">
        <v>676</v>
      </c>
      <c r="E181" s="5" t="s">
        <v>94</v>
      </c>
      <c r="F181" s="12"/>
      <c r="G181" t="s">
        <v>95</v>
      </c>
      <c r="H181" s="4"/>
      <c r="I181" s="4"/>
      <c r="L181" s="4">
        <v>400</v>
      </c>
      <c r="N181" s="4"/>
      <c r="Q181" s="8"/>
      <c r="R181" s="8" t="str">
        <f>DADOS_ABBUD[[#This Row],[COD]]</f>
        <v>JOPR</v>
      </c>
      <c r="T181" t="e">
        <f>_xlfn.XLOOKUP(DADOS_ABBUD[[#This Row],[COD]],'uso interno FOTOS'!A:A,'uso interno FOTOS'!B:B)</f>
        <v>#N/A</v>
      </c>
      <c r="U181" s="5">
        <v>3</v>
      </c>
    </row>
    <row r="182" spans="1:22" x14ac:dyDescent="0.25">
      <c r="A182" t="s">
        <v>677</v>
      </c>
      <c r="B182" s="4" t="s">
        <v>382</v>
      </c>
      <c r="C182" t="s">
        <v>678</v>
      </c>
      <c r="D182" t="s">
        <v>679</v>
      </c>
      <c r="E182" s="5" t="s">
        <v>391</v>
      </c>
      <c r="F182" s="12"/>
      <c r="G182" t="s">
        <v>95</v>
      </c>
      <c r="H182" s="4"/>
      <c r="I182" s="4"/>
      <c r="L182" s="4">
        <v>300</v>
      </c>
      <c r="N182" s="4"/>
      <c r="R182" s="8" t="str">
        <f>DADOS_ABBUD[[#This Row],[COD]]</f>
        <v>LAGL</v>
      </c>
      <c r="T182" t="e">
        <f>_xlfn.XLOOKUP(DADOS_ABBUD[[#This Row],[COD]],'uso interno FOTOS'!A:A,'uso interno FOTOS'!B:B)</f>
        <v>#N/A</v>
      </c>
      <c r="U182" s="5">
        <v>1</v>
      </c>
      <c r="V182" s="42"/>
    </row>
    <row r="183" spans="1:22" ht="15" customHeight="1" x14ac:dyDescent="0.25">
      <c r="A183" t="s">
        <v>680</v>
      </c>
      <c r="B183" s="4" t="s">
        <v>382</v>
      </c>
      <c r="C183" t="s">
        <v>681</v>
      </c>
      <c r="D183" t="s">
        <v>682</v>
      </c>
      <c r="E183" s="5" t="s">
        <v>391</v>
      </c>
      <c r="F183" s="12"/>
      <c r="G183" t="s">
        <v>95</v>
      </c>
      <c r="H183" s="4"/>
      <c r="I183" s="4"/>
      <c r="L183" s="4">
        <v>300</v>
      </c>
      <c r="N183" s="4"/>
      <c r="R183" s="8" t="str">
        <f>DADOS_ABBUD[[#This Row],[COD]]</f>
        <v>LAPA</v>
      </c>
      <c r="T183" t="e">
        <f>_xlfn.XLOOKUP(DADOS_ABBUD[[#This Row],[COD]],'uso interno FOTOS'!A:A,'uso interno FOTOS'!B:B)</f>
        <v>#N/A</v>
      </c>
      <c r="U183" s="5">
        <v>1</v>
      </c>
    </row>
    <row r="184" spans="1:22" x14ac:dyDescent="0.25">
      <c r="A184" t="s">
        <v>683</v>
      </c>
      <c r="B184" s="4" t="s">
        <v>382</v>
      </c>
      <c r="C184" t="s">
        <v>684</v>
      </c>
      <c r="D184" t="s">
        <v>685</v>
      </c>
      <c r="E184" s="5" t="s">
        <v>405</v>
      </c>
      <c r="F184" s="12"/>
      <c r="G184" t="s">
        <v>95</v>
      </c>
      <c r="H184" s="4"/>
      <c r="I184" s="4"/>
      <c r="L184" s="4">
        <v>300</v>
      </c>
      <c r="N184" s="4"/>
      <c r="R184" s="8" t="str">
        <f>DADOS_ABBUD[[#This Row],[COD]]</f>
        <v>LEPI</v>
      </c>
      <c r="T184" t="e">
        <f>_xlfn.XLOOKUP(DADOS_ABBUD[[#This Row],[COD]],'uso interno FOTOS'!A:A,'uso interno FOTOS'!B:B)</f>
        <v>#N/A</v>
      </c>
      <c r="U184" s="5">
        <v>1</v>
      </c>
      <c r="V184" s="33"/>
    </row>
    <row r="185" spans="1:22" ht="15" customHeight="1" x14ac:dyDescent="0.25">
      <c r="A185" s="100" t="s">
        <v>33</v>
      </c>
      <c r="B185" s="101" t="s">
        <v>382</v>
      </c>
      <c r="C185" s="100" t="s">
        <v>686</v>
      </c>
      <c r="D185" s="100" t="s">
        <v>687</v>
      </c>
      <c r="E185" s="111" t="s">
        <v>391</v>
      </c>
      <c r="F185" s="12"/>
      <c r="G185" t="s">
        <v>95</v>
      </c>
      <c r="H185" s="4" t="s">
        <v>126</v>
      </c>
      <c r="I185" s="4"/>
      <c r="L185" s="4"/>
      <c r="N185" s="4"/>
      <c r="R185" s="8" t="s">
        <v>688</v>
      </c>
      <c r="T185" t="e" vm="21">
        <f>_xlfn.XLOOKUP(DADOS_ABBUD[[#This Row],[COD]],'uso interno FOTOS'!A:A,'uso interno FOTOS'!B:B)</f>
        <v>#VALUE!</v>
      </c>
      <c r="U185" s="5">
        <v>1</v>
      </c>
    </row>
    <row r="186" spans="1:22" ht="15" customHeight="1" x14ac:dyDescent="0.25">
      <c r="A186" t="s">
        <v>689</v>
      </c>
      <c r="B186" s="4" t="s">
        <v>382</v>
      </c>
      <c r="C186" t="s">
        <v>690</v>
      </c>
      <c r="D186" t="s">
        <v>691</v>
      </c>
      <c r="E186" s="5" t="s">
        <v>94</v>
      </c>
      <c r="F186" s="12"/>
      <c r="G186" t="s">
        <v>95</v>
      </c>
      <c r="H186" s="4"/>
      <c r="I186" s="4"/>
      <c r="L186" s="4">
        <v>300</v>
      </c>
      <c r="N186" s="4"/>
      <c r="Q186" s="8"/>
      <c r="R186" s="8" t="str">
        <f>DADOS_ABBUD[[#This Row],[COD]]</f>
        <v>LOSP</v>
      </c>
      <c r="T186" t="e">
        <f>_xlfn.XLOOKUP(DADOS_ABBUD[[#This Row],[COD]],'uso interno FOTOS'!A:A,'uso interno FOTOS'!B:B)</f>
        <v>#N/A</v>
      </c>
      <c r="U186" s="5">
        <v>3</v>
      </c>
    </row>
    <row r="187" spans="1:22" x14ac:dyDescent="0.25">
      <c r="A187" t="s">
        <v>692</v>
      </c>
      <c r="B187" s="4" t="s">
        <v>382</v>
      </c>
      <c r="C187" t="s">
        <v>693</v>
      </c>
      <c r="D187" t="s">
        <v>694</v>
      </c>
      <c r="E187" s="5" t="s">
        <v>94</v>
      </c>
      <c r="F187" s="12"/>
      <c r="G187" t="s">
        <v>95</v>
      </c>
      <c r="H187" s="4"/>
      <c r="I187" s="4"/>
      <c r="L187" s="4"/>
      <c r="N187" s="4"/>
      <c r="Q187" s="8"/>
      <c r="R187" s="8" t="str">
        <f>DADOS_ABBUD[[#This Row],[COD]]</f>
        <v>LUDI</v>
      </c>
      <c r="T187" t="e">
        <f>_xlfn.XLOOKUP(DADOS_ABBUD[[#This Row],[COD]],'uso interno FOTOS'!A:A,'uso interno FOTOS'!B:B)</f>
        <v>#N/A</v>
      </c>
      <c r="U187" s="5">
        <v>3</v>
      </c>
    </row>
    <row r="188" spans="1:22" ht="15" customHeight="1" x14ac:dyDescent="0.25">
      <c r="A188" t="s">
        <v>695</v>
      </c>
      <c r="B188" s="4" t="s">
        <v>382</v>
      </c>
      <c r="C188" t="s">
        <v>696</v>
      </c>
      <c r="D188" t="s">
        <v>697</v>
      </c>
      <c r="E188" s="5" t="s">
        <v>94</v>
      </c>
      <c r="F188" s="12"/>
      <c r="G188" t="s">
        <v>95</v>
      </c>
      <c r="H188" s="4"/>
      <c r="I188" s="4"/>
      <c r="L188" s="4">
        <v>300</v>
      </c>
      <c r="N188" s="4"/>
      <c r="R188" s="8" t="str">
        <f>DADOS_ABBUD[[#This Row],[COD]]</f>
        <v>MABR</v>
      </c>
      <c r="T188" t="e">
        <f>_xlfn.XLOOKUP(DADOS_ABBUD[[#This Row],[COD]],'uso interno FOTOS'!A:A,'uso interno FOTOS'!B:B)</f>
        <v>#N/A</v>
      </c>
      <c r="U188" s="5">
        <v>2</v>
      </c>
    </row>
    <row r="189" spans="1:22" ht="15" customHeight="1" x14ac:dyDescent="0.25">
      <c r="A189" t="s">
        <v>698</v>
      </c>
      <c r="B189" s="4" t="s">
        <v>382</v>
      </c>
      <c r="C189" t="s">
        <v>699</v>
      </c>
      <c r="D189" t="s">
        <v>700</v>
      </c>
      <c r="E189" s="5" t="s">
        <v>94</v>
      </c>
      <c r="F189" s="12"/>
      <c r="G189" t="s">
        <v>95</v>
      </c>
      <c r="H189" s="4"/>
      <c r="I189" s="4"/>
      <c r="L189" s="4">
        <v>300</v>
      </c>
      <c r="N189" s="4"/>
      <c r="Q189" s="8"/>
      <c r="R189" s="8" t="str">
        <f>DADOS_ABBUD[[#This Row],[COD]]</f>
        <v>MANY</v>
      </c>
      <c r="T189" t="e">
        <f>_xlfn.XLOOKUP(DADOS_ABBUD[[#This Row],[COD]],'uso interno FOTOS'!A:A,'uso interno FOTOS'!B:B)</f>
        <v>#N/A</v>
      </c>
      <c r="U189" s="5">
        <v>3</v>
      </c>
    </row>
    <row r="190" spans="1:22" x14ac:dyDescent="0.25">
      <c r="A190" t="s">
        <v>701</v>
      </c>
      <c r="B190" s="4" t="s">
        <v>382</v>
      </c>
      <c r="C190" t="s">
        <v>702</v>
      </c>
      <c r="D190" t="s">
        <v>703</v>
      </c>
      <c r="E190" s="5" t="s">
        <v>94</v>
      </c>
      <c r="F190" s="12"/>
      <c r="G190" t="s">
        <v>95</v>
      </c>
      <c r="H190" s="4"/>
      <c r="I190" s="4"/>
      <c r="L190" s="4">
        <v>400</v>
      </c>
      <c r="N190" s="4"/>
      <c r="Q190" s="8"/>
      <c r="R190" s="8" t="str">
        <f>DADOS_ABBUD[[#This Row],[COD]]</f>
        <v>MAOP</v>
      </c>
      <c r="T190" t="e">
        <f>_xlfn.XLOOKUP(DADOS_ABBUD[[#This Row],[COD]],'uso interno FOTOS'!A:A,'uso interno FOTOS'!B:B)</f>
        <v>#N/A</v>
      </c>
      <c r="U190" s="5">
        <v>3</v>
      </c>
    </row>
    <row r="191" spans="1:22" x14ac:dyDescent="0.25">
      <c r="A191" t="s">
        <v>704</v>
      </c>
      <c r="B191" s="4" t="s">
        <v>382</v>
      </c>
      <c r="C191" t="s">
        <v>705</v>
      </c>
      <c r="D191" t="s">
        <v>706</v>
      </c>
      <c r="E191" s="5" t="s">
        <v>94</v>
      </c>
      <c r="F191" s="12"/>
      <c r="G191" t="s">
        <v>95</v>
      </c>
      <c r="H191" s="4"/>
      <c r="I191" s="4"/>
      <c r="L191" s="4">
        <v>300</v>
      </c>
      <c r="N191" s="4"/>
      <c r="Q191" s="8"/>
      <c r="R191" s="8" t="str">
        <f>DADOS_ABBUD[[#This Row],[COD]]</f>
        <v>MAPA</v>
      </c>
      <c r="T191" t="e">
        <f>_xlfn.XLOOKUP(DADOS_ABBUD[[#This Row],[COD]],'uso interno FOTOS'!A:A,'uso interno FOTOS'!B:B)</f>
        <v>#N/A</v>
      </c>
      <c r="U191" s="5">
        <v>3</v>
      </c>
    </row>
    <row r="192" spans="1:22" x14ac:dyDescent="0.25">
      <c r="A192" t="s">
        <v>707</v>
      </c>
      <c r="B192" s="4" t="s">
        <v>382</v>
      </c>
      <c r="C192" t="s">
        <v>708</v>
      </c>
      <c r="D192" t="s">
        <v>709</v>
      </c>
      <c r="E192" s="5" t="s">
        <v>94</v>
      </c>
      <c r="F192" s="12"/>
      <c r="G192" t="s">
        <v>95</v>
      </c>
      <c r="H192" s="4" t="s">
        <v>126</v>
      </c>
      <c r="I192" s="4"/>
      <c r="L192" s="4">
        <v>300</v>
      </c>
      <c r="N192" s="4"/>
      <c r="R192" s="8" t="str">
        <f>DADOS_ABBUD[[#This Row],[COD]]</f>
        <v>MAVI</v>
      </c>
      <c r="T192" t="e">
        <f>_xlfn.XLOOKUP(DADOS_ABBUD[[#This Row],[COD]],'uso interno FOTOS'!A:A,'uso interno FOTOS'!B:B)</f>
        <v>#N/A</v>
      </c>
      <c r="U192" s="5">
        <v>2</v>
      </c>
    </row>
    <row r="193" spans="1:22" ht="15" customHeight="1" x14ac:dyDescent="0.25">
      <c r="A193" t="s">
        <v>710</v>
      </c>
      <c r="B193" s="4" t="s">
        <v>382</v>
      </c>
      <c r="C193" t="s">
        <v>711</v>
      </c>
      <c r="D193" t="s">
        <v>712</v>
      </c>
      <c r="E193" s="5" t="s">
        <v>94</v>
      </c>
      <c r="F193" s="12"/>
      <c r="G193" t="s">
        <v>95</v>
      </c>
      <c r="H193" s="4"/>
      <c r="I193" s="4"/>
      <c r="L193" s="4">
        <v>300</v>
      </c>
      <c r="N193" s="4"/>
      <c r="Q193" s="8"/>
      <c r="R193" s="8" t="str">
        <f>DADOS_ABBUD[[#This Row],[COD]]</f>
        <v>MATI</v>
      </c>
      <c r="T193" t="e">
        <f>_xlfn.XLOOKUP(DADOS_ABBUD[[#This Row],[COD]],'uso interno FOTOS'!A:A,'uso interno FOTOS'!B:B)</f>
        <v>#N/A</v>
      </c>
      <c r="U193" s="5">
        <v>3</v>
      </c>
    </row>
    <row r="194" spans="1:22" ht="15" customHeight="1" x14ac:dyDescent="0.25">
      <c r="A194" t="s">
        <v>713</v>
      </c>
      <c r="B194" s="4" t="s">
        <v>382</v>
      </c>
      <c r="C194" t="s">
        <v>714</v>
      </c>
      <c r="D194" t="s">
        <v>715</v>
      </c>
      <c r="E194" s="5" t="s">
        <v>94</v>
      </c>
      <c r="F194" s="12"/>
      <c r="G194" t="s">
        <v>95</v>
      </c>
      <c r="H194" s="4"/>
      <c r="I194" s="4"/>
      <c r="L194" s="4">
        <v>300</v>
      </c>
      <c r="N194" s="4"/>
      <c r="R194" s="8" t="str">
        <f>DADOS_ABBUD[[#This Row],[COD]]</f>
        <v>MICA</v>
      </c>
      <c r="T194" t="e">
        <f>_xlfn.XLOOKUP(DADOS_ABBUD[[#This Row],[COD]],'uso interno FOTOS'!A:A,'uso interno FOTOS'!B:B)</f>
        <v>#N/A</v>
      </c>
      <c r="U194" s="5">
        <v>2</v>
      </c>
    </row>
    <row r="195" spans="1:22" s="37" customFormat="1" x14ac:dyDescent="0.25">
      <c r="A195" t="s">
        <v>716</v>
      </c>
      <c r="B195" s="4" t="s">
        <v>382</v>
      </c>
      <c r="C195" t="s">
        <v>717</v>
      </c>
      <c r="D195" t="s">
        <v>718</v>
      </c>
      <c r="E195" s="5" t="s">
        <v>391</v>
      </c>
      <c r="F195" s="12"/>
      <c r="G195" t="s">
        <v>95</v>
      </c>
      <c r="H195" s="4"/>
      <c r="I195" s="4"/>
      <c r="J195"/>
      <c r="K195"/>
      <c r="L195" s="4">
        <v>300</v>
      </c>
      <c r="M195"/>
      <c r="N195" s="4"/>
      <c r="O195"/>
      <c r="P195"/>
      <c r="Q195" s="8"/>
      <c r="R195" s="8" t="str">
        <f>DADOS_ABBUD[[#This Row],[COD]]</f>
        <v>MISC</v>
      </c>
      <c r="S195"/>
      <c r="T195" t="e">
        <f>_xlfn.XLOOKUP(DADOS_ABBUD[[#This Row],[COD]],'uso interno FOTOS'!A:A,'uso interno FOTOS'!B:B)</f>
        <v>#N/A</v>
      </c>
      <c r="U195" s="5">
        <v>3</v>
      </c>
      <c r="V195"/>
    </row>
    <row r="196" spans="1:22" ht="15" customHeight="1" x14ac:dyDescent="0.25">
      <c r="A196" t="s">
        <v>719</v>
      </c>
      <c r="B196" s="4" t="s">
        <v>382</v>
      </c>
      <c r="C196" t="s">
        <v>720</v>
      </c>
      <c r="D196" t="s">
        <v>721</v>
      </c>
      <c r="E196" s="5" t="s">
        <v>94</v>
      </c>
      <c r="F196" s="12"/>
      <c r="G196" t="s">
        <v>95</v>
      </c>
      <c r="H196" s="4"/>
      <c r="I196" s="4"/>
      <c r="L196" s="4">
        <v>300</v>
      </c>
      <c r="N196" s="4"/>
      <c r="Q196" s="8"/>
      <c r="R196" s="8" t="str">
        <f>DADOS_ABBUD[[#This Row],[COD]]</f>
        <v>MYUR</v>
      </c>
      <c r="T196" t="e">
        <f>_xlfn.XLOOKUP(DADOS_ABBUD[[#This Row],[COD]],'uso interno FOTOS'!A:A,'uso interno FOTOS'!B:B)</f>
        <v>#N/A</v>
      </c>
      <c r="U196" s="5">
        <v>3</v>
      </c>
    </row>
    <row r="197" spans="1:22" x14ac:dyDescent="0.25">
      <c r="A197" t="s">
        <v>722</v>
      </c>
      <c r="B197" s="4" t="s">
        <v>382</v>
      </c>
      <c r="C197" t="s">
        <v>723</v>
      </c>
      <c r="D197" t="s">
        <v>724</v>
      </c>
      <c r="E197" s="5" t="s">
        <v>94</v>
      </c>
      <c r="F197" s="12"/>
      <c r="G197" t="s">
        <v>95</v>
      </c>
      <c r="H197" s="4"/>
      <c r="I197" s="4"/>
      <c r="L197" s="4">
        <v>300</v>
      </c>
      <c r="N197" s="4"/>
      <c r="Q197" s="8"/>
      <c r="R197" s="8" t="str">
        <f>DADOS_ABBUD[[#This Row],[COD]]</f>
        <v>MYCR</v>
      </c>
      <c r="T197" t="e">
        <f>_xlfn.XLOOKUP(DADOS_ABBUD[[#This Row],[COD]],'uso interno FOTOS'!A:A,'uso interno FOTOS'!B:B)</f>
        <v>#N/A</v>
      </c>
      <c r="U197" s="5">
        <v>3</v>
      </c>
    </row>
    <row r="198" spans="1:22" x14ac:dyDescent="0.25">
      <c r="A198" t="s">
        <v>725</v>
      </c>
      <c r="B198" s="4" t="s">
        <v>382</v>
      </c>
      <c r="C198" t="s">
        <v>726</v>
      </c>
      <c r="D198" t="s">
        <v>727</v>
      </c>
      <c r="E198" s="5" t="s">
        <v>391</v>
      </c>
      <c r="F198" s="12"/>
      <c r="G198" t="s">
        <v>95</v>
      </c>
      <c r="H198" s="4"/>
      <c r="I198" s="4"/>
      <c r="L198" s="4">
        <v>300</v>
      </c>
      <c r="N198" s="4"/>
      <c r="R198" s="8" t="str">
        <f>DADOS_ABBUD[[#This Row],[COD]]</f>
        <v>MYFR</v>
      </c>
      <c r="T198" t="e">
        <f>_xlfn.XLOOKUP(DADOS_ABBUD[[#This Row],[COD]],'uso interno FOTOS'!A:A,'uso interno FOTOS'!B:B)</f>
        <v>#N/A</v>
      </c>
      <c r="U198" s="5">
        <v>2</v>
      </c>
    </row>
    <row r="199" spans="1:22" x14ac:dyDescent="0.25">
      <c r="A199" t="s">
        <v>728</v>
      </c>
      <c r="B199" s="4" t="s">
        <v>382</v>
      </c>
      <c r="C199" t="s">
        <v>729</v>
      </c>
      <c r="D199" t="s">
        <v>730</v>
      </c>
      <c r="E199" s="5" t="s">
        <v>94</v>
      </c>
      <c r="F199" s="12"/>
      <c r="G199" t="s">
        <v>95</v>
      </c>
      <c r="H199" s="4"/>
      <c r="I199" s="4"/>
      <c r="L199" s="4">
        <v>300</v>
      </c>
      <c r="N199" s="4"/>
      <c r="R199" s="8" t="str">
        <f>DADOS_ABBUD[[#This Row],[COD]]</f>
        <v>MYPE</v>
      </c>
      <c r="T199" t="e">
        <f>_xlfn.XLOOKUP(DADOS_ABBUD[[#This Row],[COD]],'uso interno FOTOS'!A:A,'uso interno FOTOS'!B:B)</f>
        <v>#N/A</v>
      </c>
      <c r="U199" s="5">
        <v>1</v>
      </c>
    </row>
    <row r="200" spans="1:22" x14ac:dyDescent="0.25">
      <c r="A200" t="s">
        <v>731</v>
      </c>
      <c r="B200" s="4" t="s">
        <v>382</v>
      </c>
      <c r="C200" t="s">
        <v>732</v>
      </c>
      <c r="D200" t="s">
        <v>733</v>
      </c>
      <c r="E200" s="5" t="s">
        <v>418</v>
      </c>
      <c r="F200" s="12"/>
      <c r="G200" t="s">
        <v>95</v>
      </c>
      <c r="H200" s="4"/>
      <c r="I200" s="4"/>
      <c r="L200" s="4">
        <v>300</v>
      </c>
      <c r="N200" s="4"/>
      <c r="Q200" s="8"/>
      <c r="R200" s="8" t="str">
        <f>DADOS_ABBUD[[#This Row],[COD]]</f>
        <v>NELA</v>
      </c>
      <c r="T200" t="e">
        <f>_xlfn.XLOOKUP(DADOS_ABBUD[[#This Row],[COD]],'uso interno FOTOS'!A:A,'uso interno FOTOS'!B:B)</f>
        <v>#N/A</v>
      </c>
      <c r="U200" s="5">
        <v>3</v>
      </c>
    </row>
    <row r="201" spans="1:22" x14ac:dyDescent="0.25">
      <c r="A201" t="s">
        <v>734</v>
      </c>
      <c r="B201" s="4" t="s">
        <v>382</v>
      </c>
      <c r="C201" t="s">
        <v>735</v>
      </c>
      <c r="D201" t="s">
        <v>736</v>
      </c>
      <c r="E201" s="5" t="s">
        <v>737</v>
      </c>
      <c r="F201" s="12"/>
      <c r="G201" t="s">
        <v>95</v>
      </c>
      <c r="H201" s="4"/>
      <c r="I201" s="4"/>
      <c r="L201" s="4">
        <v>300</v>
      </c>
      <c r="N201" s="4"/>
      <c r="Q201" s="8"/>
      <c r="R201" s="8" t="str">
        <f>DADOS_ABBUD[[#This Row],[COD]]</f>
        <v>OCCA</v>
      </c>
      <c r="T201" t="e">
        <f>_xlfn.XLOOKUP(DADOS_ABBUD[[#This Row],[COD]],'uso interno FOTOS'!A:A,'uso interno FOTOS'!B:B)</f>
        <v>#N/A</v>
      </c>
      <c r="U201" s="5">
        <v>3</v>
      </c>
    </row>
    <row r="202" spans="1:22" x14ac:dyDescent="0.25">
      <c r="A202" t="s">
        <v>738</v>
      </c>
      <c r="B202" s="4" t="s">
        <v>382</v>
      </c>
      <c r="C202" t="s">
        <v>739</v>
      </c>
      <c r="D202" t="s">
        <v>740</v>
      </c>
      <c r="E202" s="5" t="s">
        <v>94</v>
      </c>
      <c r="F202" s="12"/>
      <c r="G202" t="s">
        <v>95</v>
      </c>
      <c r="H202" s="4"/>
      <c r="I202" s="4"/>
      <c r="L202" s="4">
        <v>400</v>
      </c>
      <c r="N202" s="4"/>
      <c r="R202" s="8" t="str">
        <f>DADOS_ABBUD[[#This Row],[COD]]</f>
        <v>OCPO</v>
      </c>
      <c r="T202" t="e">
        <f>_xlfn.XLOOKUP(DADOS_ABBUD[[#This Row],[COD]],'uso interno FOTOS'!A:A,'uso interno FOTOS'!B:B)</f>
        <v>#N/A</v>
      </c>
      <c r="U202" s="5">
        <v>2</v>
      </c>
    </row>
    <row r="203" spans="1:22" x14ac:dyDescent="0.25">
      <c r="A203" t="s">
        <v>741</v>
      </c>
      <c r="B203" s="4" t="s">
        <v>382</v>
      </c>
      <c r="C203" t="s">
        <v>742</v>
      </c>
      <c r="D203" t="s">
        <v>743</v>
      </c>
      <c r="E203" s="5" t="s">
        <v>94</v>
      </c>
      <c r="F203" s="12"/>
      <c r="G203" t="s">
        <v>95</v>
      </c>
      <c r="H203" s="4"/>
      <c r="I203" s="4"/>
      <c r="L203" s="4">
        <v>300</v>
      </c>
      <c r="N203" s="4"/>
      <c r="Q203" s="8"/>
      <c r="R203" s="8" t="str">
        <f>DADOS_ABBUD[[#This Row],[COD]]</f>
        <v>ORAR</v>
      </c>
      <c r="T203" t="e">
        <f>_xlfn.XLOOKUP(DADOS_ABBUD[[#This Row],[COD]],'uso interno FOTOS'!A:A,'uso interno FOTOS'!B:B)</f>
        <v>#N/A</v>
      </c>
      <c r="U203" s="5">
        <v>3</v>
      </c>
    </row>
    <row r="204" spans="1:22" x14ac:dyDescent="0.25">
      <c r="A204" t="s">
        <v>744</v>
      </c>
      <c r="B204" s="4" t="s">
        <v>382</v>
      </c>
      <c r="C204" t="s">
        <v>745</v>
      </c>
      <c r="D204" t="s">
        <v>746</v>
      </c>
      <c r="E204" s="5" t="s">
        <v>391</v>
      </c>
      <c r="F204" s="12"/>
      <c r="G204" t="s">
        <v>95</v>
      </c>
      <c r="H204" s="4"/>
      <c r="I204" s="4"/>
      <c r="L204" s="4">
        <v>300</v>
      </c>
      <c r="N204" s="4"/>
      <c r="R204" s="8" t="str">
        <f>DADOS_ABBUD[[#This Row],[COD]]</f>
        <v>OUCA</v>
      </c>
      <c r="T204" t="e">
        <f>_xlfn.XLOOKUP(DADOS_ABBUD[[#This Row],[COD]],'uso interno FOTOS'!A:A,'uso interno FOTOS'!B:B)</f>
        <v>#N/A</v>
      </c>
      <c r="U204" s="5">
        <v>2</v>
      </c>
    </row>
    <row r="205" spans="1:22" x14ac:dyDescent="0.25">
      <c r="A205" t="s">
        <v>747</v>
      </c>
      <c r="B205" s="4" t="s">
        <v>382</v>
      </c>
      <c r="C205" t="s">
        <v>748</v>
      </c>
      <c r="D205" t="s">
        <v>749</v>
      </c>
      <c r="E205" s="5" t="s">
        <v>391</v>
      </c>
      <c r="F205" s="12"/>
      <c r="G205" t="s">
        <v>95</v>
      </c>
      <c r="H205" s="4"/>
      <c r="I205" s="4"/>
      <c r="L205" s="4">
        <v>300</v>
      </c>
      <c r="N205" s="4"/>
      <c r="R205" s="8" t="str">
        <f>DADOS_ABBUD[[#This Row],[COD]]</f>
        <v>PAAQ</v>
      </c>
      <c r="T205" t="e">
        <f>_xlfn.XLOOKUP(DADOS_ABBUD[[#This Row],[COD]],'uso interno FOTOS'!A:A,'uso interno FOTOS'!B:B)</f>
        <v>#N/A</v>
      </c>
      <c r="U205" s="5">
        <v>2</v>
      </c>
    </row>
    <row r="206" spans="1:22" x14ac:dyDescent="0.25">
      <c r="A206" s="100" t="s">
        <v>750</v>
      </c>
      <c r="B206" s="101" t="s">
        <v>382</v>
      </c>
      <c r="C206" s="100" t="s">
        <v>751</v>
      </c>
      <c r="D206" s="100" t="s">
        <v>394</v>
      </c>
      <c r="E206" s="111" t="s">
        <v>94</v>
      </c>
      <c r="F206" s="12"/>
      <c r="G206" t="s">
        <v>95</v>
      </c>
      <c r="H206" s="4"/>
      <c r="I206" s="4"/>
      <c r="L206" s="4"/>
      <c r="N206" s="4"/>
      <c r="Q206" s="8"/>
      <c r="R206" s="8" t="s">
        <v>752</v>
      </c>
      <c r="T206" t="e">
        <f>_xlfn.XLOOKUP(DADOS_ABBUD[[#This Row],[COD]],'uso interno FOTOS'!A:A,'uso interno FOTOS'!B:B)</f>
        <v>#N/A</v>
      </c>
      <c r="U206" s="5">
        <v>3</v>
      </c>
    </row>
    <row r="207" spans="1:22" ht="15" customHeight="1" x14ac:dyDescent="0.25">
      <c r="A207" t="s">
        <v>753</v>
      </c>
      <c r="B207" s="4" t="s">
        <v>382</v>
      </c>
      <c r="C207" t="s">
        <v>754</v>
      </c>
      <c r="D207" t="s">
        <v>755</v>
      </c>
      <c r="E207" s="5" t="s">
        <v>136</v>
      </c>
      <c r="F207" s="12"/>
      <c r="G207" t="s">
        <v>95</v>
      </c>
      <c r="H207" s="4"/>
      <c r="I207" s="4"/>
      <c r="L207" s="4">
        <v>300</v>
      </c>
      <c r="N207" s="4"/>
      <c r="Q207" s="8"/>
      <c r="R207" s="8" t="str">
        <f>DADOS_ABBUD[[#This Row],[COD]]</f>
        <v>PAPE</v>
      </c>
      <c r="T207" t="e">
        <f>_xlfn.XLOOKUP(DADOS_ABBUD[[#This Row],[COD]],'uso interno FOTOS'!A:A,'uso interno FOTOS'!B:B)</f>
        <v>#N/A</v>
      </c>
      <c r="U207" s="5">
        <v>3</v>
      </c>
    </row>
    <row r="208" spans="1:22" ht="15" customHeight="1" x14ac:dyDescent="0.25">
      <c r="A208" t="s">
        <v>756</v>
      </c>
      <c r="B208" s="4" t="s">
        <v>382</v>
      </c>
      <c r="C208" t="s">
        <v>757</v>
      </c>
      <c r="D208" t="s">
        <v>758</v>
      </c>
      <c r="E208" s="5" t="s">
        <v>391</v>
      </c>
      <c r="F208" s="12"/>
      <c r="G208" t="s">
        <v>95</v>
      </c>
      <c r="H208" s="4"/>
      <c r="I208" s="4"/>
      <c r="L208" s="4">
        <v>300</v>
      </c>
      <c r="N208" s="4"/>
      <c r="Q208" s="8"/>
      <c r="R208" s="8" t="str">
        <f>DADOS_ABBUD[[#This Row],[COD]]</f>
        <v>PAAN</v>
      </c>
      <c r="T208" t="e">
        <f>_xlfn.XLOOKUP(DADOS_ABBUD[[#This Row],[COD]],'uso interno FOTOS'!A:A,'uso interno FOTOS'!B:B)</f>
        <v>#N/A</v>
      </c>
      <c r="U208" s="5">
        <v>3</v>
      </c>
    </row>
    <row r="209" spans="1:22" x14ac:dyDescent="0.25">
      <c r="A209" s="100" t="s">
        <v>759</v>
      </c>
      <c r="B209" s="101" t="s">
        <v>382</v>
      </c>
      <c r="C209" s="100" t="s">
        <v>760</v>
      </c>
      <c r="D209" s="100" t="s">
        <v>761</v>
      </c>
      <c r="E209" s="111" t="s">
        <v>391</v>
      </c>
      <c r="F209" s="12"/>
      <c r="G209" t="s">
        <v>95</v>
      </c>
      <c r="H209" s="4" t="s">
        <v>126</v>
      </c>
      <c r="I209" s="4"/>
      <c r="L209" s="4"/>
      <c r="N209" s="4"/>
      <c r="R209" s="8" t="s">
        <v>762</v>
      </c>
      <c r="T209" t="e">
        <f>_xlfn.XLOOKUP(DADOS_ABBUD[[#This Row],[COD]],'uso interno FOTOS'!A:A,'uso interno FOTOS'!B:B)</f>
        <v>#N/A</v>
      </c>
      <c r="U209" s="5">
        <v>1</v>
      </c>
      <c r="V209" s="33"/>
    </row>
    <row r="210" spans="1:22" x14ac:dyDescent="0.25">
      <c r="A210" t="s">
        <v>763</v>
      </c>
      <c r="B210" s="4" t="s">
        <v>382</v>
      </c>
      <c r="C210" t="s">
        <v>764</v>
      </c>
      <c r="D210" t="s">
        <v>765</v>
      </c>
      <c r="E210" s="5" t="s">
        <v>391</v>
      </c>
      <c r="F210" s="12"/>
      <c r="G210" t="s">
        <v>95</v>
      </c>
      <c r="H210" s="4"/>
      <c r="I210" s="4"/>
      <c r="L210" s="4">
        <v>300</v>
      </c>
      <c r="N210" s="4"/>
      <c r="Q210" s="8"/>
      <c r="R210" s="8" t="str">
        <f>DADOS_ABBUD[[#This Row],[COD]]</f>
        <v>PEAN</v>
      </c>
      <c r="T210" t="e">
        <f>_xlfn.XLOOKUP(DADOS_ABBUD[[#This Row],[COD]],'uso interno FOTOS'!A:A,'uso interno FOTOS'!B:B)</f>
        <v>#N/A</v>
      </c>
      <c r="U210" s="5">
        <v>3</v>
      </c>
    </row>
    <row r="211" spans="1:22" x14ac:dyDescent="0.25">
      <c r="A211" s="100" t="s">
        <v>766</v>
      </c>
      <c r="B211" s="101" t="s">
        <v>382</v>
      </c>
      <c r="C211" s="100" t="s">
        <v>767</v>
      </c>
      <c r="D211" s="100" t="s">
        <v>768</v>
      </c>
      <c r="E211" s="111" t="s">
        <v>418</v>
      </c>
      <c r="F211" s="12"/>
      <c r="G211" t="s">
        <v>95</v>
      </c>
      <c r="H211" s="4"/>
      <c r="I211" s="4"/>
      <c r="L211" s="4"/>
      <c r="N211" s="4"/>
      <c r="Q211" s="8"/>
      <c r="R211" s="8" t="s">
        <v>653</v>
      </c>
      <c r="T211" t="e">
        <f>_xlfn.XLOOKUP(DADOS_ABBUD[[#This Row],[COD]],'uso interno FOTOS'!A:A,'uso interno FOTOS'!B:B)</f>
        <v>#N/A</v>
      </c>
      <c r="U211" s="5">
        <v>3</v>
      </c>
    </row>
    <row r="212" spans="1:22" x14ac:dyDescent="0.25">
      <c r="A212" t="s">
        <v>769</v>
      </c>
      <c r="B212" s="4" t="s">
        <v>382</v>
      </c>
      <c r="C212" t="s">
        <v>770</v>
      </c>
      <c r="D212" t="s">
        <v>457</v>
      </c>
      <c r="E212" s="5" t="s">
        <v>391</v>
      </c>
      <c r="F212" s="12"/>
      <c r="G212" t="s">
        <v>95</v>
      </c>
      <c r="H212" s="4"/>
      <c r="I212" s="4"/>
      <c r="L212" s="4">
        <v>300</v>
      </c>
      <c r="N212" s="4"/>
      <c r="R212" s="8" t="str">
        <f>DADOS_ABBUD[[#This Row],[COD]]</f>
        <v>PEDU</v>
      </c>
      <c r="T212" t="e">
        <f>_xlfn.XLOOKUP(DADOS_ABBUD[[#This Row],[COD]],'uso interno FOTOS'!A:A,'uso interno FOTOS'!B:B)</f>
        <v>#N/A</v>
      </c>
      <c r="U212" s="5">
        <v>1</v>
      </c>
      <c r="V212" s="33"/>
    </row>
    <row r="213" spans="1:22" x14ac:dyDescent="0.25">
      <c r="A213" t="s">
        <v>771</v>
      </c>
      <c r="B213" s="4" t="s">
        <v>382</v>
      </c>
      <c r="C213" t="s">
        <v>772</v>
      </c>
      <c r="D213" t="s">
        <v>773</v>
      </c>
      <c r="E213" s="5" t="s">
        <v>94</v>
      </c>
      <c r="F213" s="12"/>
      <c r="G213" t="s">
        <v>95</v>
      </c>
      <c r="H213" s="4"/>
      <c r="I213" s="4"/>
      <c r="L213" s="4">
        <v>300</v>
      </c>
      <c r="N213" s="4"/>
      <c r="Q213" s="8"/>
      <c r="R213" s="8" t="str">
        <f>DADOS_ABBUD[[#This Row],[COD]]</f>
        <v>PEAL</v>
      </c>
      <c r="T213" t="e">
        <f>_xlfn.XLOOKUP(DADOS_ABBUD[[#This Row],[COD]],'uso interno FOTOS'!A:A,'uso interno FOTOS'!B:B)</f>
        <v>#N/A</v>
      </c>
      <c r="U213" s="5">
        <v>3</v>
      </c>
    </row>
    <row r="214" spans="1:22" ht="15" customHeight="1" x14ac:dyDescent="0.25">
      <c r="A214" t="s">
        <v>774</v>
      </c>
      <c r="B214" s="4" t="s">
        <v>382</v>
      </c>
      <c r="C214" t="s">
        <v>775</v>
      </c>
      <c r="D214" t="s">
        <v>776</v>
      </c>
      <c r="E214" s="5" t="s">
        <v>405</v>
      </c>
      <c r="F214" s="12"/>
      <c r="G214" t="s">
        <v>95</v>
      </c>
      <c r="H214" s="4" t="s">
        <v>126</v>
      </c>
      <c r="I214" s="4"/>
      <c r="L214" s="4">
        <v>300</v>
      </c>
      <c r="N214" s="4"/>
      <c r="R214" s="8" t="str">
        <f>DADOS_ABBUD[[#This Row],[COD]]</f>
        <v>PHSA</v>
      </c>
      <c r="T214" t="e">
        <f>_xlfn.XLOOKUP(DADOS_ABBUD[[#This Row],[COD]],'uso interno FOTOS'!A:A,'uso interno FOTOS'!B:B)</f>
        <v>#N/A</v>
      </c>
      <c r="U214" s="5">
        <v>2</v>
      </c>
    </row>
    <row r="215" spans="1:22" ht="15" customHeight="1" x14ac:dyDescent="0.25">
      <c r="A215" t="s">
        <v>777</v>
      </c>
      <c r="B215" s="4" t="s">
        <v>382</v>
      </c>
      <c r="C215" t="s">
        <v>778</v>
      </c>
      <c r="D215" t="s">
        <v>779</v>
      </c>
      <c r="E215" s="5" t="s">
        <v>391</v>
      </c>
      <c r="F215" s="12"/>
      <c r="G215" t="s">
        <v>95</v>
      </c>
      <c r="H215" s="4"/>
      <c r="I215" s="4"/>
      <c r="L215" s="4">
        <v>300</v>
      </c>
      <c r="N215" s="4"/>
      <c r="Q215" s="8"/>
      <c r="R215" s="8" t="str">
        <f>DADOS_ABBUD[[#This Row],[COD]]</f>
        <v>PHDI</v>
      </c>
      <c r="T215" t="e">
        <f>_xlfn.XLOOKUP(DADOS_ABBUD[[#This Row],[COD]],'uso interno FOTOS'!A:A,'uso interno FOTOS'!B:B)</f>
        <v>#N/A</v>
      </c>
      <c r="U215" s="5">
        <v>3</v>
      </c>
    </row>
    <row r="216" spans="1:22" x14ac:dyDescent="0.25">
      <c r="A216" t="s">
        <v>780</v>
      </c>
      <c r="B216" s="4" t="s">
        <v>382</v>
      </c>
      <c r="C216" t="s">
        <v>781</v>
      </c>
      <c r="D216" t="s">
        <v>782</v>
      </c>
      <c r="E216" s="5" t="s">
        <v>94</v>
      </c>
      <c r="F216" s="12"/>
      <c r="G216" t="s">
        <v>95</v>
      </c>
      <c r="H216" s="4"/>
      <c r="I216" s="4"/>
      <c r="L216" s="4">
        <v>300</v>
      </c>
      <c r="N216" s="4"/>
      <c r="Q216" s="8"/>
      <c r="R216" s="8" t="str">
        <f>DADOS_ABBUD[[#This Row],[COD]]</f>
        <v>PIPS</v>
      </c>
      <c r="T216" t="e">
        <f>_xlfn.XLOOKUP(DADOS_ABBUD[[#This Row],[COD]],'uso interno FOTOS'!A:A,'uso interno FOTOS'!B:B)</f>
        <v>#N/A</v>
      </c>
      <c r="U216" s="5">
        <v>3</v>
      </c>
    </row>
    <row r="217" spans="1:22" ht="15" customHeight="1" x14ac:dyDescent="0.25">
      <c r="A217" t="s">
        <v>783</v>
      </c>
      <c r="B217" s="4" t="s">
        <v>382</v>
      </c>
      <c r="C217" t="s">
        <v>784</v>
      </c>
      <c r="D217" t="s">
        <v>785</v>
      </c>
      <c r="E217" s="5" t="s">
        <v>94</v>
      </c>
      <c r="F217" s="12"/>
      <c r="G217" t="s">
        <v>95</v>
      </c>
      <c r="H217" s="4"/>
      <c r="I217" s="4"/>
      <c r="L217" s="4">
        <v>300</v>
      </c>
      <c r="N217" s="4"/>
      <c r="Q217" s="8"/>
      <c r="R217" s="8" t="str">
        <f>DADOS_ABBUD[[#This Row],[COD]]</f>
        <v>PIGO</v>
      </c>
      <c r="T217" t="e">
        <f>_xlfn.XLOOKUP(DADOS_ABBUD[[#This Row],[COD]],'uso interno FOTOS'!A:A,'uso interno FOTOS'!B:B)</f>
        <v>#N/A</v>
      </c>
      <c r="U217" s="5">
        <v>3</v>
      </c>
    </row>
    <row r="218" spans="1:22" x14ac:dyDescent="0.25">
      <c r="A218" t="s">
        <v>786</v>
      </c>
      <c r="B218" s="4" t="s">
        <v>382</v>
      </c>
      <c r="C218" t="s">
        <v>787</v>
      </c>
      <c r="D218" t="s">
        <v>390</v>
      </c>
      <c r="E218" s="5" t="s">
        <v>94</v>
      </c>
      <c r="F218" s="12"/>
      <c r="G218" t="s">
        <v>95</v>
      </c>
      <c r="H218" s="4"/>
      <c r="I218" s="4"/>
      <c r="L218" s="4">
        <v>300</v>
      </c>
      <c r="N218" s="4"/>
      <c r="R218" s="8" t="str">
        <f>DADOS_ABBUD[[#This Row],[COD]]</f>
        <v>PITT</v>
      </c>
      <c r="T218" t="e">
        <f>_xlfn.XLOOKUP(DADOS_ABBUD[[#This Row],[COD]],'uso interno FOTOS'!A:A,'uso interno FOTOS'!B:B)</f>
        <v>#N/A</v>
      </c>
      <c r="U218" s="5">
        <v>1</v>
      </c>
      <c r="V218" s="42"/>
    </row>
    <row r="219" spans="1:22" ht="15" customHeight="1" x14ac:dyDescent="0.25">
      <c r="A219" s="100" t="s">
        <v>788</v>
      </c>
      <c r="B219" s="101" t="s">
        <v>382</v>
      </c>
      <c r="C219" s="100" t="s">
        <v>789</v>
      </c>
      <c r="D219" s="100" t="s">
        <v>790</v>
      </c>
      <c r="E219" s="111" t="s">
        <v>94</v>
      </c>
      <c r="F219" s="12"/>
      <c r="G219" t="s">
        <v>95</v>
      </c>
      <c r="H219" s="4"/>
      <c r="I219" s="4"/>
      <c r="L219" s="4"/>
      <c r="N219" s="4"/>
      <c r="Q219" s="8"/>
      <c r="R219" s="8" t="s">
        <v>791</v>
      </c>
      <c r="T219" t="e">
        <f>_xlfn.XLOOKUP(DADOS_ABBUD[[#This Row],[COD]],'uso interno FOTOS'!A:A,'uso interno FOTOS'!B:B)</f>
        <v>#N/A</v>
      </c>
      <c r="U219" s="5">
        <v>3</v>
      </c>
    </row>
    <row r="220" spans="1:22" x14ac:dyDescent="0.25">
      <c r="A220" t="s">
        <v>792</v>
      </c>
      <c r="B220" s="4" t="s">
        <v>382</v>
      </c>
      <c r="C220" t="s">
        <v>793</v>
      </c>
      <c r="D220" t="s">
        <v>794</v>
      </c>
      <c r="E220" s="5" t="s">
        <v>94</v>
      </c>
      <c r="F220" s="12"/>
      <c r="G220" t="s">
        <v>95</v>
      </c>
      <c r="H220" s="4"/>
      <c r="I220" s="4"/>
      <c r="L220" s="4">
        <v>300</v>
      </c>
      <c r="N220" s="4"/>
      <c r="Q220" s="8"/>
      <c r="R220" s="8" t="str">
        <f>DADOS_ABBUD[[#This Row],[COD]]</f>
        <v>PLIN</v>
      </c>
      <c r="T220" t="e">
        <f>_xlfn.XLOOKUP(DADOS_ABBUD[[#This Row],[COD]],'uso interno FOTOS'!A:A,'uso interno FOTOS'!B:B)</f>
        <v>#N/A</v>
      </c>
      <c r="U220" s="5">
        <v>3</v>
      </c>
    </row>
    <row r="221" spans="1:22" x14ac:dyDescent="0.25">
      <c r="A221" s="100" t="s">
        <v>795</v>
      </c>
      <c r="B221" s="101" t="s">
        <v>382</v>
      </c>
      <c r="C221" s="100" t="s">
        <v>796</v>
      </c>
      <c r="D221" s="100" t="s">
        <v>797</v>
      </c>
      <c r="E221" s="111" t="s">
        <v>401</v>
      </c>
      <c r="F221" s="12"/>
      <c r="G221" t="s">
        <v>95</v>
      </c>
      <c r="H221" s="4" t="s">
        <v>155</v>
      </c>
      <c r="I221" s="4"/>
      <c r="L221" s="4"/>
      <c r="N221" s="4"/>
      <c r="R221" s="8" t="s">
        <v>798</v>
      </c>
      <c r="T221" t="e" vm="101">
        <f>_xlfn.XLOOKUP(DADOS_ABBUD[[#This Row],[COD]],'uso interno FOTOS'!A:A,'uso interno FOTOS'!B:B)</f>
        <v>#VALUE!</v>
      </c>
      <c r="U221" s="5">
        <v>1</v>
      </c>
    </row>
    <row r="222" spans="1:22" x14ac:dyDescent="0.25">
      <c r="A222" s="100" t="s">
        <v>799</v>
      </c>
      <c r="B222" s="101" t="s">
        <v>382</v>
      </c>
      <c r="C222" s="100" t="s">
        <v>800</v>
      </c>
      <c r="D222" s="100" t="s">
        <v>801</v>
      </c>
      <c r="E222" s="111" t="s">
        <v>94</v>
      </c>
      <c r="F222" s="12"/>
      <c r="G222" t="s">
        <v>95</v>
      </c>
      <c r="H222" s="4" t="s">
        <v>155</v>
      </c>
      <c r="I222" s="4"/>
      <c r="L222" s="4"/>
      <c r="N222" s="4"/>
      <c r="R222" s="8" t="s">
        <v>802</v>
      </c>
      <c r="T222" t="e">
        <f>_xlfn.XLOOKUP(DADOS_ABBUD[[#This Row],[COD]],'uso interno FOTOS'!A:A,'uso interno FOTOS'!B:B)</f>
        <v>#N/A</v>
      </c>
      <c r="U222" s="5">
        <v>1</v>
      </c>
    </row>
    <row r="223" spans="1:22" ht="15" customHeight="1" x14ac:dyDescent="0.25">
      <c r="A223" t="s">
        <v>803</v>
      </c>
      <c r="B223" s="4" t="s">
        <v>382</v>
      </c>
      <c r="C223" t="s">
        <v>804</v>
      </c>
      <c r="D223" t="s">
        <v>805</v>
      </c>
      <c r="E223" s="5" t="s">
        <v>94</v>
      </c>
      <c r="F223" s="12"/>
      <c r="G223" t="s">
        <v>95</v>
      </c>
      <c r="H223" s="4"/>
      <c r="I223" s="4"/>
      <c r="L223" s="4">
        <v>300</v>
      </c>
      <c r="N223" s="4"/>
      <c r="Q223" s="8"/>
      <c r="R223" s="8" t="str">
        <f>DADOS_ABBUD[[#This Row],[COD]]</f>
        <v>POCA</v>
      </c>
      <c r="T223" t="e">
        <f>_xlfn.XLOOKUP(DADOS_ABBUD[[#This Row],[COD]],'uso interno FOTOS'!A:A,'uso interno FOTOS'!B:B)</f>
        <v>#N/A</v>
      </c>
      <c r="U223" s="5">
        <v>3</v>
      </c>
    </row>
    <row r="224" spans="1:22" ht="15" customHeight="1" x14ac:dyDescent="0.25">
      <c r="A224" t="s">
        <v>806</v>
      </c>
      <c r="B224" s="4" t="s">
        <v>382</v>
      </c>
      <c r="C224" t="s">
        <v>807</v>
      </c>
      <c r="D224" t="s">
        <v>808</v>
      </c>
      <c r="E224" s="5" t="s">
        <v>391</v>
      </c>
      <c r="F224" s="12"/>
      <c r="G224" t="s">
        <v>95</v>
      </c>
      <c r="H224" s="4"/>
      <c r="I224" s="4"/>
      <c r="L224" s="4">
        <v>300</v>
      </c>
      <c r="N224" s="4"/>
      <c r="Q224" s="8"/>
      <c r="R224" s="8" t="str">
        <f>DADOS_ABBUD[[#This Row],[COD]]</f>
        <v>PRWI</v>
      </c>
      <c r="T224" t="e">
        <f>_xlfn.XLOOKUP(DADOS_ABBUD[[#This Row],[COD]],'uso interno FOTOS'!A:A,'uso interno FOTOS'!B:B)</f>
        <v>#N/A</v>
      </c>
      <c r="U224" s="5">
        <v>3</v>
      </c>
    </row>
    <row r="225" spans="1:22" ht="15" customHeight="1" x14ac:dyDescent="0.25">
      <c r="A225" s="100" t="s">
        <v>809</v>
      </c>
      <c r="B225" s="101" t="s">
        <v>382</v>
      </c>
      <c r="C225" s="100" t="s">
        <v>810</v>
      </c>
      <c r="D225" s="100" t="s">
        <v>811</v>
      </c>
      <c r="E225" s="111" t="s">
        <v>94</v>
      </c>
      <c r="F225" s="12"/>
      <c r="G225" t="s">
        <v>95</v>
      </c>
      <c r="H225" s="4"/>
      <c r="I225" s="4"/>
      <c r="L225" s="4"/>
      <c r="N225" s="4"/>
      <c r="Q225" s="8"/>
      <c r="R225" s="8" t="s">
        <v>812</v>
      </c>
      <c r="T225" t="e">
        <f>_xlfn.XLOOKUP(DADOS_ABBUD[[#This Row],[COD]],'uso interno FOTOS'!A:A,'uso interno FOTOS'!B:B)</f>
        <v>#N/A</v>
      </c>
      <c r="U225" s="5">
        <v>3</v>
      </c>
    </row>
    <row r="226" spans="1:22" ht="15" customHeight="1" x14ac:dyDescent="0.25">
      <c r="A226" s="100" t="s">
        <v>813</v>
      </c>
      <c r="B226" s="101" t="s">
        <v>382</v>
      </c>
      <c r="C226" s="100" t="s">
        <v>814</v>
      </c>
      <c r="D226" s="100" t="s">
        <v>815</v>
      </c>
      <c r="E226" s="111"/>
      <c r="F226" s="12"/>
      <c r="G226" t="s">
        <v>95</v>
      </c>
      <c r="H226" s="4"/>
      <c r="I226" s="4"/>
      <c r="L226" s="4"/>
      <c r="N226" s="4"/>
      <c r="R226" s="8" t="s">
        <v>816</v>
      </c>
      <c r="T226" t="e">
        <f>_xlfn.XLOOKUP(DADOS_ABBUD[[#This Row],[COD]],'uso interno FOTOS'!A:A,'uso interno FOTOS'!B:B)</f>
        <v>#N/A</v>
      </c>
      <c r="U226" s="5">
        <v>1</v>
      </c>
      <c r="V226" s="42"/>
    </row>
    <row r="227" spans="1:22" x14ac:dyDescent="0.25">
      <c r="A227" s="100" t="s">
        <v>817</v>
      </c>
      <c r="B227" s="101" t="s">
        <v>382</v>
      </c>
      <c r="C227" s="100" t="s">
        <v>818</v>
      </c>
      <c r="D227" s="100" t="s">
        <v>390</v>
      </c>
      <c r="E227" s="111" t="s">
        <v>391</v>
      </c>
      <c r="F227" s="12"/>
      <c r="G227" t="s">
        <v>95</v>
      </c>
      <c r="H227" s="4"/>
      <c r="I227" s="4"/>
      <c r="L227" s="4"/>
      <c r="N227" s="4"/>
      <c r="R227" s="8" t="s">
        <v>819</v>
      </c>
      <c r="T227" t="e">
        <f>_xlfn.XLOOKUP(DADOS_ABBUD[[#This Row],[COD]],'uso interno FOTOS'!A:A,'uso interno FOTOS'!B:B)</f>
        <v>#N/A</v>
      </c>
      <c r="U227" s="5">
        <v>1</v>
      </c>
    </row>
    <row r="228" spans="1:22" x14ac:dyDescent="0.25">
      <c r="A228" t="s">
        <v>820</v>
      </c>
      <c r="B228" s="4" t="s">
        <v>382</v>
      </c>
      <c r="C228" t="s">
        <v>821</v>
      </c>
      <c r="D228" t="s">
        <v>822</v>
      </c>
      <c r="E228" s="5" t="s">
        <v>418</v>
      </c>
      <c r="F228" s="12"/>
      <c r="G228" t="s">
        <v>95</v>
      </c>
      <c r="H228" s="4"/>
      <c r="I228" s="4"/>
      <c r="L228" s="4">
        <v>300</v>
      </c>
      <c r="N228" s="4"/>
      <c r="R228" s="8" t="str">
        <f>DADOS_ABBUD[[#This Row],[COD]]</f>
        <v>PSGR</v>
      </c>
      <c r="T228" t="e">
        <f>_xlfn.XLOOKUP(DADOS_ABBUD[[#This Row],[COD]],'uso interno FOTOS'!A:A,'uso interno FOTOS'!B:B)</f>
        <v>#N/A</v>
      </c>
      <c r="U228" s="5">
        <v>1</v>
      </c>
    </row>
    <row r="229" spans="1:22" x14ac:dyDescent="0.25">
      <c r="A229" t="s">
        <v>823</v>
      </c>
      <c r="B229" s="4" t="s">
        <v>382</v>
      </c>
      <c r="C229" t="s">
        <v>824</v>
      </c>
      <c r="D229" t="s">
        <v>825</v>
      </c>
      <c r="E229" s="5" t="s">
        <v>94</v>
      </c>
      <c r="F229" s="12"/>
      <c r="G229" t="s">
        <v>95</v>
      </c>
      <c r="H229" s="4"/>
      <c r="I229" s="4"/>
      <c r="L229" s="4">
        <v>300</v>
      </c>
      <c r="N229" s="4"/>
      <c r="R229" s="8" t="str">
        <f>DADOS_ABBUD[[#This Row],[COD]]</f>
        <v>PSMU</v>
      </c>
      <c r="T229" t="e">
        <f>_xlfn.XLOOKUP(DADOS_ABBUD[[#This Row],[COD]],'uso interno FOTOS'!A:A,'uso interno FOTOS'!B:B)</f>
        <v>#N/A</v>
      </c>
      <c r="U229" s="5">
        <v>1</v>
      </c>
      <c r="V229" s="42"/>
    </row>
    <row r="230" spans="1:22" x14ac:dyDescent="0.25">
      <c r="A230" t="s">
        <v>826</v>
      </c>
      <c r="B230" s="4" t="s">
        <v>382</v>
      </c>
      <c r="C230" t="s">
        <v>827</v>
      </c>
      <c r="D230" t="s">
        <v>828</v>
      </c>
      <c r="E230" s="5" t="s">
        <v>94</v>
      </c>
      <c r="F230" s="12"/>
      <c r="G230" t="s">
        <v>95</v>
      </c>
      <c r="H230" s="4"/>
      <c r="I230" s="4"/>
      <c r="L230" s="4">
        <v>300</v>
      </c>
      <c r="N230" s="4"/>
      <c r="R230" s="8" t="str">
        <f>DADOS_ABBUD[[#This Row],[COD]]</f>
        <v>PSSA</v>
      </c>
      <c r="T230" t="e">
        <f>_xlfn.XLOOKUP(DADOS_ABBUD[[#This Row],[COD]],'uso interno FOTOS'!A:A,'uso interno FOTOS'!B:B)</f>
        <v>#N/A</v>
      </c>
      <c r="U230" s="5">
        <v>2</v>
      </c>
    </row>
    <row r="231" spans="1:22" x14ac:dyDescent="0.25">
      <c r="A231" t="s">
        <v>829</v>
      </c>
      <c r="B231" s="4" t="s">
        <v>382</v>
      </c>
      <c r="C231" t="s">
        <v>830</v>
      </c>
      <c r="D231" t="s">
        <v>424</v>
      </c>
      <c r="E231" s="5" t="s">
        <v>94</v>
      </c>
      <c r="F231" s="12"/>
      <c r="G231" t="s">
        <v>95</v>
      </c>
      <c r="H231" s="4"/>
      <c r="I231" s="4"/>
      <c r="L231" s="4">
        <v>300</v>
      </c>
      <c r="N231" s="4"/>
      <c r="R231" s="8" t="str">
        <f>DADOS_ABBUD[[#This Row],[COD]]</f>
        <v>PTBR</v>
      </c>
      <c r="T231" t="e">
        <f>_xlfn.XLOOKUP(DADOS_ABBUD[[#This Row],[COD]],'uso interno FOTOS'!A:A,'uso interno FOTOS'!B:B)</f>
        <v>#N/A</v>
      </c>
      <c r="U231" s="5">
        <v>2</v>
      </c>
    </row>
    <row r="232" spans="1:22" x14ac:dyDescent="0.25">
      <c r="A232" t="s">
        <v>831</v>
      </c>
      <c r="B232" s="4" t="s">
        <v>382</v>
      </c>
      <c r="C232" t="s">
        <v>832</v>
      </c>
      <c r="D232" t="s">
        <v>833</v>
      </c>
      <c r="E232" s="5" t="s">
        <v>391</v>
      </c>
      <c r="F232" s="12"/>
      <c r="G232" t="s">
        <v>95</v>
      </c>
      <c r="H232" s="4"/>
      <c r="I232" s="4"/>
      <c r="L232" s="4">
        <v>300</v>
      </c>
      <c r="N232" s="4"/>
      <c r="R232" s="8" t="str">
        <f>DADOS_ABBUD[[#This Row],[COD]]</f>
        <v>PTVI</v>
      </c>
      <c r="T232" t="e">
        <f>_xlfn.XLOOKUP(DADOS_ABBUD[[#This Row],[COD]],'uso interno FOTOS'!A:A,'uso interno FOTOS'!B:B)</f>
        <v>#N/A</v>
      </c>
      <c r="U232" s="5">
        <v>1</v>
      </c>
    </row>
    <row r="233" spans="1:22" x14ac:dyDescent="0.25">
      <c r="A233" t="s">
        <v>834</v>
      </c>
      <c r="B233" s="4" t="s">
        <v>382</v>
      </c>
      <c r="C233" t="s">
        <v>835</v>
      </c>
      <c r="D233" t="s">
        <v>433</v>
      </c>
      <c r="E233" s="5" t="s">
        <v>418</v>
      </c>
      <c r="F233" s="12"/>
      <c r="G233" t="s">
        <v>95</v>
      </c>
      <c r="H233" s="4"/>
      <c r="I233" s="4"/>
      <c r="L233" s="4">
        <v>300</v>
      </c>
      <c r="N233" s="4"/>
      <c r="Q233" s="8"/>
      <c r="R233" s="8" t="str">
        <f>DADOS_ABBUD[[#This Row],[COD]]</f>
        <v>PTEM</v>
      </c>
      <c r="T233" t="e">
        <f>_xlfn.XLOOKUP(DADOS_ABBUD[[#This Row],[COD]],'uso interno FOTOS'!A:A,'uso interno FOTOS'!B:B)</f>
        <v>#N/A</v>
      </c>
      <c r="U233" s="5">
        <v>3</v>
      </c>
    </row>
    <row r="234" spans="1:22" ht="15" customHeight="1" x14ac:dyDescent="0.25">
      <c r="A234" t="s">
        <v>836</v>
      </c>
      <c r="B234" s="4" t="s">
        <v>382</v>
      </c>
      <c r="C234" t="s">
        <v>837</v>
      </c>
      <c r="D234" t="s">
        <v>838</v>
      </c>
      <c r="E234" s="5" t="s">
        <v>418</v>
      </c>
      <c r="F234" s="12"/>
      <c r="G234" t="s">
        <v>95</v>
      </c>
      <c r="H234" s="4"/>
      <c r="I234" s="4"/>
      <c r="L234" s="4">
        <v>300</v>
      </c>
      <c r="N234" s="4"/>
      <c r="Q234" s="8"/>
      <c r="R234" s="8" t="str">
        <f>DADOS_ABBUD[[#This Row],[COD]]</f>
        <v>PTNI</v>
      </c>
      <c r="T234" t="e">
        <f>_xlfn.XLOOKUP(DADOS_ABBUD[[#This Row],[COD]],'uso interno FOTOS'!A:A,'uso interno FOTOS'!B:B)</f>
        <v>#N/A</v>
      </c>
      <c r="U234" s="5">
        <v>3</v>
      </c>
    </row>
    <row r="235" spans="1:22" x14ac:dyDescent="0.25">
      <c r="A235" t="s">
        <v>839</v>
      </c>
      <c r="B235" s="4" t="s">
        <v>382</v>
      </c>
      <c r="C235" t="s">
        <v>840</v>
      </c>
      <c r="D235" t="s">
        <v>841</v>
      </c>
      <c r="E235" s="5" t="s">
        <v>94</v>
      </c>
      <c r="F235" s="12"/>
      <c r="G235" t="s">
        <v>95</v>
      </c>
      <c r="H235" s="4"/>
      <c r="I235" s="4"/>
      <c r="L235" s="4">
        <v>300</v>
      </c>
      <c r="N235" s="4"/>
      <c r="Q235" s="8"/>
      <c r="R235" s="8" t="str">
        <f>DADOS_ABBUD[[#This Row],[COD]]</f>
        <v>ROBR</v>
      </c>
      <c r="T235" t="e">
        <f>_xlfn.XLOOKUP(DADOS_ABBUD[[#This Row],[COD]],'uso interno FOTOS'!A:A,'uso interno FOTOS'!B:B)</f>
        <v>#N/A</v>
      </c>
      <c r="U235" s="5">
        <v>3</v>
      </c>
    </row>
    <row r="236" spans="1:22" x14ac:dyDescent="0.25">
      <c r="A236" t="s">
        <v>842</v>
      </c>
      <c r="B236" s="4" t="s">
        <v>382</v>
      </c>
      <c r="C236" t="s">
        <v>843</v>
      </c>
      <c r="D236" t="s">
        <v>844</v>
      </c>
      <c r="E236" s="5" t="s">
        <v>94</v>
      </c>
      <c r="F236" s="12"/>
      <c r="G236" t="s">
        <v>95</v>
      </c>
      <c r="H236" s="4"/>
      <c r="I236" s="4"/>
      <c r="L236" s="4">
        <v>300</v>
      </c>
      <c r="N236" s="4"/>
      <c r="Q236" s="8"/>
      <c r="R236" s="8" t="str">
        <f>DADOS_ABBUD[[#This Row],[COD]]</f>
        <v>SAHU</v>
      </c>
      <c r="T236" t="e">
        <f>_xlfn.XLOOKUP(DADOS_ABBUD[[#This Row],[COD]],'uso interno FOTOS'!A:A,'uso interno FOTOS'!B:B)</f>
        <v>#N/A</v>
      </c>
      <c r="U236" s="5">
        <v>3</v>
      </c>
    </row>
    <row r="237" spans="1:22" x14ac:dyDescent="0.25">
      <c r="A237" t="s">
        <v>845</v>
      </c>
      <c r="B237" s="4" t="s">
        <v>382</v>
      </c>
      <c r="C237" t="s">
        <v>846</v>
      </c>
      <c r="D237" t="s">
        <v>847</v>
      </c>
      <c r="E237" s="5" t="s">
        <v>94</v>
      </c>
      <c r="F237" s="12"/>
      <c r="G237" t="s">
        <v>95</v>
      </c>
      <c r="H237" s="4"/>
      <c r="I237" s="4"/>
      <c r="L237" s="4">
        <v>300</v>
      </c>
      <c r="N237" s="4"/>
      <c r="R237" s="8" t="str">
        <f>DADOS_ABBUD[[#This Row],[COD]]</f>
        <v>SASA</v>
      </c>
      <c r="T237" t="e">
        <f>_xlfn.XLOOKUP(DADOS_ABBUD[[#This Row],[COD]],'uso interno FOTOS'!A:A,'uso interno FOTOS'!B:B)</f>
        <v>#N/A</v>
      </c>
      <c r="U237" s="5">
        <v>2</v>
      </c>
    </row>
    <row r="238" spans="1:22" x14ac:dyDescent="0.25">
      <c r="A238" s="100" t="s">
        <v>848</v>
      </c>
      <c r="B238" s="101" t="s">
        <v>382</v>
      </c>
      <c r="C238" s="100" t="s">
        <v>849</v>
      </c>
      <c r="D238" s="100" t="s">
        <v>850</v>
      </c>
      <c r="E238" s="111" t="s">
        <v>94</v>
      </c>
      <c r="F238" s="12"/>
      <c r="G238" t="s">
        <v>95</v>
      </c>
      <c r="H238" s="4"/>
      <c r="I238" s="4"/>
      <c r="L238" s="4"/>
      <c r="N238" s="4"/>
      <c r="Q238" s="8"/>
      <c r="R238" s="8" t="str">
        <f>DADOS_ABBUD[[#This Row],[COD]]</f>
        <v>SADI</v>
      </c>
      <c r="T238" s="37" t="e">
        <f>_xlfn.XLOOKUP(DADOS_ABBUD[[#This Row],[COD]],'uso interno FOTOS'!A:A,'uso interno FOTOS'!B:B)</f>
        <v>#N/A</v>
      </c>
      <c r="U238" s="39">
        <v>3</v>
      </c>
    </row>
    <row r="239" spans="1:22" ht="15" customHeight="1" x14ac:dyDescent="0.25">
      <c r="A239" t="s">
        <v>851</v>
      </c>
      <c r="B239" s="4" t="s">
        <v>382</v>
      </c>
      <c r="C239" t="s">
        <v>852</v>
      </c>
      <c r="D239" t="s">
        <v>853</v>
      </c>
      <c r="E239" s="5" t="s">
        <v>94</v>
      </c>
      <c r="F239" s="12"/>
      <c r="G239" t="s">
        <v>95</v>
      </c>
      <c r="H239" s="4"/>
      <c r="I239" s="4"/>
      <c r="K239" s="4" t="s">
        <v>854</v>
      </c>
      <c r="L239" s="4">
        <v>300</v>
      </c>
      <c r="M239" s="123">
        <v>5</v>
      </c>
      <c r="N239" s="4"/>
      <c r="O239" s="4" t="s">
        <v>855</v>
      </c>
      <c r="P239" s="4" t="s">
        <v>856</v>
      </c>
      <c r="Q239" s="4" t="s">
        <v>857</v>
      </c>
      <c r="R239" s="8" t="str">
        <f>DADOS_ABBUD[[#This Row],[COD]]</f>
        <v>SCMO</v>
      </c>
      <c r="S239" s="4" t="s">
        <v>858</v>
      </c>
      <c r="T239" t="e">
        <f>_xlfn.XLOOKUP(DADOS_ABBUD[[#This Row],[COD]],'uso interno FOTOS'!A:A,'uso interno FOTOS'!B:B)</f>
        <v>#N/A</v>
      </c>
      <c r="U239" s="5">
        <v>1</v>
      </c>
      <c r="V239" s="124" t="s">
        <v>859</v>
      </c>
    </row>
    <row r="240" spans="1:22" ht="15" customHeight="1" x14ac:dyDescent="0.25">
      <c r="A240" t="s">
        <v>860</v>
      </c>
      <c r="B240" s="4" t="s">
        <v>382</v>
      </c>
      <c r="C240" t="s">
        <v>861</v>
      </c>
      <c r="D240" t="s">
        <v>862</v>
      </c>
      <c r="E240" s="5" t="s">
        <v>94</v>
      </c>
      <c r="F240" s="12"/>
      <c r="G240" t="s">
        <v>119</v>
      </c>
      <c r="H240" s="4"/>
      <c r="I240" s="4"/>
      <c r="L240" s="4">
        <v>300</v>
      </c>
      <c r="N240" s="4"/>
      <c r="Q240" s="8"/>
      <c r="R240" s="8" t="str">
        <f>DADOS_ABBUD[[#This Row],[COD]]</f>
        <v>SCPO</v>
      </c>
      <c r="T240" t="e">
        <f>_xlfn.XLOOKUP(DADOS_ABBUD[[#This Row],[COD]],'uso interno FOTOS'!A:A,'uso interno FOTOS'!B:B)</f>
        <v>#N/A</v>
      </c>
      <c r="U240" s="5">
        <v>3</v>
      </c>
    </row>
    <row r="241" spans="1:22" ht="15" customHeight="1" x14ac:dyDescent="0.25">
      <c r="A241" t="s">
        <v>863</v>
      </c>
      <c r="B241" s="4" t="s">
        <v>382</v>
      </c>
      <c r="C241" t="s">
        <v>864</v>
      </c>
      <c r="D241" t="s">
        <v>865</v>
      </c>
      <c r="E241" s="5" t="s">
        <v>94</v>
      </c>
      <c r="F241" s="12"/>
      <c r="G241" t="s">
        <v>95</v>
      </c>
      <c r="H241" s="4"/>
      <c r="I241" s="4"/>
      <c r="K241" s="4" t="s">
        <v>866</v>
      </c>
      <c r="L241" s="4">
        <v>300</v>
      </c>
      <c r="M241" s="123" t="s">
        <v>867</v>
      </c>
      <c r="N241" s="4"/>
      <c r="O241" s="4" t="s">
        <v>868</v>
      </c>
      <c r="P241" s="4"/>
      <c r="Q241" s="4" t="s">
        <v>869</v>
      </c>
      <c r="R241" s="8" t="str">
        <f>DADOS_ABBUD[[#This Row],[COD]]</f>
        <v>SCTE</v>
      </c>
      <c r="S241" s="4" t="s">
        <v>870</v>
      </c>
      <c r="T241" t="e" vm="102">
        <f>_xlfn.XLOOKUP(DADOS_ABBUD[[#This Row],[COD]],'uso interno FOTOS'!A:A,'uso interno FOTOS'!B:B)</f>
        <v>#VALUE!</v>
      </c>
      <c r="U241" s="5">
        <v>1</v>
      </c>
      <c r="V241" s="119" t="s">
        <v>871</v>
      </c>
    </row>
    <row r="242" spans="1:22" x14ac:dyDescent="0.25">
      <c r="A242" t="s">
        <v>872</v>
      </c>
      <c r="B242" s="4" t="s">
        <v>382</v>
      </c>
      <c r="C242" t="s">
        <v>873</v>
      </c>
      <c r="D242" t="s">
        <v>874</v>
      </c>
      <c r="E242" s="5" t="s">
        <v>391</v>
      </c>
      <c r="F242" s="12"/>
      <c r="G242" t="s">
        <v>95</v>
      </c>
      <c r="H242" s="4"/>
      <c r="I242" s="4"/>
      <c r="L242" s="4">
        <v>300</v>
      </c>
      <c r="N242" s="4"/>
      <c r="Q242" s="8"/>
      <c r="R242" s="8" t="str">
        <f>DADOS_ABBUD[[#This Row],[COD]]</f>
        <v>SCPA</v>
      </c>
      <c r="T242" t="e">
        <f>_xlfn.XLOOKUP(DADOS_ABBUD[[#This Row],[COD]],'uso interno FOTOS'!A:A,'uso interno FOTOS'!B:B)</f>
        <v>#N/A</v>
      </c>
      <c r="U242" s="5">
        <v>3</v>
      </c>
    </row>
    <row r="243" spans="1:22" x14ac:dyDescent="0.25">
      <c r="A243" s="100" t="s">
        <v>875</v>
      </c>
      <c r="B243" s="101" t="s">
        <v>382</v>
      </c>
      <c r="C243" s="100" t="s">
        <v>876</v>
      </c>
      <c r="D243" s="100" t="s">
        <v>877</v>
      </c>
      <c r="E243" s="111" t="s">
        <v>94</v>
      </c>
      <c r="F243" s="12"/>
      <c r="G243" t="s">
        <v>95</v>
      </c>
      <c r="H243" s="4"/>
      <c r="I243" s="4"/>
      <c r="L243" s="4"/>
      <c r="N243" s="4"/>
      <c r="Q243" s="8"/>
      <c r="R243" s="8" t="str">
        <f>DADOS_ABBUD[[#This Row],[COD]]</f>
        <v>SEPO</v>
      </c>
      <c r="T243" t="e">
        <f>_xlfn.XLOOKUP(DADOS_ABBUD[[#This Row],[COD]],'uso interno FOTOS'!A:A,'uso interno FOTOS'!B:B)</f>
        <v>#N/A</v>
      </c>
      <c r="U243" s="5">
        <v>3</v>
      </c>
    </row>
    <row r="244" spans="1:22" x14ac:dyDescent="0.25">
      <c r="A244" t="s">
        <v>878</v>
      </c>
      <c r="B244" s="4" t="s">
        <v>382</v>
      </c>
      <c r="C244" t="s">
        <v>879</v>
      </c>
      <c r="D244" t="s">
        <v>880</v>
      </c>
      <c r="E244" s="5" t="s">
        <v>391</v>
      </c>
      <c r="F244" s="12"/>
      <c r="G244" t="s">
        <v>95</v>
      </c>
      <c r="H244" s="4"/>
      <c r="I244" s="4"/>
      <c r="L244" s="4">
        <v>300</v>
      </c>
      <c r="N244" s="4"/>
      <c r="R244" s="8" t="str">
        <f>DADOS_ABBUD[[#This Row],[COD]]</f>
        <v>SEMA</v>
      </c>
      <c r="T244" t="e">
        <f>_xlfn.XLOOKUP(DADOS_ABBUD[[#This Row],[COD]],'uso interno FOTOS'!A:A,'uso interno FOTOS'!B:B)</f>
        <v>#N/A</v>
      </c>
      <c r="U244" s="5">
        <v>1</v>
      </c>
    </row>
    <row r="245" spans="1:22" ht="15" customHeight="1" x14ac:dyDescent="0.25">
      <c r="A245" t="s">
        <v>881</v>
      </c>
      <c r="B245" s="4" t="s">
        <v>382</v>
      </c>
      <c r="C245" t="s">
        <v>882</v>
      </c>
      <c r="D245" t="s">
        <v>883</v>
      </c>
      <c r="E245" s="5" t="s">
        <v>391</v>
      </c>
      <c r="F245" s="12"/>
      <c r="G245" t="s">
        <v>95</v>
      </c>
      <c r="H245" s="4"/>
      <c r="I245" s="4"/>
      <c r="L245" s="4">
        <v>300</v>
      </c>
      <c r="N245" s="4"/>
      <c r="R245" s="8" t="str">
        <f>DADOS_ABBUD[[#This Row],[COD]]</f>
        <v>SEMU</v>
      </c>
      <c r="T245" t="e">
        <f>_xlfn.XLOOKUP(DADOS_ABBUD[[#This Row],[COD]],'uso interno FOTOS'!A:A,'uso interno FOTOS'!B:B)</f>
        <v>#N/A</v>
      </c>
      <c r="U245" s="5">
        <v>1</v>
      </c>
    </row>
    <row r="246" spans="1:22" ht="15" customHeight="1" x14ac:dyDescent="0.25">
      <c r="A246" t="s">
        <v>884</v>
      </c>
      <c r="B246" s="4" t="s">
        <v>382</v>
      </c>
      <c r="C246" t="s">
        <v>885</v>
      </c>
      <c r="D246" t="s">
        <v>886</v>
      </c>
      <c r="E246" s="5" t="s">
        <v>391</v>
      </c>
      <c r="F246" s="12"/>
      <c r="G246" t="s">
        <v>95</v>
      </c>
      <c r="H246" s="4"/>
      <c r="I246" s="4"/>
      <c r="L246" s="4">
        <v>300</v>
      </c>
      <c r="N246" s="4"/>
      <c r="R246" s="8" t="str">
        <f>DADOS_ABBUD[[#This Row],[COD]]</f>
        <v>SESP</v>
      </c>
      <c r="T246" t="e">
        <f>_xlfn.XLOOKUP(DADOS_ABBUD[[#This Row],[COD]],'uso interno FOTOS'!A:A,'uso interno FOTOS'!B:B)</f>
        <v>#N/A</v>
      </c>
      <c r="U246" s="5">
        <v>1</v>
      </c>
    </row>
    <row r="247" spans="1:22" x14ac:dyDescent="0.25">
      <c r="A247" s="100" t="s">
        <v>887</v>
      </c>
      <c r="B247" s="101" t="s">
        <v>382</v>
      </c>
      <c r="C247" s="100" t="s">
        <v>888</v>
      </c>
      <c r="D247" s="100" t="s">
        <v>889</v>
      </c>
      <c r="E247" s="111" t="s">
        <v>391</v>
      </c>
      <c r="F247" s="12"/>
      <c r="G247" t="s">
        <v>95</v>
      </c>
      <c r="H247" s="4"/>
      <c r="I247" s="4"/>
      <c r="L247" s="4"/>
      <c r="N247" s="4"/>
      <c r="R247" s="8" t="s">
        <v>890</v>
      </c>
      <c r="T247" t="e">
        <f>_xlfn.XLOOKUP(DADOS_ABBUD[[#This Row],[COD]],'uso interno FOTOS'!A:A,'uso interno FOTOS'!B:B)</f>
        <v>#N/A</v>
      </c>
      <c r="U247" s="5">
        <v>1</v>
      </c>
    </row>
    <row r="248" spans="1:22" x14ac:dyDescent="0.25">
      <c r="A248" t="s">
        <v>891</v>
      </c>
      <c r="B248" s="4" t="s">
        <v>382</v>
      </c>
      <c r="C248" t="s">
        <v>892</v>
      </c>
      <c r="D248" t="s">
        <v>893</v>
      </c>
      <c r="E248" s="5" t="s">
        <v>94</v>
      </c>
      <c r="F248" s="12"/>
      <c r="G248" t="s">
        <v>95</v>
      </c>
      <c r="H248" s="4"/>
      <c r="I248" s="4"/>
      <c r="L248" s="4">
        <v>300</v>
      </c>
      <c r="N248" s="4"/>
      <c r="Q248" s="8"/>
      <c r="R248" s="8" t="str">
        <f>DADOS_ABBUD[[#This Row],[COD]]</f>
        <v>STCH</v>
      </c>
      <c r="T248" t="e">
        <f>_xlfn.XLOOKUP(DADOS_ABBUD[[#This Row],[COD]],'uso interno FOTOS'!A:A,'uso interno FOTOS'!B:B)</f>
        <v>#N/A</v>
      </c>
      <c r="U248" s="5">
        <v>3</v>
      </c>
    </row>
    <row r="249" spans="1:22" x14ac:dyDescent="0.25">
      <c r="A249" t="s">
        <v>894</v>
      </c>
      <c r="B249" s="4" t="s">
        <v>382</v>
      </c>
      <c r="C249" t="s">
        <v>895</v>
      </c>
      <c r="D249" t="s">
        <v>896</v>
      </c>
      <c r="E249" s="5" t="s">
        <v>391</v>
      </c>
      <c r="F249" s="12"/>
      <c r="G249" t="s">
        <v>95</v>
      </c>
      <c r="H249" s="4"/>
      <c r="I249" s="4"/>
      <c r="L249" s="4">
        <v>300</v>
      </c>
      <c r="N249" s="4"/>
      <c r="R249" s="8" t="str">
        <f>DADOS_ABBUD[[#This Row],[COD]]</f>
        <v>STST</v>
      </c>
      <c r="T249" t="e">
        <f>_xlfn.XLOOKUP(DADOS_ABBUD[[#This Row],[COD]],'uso interno FOTOS'!A:A,'uso interno FOTOS'!B:B)</f>
        <v>#N/A</v>
      </c>
      <c r="U249" s="5">
        <v>1</v>
      </c>
    </row>
    <row r="250" spans="1:22" x14ac:dyDescent="0.25">
      <c r="A250" t="s">
        <v>897</v>
      </c>
      <c r="B250" s="4" t="s">
        <v>382</v>
      </c>
      <c r="C250" t="s">
        <v>898</v>
      </c>
      <c r="D250" t="s">
        <v>899</v>
      </c>
      <c r="E250" s="5" t="s">
        <v>391</v>
      </c>
      <c r="F250" s="12"/>
      <c r="G250" t="s">
        <v>95</v>
      </c>
      <c r="H250" s="4"/>
      <c r="I250" s="4"/>
      <c r="L250" s="4">
        <v>300</v>
      </c>
      <c r="N250" s="4"/>
      <c r="R250" s="8" t="str">
        <f>DADOS_ABBUD[[#This Row],[COD]]</f>
        <v>STCR</v>
      </c>
      <c r="T250" t="e">
        <f>_xlfn.XLOOKUP(DADOS_ABBUD[[#This Row],[COD]],'uso interno FOTOS'!A:A,'uso interno FOTOS'!B:B)</f>
        <v>#N/A</v>
      </c>
      <c r="U250" s="5">
        <v>2</v>
      </c>
    </row>
    <row r="251" spans="1:22" x14ac:dyDescent="0.25">
      <c r="A251" t="s">
        <v>900</v>
      </c>
      <c r="B251" s="4" t="s">
        <v>382</v>
      </c>
      <c r="C251" t="s">
        <v>901</v>
      </c>
      <c r="D251" t="s">
        <v>902</v>
      </c>
      <c r="E251" s="5" t="s">
        <v>94</v>
      </c>
      <c r="F251" s="12"/>
      <c r="G251" t="s">
        <v>95</v>
      </c>
      <c r="H251" s="4"/>
      <c r="I251" s="4"/>
      <c r="L251" s="4">
        <v>300</v>
      </c>
      <c r="N251" s="4"/>
      <c r="R251" s="8" t="str">
        <f>DADOS_ABBUD[[#This Row],[COD]]</f>
        <v>STAD</v>
      </c>
      <c r="T251" t="e">
        <f>_xlfn.XLOOKUP(DADOS_ABBUD[[#This Row],[COD]],'uso interno FOTOS'!A:A,'uso interno FOTOS'!B:B)</f>
        <v>#N/A</v>
      </c>
      <c r="U251" s="5">
        <v>1</v>
      </c>
    </row>
    <row r="252" spans="1:22" ht="15" customHeight="1" x14ac:dyDescent="0.25">
      <c r="A252" t="s">
        <v>903</v>
      </c>
      <c r="B252" s="4" t="s">
        <v>382</v>
      </c>
      <c r="C252" t="s">
        <v>904</v>
      </c>
      <c r="D252" t="s">
        <v>905</v>
      </c>
      <c r="E252" s="5" t="s">
        <v>94</v>
      </c>
      <c r="F252" s="12"/>
      <c r="G252" t="s">
        <v>95</v>
      </c>
      <c r="H252" s="4"/>
      <c r="I252" s="4"/>
      <c r="L252" s="4">
        <v>300</v>
      </c>
      <c r="N252" s="4"/>
      <c r="R252" s="8" t="str">
        <f>DADOS_ABBUD[[#This Row],[COD]]</f>
        <v>SWFR</v>
      </c>
      <c r="T252" t="e">
        <f>_xlfn.XLOOKUP(DADOS_ABBUD[[#This Row],[COD]],'uso interno FOTOS'!A:A,'uso interno FOTOS'!B:B)</f>
        <v>#N/A</v>
      </c>
      <c r="U252" s="5">
        <v>2</v>
      </c>
    </row>
    <row r="253" spans="1:22" ht="15" customHeight="1" x14ac:dyDescent="0.25">
      <c r="A253" t="s">
        <v>906</v>
      </c>
      <c r="B253" s="4" t="s">
        <v>382</v>
      </c>
      <c r="C253" t="s">
        <v>907</v>
      </c>
      <c r="D253" t="s">
        <v>908</v>
      </c>
      <c r="E253" s="5" t="s">
        <v>94</v>
      </c>
      <c r="F253" s="12"/>
      <c r="G253" t="s">
        <v>95</v>
      </c>
      <c r="H253" s="4"/>
      <c r="I253" s="4"/>
      <c r="L253" s="4">
        <v>300</v>
      </c>
      <c r="N253" s="4"/>
      <c r="Q253" s="8"/>
      <c r="R253" s="8" t="str">
        <f>DADOS_ABBUD[[#This Row],[COD]]</f>
        <v>SWMA</v>
      </c>
      <c r="T253" t="e">
        <f>_xlfn.XLOOKUP(DADOS_ABBUD[[#This Row],[COD]],'uso interno FOTOS'!A:A,'uso interno FOTOS'!B:B)</f>
        <v>#N/A</v>
      </c>
      <c r="U253" s="5">
        <v>3</v>
      </c>
    </row>
    <row r="254" spans="1:22" ht="15" customHeight="1" x14ac:dyDescent="0.25">
      <c r="A254" s="104" t="s">
        <v>909</v>
      </c>
      <c r="B254" s="105" t="s">
        <v>382</v>
      </c>
      <c r="C254" s="104" t="s">
        <v>910</v>
      </c>
      <c r="D254" s="104" t="s">
        <v>911</v>
      </c>
      <c r="E254" s="113" t="s">
        <v>401</v>
      </c>
      <c r="F254" s="12"/>
      <c r="G254" s="42" t="s">
        <v>95</v>
      </c>
      <c r="H254" s="53"/>
      <c r="I254" s="53"/>
      <c r="J254" s="42"/>
      <c r="K254" s="42"/>
      <c r="L254" s="4">
        <v>300</v>
      </c>
      <c r="M254" s="42"/>
      <c r="N254" s="4"/>
      <c r="O254" s="42"/>
      <c r="P254" s="42"/>
      <c r="Q254" s="42"/>
      <c r="R254" s="8" t="str">
        <f>DADOS_ABBUD[[#This Row],[COD]]</f>
        <v>TAAU</v>
      </c>
      <c r="S254" s="42"/>
      <c r="T254" t="e">
        <f>_xlfn.XLOOKUP(DADOS_ABBUD[[#This Row],[COD]],'uso interno FOTOS'!A:A,'uso interno FOTOS'!B:B)</f>
        <v>#N/A</v>
      </c>
      <c r="U254" s="5">
        <v>1</v>
      </c>
    </row>
    <row r="255" spans="1:22" x14ac:dyDescent="0.25">
      <c r="A255" s="104" t="s">
        <v>912</v>
      </c>
      <c r="B255" s="101" t="s">
        <v>382</v>
      </c>
      <c r="C255" s="104" t="s">
        <v>913</v>
      </c>
      <c r="D255" s="104" t="s">
        <v>914</v>
      </c>
      <c r="E255" s="113"/>
      <c r="F255" s="12"/>
      <c r="G255" s="42" t="s">
        <v>95</v>
      </c>
      <c r="H255" s="53"/>
      <c r="I255" s="53"/>
      <c r="J255" s="42"/>
      <c r="K255" s="42"/>
      <c r="L255" s="4">
        <v>300</v>
      </c>
      <c r="M255" s="42"/>
      <c r="N255" s="4"/>
      <c r="O255" s="42"/>
      <c r="P255" s="42"/>
      <c r="Q255" s="127"/>
      <c r="R255" s="8" t="str">
        <f>DADOS_ABBUD[[#This Row],[COD]]</f>
        <v>TACA</v>
      </c>
      <c r="S255" s="42"/>
      <c r="T255" s="42" t="e">
        <f>_xlfn.XLOOKUP(DADOS_ABBUD[[#This Row],[COD]],'uso interno FOTOS'!A:A,'uso interno FOTOS'!B:B)</f>
        <v>#N/A</v>
      </c>
      <c r="U255" s="5">
        <v>3</v>
      </c>
    </row>
    <row r="256" spans="1:22" ht="15" customHeight="1" x14ac:dyDescent="0.25">
      <c r="A256" s="104" t="s">
        <v>915</v>
      </c>
      <c r="B256" s="105" t="s">
        <v>382</v>
      </c>
      <c r="C256" s="104" t="s">
        <v>916</v>
      </c>
      <c r="D256" s="104" t="s">
        <v>917</v>
      </c>
      <c r="E256" s="113"/>
      <c r="F256" s="12"/>
      <c r="G256" s="42" t="s">
        <v>95</v>
      </c>
      <c r="H256" s="51"/>
      <c r="I256" s="51"/>
      <c r="J256" s="50"/>
      <c r="K256" s="50"/>
      <c r="L256" s="4"/>
      <c r="M256" s="50"/>
      <c r="N256" s="4"/>
      <c r="O256" s="50"/>
      <c r="P256" s="50"/>
      <c r="Q256" s="50"/>
      <c r="R256" s="8" t="str">
        <f>DADOS_ABBUD[[#This Row],[COD]]</f>
        <v>TAEL</v>
      </c>
      <c r="S256" s="50"/>
      <c r="T256" t="e">
        <f>_xlfn.XLOOKUP(DADOS_ABBUD[[#This Row],[COD]],'uso interno FOTOS'!A:A,'uso interno FOTOS'!B:B)</f>
        <v>#N/A</v>
      </c>
      <c r="U256" s="52">
        <v>2</v>
      </c>
    </row>
    <row r="257" spans="1:22" ht="15" customHeight="1" x14ac:dyDescent="0.25">
      <c r="A257" s="104" t="s">
        <v>918</v>
      </c>
      <c r="B257" s="105" t="s">
        <v>382</v>
      </c>
      <c r="C257" s="104" t="s">
        <v>919</v>
      </c>
      <c r="D257" s="104" t="s">
        <v>920</v>
      </c>
      <c r="E257" s="113" t="s">
        <v>94</v>
      </c>
      <c r="F257" s="12"/>
      <c r="G257" s="42" t="s">
        <v>95</v>
      </c>
      <c r="H257" s="53"/>
      <c r="I257" s="53"/>
      <c r="J257" s="42"/>
      <c r="K257" s="42"/>
      <c r="L257" s="4"/>
      <c r="M257" s="42"/>
      <c r="N257" s="4"/>
      <c r="O257" s="42"/>
      <c r="P257" s="42"/>
      <c r="Q257" s="42"/>
      <c r="R257" s="8" t="s">
        <v>921</v>
      </c>
      <c r="S257" s="42"/>
      <c r="T257" t="e">
        <f>_xlfn.XLOOKUP(DADOS_ABBUD[[#This Row],[COD]],'uso interno FOTOS'!A:A,'uso interno FOTOS'!B:B)</f>
        <v>#N/A</v>
      </c>
      <c r="U257" s="5">
        <v>1</v>
      </c>
    </row>
    <row r="258" spans="1:22" ht="15" customHeight="1" x14ac:dyDescent="0.25">
      <c r="A258" t="s">
        <v>922</v>
      </c>
      <c r="B258" s="4" t="s">
        <v>382</v>
      </c>
      <c r="C258" t="s">
        <v>923</v>
      </c>
      <c r="D258" t="s">
        <v>924</v>
      </c>
      <c r="E258" s="5" t="s">
        <v>391</v>
      </c>
      <c r="F258" s="12"/>
      <c r="G258" t="s">
        <v>95</v>
      </c>
      <c r="H258" s="4"/>
      <c r="I258" s="4"/>
      <c r="L258" s="4">
        <v>300</v>
      </c>
      <c r="N258" s="4"/>
      <c r="R258" s="8" t="str">
        <f>DADOS_ABBUD[[#This Row],[COD]]</f>
        <v>TAOC</v>
      </c>
      <c r="T258" t="e">
        <f>_xlfn.XLOOKUP(DADOS_ABBUD[[#This Row],[COD]],'uso interno FOTOS'!A:A,'uso interno FOTOS'!B:B)</f>
        <v>#N/A</v>
      </c>
      <c r="U258" s="5">
        <v>1</v>
      </c>
    </row>
    <row r="259" spans="1:22" x14ac:dyDescent="0.25">
      <c r="A259" s="42" t="s">
        <v>925</v>
      </c>
      <c r="B259" s="53" t="s">
        <v>382</v>
      </c>
      <c r="C259" s="42" t="s">
        <v>926</v>
      </c>
      <c r="D259" s="42" t="s">
        <v>927</v>
      </c>
      <c r="E259" s="54" t="s">
        <v>418</v>
      </c>
      <c r="F259" s="12"/>
      <c r="G259" s="42" t="s">
        <v>95</v>
      </c>
      <c r="H259" s="53"/>
      <c r="I259" s="53"/>
      <c r="J259" s="42"/>
      <c r="K259" s="42"/>
      <c r="L259" s="4"/>
      <c r="M259" s="42"/>
      <c r="N259" s="4"/>
      <c r="O259" s="42"/>
      <c r="P259" s="42"/>
      <c r="Q259" s="42"/>
      <c r="R259" s="8" t="str">
        <f>DADOS_ABBUD[[#This Row],[COD]]</f>
        <v>TARO</v>
      </c>
      <c r="S259" s="42"/>
      <c r="T259" t="e" vm="103">
        <f>_xlfn.XLOOKUP(DADOS_ABBUD[[#This Row],[COD]],'uso interno FOTOS'!A:A,'uso interno FOTOS'!B:B)</f>
        <v>#VALUE!</v>
      </c>
      <c r="U259" s="5">
        <v>1</v>
      </c>
    </row>
    <row r="260" spans="1:22" x14ac:dyDescent="0.25">
      <c r="A260" s="100" t="s">
        <v>928</v>
      </c>
      <c r="B260" s="101" t="s">
        <v>382</v>
      </c>
      <c r="C260" s="100" t="s">
        <v>929</v>
      </c>
      <c r="D260" s="100" t="s">
        <v>930</v>
      </c>
      <c r="E260" s="111" t="s">
        <v>391</v>
      </c>
      <c r="F260" s="12"/>
      <c r="G260" s="42" t="s">
        <v>95</v>
      </c>
      <c r="H260" s="4"/>
      <c r="I260" s="4"/>
      <c r="K260" s="4" t="s">
        <v>931</v>
      </c>
      <c r="L260" s="4"/>
      <c r="M260" s="119" t="s">
        <v>932</v>
      </c>
      <c r="N260" s="4"/>
      <c r="O260" s="4" t="s">
        <v>933</v>
      </c>
      <c r="P260" s="4"/>
      <c r="Q260" s="4" t="s">
        <v>934</v>
      </c>
      <c r="R260" s="8" t="s">
        <v>62</v>
      </c>
      <c r="S260" s="4" t="s">
        <v>858</v>
      </c>
      <c r="T260" t="e">
        <f>_xlfn.XLOOKUP(DADOS_ABBUD[[#This Row],[COD]],'uso interno FOTOS'!A:A,'uso interno FOTOS'!B:B)</f>
        <v>#N/A</v>
      </c>
      <c r="U260" s="5">
        <v>1</v>
      </c>
      <c r="V260" s="123" t="s">
        <v>935</v>
      </c>
    </row>
    <row r="261" spans="1:22" ht="15" customHeight="1" x14ac:dyDescent="0.25">
      <c r="A261" t="s">
        <v>936</v>
      </c>
      <c r="B261" s="4" t="s">
        <v>382</v>
      </c>
      <c r="C261" t="s">
        <v>937</v>
      </c>
      <c r="D261" t="s">
        <v>938</v>
      </c>
      <c r="E261" s="5" t="s">
        <v>401</v>
      </c>
      <c r="F261" s="12"/>
      <c r="G261" t="s">
        <v>95</v>
      </c>
      <c r="H261" s="4"/>
      <c r="I261" s="4"/>
      <c r="L261" s="4">
        <v>300</v>
      </c>
      <c r="N261" s="4"/>
      <c r="Q261" s="8"/>
      <c r="R261" s="8" t="str">
        <f>DADOS_ABBUD[[#This Row],[COD]]</f>
        <v>TETR</v>
      </c>
      <c r="T261" t="e">
        <f>_xlfn.XLOOKUP(DADOS_ABBUD[[#This Row],[COD]],'uso interno FOTOS'!A:A,'uso interno FOTOS'!B:B)</f>
        <v>#N/A</v>
      </c>
      <c r="U261" s="5">
        <v>3</v>
      </c>
    </row>
    <row r="262" spans="1:22" ht="15" customHeight="1" x14ac:dyDescent="0.25">
      <c r="A262" t="s">
        <v>939</v>
      </c>
      <c r="B262" s="4" t="s">
        <v>382</v>
      </c>
      <c r="C262" t="s">
        <v>940</v>
      </c>
      <c r="D262" t="s">
        <v>941</v>
      </c>
      <c r="E262" s="5" t="s">
        <v>94</v>
      </c>
      <c r="F262" s="12"/>
      <c r="G262" t="s">
        <v>95</v>
      </c>
      <c r="H262" s="4"/>
      <c r="I262" s="4"/>
      <c r="L262" s="4"/>
      <c r="N262" s="4"/>
      <c r="R262" s="8" t="str">
        <f>DADOS_ABBUD[[#This Row],[COD]]</f>
        <v>TRMI</v>
      </c>
      <c r="T262" t="e">
        <f>_xlfn.XLOOKUP(DADOS_ABBUD[[#This Row],[COD]],'uso interno FOTOS'!A:A,'uso interno FOTOS'!B:B)</f>
        <v>#N/A</v>
      </c>
      <c r="U262" s="5">
        <v>2</v>
      </c>
    </row>
    <row r="263" spans="1:22" x14ac:dyDescent="0.25">
      <c r="A263" t="s">
        <v>942</v>
      </c>
      <c r="B263" s="4" t="s">
        <v>382</v>
      </c>
      <c r="C263" t="s">
        <v>943</v>
      </c>
      <c r="D263" t="s">
        <v>944</v>
      </c>
      <c r="E263" s="5" t="s">
        <v>405</v>
      </c>
      <c r="F263" s="12"/>
      <c r="G263" t="s">
        <v>95</v>
      </c>
      <c r="H263" s="4"/>
      <c r="I263" s="4"/>
      <c r="L263" s="4">
        <v>300</v>
      </c>
      <c r="N263" s="4"/>
      <c r="R263" s="8" t="str">
        <f>DADOS_ABBUD[[#This Row],[COD]]</f>
        <v>TRBR</v>
      </c>
      <c r="T263" t="e" vm="104">
        <f>_xlfn.XLOOKUP(DADOS_ABBUD[[#This Row],[COD]],'uso interno FOTOS'!A:A,'uso interno FOTOS'!B:B)</f>
        <v>#VALUE!</v>
      </c>
      <c r="U263" s="5">
        <v>1</v>
      </c>
    </row>
    <row r="264" spans="1:22" x14ac:dyDescent="0.25">
      <c r="A264" t="s">
        <v>945</v>
      </c>
      <c r="B264" s="4" t="s">
        <v>382</v>
      </c>
      <c r="C264" t="s">
        <v>946</v>
      </c>
      <c r="D264" t="s">
        <v>947</v>
      </c>
      <c r="E264" s="5" t="s">
        <v>94</v>
      </c>
      <c r="F264" s="12"/>
      <c r="G264" t="s">
        <v>95</v>
      </c>
      <c r="H264" s="4"/>
      <c r="I264" s="4"/>
      <c r="L264" s="4">
        <v>300</v>
      </c>
      <c r="N264" s="4"/>
      <c r="Q264" s="8"/>
      <c r="R264" s="8" t="str">
        <f>DADOS_ABBUD[[#This Row],[COD]]</f>
        <v>VOTU</v>
      </c>
      <c r="T264" s="4" t="e">
        <f>_xlfn.XLOOKUP(DADOS_ABBUD[[#This Row],[COD]],'uso interno FOTOS'!A:A,'uso interno FOTOS'!B:B)</f>
        <v>#N/A</v>
      </c>
      <c r="U264" s="5">
        <v>3</v>
      </c>
    </row>
    <row r="265" spans="1:22" x14ac:dyDescent="0.25">
      <c r="A265" t="s">
        <v>948</v>
      </c>
      <c r="B265" s="4" t="s">
        <v>382</v>
      </c>
      <c r="C265" t="s">
        <v>949</v>
      </c>
      <c r="D265" t="s">
        <v>950</v>
      </c>
      <c r="E265" s="5" t="s">
        <v>94</v>
      </c>
      <c r="F265" s="12"/>
      <c r="G265" t="s">
        <v>95</v>
      </c>
      <c r="H265" s="4"/>
      <c r="I265" s="4"/>
      <c r="L265" s="4"/>
      <c r="N265" s="4"/>
      <c r="Q265" s="8"/>
      <c r="R265" s="8" t="str">
        <f>DADOS_ABBUD[[#This Row],[COD]]</f>
        <v>ZARI</v>
      </c>
      <c r="T265" s="4" t="e">
        <f>_xlfn.XLOOKUP(DADOS_ABBUD[[#This Row],[COD]],'uso interno FOTOS'!A:A,'uso interno FOTOS'!B:B)</f>
        <v>#N/A</v>
      </c>
      <c r="U265" s="5">
        <v>3</v>
      </c>
    </row>
    <row r="266" spans="1:22" s="2" customFormat="1" x14ac:dyDescent="0.25">
      <c r="A266" s="104" t="s">
        <v>951</v>
      </c>
      <c r="B266" s="105" t="s">
        <v>952</v>
      </c>
      <c r="C266" s="106" t="s">
        <v>953</v>
      </c>
      <c r="D266" s="104" t="s">
        <v>954</v>
      </c>
      <c r="E266" s="113"/>
      <c r="F266" s="12"/>
      <c r="G266" s="42" t="s">
        <v>95</v>
      </c>
      <c r="H266" s="128"/>
      <c r="I266" s="4"/>
      <c r="J266" s="32"/>
      <c r="K266" s="32"/>
      <c r="L266" s="4"/>
      <c r="M266" s="32"/>
      <c r="N266" s="4"/>
      <c r="O266" s="32"/>
      <c r="P266" s="32"/>
      <c r="Q266" s="32"/>
      <c r="R266" s="8" t="s">
        <v>955</v>
      </c>
      <c r="S266" s="32"/>
      <c r="T266" t="e">
        <f>_xlfn.XLOOKUP(DADOS_ABBUD[[#This Row],[COD]],'uso interno FOTOS'!A:A,'uso interno FOTOS'!B:B)</f>
        <v>#N/A</v>
      </c>
      <c r="U266" s="5">
        <v>1</v>
      </c>
      <c r="V266"/>
    </row>
    <row r="267" spans="1:22" x14ac:dyDescent="0.25">
      <c r="A267" t="s">
        <v>956</v>
      </c>
      <c r="B267" s="4" t="s">
        <v>957</v>
      </c>
      <c r="C267" t="s">
        <v>958</v>
      </c>
      <c r="D267" t="s">
        <v>959</v>
      </c>
      <c r="E267" s="5" t="s">
        <v>391</v>
      </c>
      <c r="F267" s="12"/>
      <c r="G267" t="s">
        <v>119</v>
      </c>
      <c r="H267" s="4"/>
      <c r="I267" s="4"/>
      <c r="L267" s="4"/>
      <c r="N267" s="4"/>
      <c r="Q267" s="8"/>
      <c r="R267" s="8" t="str">
        <f>DADOS_ABBUD[[#This Row],[COD]]</f>
        <v>ACPD</v>
      </c>
      <c r="T267" t="e" vm="105">
        <f>_xlfn.XLOOKUP(DADOS_ABBUD[[#This Row],[COD]],'uso interno FOTOS'!A:A,'uso interno FOTOS'!B:B)</f>
        <v>#VALUE!</v>
      </c>
      <c r="U267" s="5">
        <v>3</v>
      </c>
    </row>
    <row r="268" spans="1:22" x14ac:dyDescent="0.25">
      <c r="A268" t="s">
        <v>960</v>
      </c>
      <c r="B268" s="4" t="s">
        <v>957</v>
      </c>
      <c r="C268" t="s">
        <v>961</v>
      </c>
      <c r="D268" t="s">
        <v>962</v>
      </c>
      <c r="E268" s="5" t="s">
        <v>963</v>
      </c>
      <c r="F268" s="12"/>
      <c r="G268" t="s">
        <v>119</v>
      </c>
      <c r="H268" s="4"/>
      <c r="I268" s="4"/>
      <c r="L268" s="4">
        <v>300</v>
      </c>
      <c r="N268" s="4"/>
      <c r="R268" s="8" t="str">
        <f>DADOS_ABBUD[[#This Row],[COD]]</f>
        <v>ACJA</v>
      </c>
      <c r="T268" t="e">
        <f>_xlfn.XLOOKUP(DADOS_ABBUD[[#This Row],[COD]],'uso interno FOTOS'!A:A,'uso interno FOTOS'!B:B)</f>
        <v>#N/A</v>
      </c>
      <c r="U268" s="5">
        <v>2</v>
      </c>
    </row>
    <row r="269" spans="1:22" x14ac:dyDescent="0.25">
      <c r="A269" t="s">
        <v>964</v>
      </c>
      <c r="B269" s="4" t="s">
        <v>957</v>
      </c>
      <c r="C269" t="s">
        <v>965</v>
      </c>
      <c r="D269" t="s">
        <v>966</v>
      </c>
      <c r="E269" s="5" t="s">
        <v>94</v>
      </c>
      <c r="F269" s="12"/>
      <c r="G269" t="s">
        <v>119</v>
      </c>
      <c r="H269" s="4"/>
      <c r="I269" s="4"/>
      <c r="L269" s="4">
        <v>300</v>
      </c>
      <c r="N269" s="4"/>
      <c r="R269" s="8" t="str">
        <f>DADOS_ABBUD[[#This Row],[COD]]</f>
        <v>ACPA</v>
      </c>
      <c r="T269" t="e" vm="106">
        <f>_xlfn.XLOOKUP(DADOS_ABBUD[[#This Row],[COD]],'uso interno FOTOS'!A:A,'uso interno FOTOS'!B:B)</f>
        <v>#VALUE!</v>
      </c>
      <c r="U269" s="5">
        <v>2</v>
      </c>
    </row>
    <row r="270" spans="1:22" x14ac:dyDescent="0.25">
      <c r="A270" t="s">
        <v>967</v>
      </c>
      <c r="B270" s="4" t="s">
        <v>957</v>
      </c>
      <c r="C270" t="s">
        <v>968</v>
      </c>
      <c r="D270" t="s">
        <v>969</v>
      </c>
      <c r="E270" s="5" t="s">
        <v>136</v>
      </c>
      <c r="F270" s="12"/>
      <c r="G270" t="s">
        <v>119</v>
      </c>
      <c r="H270" s="4"/>
      <c r="I270" s="4"/>
      <c r="L270" s="4">
        <v>300</v>
      </c>
      <c r="N270" s="4"/>
      <c r="R270" s="8" t="str">
        <f>DADOS_ABBUD[[#This Row],[COD]]</f>
        <v>ACPT</v>
      </c>
      <c r="T270" t="e">
        <f>_xlfn.XLOOKUP(DADOS_ABBUD[[#This Row],[COD]],'uso interno FOTOS'!A:A,'uso interno FOTOS'!B:B)</f>
        <v>#N/A</v>
      </c>
      <c r="U270" s="5">
        <v>1</v>
      </c>
    </row>
    <row r="271" spans="1:22" s="41" customFormat="1" x14ac:dyDescent="0.25">
      <c r="A271" t="s">
        <v>970</v>
      </c>
      <c r="B271" s="4" t="s">
        <v>957</v>
      </c>
      <c r="C271" t="s">
        <v>971</v>
      </c>
      <c r="D271" t="s">
        <v>972</v>
      </c>
      <c r="E271" s="5" t="s">
        <v>94</v>
      </c>
      <c r="F271" s="12"/>
      <c r="G271" t="s">
        <v>119</v>
      </c>
      <c r="H271" s="4"/>
      <c r="I271" s="4"/>
      <c r="J271"/>
      <c r="K271"/>
      <c r="L271" s="4">
        <v>300</v>
      </c>
      <c r="M271"/>
      <c r="N271" s="4"/>
      <c r="O271"/>
      <c r="P271"/>
      <c r="Q271"/>
      <c r="R271" s="8" t="str">
        <f>DADOS_ABBUD[[#This Row],[COD]]</f>
        <v>AGOD</v>
      </c>
      <c r="S271"/>
      <c r="T271" t="e" vm="107">
        <f>_xlfn.XLOOKUP(DADOS_ABBUD[[#This Row],[COD]],'uso interno FOTOS'!A:A,'uso interno FOTOS'!B:B)</f>
        <v>#VALUE!</v>
      </c>
      <c r="U271" s="5">
        <v>1</v>
      </c>
      <c r="V271"/>
    </row>
    <row r="272" spans="1:22" s="41" customFormat="1" x14ac:dyDescent="0.25">
      <c r="A272" s="100" t="s">
        <v>973</v>
      </c>
      <c r="B272" s="101" t="s">
        <v>957</v>
      </c>
      <c r="C272" s="100" t="s">
        <v>974</v>
      </c>
      <c r="D272" s="100" t="s">
        <v>975</v>
      </c>
      <c r="E272" s="111" t="s">
        <v>94</v>
      </c>
      <c r="F272" s="12"/>
      <c r="G272" t="s">
        <v>119</v>
      </c>
      <c r="H272" s="4"/>
      <c r="I272" s="4"/>
      <c r="J272"/>
      <c r="K272"/>
      <c r="L272" s="4"/>
      <c r="M272"/>
      <c r="N272" s="4"/>
      <c r="O272"/>
      <c r="P272"/>
      <c r="Q272" s="8"/>
      <c r="R272" s="8" t="s">
        <v>976</v>
      </c>
      <c r="S272"/>
      <c r="T272" t="e">
        <f>_xlfn.XLOOKUP(DADOS_ABBUD[[#This Row],[COD]],'uso interno FOTOS'!A:A,'uso interno FOTOS'!B:B)</f>
        <v>#N/A</v>
      </c>
      <c r="U272" s="5">
        <v>3</v>
      </c>
      <c r="V272"/>
    </row>
    <row r="273" spans="1:22" ht="15" customHeight="1" x14ac:dyDescent="0.25">
      <c r="A273" t="s">
        <v>977</v>
      </c>
      <c r="B273" s="4" t="s">
        <v>957</v>
      </c>
      <c r="C273" t="s">
        <v>978</v>
      </c>
      <c r="D273" t="s">
        <v>979</v>
      </c>
      <c r="E273" s="5" t="s">
        <v>94</v>
      </c>
      <c r="F273" s="12"/>
      <c r="G273" t="s">
        <v>119</v>
      </c>
      <c r="H273" s="4"/>
      <c r="I273" s="4"/>
      <c r="L273" s="4">
        <v>300</v>
      </c>
      <c r="N273" s="4"/>
      <c r="R273" s="8" t="str">
        <f>DADOS_ABBUD[[#This Row],[COD]]</f>
        <v>AZIN</v>
      </c>
      <c r="T273" t="e">
        <f>_xlfn.XLOOKUP(DADOS_ABBUD[[#This Row],[COD]],'uso interno FOTOS'!A:A,'uso interno FOTOS'!B:B)</f>
        <v>#N/A</v>
      </c>
      <c r="U273" s="5">
        <v>2</v>
      </c>
    </row>
    <row r="274" spans="1:22" x14ac:dyDescent="0.25">
      <c r="A274" t="s">
        <v>980</v>
      </c>
      <c r="B274" s="4" t="s">
        <v>957</v>
      </c>
      <c r="C274" t="s">
        <v>981</v>
      </c>
      <c r="D274" t="s">
        <v>982</v>
      </c>
      <c r="E274" s="5" t="s">
        <v>405</v>
      </c>
      <c r="F274" s="12"/>
      <c r="G274" t="s">
        <v>119</v>
      </c>
      <c r="H274" s="4"/>
      <c r="I274" s="4"/>
      <c r="L274" s="4">
        <v>300</v>
      </c>
      <c r="N274" s="4"/>
      <c r="R274" s="8" t="str">
        <f>DADOS_ABBUD[[#This Row],[COD]]</f>
        <v>BABL</v>
      </c>
      <c r="T274" t="e" vm="108">
        <f>_xlfn.XLOOKUP(DADOS_ABBUD[[#This Row],[COD]],'uso interno FOTOS'!A:A,'uso interno FOTOS'!B:B)</f>
        <v>#VALUE!</v>
      </c>
      <c r="U274" s="5">
        <v>1</v>
      </c>
    </row>
    <row r="275" spans="1:22" x14ac:dyDescent="0.25">
      <c r="A275" t="s">
        <v>983</v>
      </c>
      <c r="B275" s="4" t="s">
        <v>957</v>
      </c>
      <c r="C275" t="s">
        <v>984</v>
      </c>
      <c r="D275" t="s">
        <v>985</v>
      </c>
      <c r="E275" s="5" t="s">
        <v>405</v>
      </c>
      <c r="F275" s="12"/>
      <c r="G275" t="s">
        <v>119</v>
      </c>
      <c r="H275" s="4"/>
      <c r="I275" s="4"/>
      <c r="L275" s="4">
        <v>300</v>
      </c>
      <c r="N275" s="4"/>
      <c r="R275" s="8" t="str">
        <f>DADOS_ABBUD[[#This Row],[COD]]</f>
        <v>BAVA</v>
      </c>
      <c r="T275" t="e" vm="109">
        <f>_xlfn.XLOOKUP(DADOS_ABBUD[[#This Row],[COD]],'uso interno FOTOS'!A:A,'uso interno FOTOS'!B:B)</f>
        <v>#VALUE!</v>
      </c>
      <c r="U275" s="5">
        <v>1</v>
      </c>
    </row>
    <row r="276" spans="1:22" x14ac:dyDescent="0.25">
      <c r="A276" t="s">
        <v>986</v>
      </c>
      <c r="B276" s="4" t="s">
        <v>957</v>
      </c>
      <c r="C276" t="s">
        <v>987</v>
      </c>
      <c r="D276" t="s">
        <v>988</v>
      </c>
      <c r="E276" s="5" t="s">
        <v>136</v>
      </c>
      <c r="F276" s="12"/>
      <c r="G276" t="s">
        <v>119</v>
      </c>
      <c r="H276" s="4"/>
      <c r="I276" s="4"/>
      <c r="L276" s="4"/>
      <c r="N276" s="4"/>
      <c r="R276" s="8" t="s">
        <v>989</v>
      </c>
      <c r="T276" t="e">
        <f>_xlfn.XLOOKUP(DADOS_ABBUD[[#This Row],[COD]],'uso interno FOTOS'!A:A,'uso interno FOTOS'!B:B)</f>
        <v>#N/A</v>
      </c>
      <c r="U276" s="5">
        <v>1</v>
      </c>
    </row>
    <row r="277" spans="1:22" ht="15" customHeight="1" x14ac:dyDescent="0.25">
      <c r="A277" t="s">
        <v>990</v>
      </c>
      <c r="B277" s="4" t="s">
        <v>957</v>
      </c>
      <c r="C277" t="s">
        <v>991</v>
      </c>
      <c r="D277" t="s">
        <v>992</v>
      </c>
      <c r="E277" s="5" t="s">
        <v>94</v>
      </c>
      <c r="F277" s="12"/>
      <c r="G277" t="s">
        <v>119</v>
      </c>
      <c r="H277" s="4"/>
      <c r="I277" s="4"/>
      <c r="L277" s="4">
        <v>300</v>
      </c>
      <c r="N277" s="4"/>
      <c r="R277" s="8" t="str">
        <f>DADOS_ABBUD[[#This Row],[COD]]</f>
        <v>CAPU</v>
      </c>
      <c r="T277" t="e" vm="110">
        <f>_xlfn.XLOOKUP(DADOS_ABBUD[[#This Row],[COD]],'uso interno FOTOS'!A:A,'uso interno FOTOS'!B:B)</f>
        <v>#VALUE!</v>
      </c>
      <c r="U277" s="5">
        <v>1</v>
      </c>
    </row>
    <row r="278" spans="1:22" ht="15" customHeight="1" x14ac:dyDescent="0.25">
      <c r="A278" t="s">
        <v>993</v>
      </c>
      <c r="B278" s="4" t="s">
        <v>957</v>
      </c>
      <c r="C278" t="s">
        <v>994</v>
      </c>
      <c r="D278" t="s">
        <v>995</v>
      </c>
      <c r="E278" s="5" t="s">
        <v>405</v>
      </c>
      <c r="F278" s="12"/>
      <c r="G278" t="s">
        <v>119</v>
      </c>
      <c r="H278" s="4"/>
      <c r="I278" s="4"/>
      <c r="L278" s="4">
        <v>300</v>
      </c>
      <c r="N278" s="4"/>
      <c r="R278" s="8" t="s">
        <v>996</v>
      </c>
      <c r="T278" t="e">
        <f>_xlfn.XLOOKUP(DADOS_ABBUD[[#This Row],[COD]],'uso interno FOTOS'!A:A,'uso interno FOTOS'!B:B)</f>
        <v>#N/A</v>
      </c>
      <c r="U278" s="5">
        <v>2</v>
      </c>
    </row>
    <row r="279" spans="1:22" x14ac:dyDescent="0.25">
      <c r="A279" t="s">
        <v>997</v>
      </c>
      <c r="B279" s="4" t="s">
        <v>957</v>
      </c>
      <c r="C279" t="s">
        <v>998</v>
      </c>
      <c r="D279" t="s">
        <v>999</v>
      </c>
      <c r="E279" s="5" t="s">
        <v>136</v>
      </c>
      <c r="F279" s="12"/>
      <c r="G279" t="s">
        <v>119</v>
      </c>
      <c r="H279" s="4"/>
      <c r="I279" s="4"/>
      <c r="L279" s="4">
        <v>300</v>
      </c>
      <c r="N279" s="4"/>
      <c r="R279" s="8" t="str">
        <f>DADOS_ABBUD[[#This Row],[COD]]</f>
        <v>CAVI</v>
      </c>
      <c r="T279" t="e">
        <f>_xlfn.XLOOKUP(DADOS_ABBUD[[#This Row],[COD]],'uso interno FOTOS'!A:A,'uso interno FOTOS'!B:B)</f>
        <v>#N/A</v>
      </c>
      <c r="U279" s="5">
        <v>2</v>
      </c>
    </row>
    <row r="280" spans="1:22" x14ac:dyDescent="0.25">
      <c r="A280" t="s">
        <v>1000</v>
      </c>
      <c r="B280" s="53" t="s">
        <v>957</v>
      </c>
      <c r="C280" s="42" t="s">
        <v>1001</v>
      </c>
      <c r="D280" s="42" t="s">
        <v>1002</v>
      </c>
      <c r="E280" s="5" t="s">
        <v>391</v>
      </c>
      <c r="F280" s="12"/>
      <c r="G280" t="s">
        <v>119</v>
      </c>
      <c r="H280" s="4"/>
      <c r="I280" s="4"/>
      <c r="L280" s="4">
        <v>300</v>
      </c>
      <c r="N280" s="4"/>
      <c r="R280" s="8" t="str">
        <f>DADOS_ABBUD[[#This Row],[COD]]</f>
        <v>CAFI</v>
      </c>
      <c r="T280" t="e" vm="111">
        <f>_xlfn.XLOOKUP(DADOS_ABBUD[[#This Row],[COD]],'uso interno FOTOS'!A:A,'uso interno FOTOS'!B:B)</f>
        <v>#VALUE!</v>
      </c>
      <c r="U280" s="5">
        <v>1</v>
      </c>
    </row>
    <row r="281" spans="1:22" x14ac:dyDescent="0.25">
      <c r="A281" t="s">
        <v>1003</v>
      </c>
      <c r="B281" s="4" t="s">
        <v>957</v>
      </c>
      <c r="C281" t="s">
        <v>1004</v>
      </c>
      <c r="D281" t="s">
        <v>1005</v>
      </c>
      <c r="E281" s="5" t="s">
        <v>405</v>
      </c>
      <c r="F281" s="12"/>
      <c r="G281" t="s">
        <v>119</v>
      </c>
      <c r="H281" s="4"/>
      <c r="I281" s="4"/>
      <c r="L281" s="4">
        <v>300</v>
      </c>
      <c r="N281" s="4"/>
      <c r="R281" s="8" t="str">
        <f>DADOS_ABBUD[[#This Row],[COD]]</f>
        <v>CAJV</v>
      </c>
      <c r="T281" t="e" vm="112">
        <f>_xlfn.XLOOKUP(DADOS_ABBUD[[#This Row],[COD]],'uso interno FOTOS'!A:A,'uso interno FOTOS'!B:B)</f>
        <v>#VALUE!</v>
      </c>
      <c r="U281" s="5">
        <v>1</v>
      </c>
    </row>
    <row r="282" spans="1:22" x14ac:dyDescent="0.25">
      <c r="A282" t="s">
        <v>1006</v>
      </c>
      <c r="B282" s="4" t="s">
        <v>957</v>
      </c>
      <c r="C282" t="s">
        <v>1007</v>
      </c>
      <c r="D282" t="s">
        <v>1008</v>
      </c>
      <c r="E282" s="5" t="s">
        <v>94</v>
      </c>
      <c r="F282" s="12"/>
      <c r="G282" t="s">
        <v>119</v>
      </c>
      <c r="H282" s="4"/>
      <c r="I282" s="4"/>
      <c r="L282" s="4">
        <v>300</v>
      </c>
      <c r="N282" s="4"/>
      <c r="Q282" s="8"/>
      <c r="R282" s="8" t="str">
        <f>DADOS_ABBUD[[#This Row],[COD]]</f>
        <v>CAST</v>
      </c>
      <c r="T282" t="e">
        <f>_xlfn.XLOOKUP(DADOS_ABBUD[[#This Row],[COD]],'uso interno FOTOS'!A:A,'uso interno FOTOS'!B:B)</f>
        <v>#N/A</v>
      </c>
      <c r="U282" s="5">
        <v>3</v>
      </c>
    </row>
    <row r="283" spans="1:22" x14ac:dyDescent="0.25">
      <c r="A283" t="s">
        <v>1009</v>
      </c>
      <c r="B283" s="4" t="s">
        <v>957</v>
      </c>
      <c r="C283" t="s">
        <v>1010</v>
      </c>
      <c r="D283" t="s">
        <v>1011</v>
      </c>
      <c r="E283" s="5" t="s">
        <v>94</v>
      </c>
      <c r="F283" s="12"/>
      <c r="G283" t="s">
        <v>119</v>
      </c>
      <c r="H283" s="4"/>
      <c r="I283" s="4"/>
      <c r="L283" s="4">
        <v>300</v>
      </c>
      <c r="N283" s="4"/>
      <c r="Q283" s="8"/>
      <c r="R283" s="8" t="str">
        <f>DADOS_ABBUD[[#This Row],[COD]]</f>
        <v>CELI</v>
      </c>
      <c r="T283" t="e">
        <f>_xlfn.XLOOKUP(DADOS_ABBUD[[#This Row],[COD]],'uso interno FOTOS'!A:A,'uso interno FOTOS'!B:B)</f>
        <v>#N/A</v>
      </c>
      <c r="U283" s="5">
        <v>3</v>
      </c>
    </row>
    <row r="284" spans="1:22" x14ac:dyDescent="0.25">
      <c r="A284" t="s">
        <v>1012</v>
      </c>
      <c r="B284" s="4" t="s">
        <v>957</v>
      </c>
      <c r="C284" t="s">
        <v>1013</v>
      </c>
      <c r="D284" t="s">
        <v>1014</v>
      </c>
      <c r="E284" s="5" t="s">
        <v>94</v>
      </c>
      <c r="F284" s="12"/>
      <c r="G284" t="s">
        <v>119</v>
      </c>
      <c r="H284" s="4"/>
      <c r="I284" s="4"/>
      <c r="L284" s="4"/>
      <c r="N284" s="4"/>
      <c r="Q284" s="8"/>
      <c r="R284" s="8" t="str">
        <f>DADOS_ABBUD[[#This Row],[COD]]</f>
        <v>CICA</v>
      </c>
      <c r="T284" t="e">
        <f>_xlfn.XLOOKUP(DADOS_ABBUD[[#This Row],[COD]],'uso interno FOTOS'!A:A,'uso interno FOTOS'!B:B)</f>
        <v>#N/A</v>
      </c>
      <c r="U284" s="5">
        <v>3</v>
      </c>
      <c r="V284" s="42"/>
    </row>
    <row r="285" spans="1:22" ht="15" customHeight="1" x14ac:dyDescent="0.25">
      <c r="A285" s="100" t="s">
        <v>1015</v>
      </c>
      <c r="B285" s="101" t="s">
        <v>957</v>
      </c>
      <c r="C285" s="100" t="s">
        <v>1016</v>
      </c>
      <c r="D285" s="100" t="s">
        <v>1017</v>
      </c>
      <c r="E285" s="111" t="s">
        <v>94</v>
      </c>
      <c r="F285" s="12"/>
      <c r="G285" t="s">
        <v>119</v>
      </c>
      <c r="H285" s="4"/>
      <c r="I285" s="4"/>
      <c r="L285" s="4"/>
      <c r="N285" s="4"/>
      <c r="R285" s="8" t="s">
        <v>1018</v>
      </c>
      <c r="T285" t="e">
        <f>_xlfn.XLOOKUP(DADOS_ABBUD[[#This Row],[COD]],'uso interno FOTOS'!A:A,'uso interno FOTOS'!B:B)</f>
        <v>#N/A</v>
      </c>
      <c r="U285" s="5">
        <v>2</v>
      </c>
    </row>
    <row r="286" spans="1:22" ht="15" customHeight="1" x14ac:dyDescent="0.25">
      <c r="A286" t="s">
        <v>1019</v>
      </c>
      <c r="B286" s="4" t="s">
        <v>957</v>
      </c>
      <c r="C286" t="s">
        <v>1020</v>
      </c>
      <c r="D286" t="s">
        <v>1021</v>
      </c>
      <c r="E286" s="5" t="s">
        <v>94</v>
      </c>
      <c r="F286" s="12"/>
      <c r="G286" t="s">
        <v>119</v>
      </c>
      <c r="H286" s="4"/>
      <c r="I286" s="4"/>
      <c r="L286" s="4">
        <v>300</v>
      </c>
      <c r="N286" s="4"/>
      <c r="R286" s="8" t="str">
        <f>DADOS_ABBUD[[#This Row],[COD]]</f>
        <v>COUV</v>
      </c>
      <c r="T286" t="e" vm="113">
        <f>_xlfn.XLOOKUP(DADOS_ABBUD[[#This Row],[COD]],'uso interno FOTOS'!A:A,'uso interno FOTOS'!B:B)</f>
        <v>#VALUE!</v>
      </c>
      <c r="U286" s="5">
        <v>1</v>
      </c>
    </row>
    <row r="287" spans="1:22" x14ac:dyDescent="0.25">
      <c r="A287" t="s">
        <v>1022</v>
      </c>
      <c r="B287" s="4" t="s">
        <v>957</v>
      </c>
      <c r="C287" t="s">
        <v>1023</v>
      </c>
      <c r="D287" t="s">
        <v>1024</v>
      </c>
      <c r="E287" s="5" t="s">
        <v>391</v>
      </c>
      <c r="F287" s="12"/>
      <c r="G287" t="s">
        <v>119</v>
      </c>
      <c r="H287" s="4"/>
      <c r="I287" s="4"/>
      <c r="L287" s="4">
        <v>300</v>
      </c>
      <c r="N287" s="4"/>
      <c r="Q287" s="8"/>
      <c r="R287" s="8" t="str">
        <f>DADOS_ABBUD[[#This Row],[COD]]</f>
        <v>COGO</v>
      </c>
      <c r="T287" t="e">
        <f>_xlfn.XLOOKUP(DADOS_ABBUD[[#This Row],[COD]],'uso interno FOTOS'!A:A,'uso interno FOTOS'!B:B)</f>
        <v>#N/A</v>
      </c>
      <c r="U287" s="5">
        <v>3</v>
      </c>
    </row>
    <row r="288" spans="1:22" x14ac:dyDescent="0.25">
      <c r="A288" t="s">
        <v>1025</v>
      </c>
      <c r="B288" s="4" t="s">
        <v>957</v>
      </c>
      <c r="C288" t="s">
        <v>1026</v>
      </c>
      <c r="D288" t="s">
        <v>1027</v>
      </c>
      <c r="E288" s="5" t="s">
        <v>94</v>
      </c>
      <c r="F288" s="12"/>
      <c r="G288" t="s">
        <v>119</v>
      </c>
      <c r="H288" s="4"/>
      <c r="I288" s="4"/>
      <c r="L288" s="4">
        <v>300</v>
      </c>
      <c r="N288" s="4"/>
      <c r="Q288" s="8"/>
      <c r="R288" s="8" t="str">
        <f>DADOS_ABBUD[[#This Row],[COD]]</f>
        <v>COAV</v>
      </c>
      <c r="T288" t="e">
        <f>_xlfn.XLOOKUP(DADOS_ABBUD[[#This Row],[COD]],'uso interno FOTOS'!A:A,'uso interno FOTOS'!B:B)</f>
        <v>#N/A</v>
      </c>
      <c r="U288" s="5">
        <v>3</v>
      </c>
    </row>
    <row r="289" spans="1:22" x14ac:dyDescent="0.25">
      <c r="A289" t="s">
        <v>1028</v>
      </c>
      <c r="B289" s="4" t="s">
        <v>957</v>
      </c>
      <c r="C289" t="s">
        <v>1029</v>
      </c>
      <c r="D289" t="s">
        <v>1030</v>
      </c>
      <c r="E289" s="5" t="s">
        <v>94</v>
      </c>
      <c r="F289" s="12"/>
      <c r="G289" t="s">
        <v>119</v>
      </c>
      <c r="H289" s="4"/>
      <c r="I289" s="4"/>
      <c r="L289" s="4">
        <v>300</v>
      </c>
      <c r="N289" s="4"/>
      <c r="Q289" s="8"/>
      <c r="R289" s="8" t="str">
        <f>DADOS_ABBUD[[#This Row],[COD]]</f>
        <v>CRCU</v>
      </c>
      <c r="T289" t="e">
        <f>_xlfn.XLOOKUP(DADOS_ABBUD[[#This Row],[COD]],'uso interno FOTOS'!A:A,'uso interno FOTOS'!B:B)</f>
        <v>#N/A</v>
      </c>
      <c r="U289" s="5">
        <v>3</v>
      </c>
    </row>
    <row r="290" spans="1:22" ht="15" customHeight="1" x14ac:dyDescent="0.25">
      <c r="A290" t="s">
        <v>1031</v>
      </c>
      <c r="B290" s="4" t="s">
        <v>957</v>
      </c>
      <c r="C290" t="s">
        <v>1032</v>
      </c>
      <c r="D290" t="s">
        <v>1033</v>
      </c>
      <c r="E290" s="5" t="s">
        <v>94</v>
      </c>
      <c r="F290" s="12"/>
      <c r="G290" t="s">
        <v>119</v>
      </c>
      <c r="H290" s="4"/>
      <c r="I290" s="4"/>
      <c r="L290" s="4">
        <v>300</v>
      </c>
      <c r="N290" s="4"/>
      <c r="R290" s="8" t="str">
        <f>DADOS_ABBUD[[#This Row],[COD]]</f>
        <v>CUSE</v>
      </c>
      <c r="T290" t="e">
        <f>_xlfn.XLOOKUP(DADOS_ABBUD[[#This Row],[COD]],'uso interno FOTOS'!A:A,'uso interno FOTOS'!B:B)</f>
        <v>#N/A</v>
      </c>
      <c r="U290" s="5">
        <v>2</v>
      </c>
    </row>
    <row r="291" spans="1:22" x14ac:dyDescent="0.25">
      <c r="A291" t="s">
        <v>1034</v>
      </c>
      <c r="B291" s="4" t="s">
        <v>957</v>
      </c>
      <c r="C291" t="s">
        <v>1035</v>
      </c>
      <c r="D291" t="s">
        <v>1036</v>
      </c>
      <c r="E291" s="5" t="s">
        <v>136</v>
      </c>
      <c r="F291" s="12"/>
      <c r="G291" t="s">
        <v>119</v>
      </c>
      <c r="H291" s="4" t="s">
        <v>126</v>
      </c>
      <c r="I291" s="4"/>
      <c r="L291" s="4">
        <v>300</v>
      </c>
      <c r="N291" s="4"/>
      <c r="R291" s="8" t="str">
        <f>DADOS_ABBUD[[#This Row],[COD]]</f>
        <v>DERE</v>
      </c>
      <c r="T291" t="e" vm="114">
        <f>_xlfn.XLOOKUP(DADOS_ABBUD[[#This Row],[COD]],'uso interno FOTOS'!A:A,'uso interno FOTOS'!B:B)</f>
        <v>#VALUE!</v>
      </c>
      <c r="U291" s="5">
        <v>1</v>
      </c>
    </row>
    <row r="292" spans="1:22" x14ac:dyDescent="0.25">
      <c r="A292" t="s">
        <v>1037</v>
      </c>
      <c r="B292" s="4" t="s">
        <v>957</v>
      </c>
      <c r="C292" t="s">
        <v>1038</v>
      </c>
      <c r="D292" t="s">
        <v>1039</v>
      </c>
      <c r="E292" s="5" t="s">
        <v>94</v>
      </c>
      <c r="F292" s="12"/>
      <c r="G292" t="s">
        <v>119</v>
      </c>
      <c r="H292" s="4"/>
      <c r="I292" s="4"/>
      <c r="L292" s="4">
        <v>300</v>
      </c>
      <c r="N292" s="4"/>
      <c r="Q292" s="8"/>
      <c r="R292" s="8" t="str">
        <f>DADOS_ABBUD[[#This Row],[COD]]</f>
        <v>DIIN</v>
      </c>
      <c r="T292" t="e">
        <f>_xlfn.XLOOKUP(DADOS_ABBUD[[#This Row],[COD]],'uso interno FOTOS'!A:A,'uso interno FOTOS'!B:B)</f>
        <v>#N/A</v>
      </c>
      <c r="U292" s="5">
        <v>3</v>
      </c>
    </row>
    <row r="293" spans="1:22" s="2" customFormat="1" ht="15" customHeight="1" x14ac:dyDescent="0.25">
      <c r="A293" t="s">
        <v>1040</v>
      </c>
      <c r="B293" s="4" t="s">
        <v>957</v>
      </c>
      <c r="C293" t="s">
        <v>1041</v>
      </c>
      <c r="D293" t="s">
        <v>1042</v>
      </c>
      <c r="E293" s="5" t="s">
        <v>405</v>
      </c>
      <c r="F293" s="12"/>
      <c r="G293" t="s">
        <v>119</v>
      </c>
      <c r="H293" s="4"/>
      <c r="I293" s="4"/>
      <c r="J293"/>
      <c r="K293"/>
      <c r="L293" s="4">
        <v>300</v>
      </c>
      <c r="M293"/>
      <c r="N293" s="4"/>
      <c r="O293"/>
      <c r="P293"/>
      <c r="Q293" s="8"/>
      <c r="R293" s="8" t="str">
        <f>DADOS_ABBUD[[#This Row],[COD]]</f>
        <v>DOBU</v>
      </c>
      <c r="S293"/>
      <c r="T293" t="e">
        <f>_xlfn.XLOOKUP(DADOS_ABBUD[[#This Row],[COD]],'uso interno FOTOS'!A:A,'uso interno FOTOS'!B:B)</f>
        <v>#N/A</v>
      </c>
      <c r="U293" s="5">
        <v>3</v>
      </c>
      <c r="V293"/>
    </row>
    <row r="294" spans="1:22" x14ac:dyDescent="0.25">
      <c r="A294" t="s">
        <v>1043</v>
      </c>
      <c r="B294" s="4" t="s">
        <v>957</v>
      </c>
      <c r="C294" t="s">
        <v>1044</v>
      </c>
      <c r="D294" t="s">
        <v>1045</v>
      </c>
      <c r="E294" s="5" t="s">
        <v>136</v>
      </c>
      <c r="F294" s="12"/>
      <c r="G294" t="s">
        <v>119</v>
      </c>
      <c r="H294" s="4" t="s">
        <v>126</v>
      </c>
      <c r="I294" s="4"/>
      <c r="L294" s="4">
        <v>300</v>
      </c>
      <c r="N294" s="4"/>
      <c r="R294" s="8" t="str">
        <f>DADOS_ABBUD[[#This Row],[COD]]</f>
        <v>ERIP</v>
      </c>
      <c r="T294" t="e">
        <f>_xlfn.XLOOKUP(DADOS_ABBUD[[#This Row],[COD]],'uso interno FOTOS'!A:A,'uso interno FOTOS'!B:B)</f>
        <v>#N/A</v>
      </c>
      <c r="U294" s="5">
        <v>1</v>
      </c>
    </row>
    <row r="295" spans="1:22" ht="15" customHeight="1" x14ac:dyDescent="0.25">
      <c r="A295" t="s">
        <v>1046</v>
      </c>
      <c r="B295" s="4" t="s">
        <v>957</v>
      </c>
      <c r="C295" t="s">
        <v>1047</v>
      </c>
      <c r="D295" t="s">
        <v>1048</v>
      </c>
      <c r="E295" s="5" t="s">
        <v>94</v>
      </c>
      <c r="F295" s="12"/>
      <c r="G295" t="s">
        <v>119</v>
      </c>
      <c r="H295" s="4"/>
      <c r="I295" s="4"/>
      <c r="L295" s="4">
        <v>300</v>
      </c>
      <c r="N295" s="4"/>
      <c r="Q295" s="8"/>
      <c r="R295" s="8" t="str">
        <f>DADOS_ABBUD[[#This Row],[COD]]</f>
        <v>EUCI</v>
      </c>
      <c r="T295" t="e">
        <f>_xlfn.XLOOKUP(DADOS_ABBUD[[#This Row],[COD]],'uso interno FOTOS'!A:A,'uso interno FOTOS'!B:B)</f>
        <v>#N/A</v>
      </c>
      <c r="U295" s="5">
        <v>3</v>
      </c>
    </row>
    <row r="296" spans="1:22" ht="15" customHeight="1" x14ac:dyDescent="0.25">
      <c r="A296" t="s">
        <v>1049</v>
      </c>
      <c r="B296" s="4" t="s">
        <v>957</v>
      </c>
      <c r="C296" t="s">
        <v>1050</v>
      </c>
      <c r="D296" t="s">
        <v>1051</v>
      </c>
      <c r="E296" s="5" t="s">
        <v>94</v>
      </c>
      <c r="F296" s="12"/>
      <c r="G296" t="s">
        <v>119</v>
      </c>
      <c r="H296" s="4"/>
      <c r="I296" s="4"/>
      <c r="L296" s="4">
        <v>300</v>
      </c>
      <c r="N296" s="4"/>
      <c r="Q296" s="8"/>
      <c r="R296" s="8" t="str">
        <f>DADOS_ABBUD[[#This Row],[COD]]</f>
        <v>EUDE</v>
      </c>
      <c r="T296" t="e">
        <f>_xlfn.XLOOKUP(DADOS_ABBUD[[#This Row],[COD]],'uso interno FOTOS'!A:A,'uso interno FOTOS'!B:B)</f>
        <v>#N/A</v>
      </c>
      <c r="U296" s="5">
        <v>3</v>
      </c>
    </row>
    <row r="297" spans="1:22" s="64" customFormat="1" ht="15" customHeight="1" x14ac:dyDescent="0.25">
      <c r="A297" t="s">
        <v>1052</v>
      </c>
      <c r="B297" s="4" t="s">
        <v>957</v>
      </c>
      <c r="C297" t="s">
        <v>1053</v>
      </c>
      <c r="D297" t="s">
        <v>1054</v>
      </c>
      <c r="E297" s="5" t="s">
        <v>94</v>
      </c>
      <c r="F297" s="12"/>
      <c r="G297" t="s">
        <v>119</v>
      </c>
      <c r="H297" s="4" t="s">
        <v>155</v>
      </c>
      <c r="I297" s="4"/>
      <c r="J297"/>
      <c r="K297"/>
      <c r="L297" s="4">
        <v>300</v>
      </c>
      <c r="M297"/>
      <c r="N297" s="4"/>
      <c r="O297"/>
      <c r="P297"/>
      <c r="Q297"/>
      <c r="R297" s="8" t="str">
        <f>DADOS_ABBUD[[#This Row],[COD]]</f>
        <v>FILY</v>
      </c>
      <c r="S297"/>
      <c r="T297" t="e" vm="115">
        <f>_xlfn.XLOOKUP(DADOS_ABBUD[[#This Row],[COD]],'uso interno FOTOS'!A:A,'uso interno FOTOS'!B:B)</f>
        <v>#VALUE!</v>
      </c>
      <c r="U297" s="5">
        <v>2</v>
      </c>
      <c r="V297"/>
    </row>
    <row r="298" spans="1:22" x14ac:dyDescent="0.25">
      <c r="A298" t="s">
        <v>1055</v>
      </c>
      <c r="B298" s="4" t="s">
        <v>957</v>
      </c>
      <c r="C298" t="s">
        <v>1056</v>
      </c>
      <c r="D298" t="s">
        <v>1057</v>
      </c>
      <c r="E298" s="5" t="s">
        <v>94</v>
      </c>
      <c r="F298" s="12"/>
      <c r="G298" t="s">
        <v>119</v>
      </c>
      <c r="H298" s="4"/>
      <c r="I298" s="4"/>
      <c r="L298" s="4"/>
      <c r="N298" s="4"/>
      <c r="Q298" s="8"/>
      <c r="R298" s="8" t="str">
        <f>DADOS_ABBUD[[#This Row],[COD]]</f>
        <v>FITR</v>
      </c>
      <c r="T298" t="e">
        <f>_xlfn.XLOOKUP(DADOS_ABBUD[[#This Row],[COD]],'uso interno FOTOS'!A:A,'uso interno FOTOS'!B:B)</f>
        <v>#N/A</v>
      </c>
      <c r="U298" s="5">
        <v>3</v>
      </c>
    </row>
    <row r="299" spans="1:22" ht="15" customHeight="1" x14ac:dyDescent="0.25">
      <c r="A299" t="s">
        <v>1058</v>
      </c>
      <c r="B299" s="4" t="s">
        <v>957</v>
      </c>
      <c r="C299" t="s">
        <v>1059</v>
      </c>
      <c r="D299" t="s">
        <v>1060</v>
      </c>
      <c r="E299" s="5" t="s">
        <v>94</v>
      </c>
      <c r="F299" s="12"/>
      <c r="G299" t="s">
        <v>119</v>
      </c>
      <c r="H299" s="4"/>
      <c r="I299" s="4"/>
      <c r="L299" s="4"/>
      <c r="N299" s="4"/>
      <c r="Q299" s="8"/>
      <c r="R299" s="8" t="str">
        <f>DADOS_ABBUD[[#This Row],[COD]]</f>
        <v>FUFO</v>
      </c>
      <c r="T299" t="e">
        <f>_xlfn.XLOOKUP(DADOS_ABBUD[[#This Row],[COD]],'uso interno FOTOS'!A:A,'uso interno FOTOS'!B:B)</f>
        <v>#N/A</v>
      </c>
      <c r="U299" s="5">
        <v>3</v>
      </c>
    </row>
    <row r="300" spans="1:22" ht="15" customHeight="1" x14ac:dyDescent="0.25">
      <c r="A300" t="s">
        <v>1061</v>
      </c>
      <c r="B300" s="4" t="s">
        <v>957</v>
      </c>
      <c r="C300" t="s">
        <v>1062</v>
      </c>
      <c r="D300" t="s">
        <v>1063</v>
      </c>
      <c r="E300" s="5" t="s">
        <v>94</v>
      </c>
      <c r="F300" s="12"/>
      <c r="G300" t="s">
        <v>119</v>
      </c>
      <c r="H300" s="4"/>
      <c r="I300" s="4"/>
      <c r="L300" s="4">
        <v>300</v>
      </c>
      <c r="N300" s="4"/>
      <c r="R300" s="8" t="str">
        <f>DADOS_ABBUD[[#This Row],[COD]]</f>
        <v>GIBI</v>
      </c>
      <c r="T300" t="e">
        <f>_xlfn.XLOOKUP(DADOS_ABBUD[[#This Row],[COD]],'uso interno FOTOS'!A:A,'uso interno FOTOS'!B:B)</f>
        <v>#N/A</v>
      </c>
      <c r="U300" s="5">
        <v>2</v>
      </c>
    </row>
    <row r="301" spans="1:22" x14ac:dyDescent="0.25">
      <c r="A301" t="s">
        <v>1064</v>
      </c>
      <c r="B301" s="4" t="s">
        <v>957</v>
      </c>
      <c r="C301" t="s">
        <v>1065</v>
      </c>
      <c r="D301" t="s">
        <v>1066</v>
      </c>
      <c r="E301" s="5" t="s">
        <v>136</v>
      </c>
      <c r="F301" s="12"/>
      <c r="G301" t="s">
        <v>119</v>
      </c>
      <c r="H301" s="4"/>
      <c r="I301" s="4"/>
      <c r="L301" s="4">
        <v>300</v>
      </c>
      <c r="N301" s="4"/>
      <c r="R301" s="8" t="str">
        <f>DADOS_ABBUD[[#This Row],[COD]]</f>
        <v>GRBA</v>
      </c>
      <c r="T301" t="e">
        <f>_xlfn.XLOOKUP(DADOS_ABBUD[[#This Row],[COD]],'uso interno FOTOS'!A:A,'uso interno FOTOS'!B:B)</f>
        <v>#N/A</v>
      </c>
      <c r="U301" s="5">
        <v>1</v>
      </c>
    </row>
    <row r="302" spans="1:22" ht="15" customHeight="1" x14ac:dyDescent="0.25">
      <c r="A302" t="s">
        <v>1067</v>
      </c>
      <c r="B302" s="4" t="s">
        <v>957</v>
      </c>
      <c r="C302" t="s">
        <v>1068</v>
      </c>
      <c r="D302" t="s">
        <v>1069</v>
      </c>
      <c r="E302" s="5" t="s">
        <v>391</v>
      </c>
      <c r="F302" s="12"/>
      <c r="G302" t="s">
        <v>119</v>
      </c>
      <c r="H302" s="4"/>
      <c r="I302" s="4"/>
      <c r="L302" s="4">
        <v>300</v>
      </c>
      <c r="N302" s="4"/>
      <c r="R302" s="8" t="str">
        <f>DADOS_ABBUD[[#This Row],[COD]]</f>
        <v>GRRO</v>
      </c>
      <c r="T302" t="e" vm="116">
        <f>_xlfn.XLOOKUP(DADOS_ABBUD[[#This Row],[COD]],'uso interno FOTOS'!A:A,'uso interno FOTOS'!B:B)</f>
        <v>#VALUE!</v>
      </c>
      <c r="U302" s="5">
        <v>2</v>
      </c>
    </row>
    <row r="303" spans="1:22" ht="15" customHeight="1" x14ac:dyDescent="0.25">
      <c r="A303" t="s">
        <v>1070</v>
      </c>
      <c r="B303" s="4" t="s">
        <v>957</v>
      </c>
      <c r="C303" t="s">
        <v>1071</v>
      </c>
      <c r="D303" t="s">
        <v>1072</v>
      </c>
      <c r="E303" s="5" t="s">
        <v>391</v>
      </c>
      <c r="F303" s="12"/>
      <c r="G303" t="s">
        <v>119</v>
      </c>
      <c r="H303" s="4" t="s">
        <v>126</v>
      </c>
      <c r="I303" s="4"/>
      <c r="L303" s="4">
        <v>300</v>
      </c>
      <c r="M303" s="123"/>
      <c r="N303" s="4"/>
      <c r="O303" s="4"/>
      <c r="P303" s="4"/>
      <c r="Q303" s="4" t="s">
        <v>1073</v>
      </c>
      <c r="R303" s="8" t="str">
        <f>DADOS_ABBUD[[#This Row],[COD]]</f>
        <v>HITI</v>
      </c>
      <c r="S303" s="4" t="s">
        <v>1074</v>
      </c>
      <c r="T303" t="e" vm="117">
        <f>_xlfn.XLOOKUP(DADOS_ABBUD[[#This Row],[COD]],'uso interno FOTOS'!A:A,'uso interno FOTOS'!B:B)</f>
        <v>#VALUE!</v>
      </c>
      <c r="U303" s="5">
        <v>1</v>
      </c>
      <c r="V303" s="123">
        <v>10</v>
      </c>
    </row>
    <row r="304" spans="1:22" ht="15" customHeight="1" x14ac:dyDescent="0.25">
      <c r="A304" t="s">
        <v>1075</v>
      </c>
      <c r="B304" s="4" t="s">
        <v>957</v>
      </c>
      <c r="C304" t="s">
        <v>1076</v>
      </c>
      <c r="D304" t="s">
        <v>1077</v>
      </c>
      <c r="E304" s="5" t="s">
        <v>94</v>
      </c>
      <c r="F304" s="12"/>
      <c r="G304" t="s">
        <v>119</v>
      </c>
      <c r="H304" s="4"/>
      <c r="I304" s="4"/>
      <c r="L304" s="4">
        <v>60</v>
      </c>
      <c r="N304" s="4"/>
      <c r="R304" s="8" t="str">
        <f>DADOS_ABBUD[[#This Row],[COD]]</f>
        <v>JANI</v>
      </c>
      <c r="T304" t="e">
        <f>_xlfn.XLOOKUP(DADOS_ABBUD[[#This Row],[COD]],'uso interno FOTOS'!A:A,'uso interno FOTOS'!B:B)</f>
        <v>#N/A</v>
      </c>
      <c r="U304" s="5">
        <v>2</v>
      </c>
    </row>
    <row r="305" spans="1:21" ht="15" customHeight="1" x14ac:dyDescent="0.25">
      <c r="A305" t="s">
        <v>1078</v>
      </c>
      <c r="B305" s="4" t="s">
        <v>957</v>
      </c>
      <c r="C305" t="s">
        <v>1079</v>
      </c>
      <c r="D305" t="s">
        <v>1080</v>
      </c>
      <c r="E305" s="5" t="s">
        <v>391</v>
      </c>
      <c r="F305" s="12"/>
      <c r="G305" t="s">
        <v>119</v>
      </c>
      <c r="H305" s="4" t="s">
        <v>126</v>
      </c>
      <c r="I305" s="4"/>
      <c r="L305" s="4">
        <v>300</v>
      </c>
      <c r="N305" s="4"/>
      <c r="R305" s="8" t="str">
        <f>DADOS_ABBUD[[#This Row],[COD]]</f>
        <v>KOBI</v>
      </c>
      <c r="T305" t="e">
        <f>_xlfn.XLOOKUP(DADOS_ABBUD[[#This Row],[COD]],'uso interno FOTOS'!A:A,'uso interno FOTOS'!B:B)</f>
        <v>#N/A</v>
      </c>
      <c r="U305" s="5">
        <v>2</v>
      </c>
    </row>
    <row r="306" spans="1:21" ht="15" customHeight="1" x14ac:dyDescent="0.25">
      <c r="A306" t="s">
        <v>1081</v>
      </c>
      <c r="B306" s="4" t="s">
        <v>957</v>
      </c>
      <c r="C306" t="s">
        <v>1082</v>
      </c>
      <c r="D306" t="s">
        <v>1083</v>
      </c>
      <c r="E306" s="5" t="s">
        <v>94</v>
      </c>
      <c r="F306" s="12"/>
      <c r="G306" t="s">
        <v>119</v>
      </c>
      <c r="H306" s="4"/>
      <c r="I306" s="4"/>
      <c r="K306" s="4" t="s">
        <v>1084</v>
      </c>
      <c r="L306" s="4">
        <v>300</v>
      </c>
      <c r="M306" s="123">
        <v>5</v>
      </c>
      <c r="N306" s="4"/>
      <c r="O306" s="4" t="s">
        <v>1085</v>
      </c>
      <c r="P306" s="4" t="s">
        <v>1086</v>
      </c>
      <c r="Q306" s="4" t="s">
        <v>1087</v>
      </c>
      <c r="R306" s="8" t="str">
        <f>DADOS_ABBUD[[#This Row],[COD]]</f>
        <v>LABO</v>
      </c>
      <c r="S306" s="4" t="s">
        <v>1088</v>
      </c>
      <c r="T306" t="e">
        <f>_xlfn.XLOOKUP(DADOS_ABBUD[[#This Row],[COD]],'uso interno FOTOS'!A:A,'uso interno FOTOS'!B:B)</f>
        <v>#N/A</v>
      </c>
      <c r="U306" s="5">
        <v>1</v>
      </c>
    </row>
    <row r="307" spans="1:21" ht="15" customHeight="1" x14ac:dyDescent="0.25">
      <c r="A307" t="s">
        <v>30</v>
      </c>
      <c r="B307" s="4" t="s">
        <v>957</v>
      </c>
      <c r="C307" t="s">
        <v>1089</v>
      </c>
      <c r="D307" t="s">
        <v>1090</v>
      </c>
      <c r="E307" s="5" t="s">
        <v>418</v>
      </c>
      <c r="F307" s="12"/>
      <c r="G307" t="s">
        <v>119</v>
      </c>
      <c r="H307" s="4" t="s">
        <v>126</v>
      </c>
      <c r="I307" s="4"/>
      <c r="L307" s="4">
        <v>300</v>
      </c>
      <c r="N307" s="4"/>
      <c r="R307" s="8" t="str">
        <f>DADOS_ABBUD[[#This Row],[COD]]</f>
        <v>LAIN BR</v>
      </c>
      <c r="T307" t="e" vm="18">
        <f>_xlfn.XLOOKUP(DADOS_ABBUD[[#This Row],[COD]],'uso interno FOTOS'!A:A,'uso interno FOTOS'!B:B)</f>
        <v>#VALUE!</v>
      </c>
      <c r="U307" s="5">
        <v>1</v>
      </c>
    </row>
    <row r="308" spans="1:21" x14ac:dyDescent="0.25">
      <c r="A308" t="s">
        <v>31</v>
      </c>
      <c r="B308" s="4" t="s">
        <v>957</v>
      </c>
      <c r="C308" t="s">
        <v>1089</v>
      </c>
      <c r="D308" t="s">
        <v>1091</v>
      </c>
      <c r="E308" s="5" t="s">
        <v>405</v>
      </c>
      <c r="F308" s="12"/>
      <c r="G308" t="s">
        <v>119</v>
      </c>
      <c r="H308" s="4" t="s">
        <v>126</v>
      </c>
      <c r="I308" s="4"/>
      <c r="L308" s="4">
        <v>300</v>
      </c>
      <c r="N308" s="4"/>
      <c r="R308" s="8" t="str">
        <f>DADOS_ABBUD[[#This Row],[COD]]</f>
        <v>LAIN RS</v>
      </c>
      <c r="T308" t="e" vm="19">
        <f>_xlfn.XLOOKUP(DADOS_ABBUD[[#This Row],[COD]],'uso interno FOTOS'!A:A,'uso interno FOTOS'!B:B)</f>
        <v>#VALUE!</v>
      </c>
      <c r="U308" s="5">
        <v>1</v>
      </c>
    </row>
    <row r="309" spans="1:21" x14ac:dyDescent="0.25">
      <c r="A309" t="s">
        <v>1092</v>
      </c>
      <c r="B309" s="4" t="s">
        <v>957</v>
      </c>
      <c r="C309" t="s">
        <v>1093</v>
      </c>
      <c r="D309" t="s">
        <v>1094</v>
      </c>
      <c r="E309" s="5" t="s">
        <v>418</v>
      </c>
      <c r="F309" s="12"/>
      <c r="G309" t="s">
        <v>119</v>
      </c>
      <c r="H309" s="4" t="s">
        <v>126</v>
      </c>
      <c r="I309" s="4"/>
      <c r="L309" s="4">
        <v>300</v>
      </c>
      <c r="N309" s="4"/>
      <c r="R309" s="8" t="str">
        <f>DADOS_ABBUD[[#This Row],[COD]]</f>
        <v>LASE</v>
      </c>
      <c r="T309" t="e">
        <f>_xlfn.XLOOKUP(DADOS_ABBUD[[#This Row],[COD]],'uso interno FOTOS'!A:A,'uso interno FOTOS'!B:B)</f>
        <v>#N/A</v>
      </c>
      <c r="U309" s="5">
        <v>1</v>
      </c>
    </row>
    <row r="310" spans="1:21" ht="15" customHeight="1" x14ac:dyDescent="0.25">
      <c r="A310" t="s">
        <v>1095</v>
      </c>
      <c r="B310" s="4" t="s">
        <v>957</v>
      </c>
      <c r="C310" t="s">
        <v>1096</v>
      </c>
      <c r="D310" t="s">
        <v>526</v>
      </c>
      <c r="E310" s="5" t="s">
        <v>94</v>
      </c>
      <c r="F310" s="12"/>
      <c r="G310" t="s">
        <v>119</v>
      </c>
      <c r="H310" s="4"/>
      <c r="I310" s="4"/>
      <c r="L310" s="4">
        <v>300</v>
      </c>
      <c r="N310" s="4"/>
      <c r="R310" s="8" t="str">
        <f>DADOS_ABBUD[[#This Row],[COD]]</f>
        <v>LANO</v>
      </c>
      <c r="T310" t="e">
        <f>_xlfn.XLOOKUP(DADOS_ABBUD[[#This Row],[COD]],'uso interno FOTOS'!A:A,'uso interno FOTOS'!B:B)</f>
        <v>#N/A</v>
      </c>
      <c r="U310" s="5">
        <v>1</v>
      </c>
    </row>
    <row r="311" spans="1:21" x14ac:dyDescent="0.25">
      <c r="A311" t="s">
        <v>1097</v>
      </c>
      <c r="B311" s="4" t="s">
        <v>957</v>
      </c>
      <c r="C311" t="s">
        <v>1098</v>
      </c>
      <c r="D311" t="s">
        <v>1099</v>
      </c>
      <c r="E311" s="5" t="s">
        <v>94</v>
      </c>
      <c r="F311" s="12"/>
      <c r="G311" t="s">
        <v>119</v>
      </c>
      <c r="H311" s="4"/>
      <c r="I311" s="4"/>
      <c r="L311" s="4">
        <v>300</v>
      </c>
      <c r="N311" s="4"/>
      <c r="R311" s="8" t="str">
        <f>DADOS_ABBUD[[#This Row],[COD]]</f>
        <v>LILU</v>
      </c>
      <c r="T311" t="e">
        <f>_xlfn.XLOOKUP(DADOS_ABBUD[[#This Row],[COD]],'uso interno FOTOS'!A:A,'uso interno FOTOS'!B:B)</f>
        <v>#N/A</v>
      </c>
      <c r="U311" s="5">
        <v>1</v>
      </c>
    </row>
    <row r="312" spans="1:21" x14ac:dyDescent="0.25">
      <c r="A312" t="s">
        <v>1100</v>
      </c>
      <c r="B312" s="4" t="s">
        <v>957</v>
      </c>
      <c r="C312" t="s">
        <v>1101</v>
      </c>
      <c r="D312" t="s">
        <v>1102</v>
      </c>
      <c r="E312" s="5" t="s">
        <v>94</v>
      </c>
      <c r="F312" s="12"/>
      <c r="G312" t="s">
        <v>119</v>
      </c>
      <c r="H312" s="4"/>
      <c r="I312" s="4"/>
      <c r="L312" s="4">
        <v>300</v>
      </c>
      <c r="N312" s="4"/>
      <c r="R312" s="8" t="str">
        <f>DADOS_ABBUD[[#This Row],[COD]]</f>
        <v>LIST</v>
      </c>
      <c r="T312" t="e">
        <f>_xlfn.XLOOKUP(DADOS_ABBUD[[#This Row],[COD]],'uso interno FOTOS'!A:A,'uso interno FOTOS'!B:B)</f>
        <v>#N/A</v>
      </c>
      <c r="U312" s="5">
        <v>2</v>
      </c>
    </row>
    <row r="313" spans="1:21" x14ac:dyDescent="0.25">
      <c r="A313" t="s">
        <v>1103</v>
      </c>
      <c r="B313" s="4" t="s">
        <v>957</v>
      </c>
      <c r="C313" t="s">
        <v>1104</v>
      </c>
      <c r="D313" t="s">
        <v>1105</v>
      </c>
      <c r="E313" s="5" t="s">
        <v>94</v>
      </c>
      <c r="F313" s="12"/>
      <c r="G313" t="s">
        <v>119</v>
      </c>
      <c r="H313" s="4"/>
      <c r="I313" s="4"/>
      <c r="L313" s="4">
        <v>300</v>
      </c>
      <c r="N313" s="4"/>
      <c r="Q313" s="8"/>
      <c r="R313" s="8" t="str">
        <f>DADOS_ABBUD[[#This Row],[COD]]</f>
        <v>MAIT</v>
      </c>
      <c r="T313" t="e">
        <f>_xlfn.XLOOKUP(DADOS_ABBUD[[#This Row],[COD]],'uso interno FOTOS'!A:A,'uso interno FOTOS'!B:B)</f>
        <v>#N/A</v>
      </c>
      <c r="U313" s="5">
        <v>3</v>
      </c>
    </row>
    <row r="314" spans="1:21" x14ac:dyDescent="0.25">
      <c r="A314" t="s">
        <v>1106</v>
      </c>
      <c r="B314" s="4" t="s">
        <v>957</v>
      </c>
      <c r="C314" t="s">
        <v>1107</v>
      </c>
      <c r="D314" t="s">
        <v>1108</v>
      </c>
      <c r="E314" s="5" t="s">
        <v>418</v>
      </c>
      <c r="F314" s="12"/>
      <c r="G314" t="s">
        <v>119</v>
      </c>
      <c r="H314" s="4"/>
      <c r="I314" s="4"/>
      <c r="L314" s="4">
        <v>300</v>
      </c>
      <c r="N314" s="4"/>
      <c r="R314" s="8" t="str">
        <f>DADOS_ABBUD[[#This Row],[COD]]</f>
        <v>MAGR</v>
      </c>
      <c r="T314" t="e">
        <f>_xlfn.XLOOKUP(DADOS_ABBUD[[#This Row],[COD]],'uso interno FOTOS'!A:A,'uso interno FOTOS'!B:B)</f>
        <v>#N/A</v>
      </c>
      <c r="U314" s="5">
        <v>1</v>
      </c>
    </row>
    <row r="315" spans="1:21" x14ac:dyDescent="0.25">
      <c r="A315" t="s">
        <v>1109</v>
      </c>
      <c r="B315" s="4" t="s">
        <v>957</v>
      </c>
      <c r="C315" t="s">
        <v>1110</v>
      </c>
      <c r="D315" t="s">
        <v>1111</v>
      </c>
      <c r="E315" s="5" t="s">
        <v>405</v>
      </c>
      <c r="F315" s="12"/>
      <c r="G315" t="s">
        <v>119</v>
      </c>
      <c r="H315" s="4"/>
      <c r="I315" s="4"/>
      <c r="L315" s="4">
        <v>300</v>
      </c>
      <c r="N315" s="4"/>
      <c r="R315" s="8" t="str">
        <f>DADOS_ABBUD[[#This Row],[COD]]</f>
        <v>MASO</v>
      </c>
      <c r="T315" t="e">
        <f>_xlfn.XLOOKUP(DADOS_ABBUD[[#This Row],[COD]],'uso interno FOTOS'!A:A,'uso interno FOTOS'!B:B)</f>
        <v>#N/A</v>
      </c>
      <c r="U315" s="5">
        <v>2</v>
      </c>
    </row>
    <row r="316" spans="1:21" x14ac:dyDescent="0.25">
      <c r="A316" t="s">
        <v>1112</v>
      </c>
      <c r="B316" s="4" t="s">
        <v>957</v>
      </c>
      <c r="C316" t="s">
        <v>1113</v>
      </c>
      <c r="D316" t="s">
        <v>1114</v>
      </c>
      <c r="E316" s="5" t="s">
        <v>136</v>
      </c>
      <c r="F316" s="12"/>
      <c r="G316" t="s">
        <v>119</v>
      </c>
      <c r="H316" s="4"/>
      <c r="I316" s="4"/>
      <c r="L316" s="4">
        <v>300</v>
      </c>
      <c r="N316" s="4"/>
      <c r="R316" s="8" t="str">
        <f>DADOS_ABBUD[[#This Row],[COD]]</f>
        <v>MELE</v>
      </c>
      <c r="T316" t="e" vm="118">
        <f>_xlfn.XLOOKUP(DADOS_ABBUD[[#This Row],[COD]],'uso interno FOTOS'!A:A,'uso interno FOTOS'!B:B)</f>
        <v>#VALUE!</v>
      </c>
      <c r="U316" s="5">
        <v>1</v>
      </c>
    </row>
    <row r="317" spans="1:21" x14ac:dyDescent="0.25">
      <c r="A317" t="s">
        <v>1115</v>
      </c>
      <c r="B317" s="4" t="s">
        <v>957</v>
      </c>
      <c r="C317" t="s">
        <v>1116</v>
      </c>
      <c r="D317" t="s">
        <v>1117</v>
      </c>
      <c r="E317" s="5" t="s">
        <v>510</v>
      </c>
      <c r="F317" s="12"/>
      <c r="G317" t="s">
        <v>95</v>
      </c>
      <c r="H317" s="4"/>
      <c r="I317" s="4"/>
      <c r="L317" s="4">
        <v>300</v>
      </c>
      <c r="N317" s="4"/>
      <c r="Q317" s="8"/>
      <c r="R317" s="8" t="str">
        <f>DADOS_ABBUD[[#This Row],[COD]]</f>
        <v>MEAZ</v>
      </c>
      <c r="T317" t="e">
        <f>_xlfn.XLOOKUP(DADOS_ABBUD[[#This Row],[COD]],'uso interno FOTOS'!A:A,'uso interno FOTOS'!B:B)</f>
        <v>#N/A</v>
      </c>
      <c r="U317" s="5">
        <v>3</v>
      </c>
    </row>
    <row r="318" spans="1:21" x14ac:dyDescent="0.25">
      <c r="A318" t="s">
        <v>1118</v>
      </c>
      <c r="B318" s="4" t="s">
        <v>957</v>
      </c>
      <c r="C318" t="s">
        <v>1119</v>
      </c>
      <c r="D318" t="s">
        <v>1120</v>
      </c>
      <c r="E318" s="5" t="s">
        <v>391</v>
      </c>
      <c r="F318" s="12"/>
      <c r="G318" t="s">
        <v>119</v>
      </c>
      <c r="H318" s="4"/>
      <c r="I318" s="4"/>
      <c r="L318" s="4">
        <v>300</v>
      </c>
      <c r="N318" s="4"/>
      <c r="R318" s="8" t="str">
        <f>DADOS_ABBUD[[#This Row],[COD]]</f>
        <v>MICH</v>
      </c>
      <c r="T318" t="e">
        <f>_xlfn.XLOOKUP(DADOS_ABBUD[[#This Row],[COD]],'uso interno FOTOS'!A:A,'uso interno FOTOS'!B:B)</f>
        <v>#N/A</v>
      </c>
      <c r="U318" s="5">
        <v>1</v>
      </c>
    </row>
    <row r="319" spans="1:21" x14ac:dyDescent="0.25">
      <c r="A319" t="s">
        <v>1121</v>
      </c>
      <c r="B319" s="4" t="s">
        <v>957</v>
      </c>
      <c r="C319" t="s">
        <v>1122</v>
      </c>
      <c r="D319" t="s">
        <v>1123</v>
      </c>
      <c r="E319" s="5" t="s">
        <v>418</v>
      </c>
      <c r="F319" s="12"/>
      <c r="G319" t="s">
        <v>119</v>
      </c>
      <c r="H319" s="4"/>
      <c r="I319" s="4"/>
      <c r="L319" s="4">
        <v>300</v>
      </c>
      <c r="N319" s="4"/>
      <c r="Q319" s="8"/>
      <c r="R319" s="8" t="str">
        <f>DADOS_ABBUD[[#This Row],[COD]]</f>
        <v>NEOL</v>
      </c>
      <c r="T319" t="e">
        <f>_xlfn.XLOOKUP(DADOS_ABBUD[[#This Row],[COD]],'uso interno FOTOS'!A:A,'uso interno FOTOS'!B:B)</f>
        <v>#N/A</v>
      </c>
      <c r="U319" s="5">
        <v>3</v>
      </c>
    </row>
    <row r="320" spans="1:21" x14ac:dyDescent="0.25">
      <c r="A320" t="s">
        <v>1124</v>
      </c>
      <c r="B320" s="4" t="s">
        <v>957</v>
      </c>
      <c r="C320" t="s">
        <v>1125</v>
      </c>
      <c r="D320" t="s">
        <v>1126</v>
      </c>
      <c r="E320" s="5" t="s">
        <v>94</v>
      </c>
      <c r="F320" s="12"/>
      <c r="G320" t="s">
        <v>119</v>
      </c>
      <c r="H320" s="4"/>
      <c r="I320" s="4"/>
      <c r="L320" s="4">
        <v>300</v>
      </c>
      <c r="N320" s="4"/>
      <c r="R320" s="8" t="str">
        <f>DADOS_ABBUD[[#This Row],[COD]]</f>
        <v>OLEU</v>
      </c>
      <c r="T320" t="e" vm="119">
        <f>_xlfn.XLOOKUP(DADOS_ABBUD[[#This Row],[COD]],'uso interno FOTOS'!A:A,'uso interno FOTOS'!B:B)</f>
        <v>#VALUE!</v>
      </c>
      <c r="U320" s="5">
        <v>2</v>
      </c>
    </row>
    <row r="321" spans="1:21" x14ac:dyDescent="0.25">
      <c r="A321" t="s">
        <v>1127</v>
      </c>
      <c r="B321" s="4" t="s">
        <v>957</v>
      </c>
      <c r="C321" t="s">
        <v>1128</v>
      </c>
      <c r="D321" t="s">
        <v>1129</v>
      </c>
      <c r="E321" s="5" t="s">
        <v>510</v>
      </c>
      <c r="F321" s="12"/>
      <c r="G321" t="s">
        <v>119</v>
      </c>
      <c r="H321" s="4"/>
      <c r="I321" s="4"/>
      <c r="L321" s="4">
        <v>300</v>
      </c>
      <c r="N321" s="4"/>
      <c r="Q321" s="8"/>
      <c r="R321" s="8" t="str">
        <f>DADOS_ABBUD[[#This Row],[COD]]</f>
        <v>PATO</v>
      </c>
      <c r="T321" t="e">
        <f>_xlfn.XLOOKUP(DADOS_ABBUD[[#This Row],[COD]],'uso interno FOTOS'!A:A,'uso interno FOTOS'!B:B)</f>
        <v>#N/A</v>
      </c>
      <c r="U321" s="5">
        <v>3</v>
      </c>
    </row>
    <row r="322" spans="1:21" x14ac:dyDescent="0.25">
      <c r="A322" t="s">
        <v>1130</v>
      </c>
      <c r="B322" s="4" t="s">
        <v>957</v>
      </c>
      <c r="C322" t="s">
        <v>1131</v>
      </c>
      <c r="D322" t="s">
        <v>1132</v>
      </c>
      <c r="E322" s="5" t="s">
        <v>418</v>
      </c>
      <c r="F322" s="12"/>
      <c r="G322" t="s">
        <v>119</v>
      </c>
      <c r="H322" s="4"/>
      <c r="I322" s="4"/>
      <c r="L322" s="4">
        <v>300</v>
      </c>
      <c r="N322" s="4"/>
      <c r="R322" s="8" t="str">
        <f>DADOS_ABBUD[[#This Row],[COD]]</f>
        <v>PEAR</v>
      </c>
      <c r="T322" t="e">
        <f>_xlfn.XLOOKUP(DADOS_ABBUD[[#This Row],[COD]],'uso interno FOTOS'!A:A,'uso interno FOTOS'!B:B)</f>
        <v>#N/A</v>
      </c>
      <c r="U322" s="5">
        <v>2</v>
      </c>
    </row>
    <row r="323" spans="1:21" x14ac:dyDescent="0.25">
      <c r="A323" t="s">
        <v>1133</v>
      </c>
      <c r="B323" s="4" t="s">
        <v>957</v>
      </c>
      <c r="C323" t="s">
        <v>1134</v>
      </c>
      <c r="D323" t="s">
        <v>1135</v>
      </c>
      <c r="E323" s="5" t="s">
        <v>94</v>
      </c>
      <c r="F323" s="12"/>
      <c r="G323" t="s">
        <v>119</v>
      </c>
      <c r="H323" s="4"/>
      <c r="I323" s="4"/>
      <c r="L323" s="4">
        <v>150</v>
      </c>
      <c r="N323" s="4"/>
      <c r="Q323" s="8"/>
      <c r="R323" s="8" t="str">
        <f>DADOS_ABBUD[[#This Row],[COD]]</f>
        <v>PHFR</v>
      </c>
      <c r="T323" t="e">
        <f>_xlfn.XLOOKUP(DADOS_ABBUD[[#This Row],[COD]],'uso interno FOTOS'!A:A,'uso interno FOTOS'!B:B)</f>
        <v>#N/A</v>
      </c>
      <c r="U323" s="5">
        <v>3</v>
      </c>
    </row>
    <row r="324" spans="1:21" x14ac:dyDescent="0.25">
      <c r="A324" t="s">
        <v>1136</v>
      </c>
      <c r="B324" s="4" t="s">
        <v>957</v>
      </c>
      <c r="C324" t="s">
        <v>1137</v>
      </c>
      <c r="D324" t="s">
        <v>1138</v>
      </c>
      <c r="E324" s="5" t="s">
        <v>94</v>
      </c>
      <c r="F324" s="12"/>
      <c r="G324" t="s">
        <v>119</v>
      </c>
      <c r="H324" s="4"/>
      <c r="I324" s="4"/>
      <c r="L324" s="4">
        <v>300</v>
      </c>
      <c r="N324" s="4"/>
      <c r="Q324" s="8"/>
      <c r="R324" s="8" t="str">
        <f>DADOS_ABBUD[[#This Row],[COD]]</f>
        <v>PIDI</v>
      </c>
      <c r="T324" t="e">
        <f>_xlfn.XLOOKUP(DADOS_ABBUD[[#This Row],[COD]],'uso interno FOTOS'!A:A,'uso interno FOTOS'!B:B)</f>
        <v>#N/A</v>
      </c>
      <c r="U324" s="5">
        <v>3</v>
      </c>
    </row>
    <row r="325" spans="1:21" x14ac:dyDescent="0.25">
      <c r="A325" t="s">
        <v>1139</v>
      </c>
      <c r="B325" s="4" t="s">
        <v>957</v>
      </c>
      <c r="C325" t="s">
        <v>1140</v>
      </c>
      <c r="D325" t="s">
        <v>1141</v>
      </c>
      <c r="E325" s="5" t="s">
        <v>418</v>
      </c>
      <c r="F325" s="12"/>
      <c r="G325" t="s">
        <v>119</v>
      </c>
      <c r="H325" s="4"/>
      <c r="I325" s="4"/>
      <c r="L325" s="4">
        <v>300</v>
      </c>
      <c r="N325" s="4"/>
      <c r="R325" s="8" t="str">
        <f>DADOS_ABBUD[[#This Row],[COD]]</f>
        <v>PIUN</v>
      </c>
      <c r="T325" t="e">
        <f>_xlfn.XLOOKUP(DADOS_ABBUD[[#This Row],[COD]],'uso interno FOTOS'!A:A,'uso interno FOTOS'!B:B)</f>
        <v>#N/A</v>
      </c>
      <c r="U325" s="5">
        <v>2</v>
      </c>
    </row>
    <row r="326" spans="1:21" x14ac:dyDescent="0.25">
      <c r="A326" t="s">
        <v>1142</v>
      </c>
      <c r="B326" s="4" t="s">
        <v>957</v>
      </c>
      <c r="C326" t="s">
        <v>1143</v>
      </c>
      <c r="D326" t="s">
        <v>1144</v>
      </c>
      <c r="E326" s="5" t="s">
        <v>94</v>
      </c>
      <c r="F326" s="12"/>
      <c r="G326" t="s">
        <v>119</v>
      </c>
      <c r="H326" s="4"/>
      <c r="I326" s="4"/>
      <c r="L326" s="4">
        <v>300</v>
      </c>
      <c r="N326" s="4"/>
      <c r="R326" s="8" t="str">
        <f>DADOS_ABBUD[[#This Row],[COD]]</f>
        <v>PLOC</v>
      </c>
      <c r="T326" t="e">
        <f>_xlfn.XLOOKUP(DADOS_ABBUD[[#This Row],[COD]],'uso interno FOTOS'!A:A,'uso interno FOTOS'!B:B)</f>
        <v>#N/A</v>
      </c>
      <c r="U326" s="5">
        <v>2</v>
      </c>
    </row>
    <row r="327" spans="1:21" x14ac:dyDescent="0.25">
      <c r="A327" t="s">
        <v>1145</v>
      </c>
      <c r="B327" s="4" t="s">
        <v>957</v>
      </c>
      <c r="C327" t="s">
        <v>1146</v>
      </c>
      <c r="D327" t="s">
        <v>1147</v>
      </c>
      <c r="E327" s="5" t="s">
        <v>418</v>
      </c>
      <c r="F327" s="12"/>
      <c r="G327" t="s">
        <v>119</v>
      </c>
      <c r="H327" s="4"/>
      <c r="I327" s="4"/>
      <c r="L327" s="4">
        <v>300</v>
      </c>
      <c r="N327" s="4"/>
      <c r="R327" s="8" t="str">
        <f>DADOS_ABBUD[[#This Row],[COD]]</f>
        <v>PLAC</v>
      </c>
      <c r="T327" t="e">
        <f>_xlfn.XLOOKUP(DADOS_ABBUD[[#This Row],[COD]],'uso interno FOTOS'!A:A,'uso interno FOTOS'!B:B)</f>
        <v>#N/A</v>
      </c>
      <c r="U327" s="5">
        <v>1</v>
      </c>
    </row>
    <row r="328" spans="1:21" x14ac:dyDescent="0.25">
      <c r="A328" t="s">
        <v>1148</v>
      </c>
      <c r="B328" s="4" t="s">
        <v>957</v>
      </c>
      <c r="C328" t="s">
        <v>1149</v>
      </c>
      <c r="D328" t="s">
        <v>1150</v>
      </c>
      <c r="E328" s="5" t="s">
        <v>94</v>
      </c>
      <c r="F328" s="12"/>
      <c r="G328" t="s">
        <v>119</v>
      </c>
      <c r="H328" s="4"/>
      <c r="I328" s="4"/>
      <c r="L328" s="4">
        <v>300</v>
      </c>
      <c r="N328" s="4"/>
      <c r="R328" s="8" t="str">
        <f>DADOS_ABBUD[[#This Row],[COD]]</f>
        <v>PLAL</v>
      </c>
      <c r="T328" t="e">
        <f>_xlfn.XLOOKUP(DADOS_ABBUD[[#This Row],[COD]],'uso interno FOTOS'!A:A,'uso interno FOTOS'!B:B)</f>
        <v>#N/A</v>
      </c>
      <c r="U328" s="5">
        <v>1</v>
      </c>
    </row>
    <row r="329" spans="1:21" x14ac:dyDescent="0.25">
      <c r="A329" t="s">
        <v>1151</v>
      </c>
      <c r="B329" s="4" t="s">
        <v>957</v>
      </c>
      <c r="C329" t="s">
        <v>1152</v>
      </c>
      <c r="D329" t="s">
        <v>1153</v>
      </c>
      <c r="E329" s="5" t="s">
        <v>418</v>
      </c>
      <c r="F329" s="12"/>
      <c r="G329" t="s">
        <v>119</v>
      </c>
      <c r="H329" s="4" t="s">
        <v>126</v>
      </c>
      <c r="I329" s="4"/>
      <c r="L329" s="4">
        <v>200</v>
      </c>
      <c r="N329" s="4"/>
      <c r="R329" s="8" t="str">
        <f>DADOS_ABBUD[[#This Row],[COD]]</f>
        <v>PLPU</v>
      </c>
      <c r="T329" t="e">
        <f>_xlfn.XLOOKUP(DADOS_ABBUD[[#This Row],[COD]],'uso interno FOTOS'!A:A,'uso interno FOTOS'!B:B)</f>
        <v>#N/A</v>
      </c>
      <c r="U329" s="5">
        <v>1</v>
      </c>
    </row>
    <row r="330" spans="1:21" ht="15" customHeight="1" x14ac:dyDescent="0.25">
      <c r="A330" t="s">
        <v>43</v>
      </c>
      <c r="B330" s="4" t="s">
        <v>957</v>
      </c>
      <c r="C330" t="s">
        <v>1154</v>
      </c>
      <c r="D330" t="s">
        <v>1155</v>
      </c>
      <c r="E330" s="5" t="s">
        <v>405</v>
      </c>
      <c r="F330" s="12"/>
      <c r="G330" t="s">
        <v>119</v>
      </c>
      <c r="H330" s="4"/>
      <c r="I330" s="4"/>
      <c r="L330" s="4">
        <v>300</v>
      </c>
      <c r="N330" s="4"/>
      <c r="O330" s="4"/>
      <c r="P330" s="4"/>
      <c r="Q330" s="4" t="s">
        <v>1156</v>
      </c>
      <c r="R330" s="8" t="str">
        <f>DADOS_ABBUD[[#This Row],[COD]]</f>
        <v>PLRU</v>
      </c>
      <c r="S330" s="4" t="s">
        <v>1157</v>
      </c>
      <c r="T330" t="e" vm="29">
        <f>_xlfn.XLOOKUP(DADOS_ABBUD[[#This Row],[COD]],'uso interno FOTOS'!A:A,'uso interno FOTOS'!B:B)</f>
        <v>#VALUE!</v>
      </c>
      <c r="U330" s="5">
        <v>1</v>
      </c>
    </row>
    <row r="331" spans="1:21" ht="15" customHeight="1" x14ac:dyDescent="0.25">
      <c r="A331" t="s">
        <v>44</v>
      </c>
      <c r="B331" s="4" t="s">
        <v>957</v>
      </c>
      <c r="C331" t="s">
        <v>1158</v>
      </c>
      <c r="D331" t="s">
        <v>1150</v>
      </c>
      <c r="E331" s="5" t="s">
        <v>94</v>
      </c>
      <c r="F331" s="12"/>
      <c r="G331" t="s">
        <v>119</v>
      </c>
      <c r="H331" s="4"/>
      <c r="I331" s="4"/>
      <c r="L331" s="4">
        <v>300</v>
      </c>
      <c r="N331" s="4"/>
      <c r="R331" s="8" t="str">
        <f>DADOS_ABBUD[[#This Row],[COD]]</f>
        <v>PLSP</v>
      </c>
      <c r="T331" t="e" vm="30">
        <f>_xlfn.XLOOKUP(DADOS_ABBUD[[#This Row],[COD]],'uso interno FOTOS'!A:A,'uso interno FOTOS'!B:B)</f>
        <v>#VALUE!</v>
      </c>
      <c r="U331" s="5">
        <v>1</v>
      </c>
    </row>
    <row r="332" spans="1:21" x14ac:dyDescent="0.25">
      <c r="A332" t="s">
        <v>1159</v>
      </c>
      <c r="B332" s="4" t="s">
        <v>957</v>
      </c>
      <c r="C332" t="s">
        <v>1160</v>
      </c>
      <c r="D332" t="s">
        <v>1161</v>
      </c>
      <c r="E332" s="5" t="s">
        <v>94</v>
      </c>
      <c r="F332" s="12"/>
      <c r="G332" t="s">
        <v>119</v>
      </c>
      <c r="H332" s="4"/>
      <c r="I332" s="4"/>
      <c r="L332" s="4">
        <v>300</v>
      </c>
      <c r="N332" s="4"/>
      <c r="R332" s="8" t="str">
        <f>DADOS_ABBUD[[#This Row],[COD]]</f>
        <v>PONI</v>
      </c>
      <c r="T332" t="e">
        <f>_xlfn.XLOOKUP(DADOS_ABBUD[[#This Row],[COD]],'uso interno FOTOS'!A:A,'uso interno FOTOS'!B:B)</f>
        <v>#N/A</v>
      </c>
      <c r="U332" s="5">
        <v>1</v>
      </c>
    </row>
    <row r="333" spans="1:21" x14ac:dyDescent="0.25">
      <c r="A333" t="s">
        <v>1162</v>
      </c>
      <c r="B333" s="4" t="s">
        <v>957</v>
      </c>
      <c r="C333" t="s">
        <v>1163</v>
      </c>
      <c r="D333" t="s">
        <v>1164</v>
      </c>
      <c r="E333" s="5" t="s">
        <v>405</v>
      </c>
      <c r="F333" s="12"/>
      <c r="G333" t="s">
        <v>119</v>
      </c>
      <c r="H333" s="4"/>
      <c r="I333" s="4"/>
      <c r="L333" s="4">
        <v>300</v>
      </c>
      <c r="N333" s="4"/>
      <c r="R333" s="8" t="str">
        <f>DADOS_ABBUD[[#This Row],[COD]]</f>
        <v>PRCA</v>
      </c>
      <c r="T333" t="e">
        <f>_xlfn.XLOOKUP(DADOS_ABBUD[[#This Row],[COD]],'uso interno FOTOS'!A:A,'uso interno FOTOS'!B:B)</f>
        <v>#N/A</v>
      </c>
      <c r="U333" s="5">
        <v>1</v>
      </c>
    </row>
    <row r="334" spans="1:21" x14ac:dyDescent="0.25">
      <c r="A334" t="s">
        <v>1165</v>
      </c>
      <c r="B334" s="4" t="s">
        <v>957</v>
      </c>
      <c r="C334" t="s">
        <v>1166</v>
      </c>
      <c r="D334" t="s">
        <v>1167</v>
      </c>
      <c r="E334" s="5" t="s">
        <v>94</v>
      </c>
      <c r="F334" s="12"/>
      <c r="G334" t="s">
        <v>119</v>
      </c>
      <c r="H334" s="4"/>
      <c r="I334" s="4"/>
      <c r="L334" s="4">
        <v>300</v>
      </c>
      <c r="N334" s="4"/>
      <c r="R334" s="8" t="str">
        <f>DADOS_ABBUD[[#This Row],[COD]]</f>
        <v>SABA</v>
      </c>
      <c r="T334" t="e">
        <f>_xlfn.XLOOKUP(DADOS_ABBUD[[#This Row],[COD]],'uso interno FOTOS'!A:A,'uso interno FOTOS'!B:B)</f>
        <v>#N/A</v>
      </c>
      <c r="U334" s="5">
        <v>1</v>
      </c>
    </row>
    <row r="335" spans="1:21" x14ac:dyDescent="0.25">
      <c r="A335" t="s">
        <v>1168</v>
      </c>
      <c r="B335" s="4" t="s">
        <v>957</v>
      </c>
      <c r="C335" t="s">
        <v>1169</v>
      </c>
      <c r="D335" t="s">
        <v>1170</v>
      </c>
      <c r="E335" s="5" t="s">
        <v>580</v>
      </c>
      <c r="F335" s="12"/>
      <c r="G335" t="s">
        <v>119</v>
      </c>
      <c r="H335" s="4"/>
      <c r="I335" s="4"/>
      <c r="L335" s="4">
        <v>300</v>
      </c>
      <c r="N335" s="4"/>
      <c r="R335" s="8" t="str">
        <f>DADOS_ABBUD[[#This Row],[COD]]</f>
        <v>SPCC</v>
      </c>
      <c r="T335" t="e">
        <f>_xlfn.XLOOKUP(DADOS_ABBUD[[#This Row],[COD]],'uso interno FOTOS'!A:A,'uso interno FOTOS'!B:B)</f>
        <v>#N/A</v>
      </c>
      <c r="U335" s="5">
        <v>2</v>
      </c>
    </row>
    <row r="336" spans="1:21" x14ac:dyDescent="0.25">
      <c r="A336" t="s">
        <v>1171</v>
      </c>
      <c r="B336" s="4" t="s">
        <v>957</v>
      </c>
      <c r="C336" t="s">
        <v>1172</v>
      </c>
      <c r="D336" t="s">
        <v>1173</v>
      </c>
      <c r="E336" s="5" t="s">
        <v>136</v>
      </c>
      <c r="F336" s="12"/>
      <c r="G336" t="s">
        <v>119</v>
      </c>
      <c r="H336" s="4"/>
      <c r="I336" s="4"/>
      <c r="L336" s="4">
        <v>300</v>
      </c>
      <c r="N336" s="4"/>
      <c r="R336" s="8" t="str">
        <f>DADOS_ABBUD[[#This Row],[COD]]</f>
        <v>STSI</v>
      </c>
      <c r="T336" t="e">
        <f>_xlfn.XLOOKUP(DADOS_ABBUD[[#This Row],[COD]],'uso interno FOTOS'!A:A,'uso interno FOTOS'!B:B)</f>
        <v>#N/A</v>
      </c>
      <c r="U336" s="5">
        <v>1</v>
      </c>
    </row>
    <row r="337" spans="1:21" x14ac:dyDescent="0.25">
      <c r="A337" t="s">
        <v>1174</v>
      </c>
      <c r="B337" s="4" t="s">
        <v>957</v>
      </c>
      <c r="C337" t="s">
        <v>1175</v>
      </c>
      <c r="D337" t="s">
        <v>1176</v>
      </c>
      <c r="E337" s="5" t="s">
        <v>94</v>
      </c>
      <c r="F337" s="12"/>
      <c r="G337" t="s">
        <v>119</v>
      </c>
      <c r="H337" s="4"/>
      <c r="I337" s="4"/>
      <c r="L337" s="4">
        <v>300</v>
      </c>
      <c r="N337" s="4"/>
      <c r="Q337" s="8"/>
      <c r="R337" s="8" t="str">
        <f>DADOS_ABBUD[[#This Row],[COD]]</f>
        <v>SYAR</v>
      </c>
      <c r="T337" t="e">
        <f>_xlfn.XLOOKUP(DADOS_ABBUD[[#This Row],[COD]],'uso interno FOTOS'!A:A,'uso interno FOTOS'!B:B)</f>
        <v>#N/A</v>
      </c>
      <c r="U337" s="5">
        <v>3</v>
      </c>
    </row>
    <row r="338" spans="1:21" x14ac:dyDescent="0.25">
      <c r="A338" t="s">
        <v>1177</v>
      </c>
      <c r="B338" s="4" t="s">
        <v>957</v>
      </c>
      <c r="C338" t="s">
        <v>1178</v>
      </c>
      <c r="D338" t="s">
        <v>1179</v>
      </c>
      <c r="E338" s="5" t="s">
        <v>94</v>
      </c>
      <c r="F338" s="12"/>
      <c r="G338" t="s">
        <v>119</v>
      </c>
      <c r="H338" s="4"/>
      <c r="I338" s="4"/>
      <c r="L338" s="4"/>
      <c r="N338" s="4"/>
      <c r="R338" s="8" t="str">
        <f>DADOS_ABBUD[[#This Row],[COD]]</f>
        <v>SYPA</v>
      </c>
      <c r="T338" t="e">
        <f>_xlfn.XLOOKUP(DADOS_ABBUD[[#This Row],[COD]],'uso interno FOTOS'!A:A,'uso interno FOTOS'!B:B)</f>
        <v>#N/A</v>
      </c>
      <c r="U338" s="5">
        <v>1</v>
      </c>
    </row>
    <row r="339" spans="1:21" x14ac:dyDescent="0.25">
      <c r="A339" s="42" t="s">
        <v>1180</v>
      </c>
      <c r="B339" s="53" t="s">
        <v>957</v>
      </c>
      <c r="C339" s="42" t="s">
        <v>1181</v>
      </c>
      <c r="D339" s="42" t="s">
        <v>1182</v>
      </c>
      <c r="E339" s="54" t="s">
        <v>405</v>
      </c>
      <c r="F339" s="12"/>
      <c r="G339" s="42" t="s">
        <v>119</v>
      </c>
      <c r="H339" s="128"/>
      <c r="I339" s="4"/>
      <c r="J339" s="32"/>
      <c r="K339" s="32"/>
      <c r="L339" s="4">
        <v>300</v>
      </c>
      <c r="M339" s="32"/>
      <c r="N339" s="4"/>
      <c r="O339" s="32"/>
      <c r="P339" s="32"/>
      <c r="Q339" s="32"/>
      <c r="R339" s="8" t="str">
        <f>DADOS_ABBUD[[#This Row],[COD]]</f>
        <v>TAPE</v>
      </c>
      <c r="S339" s="32"/>
      <c r="T339" t="e">
        <f>_xlfn.XLOOKUP(DADOS_ABBUD[[#This Row],[COD]],'uso interno FOTOS'!A:A,'uso interno FOTOS'!B:B)</f>
        <v>#N/A</v>
      </c>
      <c r="U339" s="5">
        <v>1</v>
      </c>
    </row>
    <row r="340" spans="1:21" ht="15" customHeight="1" x14ac:dyDescent="0.25">
      <c r="A340" t="s">
        <v>1183</v>
      </c>
      <c r="B340" s="4" t="s">
        <v>957</v>
      </c>
      <c r="C340" t="s">
        <v>1184</v>
      </c>
      <c r="D340" t="s">
        <v>1185</v>
      </c>
      <c r="E340" s="5" t="s">
        <v>94</v>
      </c>
      <c r="F340" s="12"/>
      <c r="G340" t="s">
        <v>119</v>
      </c>
      <c r="H340" s="4"/>
      <c r="I340" s="4"/>
      <c r="L340" s="4">
        <v>300</v>
      </c>
      <c r="N340" s="4"/>
      <c r="R340" s="8" t="str">
        <f>DADOS_ABBUD[[#This Row],[COD]]</f>
        <v>TADI</v>
      </c>
      <c r="T340" t="e">
        <f>_xlfn.XLOOKUP(DADOS_ABBUD[[#This Row],[COD]],'uso interno FOTOS'!A:A,'uso interno FOTOS'!B:B)</f>
        <v>#N/A</v>
      </c>
      <c r="U340" s="5">
        <v>2</v>
      </c>
    </row>
    <row r="341" spans="1:21" ht="15" customHeight="1" x14ac:dyDescent="0.25">
      <c r="A341" t="s">
        <v>1186</v>
      </c>
      <c r="B341" s="4" t="s">
        <v>957</v>
      </c>
      <c r="C341" t="s">
        <v>1187</v>
      </c>
      <c r="D341" t="s">
        <v>1188</v>
      </c>
      <c r="E341" s="5" t="s">
        <v>391</v>
      </c>
      <c r="F341" s="12"/>
      <c r="G341" t="s">
        <v>119</v>
      </c>
      <c r="H341" s="4"/>
      <c r="I341" s="4"/>
      <c r="L341" s="4">
        <v>300</v>
      </c>
      <c r="N341" s="4"/>
      <c r="Q341" s="8"/>
      <c r="R341" s="8" t="str">
        <f>DADOS_ABBUD[[#This Row],[COD]]</f>
        <v>TEST</v>
      </c>
      <c r="T341" t="e">
        <f>_xlfn.XLOOKUP(DADOS_ABBUD[[#This Row],[COD]],'uso interno FOTOS'!A:A,'uso interno FOTOS'!B:B)</f>
        <v>#N/A</v>
      </c>
      <c r="U341" s="5">
        <v>3</v>
      </c>
    </row>
    <row r="342" spans="1:21" x14ac:dyDescent="0.25">
      <c r="A342" t="s">
        <v>1189</v>
      </c>
      <c r="B342" s="4" t="s">
        <v>957</v>
      </c>
      <c r="C342" t="s">
        <v>1190</v>
      </c>
      <c r="D342" t="s">
        <v>1191</v>
      </c>
      <c r="E342" s="5"/>
      <c r="F342" s="12"/>
      <c r="G342" t="s">
        <v>119</v>
      </c>
      <c r="H342" s="4"/>
      <c r="I342" s="4"/>
      <c r="L342" s="4">
        <v>300</v>
      </c>
      <c r="N342" s="4"/>
      <c r="R342" s="8" t="str">
        <f>DADOS_ABBUD[[#This Row],[COD]]</f>
        <v>TECA</v>
      </c>
      <c r="T342" t="e">
        <f>_xlfn.XLOOKUP(DADOS_ABBUD[[#This Row],[COD]],'uso interno FOTOS'!A:A,'uso interno FOTOS'!B:B)</f>
        <v>#N/A</v>
      </c>
      <c r="U342" s="5">
        <v>1</v>
      </c>
    </row>
    <row r="343" spans="1:21" x14ac:dyDescent="0.25">
      <c r="A343" t="s">
        <v>1192</v>
      </c>
      <c r="B343" s="4" t="s">
        <v>957</v>
      </c>
      <c r="C343" t="s">
        <v>1193</v>
      </c>
      <c r="D343" t="s">
        <v>1194</v>
      </c>
      <c r="E343" s="5" t="s">
        <v>94</v>
      </c>
      <c r="F343" s="12"/>
      <c r="G343" t="s">
        <v>119</v>
      </c>
      <c r="H343" s="4"/>
      <c r="I343" s="4"/>
      <c r="L343" s="4">
        <v>300</v>
      </c>
      <c r="N343" s="4"/>
      <c r="Q343" s="8"/>
      <c r="R343" s="8" t="str">
        <f>DADOS_ABBUD[[#This Row],[COD]]</f>
        <v>THPO</v>
      </c>
      <c r="T343" t="e">
        <f>_xlfn.XLOOKUP(DADOS_ABBUD[[#This Row],[COD]],'uso interno FOTOS'!A:A,'uso interno FOTOS'!B:B)</f>
        <v>#N/A</v>
      </c>
      <c r="U343" s="5">
        <v>3</v>
      </c>
    </row>
    <row r="344" spans="1:21" x14ac:dyDescent="0.25">
      <c r="A344" t="s">
        <v>1195</v>
      </c>
      <c r="B344" s="4" t="s">
        <v>957</v>
      </c>
      <c r="C344" t="s">
        <v>1196</v>
      </c>
      <c r="D344" t="s">
        <v>1197</v>
      </c>
      <c r="E344" s="5" t="s">
        <v>391</v>
      </c>
      <c r="F344" s="12"/>
      <c r="G344" t="s">
        <v>119</v>
      </c>
      <c r="H344" s="4"/>
      <c r="I344" s="4"/>
      <c r="L344" s="4">
        <v>200</v>
      </c>
      <c r="N344" s="4"/>
      <c r="Q344" s="8"/>
      <c r="R344" s="8" t="str">
        <f>DADOS_ABBUD[[#This Row],[COD]]</f>
        <v>THPL</v>
      </c>
      <c r="T344" t="e">
        <f>_xlfn.XLOOKUP(DADOS_ABBUD[[#This Row],[COD]],'uso interno FOTOS'!A:A,'uso interno FOTOS'!B:B)</f>
        <v>#N/A</v>
      </c>
      <c r="U344" s="5">
        <v>3</v>
      </c>
    </row>
    <row r="345" spans="1:21" x14ac:dyDescent="0.25">
      <c r="A345" t="s">
        <v>1198</v>
      </c>
      <c r="B345" s="4" t="s">
        <v>957</v>
      </c>
      <c r="C345" t="s">
        <v>1199</v>
      </c>
      <c r="D345" t="s">
        <v>1200</v>
      </c>
      <c r="E345" s="5" t="s">
        <v>94</v>
      </c>
      <c r="F345" s="12"/>
      <c r="G345" t="s">
        <v>119</v>
      </c>
      <c r="H345" s="4"/>
      <c r="I345" s="4"/>
      <c r="L345" s="4">
        <v>300</v>
      </c>
      <c r="N345" s="4"/>
      <c r="R345" s="8" t="str">
        <f>DADOS_ABBUD[[#This Row],[COD]]</f>
        <v>TITI</v>
      </c>
      <c r="T345" t="e">
        <f>_xlfn.XLOOKUP(DADOS_ABBUD[[#This Row],[COD]],'uso interno FOTOS'!A:A,'uso interno FOTOS'!B:B)</f>
        <v>#N/A</v>
      </c>
      <c r="U345" s="5">
        <v>1</v>
      </c>
    </row>
    <row r="346" spans="1:21" x14ac:dyDescent="0.25">
      <c r="A346" t="s">
        <v>1201</v>
      </c>
      <c r="B346" s="4" t="s">
        <v>957</v>
      </c>
      <c r="C346" t="s">
        <v>1202</v>
      </c>
      <c r="D346" t="s">
        <v>1203</v>
      </c>
      <c r="E346" s="5" t="s">
        <v>94</v>
      </c>
      <c r="F346" s="12"/>
      <c r="G346" t="s">
        <v>119</v>
      </c>
      <c r="H346" s="4"/>
      <c r="I346" s="4"/>
      <c r="L346" s="4">
        <v>300</v>
      </c>
      <c r="N346" s="4"/>
      <c r="Q346" s="8"/>
      <c r="R346" s="8" t="str">
        <f>DADOS_ABBUD[[#This Row],[COD]]</f>
        <v>TRPA</v>
      </c>
      <c r="T346" s="4" t="e">
        <f>_xlfn.XLOOKUP(DADOS_ABBUD[[#This Row],[COD]],'uso interno FOTOS'!A:A,'uso interno FOTOS'!B:B)</f>
        <v>#N/A</v>
      </c>
      <c r="U346" s="5">
        <v>3</v>
      </c>
    </row>
    <row r="347" spans="1:21" x14ac:dyDescent="0.25">
      <c r="A347" s="100" t="s">
        <v>1204</v>
      </c>
      <c r="B347" s="101" t="s">
        <v>957</v>
      </c>
      <c r="C347" s="100" t="s">
        <v>1205</v>
      </c>
      <c r="D347" s="100" t="s">
        <v>1206</v>
      </c>
      <c r="E347" s="111" t="s">
        <v>391</v>
      </c>
      <c r="F347" s="12"/>
      <c r="G347" t="s">
        <v>119</v>
      </c>
      <c r="H347" s="4"/>
      <c r="I347" s="4"/>
      <c r="L347" s="4"/>
      <c r="N347" s="4"/>
      <c r="R347" s="8" t="s">
        <v>1207</v>
      </c>
      <c r="T347" t="e">
        <f>_xlfn.XLOOKUP(DADOS_ABBUD[[#This Row],[COD]],'uso interno FOTOS'!A:A,'uso interno FOTOS'!B:B)</f>
        <v>#N/A</v>
      </c>
      <c r="U347" s="5">
        <v>2</v>
      </c>
    </row>
    <row r="348" spans="1:21" x14ac:dyDescent="0.25">
      <c r="A348" t="s">
        <v>1208</v>
      </c>
      <c r="B348" s="4" t="s">
        <v>1209</v>
      </c>
      <c r="C348" t="s">
        <v>1210</v>
      </c>
      <c r="D348" t="s">
        <v>1211</v>
      </c>
      <c r="E348" s="5" t="s">
        <v>94</v>
      </c>
      <c r="F348" s="12"/>
      <c r="G348" t="s">
        <v>119</v>
      </c>
      <c r="H348" s="4"/>
      <c r="I348" s="4"/>
      <c r="L348" s="4">
        <v>100</v>
      </c>
      <c r="N348" s="4"/>
      <c r="R348" s="8" t="str">
        <f>DADOS_ABBUD[[#This Row],[COD]]</f>
        <v>ACSI</v>
      </c>
      <c r="T348" t="e">
        <f>_xlfn.XLOOKUP(DADOS_ABBUD[[#This Row],[COD]],'uso interno FOTOS'!A:A,'uso interno FOTOS'!B:B)</f>
        <v>#N/A</v>
      </c>
      <c r="U348" s="5">
        <v>2</v>
      </c>
    </row>
    <row r="349" spans="1:21" ht="15" customHeight="1" x14ac:dyDescent="0.25">
      <c r="A349" t="s">
        <v>1212</v>
      </c>
      <c r="B349" s="4" t="s">
        <v>1209</v>
      </c>
      <c r="C349" t="s">
        <v>1213</v>
      </c>
      <c r="D349" t="s">
        <v>1214</v>
      </c>
      <c r="E349" s="5" t="s">
        <v>94</v>
      </c>
      <c r="F349" s="12"/>
      <c r="G349" t="s">
        <v>95</v>
      </c>
      <c r="H349" s="4"/>
      <c r="I349" s="4"/>
      <c r="L349" s="4">
        <v>200</v>
      </c>
      <c r="N349" s="4"/>
      <c r="R349" s="8" t="str">
        <f>DADOS_ABBUD[[#This Row],[COD]]</f>
        <v>ANOC</v>
      </c>
      <c r="T349" t="e" vm="120">
        <f>_xlfn.XLOOKUP(DADOS_ABBUD[[#This Row],[COD]],'uso interno FOTOS'!A:A,'uso interno FOTOS'!B:B)</f>
        <v>#VALUE!</v>
      </c>
      <c r="U349" s="5">
        <v>2</v>
      </c>
    </row>
    <row r="350" spans="1:21" x14ac:dyDescent="0.25">
      <c r="A350" t="s">
        <v>1215</v>
      </c>
      <c r="B350" s="4" t="s">
        <v>1209</v>
      </c>
      <c r="C350" t="s">
        <v>1216</v>
      </c>
      <c r="D350" t="s">
        <v>1217</v>
      </c>
      <c r="E350" s="5" t="s">
        <v>94</v>
      </c>
      <c r="F350" s="12"/>
      <c r="G350" t="s">
        <v>119</v>
      </c>
      <c r="H350" s="4"/>
      <c r="I350" s="4"/>
      <c r="L350" s="4">
        <v>250</v>
      </c>
      <c r="N350" s="4"/>
      <c r="R350" s="8" t="str">
        <f>DADOS_ABBUD[[#This Row],[COD]]</f>
        <v>ANSQ</v>
      </c>
      <c r="T350" t="e" vm="121">
        <f>_xlfn.XLOOKUP(DADOS_ABBUD[[#This Row],[COD]],'uso interno FOTOS'!A:A,'uso interno FOTOS'!B:B)</f>
        <v>#VALUE!</v>
      </c>
      <c r="U350" s="5">
        <v>2</v>
      </c>
    </row>
    <row r="351" spans="1:21" ht="15" customHeight="1" x14ac:dyDescent="0.25">
      <c r="A351" s="100" t="s">
        <v>1218</v>
      </c>
      <c r="B351" s="101" t="s">
        <v>1209</v>
      </c>
      <c r="C351" s="100" t="s">
        <v>1219</v>
      </c>
      <c r="D351" s="100" t="s">
        <v>1220</v>
      </c>
      <c r="E351" s="111" t="s">
        <v>94</v>
      </c>
      <c r="F351" s="12"/>
      <c r="G351" t="s">
        <v>95</v>
      </c>
      <c r="H351" s="4"/>
      <c r="I351" s="4"/>
      <c r="L351" s="4"/>
      <c r="N351" s="4"/>
      <c r="Q351" s="8"/>
      <c r="R351" s="8" t="s">
        <v>1221</v>
      </c>
      <c r="T351" t="e">
        <f>_xlfn.XLOOKUP(DADOS_ABBUD[[#This Row],[COD]],'uso interno FOTOS'!A:A,'uso interno FOTOS'!B:B)</f>
        <v>#N/A</v>
      </c>
      <c r="U351" s="5">
        <v>3</v>
      </c>
    </row>
    <row r="352" spans="1:21" x14ac:dyDescent="0.25">
      <c r="A352" t="s">
        <v>1222</v>
      </c>
      <c r="B352" s="4" t="s">
        <v>1209</v>
      </c>
      <c r="C352" t="s">
        <v>1223</v>
      </c>
      <c r="D352" t="s">
        <v>1224</v>
      </c>
      <c r="E352" s="5" t="s">
        <v>94</v>
      </c>
      <c r="F352" s="12"/>
      <c r="G352" t="s">
        <v>119</v>
      </c>
      <c r="H352" s="4"/>
      <c r="I352" s="4"/>
      <c r="L352" s="4">
        <v>200</v>
      </c>
      <c r="N352" s="4"/>
      <c r="R352" s="8" t="str">
        <f>DADOS_ABBUD[[#This Row],[COD]]</f>
        <v>ANMU</v>
      </c>
      <c r="T352" t="e" vm="122">
        <f>_xlfn.XLOOKUP(DADOS_ABBUD[[#This Row],[COD]],'uso interno FOTOS'!A:A,'uso interno FOTOS'!B:B)</f>
        <v>#VALUE!</v>
      </c>
      <c r="U352" s="5">
        <v>2</v>
      </c>
    </row>
    <row r="353" spans="1:21" ht="15" customHeight="1" x14ac:dyDescent="0.25">
      <c r="A353" t="s">
        <v>1225</v>
      </c>
      <c r="B353" s="4" t="s">
        <v>1209</v>
      </c>
      <c r="C353" t="s">
        <v>1226</v>
      </c>
      <c r="D353" t="s">
        <v>1227</v>
      </c>
      <c r="E353" s="5" t="s">
        <v>94</v>
      </c>
      <c r="F353" s="12"/>
      <c r="G353" t="s">
        <v>119</v>
      </c>
      <c r="H353" s="4"/>
      <c r="I353" s="4"/>
      <c r="L353" s="4">
        <v>300</v>
      </c>
      <c r="N353" s="4"/>
      <c r="Q353" s="8"/>
      <c r="R353" s="8" t="str">
        <f>DADOS_ABBUD[[#This Row],[COD]]</f>
        <v>ARAL</v>
      </c>
      <c r="T353" t="e" vm="123">
        <f>_xlfn.XLOOKUP(DADOS_ABBUD[[#This Row],[COD]],'uso interno FOTOS'!A:A,'uso interno FOTOS'!B:B)</f>
        <v>#VALUE!</v>
      </c>
      <c r="U353" s="5">
        <v>3</v>
      </c>
    </row>
    <row r="354" spans="1:21" x14ac:dyDescent="0.25">
      <c r="A354" t="s">
        <v>1228</v>
      </c>
      <c r="B354" s="4" t="s">
        <v>1209</v>
      </c>
      <c r="C354" t="s">
        <v>1229</v>
      </c>
      <c r="D354" t="s">
        <v>1230</v>
      </c>
      <c r="E354" s="5" t="s">
        <v>94</v>
      </c>
      <c r="F354" s="12"/>
      <c r="G354" t="s">
        <v>119</v>
      </c>
      <c r="H354" s="4"/>
      <c r="I354" s="4"/>
      <c r="L354" s="4">
        <v>300</v>
      </c>
      <c r="N354" s="4"/>
      <c r="Q354" s="8"/>
      <c r="R354" s="8" t="str">
        <f>DADOS_ABBUD[[#This Row],[COD]]</f>
        <v>ARIN</v>
      </c>
      <c r="T354" t="e" vm="124">
        <f>_xlfn.XLOOKUP(DADOS_ABBUD[[#This Row],[COD]],'uso interno FOTOS'!A:A,'uso interno FOTOS'!B:B)</f>
        <v>#VALUE!</v>
      </c>
      <c r="U354" s="5">
        <v>3</v>
      </c>
    </row>
    <row r="355" spans="1:21" x14ac:dyDescent="0.25">
      <c r="A355" t="s">
        <v>1231</v>
      </c>
      <c r="B355" s="4" t="s">
        <v>1209</v>
      </c>
      <c r="C355" t="s">
        <v>1232</v>
      </c>
      <c r="D355" t="s">
        <v>1233</v>
      </c>
      <c r="E355" s="5" t="s">
        <v>94</v>
      </c>
      <c r="F355" s="12"/>
      <c r="G355" t="s">
        <v>119</v>
      </c>
      <c r="H355" s="4"/>
      <c r="I355" s="4"/>
      <c r="L355" s="4">
        <v>300</v>
      </c>
      <c r="N355" s="4"/>
      <c r="R355" s="8" t="str">
        <f>DADOS_ABBUD[[#This Row],[COD]]</f>
        <v>AVCA</v>
      </c>
      <c r="T355" t="e" vm="125">
        <f>_xlfn.XLOOKUP(DADOS_ABBUD[[#This Row],[COD]],'uso interno FOTOS'!A:A,'uso interno FOTOS'!B:B)</f>
        <v>#VALUE!</v>
      </c>
      <c r="U355" s="5">
        <v>1</v>
      </c>
    </row>
    <row r="356" spans="1:21" x14ac:dyDescent="0.25">
      <c r="A356" t="s">
        <v>1234</v>
      </c>
      <c r="B356" s="4" t="s">
        <v>1209</v>
      </c>
      <c r="C356" t="s">
        <v>1235</v>
      </c>
      <c r="D356" t="s">
        <v>1236</v>
      </c>
      <c r="E356" s="5" t="s">
        <v>94</v>
      </c>
      <c r="F356" s="12"/>
      <c r="G356" t="s">
        <v>95</v>
      </c>
      <c r="H356" s="4"/>
      <c r="I356" s="4"/>
      <c r="L356" s="4">
        <v>150</v>
      </c>
      <c r="N356" s="4"/>
      <c r="Q356" s="8"/>
      <c r="R356" s="8" t="str">
        <f>DADOS_ABBUD[[#This Row],[COD]]</f>
        <v>CACA</v>
      </c>
      <c r="T356" t="e">
        <f>_xlfn.XLOOKUP(DADOS_ABBUD[[#This Row],[COD]],'uso interno FOTOS'!A:A,'uso interno FOTOS'!B:B)</f>
        <v>#N/A</v>
      </c>
      <c r="U356" s="5">
        <v>3</v>
      </c>
    </row>
    <row r="357" spans="1:21" x14ac:dyDescent="0.25">
      <c r="A357" t="s">
        <v>1237</v>
      </c>
      <c r="B357" s="4" t="s">
        <v>1209</v>
      </c>
      <c r="C357" t="s">
        <v>1238</v>
      </c>
      <c r="D357" t="s">
        <v>1239</v>
      </c>
      <c r="E357" s="5" t="s">
        <v>94</v>
      </c>
      <c r="F357" s="12"/>
      <c r="G357" t="s">
        <v>95</v>
      </c>
      <c r="H357" s="4"/>
      <c r="I357" s="4"/>
      <c r="L357" s="4">
        <v>150</v>
      </c>
      <c r="N357" s="4"/>
      <c r="Q357" s="8"/>
      <c r="R357" s="8" t="str">
        <f>DADOS_ABBUD[[#This Row],[COD]]</f>
        <v>CAGU</v>
      </c>
      <c r="T357" t="e">
        <f>_xlfn.XLOOKUP(DADOS_ABBUD[[#This Row],[COD]],'uso interno FOTOS'!A:A,'uso interno FOTOS'!B:B)</f>
        <v>#N/A</v>
      </c>
      <c r="U357" s="5">
        <v>3</v>
      </c>
    </row>
    <row r="358" spans="1:21" x14ac:dyDescent="0.25">
      <c r="A358" t="s">
        <v>1240</v>
      </c>
      <c r="B358" s="4" t="s">
        <v>1209</v>
      </c>
      <c r="C358" t="s">
        <v>1241</v>
      </c>
      <c r="D358" t="s">
        <v>1242</v>
      </c>
      <c r="E358" s="5" t="s">
        <v>405</v>
      </c>
      <c r="F358" s="12"/>
      <c r="G358" t="s">
        <v>95</v>
      </c>
      <c r="H358" s="4"/>
      <c r="I358" s="4"/>
      <c r="L358" s="4">
        <v>250</v>
      </c>
      <c r="N358" s="4"/>
      <c r="R358" s="8" t="str">
        <f>DADOS_ABBUD[[#This Row],[COD]]</f>
        <v>CAPH</v>
      </c>
      <c r="T358" t="e" vm="126">
        <f>_xlfn.XLOOKUP(DADOS_ABBUD[[#This Row],[COD]],'uso interno FOTOS'!A:A,'uso interno FOTOS'!B:B)</f>
        <v>#VALUE!</v>
      </c>
      <c r="U358" s="5">
        <v>1</v>
      </c>
    </row>
    <row r="359" spans="1:21" x14ac:dyDescent="0.25">
      <c r="A359" t="s">
        <v>1243</v>
      </c>
      <c r="B359" s="4" t="s">
        <v>1209</v>
      </c>
      <c r="C359" t="s">
        <v>1244</v>
      </c>
      <c r="D359" t="s">
        <v>1245</v>
      </c>
      <c r="E359" s="5" t="s">
        <v>94</v>
      </c>
      <c r="F359" s="12"/>
      <c r="G359" t="s">
        <v>95</v>
      </c>
      <c r="H359" s="4"/>
      <c r="I359" s="4"/>
      <c r="L359" s="4">
        <v>60</v>
      </c>
      <c r="N359" s="4"/>
      <c r="R359" s="8" t="str">
        <f>DADOS_ABBUD[[#This Row],[COD]]</f>
        <v>CARH</v>
      </c>
      <c r="T359" t="e">
        <f>_xlfn.XLOOKUP(DADOS_ABBUD[[#This Row],[COD]],'uso interno FOTOS'!A:A,'uso interno FOTOS'!B:B)</f>
        <v>#N/A</v>
      </c>
      <c r="U359" s="5">
        <v>2</v>
      </c>
    </row>
    <row r="360" spans="1:21" x14ac:dyDescent="0.25">
      <c r="A360" t="s">
        <v>1246</v>
      </c>
      <c r="B360" s="4" t="s">
        <v>1209</v>
      </c>
      <c r="C360" t="s">
        <v>1247</v>
      </c>
      <c r="D360" t="s">
        <v>1248</v>
      </c>
      <c r="E360" s="5" t="s">
        <v>94</v>
      </c>
      <c r="F360" s="12"/>
      <c r="G360" t="s">
        <v>95</v>
      </c>
      <c r="H360" s="4"/>
      <c r="I360" s="4"/>
      <c r="L360" s="4"/>
      <c r="N360" s="4"/>
      <c r="R360" s="8" t="str">
        <f>DADOS_ABBUD[[#This Row],[COD]]</f>
        <v>CAXA</v>
      </c>
      <c r="T360" t="e">
        <f>_xlfn.XLOOKUP(DADOS_ABBUD[[#This Row],[COD]],'uso interno FOTOS'!A:A,'uso interno FOTOS'!B:B)</f>
        <v>#N/A</v>
      </c>
      <c r="U360" s="5">
        <v>2</v>
      </c>
    </row>
    <row r="361" spans="1:21" x14ac:dyDescent="0.25">
      <c r="A361" t="s">
        <v>1249</v>
      </c>
      <c r="B361" s="4" t="s">
        <v>1209</v>
      </c>
      <c r="C361" t="s">
        <v>1250</v>
      </c>
      <c r="D361" t="s">
        <v>1251</v>
      </c>
      <c r="E361" s="5" t="s">
        <v>94</v>
      </c>
      <c r="F361" s="12"/>
      <c r="G361" t="s">
        <v>119</v>
      </c>
      <c r="H361" s="4"/>
      <c r="I361" s="4"/>
      <c r="L361" s="4">
        <v>150</v>
      </c>
      <c r="N361" s="4"/>
      <c r="R361" s="8" t="str">
        <f>DADOS_ABBUD[[#This Row],[COD]]</f>
        <v>CAPM</v>
      </c>
      <c r="T361" t="e" vm="127">
        <f>_xlfn.XLOOKUP(DADOS_ABBUD[[#This Row],[COD]],'uso interno FOTOS'!A:A,'uso interno FOTOS'!B:B)</f>
        <v>#VALUE!</v>
      </c>
      <c r="U361" s="5">
        <v>2</v>
      </c>
    </row>
    <row r="362" spans="1:21" x14ac:dyDescent="0.25">
      <c r="A362" t="s">
        <v>1252</v>
      </c>
      <c r="B362" s="4" t="s">
        <v>1209</v>
      </c>
      <c r="C362" t="s">
        <v>1253</v>
      </c>
      <c r="D362" t="s">
        <v>1254</v>
      </c>
      <c r="E362" s="5" t="s">
        <v>94</v>
      </c>
      <c r="F362" s="12"/>
      <c r="G362" t="s">
        <v>95</v>
      </c>
      <c r="H362" s="4"/>
      <c r="I362" s="4"/>
      <c r="L362" s="4">
        <v>300</v>
      </c>
      <c r="N362" s="4"/>
      <c r="R362" s="8" t="str">
        <f>DADOS_ABBUD[[#This Row],[COD]]</f>
        <v>CRBR</v>
      </c>
      <c r="T362" t="e" vm="128">
        <f>_xlfn.XLOOKUP(DADOS_ABBUD[[#This Row],[COD]],'uso interno FOTOS'!A:A,'uso interno FOTOS'!B:B)</f>
        <v>#VALUE!</v>
      </c>
      <c r="U362" s="5">
        <v>2</v>
      </c>
    </row>
    <row r="363" spans="1:21" x14ac:dyDescent="0.25">
      <c r="A363" t="s">
        <v>1255</v>
      </c>
      <c r="B363" s="4" t="s">
        <v>1209</v>
      </c>
      <c r="C363" t="s">
        <v>1256</v>
      </c>
      <c r="D363" t="s">
        <v>1257</v>
      </c>
      <c r="E363" s="5" t="s">
        <v>94</v>
      </c>
      <c r="F363" s="12"/>
      <c r="G363" t="s">
        <v>119</v>
      </c>
      <c r="H363" s="4"/>
      <c r="I363" s="4"/>
      <c r="L363" s="4">
        <v>250</v>
      </c>
      <c r="N363" s="4"/>
      <c r="R363" s="8" t="str">
        <f>DADOS_ABBUD[[#This Row],[COD]]</f>
        <v>CIAU</v>
      </c>
      <c r="T363" t="e" vm="129">
        <f>_xlfn.XLOOKUP(DADOS_ABBUD[[#This Row],[COD]],'uso interno FOTOS'!A:A,'uso interno FOTOS'!B:B)</f>
        <v>#VALUE!</v>
      </c>
      <c r="U363" s="5">
        <v>2</v>
      </c>
    </row>
    <row r="364" spans="1:21" x14ac:dyDescent="0.25">
      <c r="A364" t="s">
        <v>1258</v>
      </c>
      <c r="B364" s="4" t="s">
        <v>1209</v>
      </c>
      <c r="C364" t="s">
        <v>1259</v>
      </c>
      <c r="D364" t="s">
        <v>1260</v>
      </c>
      <c r="E364" s="5" t="s">
        <v>94</v>
      </c>
      <c r="F364" s="12"/>
      <c r="G364" t="s">
        <v>119</v>
      </c>
      <c r="H364" s="4"/>
      <c r="I364" s="4"/>
      <c r="L364" s="4">
        <v>150</v>
      </c>
      <c r="N364" s="4"/>
      <c r="R364" s="8" t="str">
        <f>DADOS_ABBUD[[#This Row],[COD]]</f>
        <v>CIAT</v>
      </c>
      <c r="T364" t="e">
        <f>_xlfn.XLOOKUP(DADOS_ABBUD[[#This Row],[COD]],'uso interno FOTOS'!A:A,'uso interno FOTOS'!B:B)</f>
        <v>#N/A</v>
      </c>
      <c r="U364" s="5">
        <v>2</v>
      </c>
    </row>
    <row r="365" spans="1:21" x14ac:dyDescent="0.25">
      <c r="A365" t="s">
        <v>1261</v>
      </c>
      <c r="B365" s="4" t="s">
        <v>1209</v>
      </c>
      <c r="C365" t="s">
        <v>1262</v>
      </c>
      <c r="D365" t="s">
        <v>1263</v>
      </c>
      <c r="E365" s="5" t="s">
        <v>94</v>
      </c>
      <c r="F365" s="12"/>
      <c r="G365" t="s">
        <v>119</v>
      </c>
      <c r="H365" s="4"/>
      <c r="I365" s="4"/>
      <c r="L365" s="4">
        <v>300</v>
      </c>
      <c r="N365" s="4"/>
      <c r="R365" s="8" t="str">
        <f>DADOS_ABBUD[[#This Row],[COD]]</f>
        <v>CIDE</v>
      </c>
      <c r="T365" t="e" vm="130">
        <f>_xlfn.XLOOKUP(DADOS_ABBUD[[#This Row],[COD]],'uso interno FOTOS'!A:A,'uso interno FOTOS'!B:B)</f>
        <v>#VALUE!</v>
      </c>
      <c r="U365" s="5">
        <v>2</v>
      </c>
    </row>
    <row r="366" spans="1:21" x14ac:dyDescent="0.25">
      <c r="A366" t="s">
        <v>1264</v>
      </c>
      <c r="B366" s="4" t="s">
        <v>1209</v>
      </c>
      <c r="C366" t="s">
        <v>1265</v>
      </c>
      <c r="D366" t="s">
        <v>1266</v>
      </c>
      <c r="E366" s="5" t="s">
        <v>94</v>
      </c>
      <c r="F366" s="12"/>
      <c r="G366" t="s">
        <v>119</v>
      </c>
      <c r="H366" s="4"/>
      <c r="I366" s="4"/>
      <c r="L366" s="4">
        <v>150</v>
      </c>
      <c r="N366" s="4"/>
      <c r="R366" s="8" t="str">
        <f>DADOS_ABBUD[[#This Row],[COD]]</f>
        <v>CILG</v>
      </c>
      <c r="T366" t="e" vm="131">
        <f>_xlfn.XLOOKUP(DADOS_ABBUD[[#This Row],[COD]],'uso interno FOTOS'!A:A,'uso interno FOTOS'!B:B)</f>
        <v>#VALUE!</v>
      </c>
      <c r="U366" s="5">
        <v>2</v>
      </c>
    </row>
    <row r="367" spans="1:21" x14ac:dyDescent="0.25">
      <c r="A367" t="s">
        <v>1267</v>
      </c>
      <c r="B367" s="4" t="s">
        <v>1209</v>
      </c>
      <c r="C367" t="s">
        <v>1268</v>
      </c>
      <c r="D367" t="s">
        <v>1269</v>
      </c>
      <c r="E367" s="5" t="s">
        <v>94</v>
      </c>
      <c r="F367" s="12"/>
      <c r="G367" t="s">
        <v>119</v>
      </c>
      <c r="H367" s="4"/>
      <c r="I367" s="4"/>
      <c r="L367" s="4">
        <v>150</v>
      </c>
      <c r="N367" s="4"/>
      <c r="Q367" s="8"/>
      <c r="R367" s="8" t="str">
        <f>DADOS_ABBUD[[#This Row],[COD]]</f>
        <v>CIMA</v>
      </c>
      <c r="T367" t="e">
        <f>_xlfn.XLOOKUP(DADOS_ABBUD[[#This Row],[COD]],'uso interno FOTOS'!A:A,'uso interno FOTOS'!B:B)</f>
        <v>#N/A</v>
      </c>
      <c r="U367" s="5">
        <v>3</v>
      </c>
    </row>
    <row r="368" spans="1:21" x14ac:dyDescent="0.25">
      <c r="A368" t="s">
        <v>1270</v>
      </c>
      <c r="B368" s="4" t="s">
        <v>1209</v>
      </c>
      <c r="C368" t="s">
        <v>1271</v>
      </c>
      <c r="D368" t="s">
        <v>1272</v>
      </c>
      <c r="E368" s="5" t="s">
        <v>94</v>
      </c>
      <c r="F368" s="12"/>
      <c r="G368" t="s">
        <v>119</v>
      </c>
      <c r="H368" s="4"/>
      <c r="I368" s="4"/>
      <c r="L368" s="4">
        <v>100</v>
      </c>
      <c r="N368" s="4"/>
      <c r="Q368" s="8"/>
      <c r="R368" s="8" t="str">
        <f>DADOS_ABBUD[[#This Row],[COD]]</f>
        <v>CIME</v>
      </c>
      <c r="T368" t="e" vm="132">
        <f>_xlfn.XLOOKUP(DADOS_ABBUD[[#This Row],[COD]],'uso interno FOTOS'!A:A,'uso interno FOTOS'!B:B)</f>
        <v>#VALUE!</v>
      </c>
      <c r="U368" s="5">
        <v>3</v>
      </c>
    </row>
    <row r="369" spans="1:22" x14ac:dyDescent="0.25">
      <c r="A369" t="s">
        <v>1273</v>
      </c>
      <c r="B369" s="4" t="s">
        <v>1209</v>
      </c>
      <c r="C369" t="s">
        <v>1274</v>
      </c>
      <c r="D369" t="s">
        <v>1275</v>
      </c>
      <c r="E369" s="5" t="s">
        <v>94</v>
      </c>
      <c r="F369" s="12"/>
      <c r="G369" t="s">
        <v>119</v>
      </c>
      <c r="H369" s="4"/>
      <c r="I369" s="4"/>
      <c r="L369" s="4">
        <v>150</v>
      </c>
      <c r="N369" s="4"/>
      <c r="R369" s="8" t="str">
        <f>DADOS_ABBUD[[#This Row],[COD]]</f>
        <v>CIRE</v>
      </c>
      <c r="T369" t="e">
        <f>_xlfn.XLOOKUP(DADOS_ABBUD[[#This Row],[COD]],'uso interno FOTOS'!A:A,'uso interno FOTOS'!B:B)</f>
        <v>#N/A</v>
      </c>
      <c r="U369" s="5">
        <v>2</v>
      </c>
    </row>
    <row r="370" spans="1:22" x14ac:dyDescent="0.25">
      <c r="A370" t="s">
        <v>1276</v>
      </c>
      <c r="B370" s="4" t="s">
        <v>1209</v>
      </c>
      <c r="C370" t="s">
        <v>1277</v>
      </c>
      <c r="D370" t="s">
        <v>1260</v>
      </c>
      <c r="E370" s="5" t="s">
        <v>94</v>
      </c>
      <c r="F370" s="12"/>
      <c r="G370" t="s">
        <v>119</v>
      </c>
      <c r="H370" s="4"/>
      <c r="I370" s="4"/>
      <c r="L370" s="4">
        <v>150</v>
      </c>
      <c r="N370" s="4"/>
      <c r="R370" s="8" t="str">
        <f>DADOS_ABBUD[[#This Row],[COD]]</f>
        <v>CISI</v>
      </c>
      <c r="T370" t="e">
        <f>_xlfn.XLOOKUP(DADOS_ABBUD[[#This Row],[COD]],'uso interno FOTOS'!A:A,'uso interno FOTOS'!B:B)</f>
        <v>#N/A</v>
      </c>
      <c r="U370" s="5">
        <v>2</v>
      </c>
    </row>
    <row r="371" spans="1:22" x14ac:dyDescent="0.25">
      <c r="A371" t="s">
        <v>1278</v>
      </c>
      <c r="B371" s="4" t="s">
        <v>1209</v>
      </c>
      <c r="C371" t="s">
        <v>1279</v>
      </c>
      <c r="D371" t="s">
        <v>1280</v>
      </c>
      <c r="E371" s="5" t="s">
        <v>391</v>
      </c>
      <c r="F371" s="12"/>
      <c r="G371" t="s">
        <v>95</v>
      </c>
      <c r="H371" s="4"/>
      <c r="I371" s="4"/>
      <c r="L371" s="4">
        <v>300</v>
      </c>
      <c r="N371" s="4"/>
      <c r="Q371" s="8"/>
      <c r="R371" s="8" t="str">
        <f>DADOS_ABBUD[[#This Row],[COD]]</f>
        <v>CUVE</v>
      </c>
      <c r="T371" t="e">
        <f>_xlfn.XLOOKUP(DADOS_ABBUD[[#This Row],[COD]],'uso interno FOTOS'!A:A,'uso interno FOTOS'!B:B)</f>
        <v>#N/A</v>
      </c>
      <c r="U371" s="5">
        <v>3</v>
      </c>
    </row>
    <row r="372" spans="1:22" x14ac:dyDescent="0.25">
      <c r="A372" t="s">
        <v>1281</v>
      </c>
      <c r="B372" s="4" t="s">
        <v>1209</v>
      </c>
      <c r="C372" t="s">
        <v>1282</v>
      </c>
      <c r="D372" t="s">
        <v>1283</v>
      </c>
      <c r="E372" s="5" t="s">
        <v>94</v>
      </c>
      <c r="F372" s="12"/>
      <c r="G372" t="s">
        <v>119</v>
      </c>
      <c r="H372" s="4"/>
      <c r="I372" s="4"/>
      <c r="L372" s="4">
        <v>100</v>
      </c>
      <c r="N372" s="4"/>
      <c r="Q372" s="8"/>
      <c r="R372" s="8" t="str">
        <f>DADOS_ABBUD[[#This Row],[COD]]</f>
        <v>CYVU</v>
      </c>
      <c r="T372" t="e">
        <f>_xlfn.XLOOKUP(DADOS_ABBUD[[#This Row],[COD]],'uso interno FOTOS'!A:A,'uso interno FOTOS'!B:B)</f>
        <v>#N/A</v>
      </c>
      <c r="U372" s="5">
        <v>3</v>
      </c>
    </row>
    <row r="373" spans="1:22" x14ac:dyDescent="0.25">
      <c r="A373" t="s">
        <v>1284</v>
      </c>
      <c r="B373" s="4" t="s">
        <v>1209</v>
      </c>
      <c r="C373" t="s">
        <v>1285</v>
      </c>
      <c r="D373" t="s">
        <v>1286</v>
      </c>
      <c r="E373" s="5" t="s">
        <v>94</v>
      </c>
      <c r="F373" s="12"/>
      <c r="G373" t="s">
        <v>95</v>
      </c>
      <c r="H373" s="4"/>
      <c r="I373" s="4"/>
      <c r="L373" s="4">
        <v>200</v>
      </c>
      <c r="N373" s="4"/>
      <c r="R373" s="8" t="str">
        <f>DADOS_ABBUD[[#This Row],[COD]]</f>
        <v>CYMY</v>
      </c>
      <c r="T373" t="e">
        <f>_xlfn.XLOOKUP(DADOS_ABBUD[[#This Row],[COD]],'uso interno FOTOS'!A:A,'uso interno FOTOS'!B:B)</f>
        <v>#N/A</v>
      </c>
      <c r="U373" s="5">
        <v>2</v>
      </c>
    </row>
    <row r="374" spans="1:22" x14ac:dyDescent="0.25">
      <c r="A374" t="s">
        <v>1287</v>
      </c>
      <c r="B374" s="4" t="s">
        <v>1209</v>
      </c>
      <c r="C374" t="s">
        <v>1288</v>
      </c>
      <c r="D374" t="s">
        <v>1289</v>
      </c>
      <c r="E374" s="5" t="s">
        <v>94</v>
      </c>
      <c r="F374" s="12"/>
      <c r="G374" t="s">
        <v>119</v>
      </c>
      <c r="H374" s="4"/>
      <c r="I374" s="4"/>
      <c r="L374" s="4">
        <v>200</v>
      </c>
      <c r="N374" s="4"/>
      <c r="Q374" s="8"/>
      <c r="R374" s="8" t="str">
        <f>DADOS_ABBUD[[#This Row],[COD]]</f>
        <v>DILO</v>
      </c>
      <c r="T374" t="e">
        <f>_xlfn.XLOOKUP(DADOS_ABBUD[[#This Row],[COD]],'uso interno FOTOS'!A:A,'uso interno FOTOS'!B:B)</f>
        <v>#N/A</v>
      </c>
      <c r="U374" s="5">
        <v>3</v>
      </c>
    </row>
    <row r="375" spans="1:22" x14ac:dyDescent="0.25">
      <c r="A375" t="s">
        <v>1290</v>
      </c>
      <c r="B375" s="4" t="s">
        <v>1209</v>
      </c>
      <c r="C375" t="s">
        <v>1291</v>
      </c>
      <c r="D375" t="s">
        <v>1292</v>
      </c>
      <c r="E375" s="5" t="s">
        <v>94</v>
      </c>
      <c r="F375" s="12"/>
      <c r="G375" t="s">
        <v>119</v>
      </c>
      <c r="H375" s="4"/>
      <c r="I375" s="4"/>
      <c r="L375" s="4">
        <v>150</v>
      </c>
      <c r="N375" s="4"/>
      <c r="R375" s="8" t="str">
        <f>DADOS_ABBUD[[#This Row],[COD]]</f>
        <v>DIKA</v>
      </c>
      <c r="T375" t="e">
        <f>_xlfn.XLOOKUP(DADOS_ABBUD[[#This Row],[COD]],'uso interno FOTOS'!A:A,'uso interno FOTOS'!B:B)</f>
        <v>#N/A</v>
      </c>
      <c r="U375" s="5">
        <v>2</v>
      </c>
    </row>
    <row r="376" spans="1:22" ht="15" customHeight="1" x14ac:dyDescent="0.25">
      <c r="A376" t="s">
        <v>1293</v>
      </c>
      <c r="B376" s="4" t="s">
        <v>1209</v>
      </c>
      <c r="C376" t="s">
        <v>1294</v>
      </c>
      <c r="D376" t="s">
        <v>1295</v>
      </c>
      <c r="E376" s="5" t="s">
        <v>94</v>
      </c>
      <c r="F376" s="12"/>
      <c r="G376" t="s">
        <v>119</v>
      </c>
      <c r="H376" s="4"/>
      <c r="I376" s="4"/>
      <c r="L376" s="4"/>
      <c r="N376" s="4"/>
      <c r="R376" s="8" t="str">
        <f>DADOS_ABBUD[[#This Row],[COD]]</f>
        <v>ERJA</v>
      </c>
      <c r="T376" t="e" vm="133">
        <f>_xlfn.XLOOKUP(DADOS_ABBUD[[#This Row],[COD]],'uso interno FOTOS'!A:A,'uso interno FOTOS'!B:B)</f>
        <v>#VALUE!</v>
      </c>
      <c r="U376" s="5">
        <v>1</v>
      </c>
    </row>
    <row r="377" spans="1:22" x14ac:dyDescent="0.25">
      <c r="A377" t="s">
        <v>1296</v>
      </c>
      <c r="B377" s="4" t="s">
        <v>1209</v>
      </c>
      <c r="C377" t="s">
        <v>1297</v>
      </c>
      <c r="D377" t="s">
        <v>1298</v>
      </c>
      <c r="E377" s="5" t="s">
        <v>94</v>
      </c>
      <c r="F377" s="12"/>
      <c r="G377" t="s">
        <v>95</v>
      </c>
      <c r="H377" s="4" t="s">
        <v>155</v>
      </c>
      <c r="I377" s="4"/>
      <c r="L377" s="4">
        <v>300</v>
      </c>
      <c r="N377" s="4"/>
      <c r="R377" s="8" t="str">
        <f>DADOS_ABBUD[[#This Row],[COD]]</f>
        <v>EUIN</v>
      </c>
      <c r="T377" t="e" vm="134">
        <f>_xlfn.XLOOKUP(DADOS_ABBUD[[#This Row],[COD]],'uso interno FOTOS'!A:A,'uso interno FOTOS'!B:B)</f>
        <v>#VALUE!</v>
      </c>
      <c r="U377" s="5">
        <v>1</v>
      </c>
      <c r="V377" s="61"/>
    </row>
    <row r="378" spans="1:22" ht="15" customHeight="1" x14ac:dyDescent="0.25">
      <c r="A378" t="s">
        <v>1299</v>
      </c>
      <c r="B378" s="4" t="s">
        <v>1209</v>
      </c>
      <c r="C378" t="s">
        <v>1300</v>
      </c>
      <c r="D378" t="s">
        <v>1301</v>
      </c>
      <c r="E378" s="5" t="s">
        <v>94</v>
      </c>
      <c r="F378" s="12"/>
      <c r="G378" t="s">
        <v>95</v>
      </c>
      <c r="H378" s="4"/>
      <c r="I378" s="4"/>
      <c r="L378" s="4">
        <v>300</v>
      </c>
      <c r="N378" s="4"/>
      <c r="Q378" s="8"/>
      <c r="R378" s="8" t="str">
        <f>DADOS_ABBUD[[#This Row],[COD]]</f>
        <v>EULT</v>
      </c>
      <c r="T378" t="e">
        <f>_xlfn.XLOOKUP(DADOS_ABBUD[[#This Row],[COD]],'uso interno FOTOS'!A:A,'uso interno FOTOS'!B:B)</f>
        <v>#N/A</v>
      </c>
      <c r="U378" s="5">
        <v>3</v>
      </c>
    </row>
    <row r="379" spans="1:22" x14ac:dyDescent="0.25">
      <c r="A379" s="100" t="s">
        <v>1302</v>
      </c>
      <c r="B379" s="101" t="s">
        <v>1209</v>
      </c>
      <c r="C379" s="100" t="s">
        <v>1303</v>
      </c>
      <c r="D379" s="100" t="s">
        <v>1304</v>
      </c>
      <c r="E379" s="111" t="s">
        <v>94</v>
      </c>
      <c r="F379" s="12"/>
      <c r="G379" t="s">
        <v>95</v>
      </c>
      <c r="H379" s="4"/>
      <c r="I379" s="4"/>
      <c r="L379" s="4"/>
      <c r="N379" s="4"/>
      <c r="Q379" s="8"/>
      <c r="R379" s="8" t="s">
        <v>1305</v>
      </c>
      <c r="T379" s="37" t="e">
        <f>_xlfn.XLOOKUP(DADOS_ABBUD[[#This Row],[COD]],'uso interno FOTOS'!A:A,'uso interno FOTOS'!B:B)</f>
        <v>#N/A</v>
      </c>
      <c r="U379" s="39">
        <v>3</v>
      </c>
    </row>
    <row r="380" spans="1:22" x14ac:dyDescent="0.25">
      <c r="A380" t="s">
        <v>1306</v>
      </c>
      <c r="B380" s="4" t="s">
        <v>1209</v>
      </c>
      <c r="C380" t="s">
        <v>1307</v>
      </c>
      <c r="D380" t="s">
        <v>1308</v>
      </c>
      <c r="E380" s="5" t="s">
        <v>94</v>
      </c>
      <c r="F380" s="12"/>
      <c r="G380" t="s">
        <v>95</v>
      </c>
      <c r="H380" s="4"/>
      <c r="I380" s="4"/>
      <c r="L380" s="4">
        <v>300</v>
      </c>
      <c r="N380" s="4"/>
      <c r="R380" s="8" t="str">
        <f>DADOS_ABBUD[[#This Row],[COD]]</f>
        <v>EUPY</v>
      </c>
      <c r="T380" t="e" vm="135">
        <f>_xlfn.XLOOKUP(DADOS_ABBUD[[#This Row],[COD]],'uso interno FOTOS'!A:A,'uso interno FOTOS'!B:B)</f>
        <v>#VALUE!</v>
      </c>
      <c r="U380" s="5">
        <v>1</v>
      </c>
    </row>
    <row r="381" spans="1:22" x14ac:dyDescent="0.25">
      <c r="A381" s="100" t="s">
        <v>1309</v>
      </c>
      <c r="B381" s="101" t="s">
        <v>1209</v>
      </c>
      <c r="C381" s="100" t="s">
        <v>1310</v>
      </c>
      <c r="D381" s="100" t="s">
        <v>1311</v>
      </c>
      <c r="E381" s="111" t="s">
        <v>94</v>
      </c>
      <c r="F381" s="12"/>
      <c r="G381" t="s">
        <v>95</v>
      </c>
      <c r="H381" s="4"/>
      <c r="I381" s="4"/>
      <c r="L381" s="4"/>
      <c r="N381" s="4"/>
      <c r="R381" s="8" t="s">
        <v>1312</v>
      </c>
      <c r="T381" t="e">
        <f>_xlfn.XLOOKUP(DADOS_ABBUD[[#This Row],[COD]],'uso interno FOTOS'!A:A,'uso interno FOTOS'!B:B)</f>
        <v>#N/A</v>
      </c>
      <c r="U381" s="5">
        <v>1</v>
      </c>
    </row>
    <row r="382" spans="1:22" s="37" customFormat="1" x14ac:dyDescent="0.25">
      <c r="A382" t="s">
        <v>1313</v>
      </c>
      <c r="B382" s="4" t="s">
        <v>1209</v>
      </c>
      <c r="C382" t="s">
        <v>1314</v>
      </c>
      <c r="D382" t="s">
        <v>1315</v>
      </c>
      <c r="E382" s="5" t="s">
        <v>94</v>
      </c>
      <c r="F382" s="12"/>
      <c r="G382" t="s">
        <v>95</v>
      </c>
      <c r="H382" s="4"/>
      <c r="I382" s="4"/>
      <c r="J382"/>
      <c r="K382"/>
      <c r="L382" s="4">
        <v>150</v>
      </c>
      <c r="M382"/>
      <c r="N382" s="4"/>
      <c r="O382"/>
      <c r="P382"/>
      <c r="Q382" s="8"/>
      <c r="R382" s="8" t="str">
        <f>DADOS_ABBUD[[#This Row],[COD]]</f>
        <v>EUST</v>
      </c>
      <c r="S382"/>
      <c r="T382" t="e">
        <f>_xlfn.XLOOKUP(DADOS_ABBUD[[#This Row],[COD]],'uso interno FOTOS'!A:A,'uso interno FOTOS'!B:B)</f>
        <v>#N/A</v>
      </c>
      <c r="U382" s="5">
        <v>3</v>
      </c>
      <c r="V382"/>
    </row>
    <row r="383" spans="1:22" x14ac:dyDescent="0.25">
      <c r="A383" t="s">
        <v>22</v>
      </c>
      <c r="B383" s="4" t="s">
        <v>1209</v>
      </c>
      <c r="C383" t="s">
        <v>1316</v>
      </c>
      <c r="D383" t="s">
        <v>1317</v>
      </c>
      <c r="E383" s="5" t="s">
        <v>94</v>
      </c>
      <c r="F383" s="12"/>
      <c r="G383" t="s">
        <v>95</v>
      </c>
      <c r="H383" s="4" t="s">
        <v>155</v>
      </c>
      <c r="I383" s="4"/>
      <c r="L383" s="4">
        <v>300</v>
      </c>
      <c r="N383" s="4"/>
      <c r="R383" s="8" t="str">
        <f>DADOS_ABBUD[[#This Row],[COD]]</f>
        <v>EUUN</v>
      </c>
      <c r="T383" t="e" vm="10">
        <f>_xlfn.XLOOKUP(DADOS_ABBUD[[#This Row],[COD]],'uso interno FOTOS'!A:A,'uso interno FOTOS'!B:B)</f>
        <v>#VALUE!</v>
      </c>
      <c r="U383" s="5">
        <v>1</v>
      </c>
    </row>
    <row r="384" spans="1:22" x14ac:dyDescent="0.25">
      <c r="A384" t="s">
        <v>1318</v>
      </c>
      <c r="B384" s="4" t="s">
        <v>1209</v>
      </c>
      <c r="C384" t="s">
        <v>1319</v>
      </c>
      <c r="D384" t="s">
        <v>1320</v>
      </c>
      <c r="E384" s="5" t="s">
        <v>94</v>
      </c>
      <c r="F384" s="12"/>
      <c r="G384" t="s">
        <v>95</v>
      </c>
      <c r="H384" s="4"/>
      <c r="I384" s="4"/>
      <c r="L384" s="4">
        <v>100</v>
      </c>
      <c r="N384" s="4"/>
      <c r="R384" s="8" t="str">
        <f>DADOS_ABBUD[[#This Row],[COD]]</f>
        <v>FESE</v>
      </c>
      <c r="T384" t="e">
        <f>_xlfn.XLOOKUP(DADOS_ABBUD[[#This Row],[COD]],'uso interno FOTOS'!A:A,'uso interno FOTOS'!B:B)</f>
        <v>#N/A</v>
      </c>
      <c r="U384" s="5">
        <v>2</v>
      </c>
    </row>
    <row r="385" spans="1:21" x14ac:dyDescent="0.25">
      <c r="A385" t="s">
        <v>1321</v>
      </c>
      <c r="B385" s="4" t="s">
        <v>1209</v>
      </c>
      <c r="C385" t="s">
        <v>1322</v>
      </c>
      <c r="D385" t="s">
        <v>1323</v>
      </c>
      <c r="E385" s="5" t="s">
        <v>94</v>
      </c>
      <c r="F385" s="12"/>
      <c r="G385" t="s">
        <v>119</v>
      </c>
      <c r="H385" s="4"/>
      <c r="I385" s="4"/>
      <c r="L385" s="4">
        <v>100</v>
      </c>
      <c r="N385" s="4"/>
      <c r="Q385" s="8"/>
      <c r="R385" s="8" t="str">
        <f>DADOS_ABBUD[[#This Row],[COD]]</f>
        <v>FICA</v>
      </c>
      <c r="T385" t="e">
        <f>_xlfn.XLOOKUP(DADOS_ABBUD[[#This Row],[COD]],'uso interno FOTOS'!A:A,'uso interno FOTOS'!B:B)</f>
        <v>#N/A</v>
      </c>
      <c r="U385" s="5">
        <v>3</v>
      </c>
    </row>
    <row r="386" spans="1:21" x14ac:dyDescent="0.25">
      <c r="A386" t="s">
        <v>1324</v>
      </c>
      <c r="B386" s="4" t="s">
        <v>1209</v>
      </c>
      <c r="C386" t="s">
        <v>1325</v>
      </c>
      <c r="D386" t="s">
        <v>1326</v>
      </c>
      <c r="E386" s="5" t="s">
        <v>94</v>
      </c>
      <c r="F386" s="12"/>
      <c r="G386" t="s">
        <v>119</v>
      </c>
      <c r="H386" s="4"/>
      <c r="I386" s="4"/>
      <c r="L386" s="4">
        <v>150</v>
      </c>
      <c r="N386" s="4"/>
      <c r="R386" s="8" t="str">
        <f>DADOS_ABBUD[[#This Row],[COD]]</f>
        <v>FOJA</v>
      </c>
      <c r="T386" t="e">
        <f>_xlfn.XLOOKUP(DADOS_ABBUD[[#This Row],[COD]],'uso interno FOTOS'!A:A,'uso interno FOTOS'!B:B)</f>
        <v>#N/A</v>
      </c>
      <c r="U386" s="5">
        <v>2</v>
      </c>
    </row>
    <row r="387" spans="1:21" ht="15" customHeight="1" x14ac:dyDescent="0.25">
      <c r="A387" s="100" t="s">
        <v>1327</v>
      </c>
      <c r="B387" s="101" t="s">
        <v>1209</v>
      </c>
      <c r="C387" s="100" t="s">
        <v>1328</v>
      </c>
      <c r="D387" s="100" t="s">
        <v>1329</v>
      </c>
      <c r="E387" s="111" t="s">
        <v>94</v>
      </c>
      <c r="F387" s="12"/>
      <c r="G387" t="s">
        <v>95</v>
      </c>
      <c r="H387" s="4"/>
      <c r="I387" s="4"/>
      <c r="L387" s="4"/>
      <c r="N387" s="4"/>
      <c r="Q387" s="8"/>
      <c r="R387" s="8" t="s">
        <v>1330</v>
      </c>
      <c r="T387" t="e">
        <f>_xlfn.XLOOKUP(DADOS_ABBUD[[#This Row],[COD]],'uso interno FOTOS'!A:A,'uso interno FOTOS'!B:B)</f>
        <v>#N/A</v>
      </c>
      <c r="U387" s="5">
        <v>3</v>
      </c>
    </row>
    <row r="388" spans="1:21" ht="15" customHeight="1" x14ac:dyDescent="0.25">
      <c r="A388" t="s">
        <v>1331</v>
      </c>
      <c r="B388" s="4" t="s">
        <v>1209</v>
      </c>
      <c r="C388" t="s">
        <v>1332</v>
      </c>
      <c r="D388" t="s">
        <v>1333</v>
      </c>
      <c r="E388" s="5" t="s">
        <v>94</v>
      </c>
      <c r="F388" s="12"/>
      <c r="G388" t="s">
        <v>119</v>
      </c>
      <c r="H388" s="4"/>
      <c r="I388" s="4"/>
      <c r="L388" s="4">
        <v>200</v>
      </c>
      <c r="N388" s="4"/>
      <c r="R388" s="8" t="str">
        <f>DADOS_ABBUD[[#This Row],[COD]]</f>
        <v>GAMA</v>
      </c>
      <c r="T388" t="e">
        <f>_xlfn.XLOOKUP(DADOS_ABBUD[[#This Row],[COD]],'uso interno FOTOS'!A:A,'uso interno FOTOS'!B:B)</f>
        <v>#N/A</v>
      </c>
      <c r="U388" s="5">
        <v>2</v>
      </c>
    </row>
    <row r="389" spans="1:21" ht="15" customHeight="1" x14ac:dyDescent="0.25">
      <c r="A389" t="s">
        <v>1334</v>
      </c>
      <c r="B389" s="4" t="s">
        <v>1209</v>
      </c>
      <c r="C389" t="s">
        <v>1335</v>
      </c>
      <c r="D389" t="s">
        <v>1336</v>
      </c>
      <c r="E389" s="5" t="s">
        <v>94</v>
      </c>
      <c r="F389" s="12"/>
      <c r="G389" t="s">
        <v>95</v>
      </c>
      <c r="H389" s="4"/>
      <c r="I389" s="4"/>
      <c r="L389" s="4">
        <v>150</v>
      </c>
      <c r="N389" s="4"/>
      <c r="Q389" s="8"/>
      <c r="R389" s="8" t="str">
        <f>DADOS_ABBUD[[#This Row],[COD]]</f>
        <v>GEAM</v>
      </c>
      <c r="T389" t="e">
        <f>_xlfn.XLOOKUP(DADOS_ABBUD[[#This Row],[COD]],'uso interno FOTOS'!A:A,'uso interno FOTOS'!B:B)</f>
        <v>#N/A</v>
      </c>
      <c r="U389" s="5">
        <v>3</v>
      </c>
    </row>
    <row r="390" spans="1:21" ht="15" customHeight="1" x14ac:dyDescent="0.25">
      <c r="A390" t="s">
        <v>1337</v>
      </c>
      <c r="B390" s="4" t="s">
        <v>1209</v>
      </c>
      <c r="C390" t="s">
        <v>1338</v>
      </c>
      <c r="D390" t="s">
        <v>1339</v>
      </c>
      <c r="E390" s="5" t="s">
        <v>94</v>
      </c>
      <c r="F390" s="12"/>
      <c r="G390" t="s">
        <v>95</v>
      </c>
      <c r="H390" s="4"/>
      <c r="I390" s="4"/>
      <c r="L390" s="4">
        <v>100</v>
      </c>
      <c r="N390" s="4"/>
      <c r="Q390" s="8"/>
      <c r="R390" s="8" t="str">
        <f>DADOS_ABBUD[[#This Row],[COD]]</f>
        <v>HAPA</v>
      </c>
      <c r="T390" t="e">
        <f>_xlfn.XLOOKUP(DADOS_ABBUD[[#This Row],[COD]],'uso interno FOTOS'!A:A,'uso interno FOTOS'!B:B)</f>
        <v>#N/A</v>
      </c>
      <c r="U390" s="5">
        <v>3</v>
      </c>
    </row>
    <row r="391" spans="1:21" ht="15" customHeight="1" x14ac:dyDescent="0.25">
      <c r="A391" t="s">
        <v>1340</v>
      </c>
      <c r="B391" s="4" t="s">
        <v>1209</v>
      </c>
      <c r="C391" t="s">
        <v>1341</v>
      </c>
      <c r="D391" t="s">
        <v>1342</v>
      </c>
      <c r="E391" s="5" t="s">
        <v>94</v>
      </c>
      <c r="F391" s="12"/>
      <c r="G391" t="s">
        <v>95</v>
      </c>
      <c r="H391" s="4"/>
      <c r="I391" s="4"/>
      <c r="L391" s="4">
        <v>150</v>
      </c>
      <c r="N391" s="4"/>
      <c r="R391" s="8" t="str">
        <f>DADOS_ABBUD[[#This Row],[COD]]</f>
        <v>HASP</v>
      </c>
      <c r="T391" t="e">
        <f>_xlfn.XLOOKUP(DADOS_ABBUD[[#This Row],[COD]],'uso interno FOTOS'!A:A,'uso interno FOTOS'!B:B)</f>
        <v>#N/A</v>
      </c>
      <c r="U391" s="5">
        <v>2</v>
      </c>
    </row>
    <row r="392" spans="1:21" ht="15" customHeight="1" x14ac:dyDescent="0.25">
      <c r="A392" t="s">
        <v>1343</v>
      </c>
      <c r="B392" s="4" t="s">
        <v>1209</v>
      </c>
      <c r="C392" t="s">
        <v>1344</v>
      </c>
      <c r="D392" t="s">
        <v>1345</v>
      </c>
      <c r="E392" s="5" t="s">
        <v>94</v>
      </c>
      <c r="F392" s="12"/>
      <c r="G392" t="s">
        <v>119</v>
      </c>
      <c r="H392" s="4"/>
      <c r="I392" s="4"/>
      <c r="L392" s="4">
        <v>300</v>
      </c>
      <c r="N392" s="4"/>
      <c r="Q392" s="8"/>
      <c r="R392" s="8" t="str">
        <f>DADOS_ABBUD[[#This Row],[COD]]</f>
        <v>HODU</v>
      </c>
      <c r="T392" t="e">
        <f>_xlfn.XLOOKUP(DADOS_ABBUD[[#This Row],[COD]],'uso interno FOTOS'!A:A,'uso interno FOTOS'!B:B)</f>
        <v>#N/A</v>
      </c>
      <c r="U392" s="5">
        <v>3</v>
      </c>
    </row>
    <row r="393" spans="1:21" ht="15" customHeight="1" x14ac:dyDescent="0.25">
      <c r="A393" t="s">
        <v>1346</v>
      </c>
      <c r="B393" s="4" t="s">
        <v>1209</v>
      </c>
      <c r="C393" t="s">
        <v>1347</v>
      </c>
      <c r="D393" t="s">
        <v>1348</v>
      </c>
      <c r="E393" s="5" t="s">
        <v>94</v>
      </c>
      <c r="F393" s="12"/>
      <c r="G393" t="s">
        <v>95</v>
      </c>
      <c r="H393" s="4"/>
      <c r="I393" s="4"/>
      <c r="L393" s="4">
        <v>250</v>
      </c>
      <c r="N393" s="4"/>
      <c r="R393" s="8" t="str">
        <f>DADOS_ABBUD[[#This Row],[COD]]</f>
        <v>INVE</v>
      </c>
      <c r="T393" t="e">
        <f>_xlfn.XLOOKUP(DADOS_ABBUD[[#This Row],[COD]],'uso interno FOTOS'!A:A,'uso interno FOTOS'!B:B)</f>
        <v>#N/A</v>
      </c>
      <c r="U393" s="5">
        <v>1</v>
      </c>
    </row>
    <row r="394" spans="1:21" ht="15" customHeight="1" x14ac:dyDescent="0.25">
      <c r="A394" t="s">
        <v>1349</v>
      </c>
      <c r="B394" s="4" t="s">
        <v>1209</v>
      </c>
      <c r="C394" t="s">
        <v>1350</v>
      </c>
      <c r="D394" t="s">
        <v>1351</v>
      </c>
      <c r="E394" s="5" t="s">
        <v>94</v>
      </c>
      <c r="F394" s="12"/>
      <c r="G394" t="s">
        <v>119</v>
      </c>
      <c r="H394" s="4"/>
      <c r="I394" s="4"/>
      <c r="L394" s="4">
        <v>250</v>
      </c>
      <c r="N394" s="4"/>
      <c r="R394" s="8" t="str">
        <f>DADOS_ABBUD[[#This Row],[COD]]</f>
        <v>LICH</v>
      </c>
      <c r="T394" t="e" vm="136">
        <f>_xlfn.XLOOKUP(DADOS_ABBUD[[#This Row],[COD]],'uso interno FOTOS'!A:A,'uso interno FOTOS'!B:B)</f>
        <v>#VALUE!</v>
      </c>
      <c r="U394" s="5">
        <v>1</v>
      </c>
    </row>
    <row r="395" spans="1:21" ht="15" customHeight="1" x14ac:dyDescent="0.25">
      <c r="A395" t="s">
        <v>1352</v>
      </c>
      <c r="B395" s="4" t="s">
        <v>1209</v>
      </c>
      <c r="C395" t="s">
        <v>1353</v>
      </c>
      <c r="D395" t="s">
        <v>1354</v>
      </c>
      <c r="E395" s="5" t="s">
        <v>94</v>
      </c>
      <c r="F395" s="12"/>
      <c r="G395" t="s">
        <v>119</v>
      </c>
      <c r="H395" s="4"/>
      <c r="I395" s="4"/>
      <c r="L395" s="4">
        <v>250</v>
      </c>
      <c r="N395" s="4"/>
      <c r="R395" s="8" t="str">
        <f>DADOS_ABBUD[[#This Row],[COD]]</f>
        <v>MAEM</v>
      </c>
      <c r="T395" t="e" vm="137">
        <f>_xlfn.XLOOKUP(DADOS_ABBUD[[#This Row],[COD]],'uso interno FOTOS'!A:A,'uso interno FOTOS'!B:B)</f>
        <v>#VALUE!</v>
      </c>
      <c r="U395" s="5">
        <v>1</v>
      </c>
    </row>
    <row r="396" spans="1:21" x14ac:dyDescent="0.25">
      <c r="A396" t="s">
        <v>1355</v>
      </c>
      <c r="B396" s="4" t="s">
        <v>1209</v>
      </c>
      <c r="C396" t="s">
        <v>1356</v>
      </c>
      <c r="D396" t="s">
        <v>1354</v>
      </c>
      <c r="E396" s="5" t="s">
        <v>94</v>
      </c>
      <c r="F396" s="12"/>
      <c r="G396" t="s">
        <v>119</v>
      </c>
      <c r="H396" s="4"/>
      <c r="I396" s="4"/>
      <c r="L396" s="4">
        <v>200</v>
      </c>
      <c r="N396" s="4"/>
      <c r="R396" s="8" t="str">
        <f>DADOS_ABBUD[[#This Row],[COD]]</f>
        <v>MAGL</v>
      </c>
      <c r="T396" t="e">
        <f>_xlfn.XLOOKUP(DADOS_ABBUD[[#This Row],[COD]],'uso interno FOTOS'!A:A,'uso interno FOTOS'!B:B)</f>
        <v>#N/A</v>
      </c>
      <c r="U396" s="5">
        <v>2</v>
      </c>
    </row>
    <row r="397" spans="1:21" ht="15" customHeight="1" x14ac:dyDescent="0.25">
      <c r="A397" t="s">
        <v>1357</v>
      </c>
      <c r="B397" s="4" t="s">
        <v>1209</v>
      </c>
      <c r="C397" t="s">
        <v>1358</v>
      </c>
      <c r="D397" t="s">
        <v>1359</v>
      </c>
      <c r="E397" s="5" t="s">
        <v>94</v>
      </c>
      <c r="F397" s="12"/>
      <c r="G397" t="s">
        <v>119</v>
      </c>
      <c r="H397" s="4"/>
      <c r="I397" s="4"/>
      <c r="L397" s="4">
        <v>150</v>
      </c>
      <c r="N397" s="4"/>
      <c r="Q397" s="8"/>
      <c r="R397" s="8" t="str">
        <f>DADOS_ABBUD[[#This Row],[COD]]</f>
        <v>MACM</v>
      </c>
      <c r="T397" t="e">
        <f>_xlfn.XLOOKUP(DADOS_ABBUD[[#This Row],[COD]],'uso interno FOTOS'!A:A,'uso interno FOTOS'!B:B)</f>
        <v>#N/A</v>
      </c>
      <c r="U397" s="5">
        <v>3</v>
      </c>
    </row>
    <row r="398" spans="1:21" ht="15" customHeight="1" x14ac:dyDescent="0.25">
      <c r="A398" t="s">
        <v>1360</v>
      </c>
      <c r="B398" s="4" t="s">
        <v>1209</v>
      </c>
      <c r="C398" t="s">
        <v>1361</v>
      </c>
      <c r="D398" t="s">
        <v>1362</v>
      </c>
      <c r="E398" s="5" t="s">
        <v>94</v>
      </c>
      <c r="F398" s="12"/>
      <c r="G398" t="s">
        <v>119</v>
      </c>
      <c r="H398" s="4"/>
      <c r="I398" s="4"/>
      <c r="L398" s="4">
        <v>300</v>
      </c>
      <c r="N398" s="4"/>
      <c r="R398" s="8" t="str">
        <f>DADOS_ABBUD[[#This Row],[COD]]</f>
        <v>MAIN</v>
      </c>
      <c r="T398" t="e" vm="138">
        <f>_xlfn.XLOOKUP(DADOS_ABBUD[[#This Row],[COD]],'uso interno FOTOS'!A:A,'uso interno FOTOS'!B:B)</f>
        <v>#VALUE!</v>
      </c>
      <c r="U398" s="5">
        <v>1</v>
      </c>
    </row>
    <row r="399" spans="1:21" x14ac:dyDescent="0.25">
      <c r="A399" t="s">
        <v>1363</v>
      </c>
      <c r="B399" s="4" t="s">
        <v>1209</v>
      </c>
      <c r="C399" t="s">
        <v>1364</v>
      </c>
      <c r="D399" t="s">
        <v>1365</v>
      </c>
      <c r="E399" s="5" t="s">
        <v>94</v>
      </c>
      <c r="F399" s="12"/>
      <c r="G399" t="s">
        <v>95</v>
      </c>
      <c r="H399" s="4"/>
      <c r="I399" s="4"/>
      <c r="L399" s="4">
        <v>200</v>
      </c>
      <c r="N399" s="4"/>
      <c r="Q399" s="8"/>
      <c r="R399" s="8" t="str">
        <f>DADOS_ABBUD[[#This Row],[COD]]</f>
        <v>MICI</v>
      </c>
      <c r="T399" t="e">
        <f>_xlfn.XLOOKUP(DADOS_ABBUD[[#This Row],[COD]],'uso interno FOTOS'!A:A,'uso interno FOTOS'!B:B)</f>
        <v>#N/A</v>
      </c>
      <c r="U399" s="5">
        <v>3</v>
      </c>
    </row>
    <row r="400" spans="1:21" ht="15" customHeight="1" x14ac:dyDescent="0.25">
      <c r="A400" t="s">
        <v>1366</v>
      </c>
      <c r="B400" s="4" t="s">
        <v>1209</v>
      </c>
      <c r="C400" t="s">
        <v>1367</v>
      </c>
      <c r="D400" t="s">
        <v>1368</v>
      </c>
      <c r="E400" s="5" t="s">
        <v>94</v>
      </c>
      <c r="F400" s="12"/>
      <c r="G400" t="s">
        <v>95</v>
      </c>
      <c r="H400" s="4"/>
      <c r="I400" s="4"/>
      <c r="L400" s="4"/>
      <c r="N400" s="4"/>
      <c r="R400" s="8" t="s">
        <v>1369</v>
      </c>
      <c r="T400" t="e">
        <f>_xlfn.XLOOKUP(DADOS_ABBUD[[#This Row],[COD]],'uso interno FOTOS'!A:A,'uso interno FOTOS'!B:B)</f>
        <v>#N/A</v>
      </c>
      <c r="U400" s="5">
        <v>1</v>
      </c>
    </row>
    <row r="401" spans="1:22" x14ac:dyDescent="0.25">
      <c r="A401" t="s">
        <v>1370</v>
      </c>
      <c r="B401" s="4" t="s">
        <v>1209</v>
      </c>
      <c r="C401" t="s">
        <v>1371</v>
      </c>
      <c r="D401" t="s">
        <v>1372</v>
      </c>
      <c r="E401" s="5" t="s">
        <v>94</v>
      </c>
      <c r="F401" s="12"/>
      <c r="G401" t="s">
        <v>119</v>
      </c>
      <c r="H401" s="4" t="s">
        <v>126</v>
      </c>
      <c r="I401" s="4"/>
      <c r="L401" s="4">
        <v>250</v>
      </c>
      <c r="N401" s="4"/>
      <c r="R401" s="8" t="str">
        <f>DADOS_ABBUD[[#This Row],[COD]]</f>
        <v>MONI</v>
      </c>
      <c r="T401" t="e">
        <f>_xlfn.XLOOKUP(DADOS_ABBUD[[#This Row],[COD]],'uso interno FOTOS'!A:A,'uso interno FOTOS'!B:B)</f>
        <v>#N/A</v>
      </c>
      <c r="U401" s="5">
        <v>1</v>
      </c>
    </row>
    <row r="402" spans="1:22" x14ac:dyDescent="0.25">
      <c r="A402" t="s">
        <v>1373</v>
      </c>
      <c r="B402" s="4" t="s">
        <v>1209</v>
      </c>
      <c r="C402" t="s">
        <v>1374</v>
      </c>
      <c r="D402" t="s">
        <v>1375</v>
      </c>
      <c r="E402" s="5" t="s">
        <v>94</v>
      </c>
      <c r="F402" s="12"/>
      <c r="G402" t="s">
        <v>95</v>
      </c>
      <c r="H402" s="4"/>
      <c r="I402" s="4"/>
      <c r="L402" s="4">
        <v>100</v>
      </c>
      <c r="N402" s="4"/>
      <c r="Q402" s="8"/>
      <c r="R402" s="8" t="str">
        <f>DADOS_ABBUD[[#This Row],[COD]]</f>
        <v>MUCA</v>
      </c>
      <c r="T402" t="e">
        <f>_xlfn.XLOOKUP(DADOS_ABBUD[[#This Row],[COD]],'uso interno FOTOS'!A:A,'uso interno FOTOS'!B:B)</f>
        <v>#N/A</v>
      </c>
      <c r="U402" s="5">
        <v>3</v>
      </c>
    </row>
    <row r="403" spans="1:22" ht="15" customHeight="1" x14ac:dyDescent="0.25">
      <c r="A403" t="s">
        <v>1376</v>
      </c>
      <c r="B403" s="4" t="s">
        <v>1209</v>
      </c>
      <c r="C403" t="s">
        <v>1377</v>
      </c>
      <c r="D403" t="s">
        <v>1378</v>
      </c>
      <c r="E403" s="5" t="s">
        <v>94</v>
      </c>
      <c r="F403" s="12"/>
      <c r="G403" t="s">
        <v>119</v>
      </c>
      <c r="H403" s="4"/>
      <c r="I403" s="4"/>
      <c r="L403" s="4">
        <v>100</v>
      </c>
      <c r="N403" s="4"/>
      <c r="Q403" s="8"/>
      <c r="R403" s="8" t="str">
        <f>DADOS_ABBUD[[#This Row],[COD]]</f>
        <v>MUCH</v>
      </c>
      <c r="T403" t="e">
        <f>_xlfn.XLOOKUP(DADOS_ABBUD[[#This Row],[COD]],'uso interno FOTOS'!A:A,'uso interno FOTOS'!B:B)</f>
        <v>#N/A</v>
      </c>
      <c r="U403" s="5">
        <v>3</v>
      </c>
    </row>
    <row r="404" spans="1:22" s="37" customFormat="1" ht="15" customHeight="1" x14ac:dyDescent="0.25">
      <c r="A404" t="s">
        <v>1379</v>
      </c>
      <c r="B404" s="4" t="s">
        <v>1209</v>
      </c>
      <c r="C404" t="s">
        <v>1380</v>
      </c>
      <c r="D404" t="s">
        <v>1381</v>
      </c>
      <c r="E404" s="5" t="s">
        <v>94</v>
      </c>
      <c r="F404" s="12"/>
      <c r="G404" t="s">
        <v>119</v>
      </c>
      <c r="H404" s="4"/>
      <c r="I404" s="4"/>
      <c r="J404"/>
      <c r="K404"/>
      <c r="L404" s="4">
        <v>100</v>
      </c>
      <c r="M404"/>
      <c r="N404" s="4"/>
      <c r="O404"/>
      <c r="P404"/>
      <c r="Q404"/>
      <c r="R404" s="8" t="str">
        <f>DADOS_ABBUD[[#This Row],[COD]]</f>
        <v>MUSP</v>
      </c>
      <c r="S404"/>
      <c r="T404" t="e">
        <f>_xlfn.XLOOKUP(DADOS_ABBUD[[#This Row],[COD]],'uso interno FOTOS'!A:A,'uso interno FOTOS'!B:B)</f>
        <v>#N/A</v>
      </c>
      <c r="U404" s="5">
        <v>2</v>
      </c>
      <c r="V404"/>
    </row>
    <row r="405" spans="1:22" x14ac:dyDescent="0.25">
      <c r="A405" t="s">
        <v>1382</v>
      </c>
      <c r="B405" s="4" t="s">
        <v>1209</v>
      </c>
      <c r="C405" t="s">
        <v>1383</v>
      </c>
      <c r="D405" t="s">
        <v>1384</v>
      </c>
      <c r="E405" s="5"/>
      <c r="F405" s="12"/>
      <c r="G405" t="s">
        <v>95</v>
      </c>
      <c r="H405" s="4"/>
      <c r="I405" s="4"/>
      <c r="L405" s="4"/>
      <c r="N405" s="4"/>
      <c r="Q405" s="8"/>
      <c r="R405" s="8" t="str">
        <f>DADOS_ABBUD[[#This Row],[COD]]</f>
        <v>MYGU</v>
      </c>
      <c r="T405" t="e">
        <f>_xlfn.XLOOKUP(DADOS_ABBUD[[#This Row],[COD]],'uso interno FOTOS'!A:A,'uso interno FOTOS'!B:B)</f>
        <v>#N/A</v>
      </c>
    </row>
    <row r="406" spans="1:22" x14ac:dyDescent="0.25">
      <c r="A406" t="s">
        <v>1385</v>
      </c>
      <c r="B406" s="4" t="s">
        <v>1209</v>
      </c>
      <c r="C406" t="s">
        <v>1386</v>
      </c>
      <c r="D406" t="s">
        <v>1387</v>
      </c>
      <c r="E406" s="5" t="s">
        <v>94</v>
      </c>
      <c r="F406" s="12"/>
      <c r="G406" t="s">
        <v>95</v>
      </c>
      <c r="H406" s="4"/>
      <c r="I406" s="4"/>
      <c r="L406" s="4">
        <v>100</v>
      </c>
      <c r="N406" s="4"/>
      <c r="Q406" s="8"/>
      <c r="R406" s="8" t="str">
        <f>DADOS_ABBUD[[#This Row],[COD]]</f>
        <v>MYPU</v>
      </c>
      <c r="T406" t="e">
        <f>_xlfn.XLOOKUP(DADOS_ABBUD[[#This Row],[COD]],'uso interno FOTOS'!A:A,'uso interno FOTOS'!B:B)</f>
        <v>#N/A</v>
      </c>
      <c r="U406" s="5">
        <v>3</v>
      </c>
    </row>
    <row r="407" spans="1:22" s="37" customFormat="1" x14ac:dyDescent="0.25">
      <c r="A407" t="s">
        <v>1388</v>
      </c>
      <c r="B407" s="4" t="s">
        <v>1209</v>
      </c>
      <c r="C407" t="s">
        <v>1389</v>
      </c>
      <c r="D407" t="s">
        <v>1390</v>
      </c>
      <c r="E407" s="5" t="s">
        <v>94</v>
      </c>
      <c r="F407" s="12"/>
      <c r="G407" t="s">
        <v>95</v>
      </c>
      <c r="H407" s="4" t="s">
        <v>155</v>
      </c>
      <c r="I407" s="4"/>
      <c r="J407"/>
      <c r="K407"/>
      <c r="L407" s="4">
        <v>300</v>
      </c>
      <c r="M407"/>
      <c r="N407" s="4"/>
      <c r="O407"/>
      <c r="P407"/>
      <c r="Q407"/>
      <c r="R407" s="8" t="str">
        <f>DADOS_ABBUD[[#This Row],[COD]]</f>
        <v>PLJA</v>
      </c>
      <c r="S407"/>
      <c r="T407" t="e">
        <f>_xlfn.XLOOKUP(DADOS_ABBUD[[#This Row],[COD]],'uso interno FOTOS'!A:A,'uso interno FOTOS'!B:B)</f>
        <v>#N/A</v>
      </c>
      <c r="U407" s="5">
        <v>1</v>
      </c>
      <c r="V407"/>
    </row>
    <row r="408" spans="1:22" x14ac:dyDescent="0.25">
      <c r="A408" t="s">
        <v>1391</v>
      </c>
      <c r="B408" s="4" t="s">
        <v>1209</v>
      </c>
      <c r="C408" t="s">
        <v>1392</v>
      </c>
      <c r="D408" t="s">
        <v>1311</v>
      </c>
      <c r="E408" s="5" t="s">
        <v>94</v>
      </c>
      <c r="F408" s="12"/>
      <c r="G408" t="s">
        <v>95</v>
      </c>
      <c r="H408" s="4"/>
      <c r="I408" s="4"/>
      <c r="L408" s="4">
        <v>300</v>
      </c>
      <c r="N408" s="4"/>
      <c r="Q408" s="8"/>
      <c r="R408" s="8" t="str">
        <f>DADOS_ABBUD[[#This Row],[COD]]</f>
        <v>MYTE</v>
      </c>
      <c r="T408" t="e">
        <f>_xlfn.XLOOKUP(DADOS_ABBUD[[#This Row],[COD]],'uso interno FOTOS'!A:A,'uso interno FOTOS'!B:B)</f>
        <v>#N/A</v>
      </c>
      <c r="U408" s="5">
        <v>3</v>
      </c>
    </row>
    <row r="409" spans="1:22" ht="15" customHeight="1" x14ac:dyDescent="0.25">
      <c r="A409" t="s">
        <v>1393</v>
      </c>
      <c r="B409" s="4" t="s">
        <v>1209</v>
      </c>
      <c r="C409" t="s">
        <v>1394</v>
      </c>
      <c r="D409" t="s">
        <v>1395</v>
      </c>
      <c r="E409" s="5" t="s">
        <v>94</v>
      </c>
      <c r="F409" s="12"/>
      <c r="G409" t="s">
        <v>95</v>
      </c>
      <c r="H409" s="4"/>
      <c r="I409" s="4"/>
      <c r="L409" s="4">
        <v>300</v>
      </c>
      <c r="N409" s="4"/>
      <c r="Q409" s="8"/>
      <c r="R409" s="8" t="str">
        <f>DADOS_ABBUD[[#This Row],[COD]]</f>
        <v>PLPE</v>
      </c>
      <c r="T409" t="e">
        <f>_xlfn.XLOOKUP(DADOS_ABBUD[[#This Row],[COD]],'uso interno FOTOS'!A:A,'uso interno FOTOS'!B:B)</f>
        <v>#N/A</v>
      </c>
      <c r="U409" s="5">
        <v>3</v>
      </c>
    </row>
    <row r="410" spans="1:22" x14ac:dyDescent="0.25">
      <c r="A410" s="100" t="s">
        <v>1396</v>
      </c>
      <c r="B410" s="101" t="s">
        <v>1209</v>
      </c>
      <c r="C410" s="100" t="s">
        <v>1397</v>
      </c>
      <c r="D410" s="100" t="s">
        <v>1398</v>
      </c>
      <c r="E410" s="111" t="s">
        <v>94</v>
      </c>
      <c r="F410" s="12"/>
      <c r="G410" t="s">
        <v>95</v>
      </c>
      <c r="H410" s="4"/>
      <c r="I410" s="4"/>
      <c r="L410" s="4"/>
      <c r="N410" s="4"/>
      <c r="Q410" s="8"/>
      <c r="R410" s="8" t="s">
        <v>1399</v>
      </c>
      <c r="T410" t="e">
        <f>_xlfn.XLOOKUP(DADOS_ABBUD[[#This Row],[COD]],'uso interno FOTOS'!A:A,'uso interno FOTOS'!B:B)</f>
        <v>#N/A</v>
      </c>
      <c r="U410" s="5">
        <v>3</v>
      </c>
    </row>
    <row r="411" spans="1:22" x14ac:dyDescent="0.25">
      <c r="A411" s="100" t="s">
        <v>1382</v>
      </c>
      <c r="B411" s="101" t="s">
        <v>1209</v>
      </c>
      <c r="C411" s="100" t="s">
        <v>1400</v>
      </c>
      <c r="D411" s="100" t="s">
        <v>1401</v>
      </c>
      <c r="E411" s="111" t="s">
        <v>94</v>
      </c>
      <c r="F411" s="12"/>
      <c r="G411" t="s">
        <v>95</v>
      </c>
      <c r="H411" s="4"/>
      <c r="I411" s="4"/>
      <c r="L411" s="4"/>
      <c r="N411" s="4"/>
      <c r="Q411" s="8"/>
      <c r="R411" s="8" t="s">
        <v>1402</v>
      </c>
      <c r="T411" t="e">
        <f>_xlfn.XLOOKUP(DADOS_ABBUD[[#This Row],[COD]],'uso interno FOTOS'!A:A,'uso interno FOTOS'!B:B)</f>
        <v>#N/A</v>
      </c>
      <c r="U411" s="5">
        <v>3</v>
      </c>
    </row>
    <row r="412" spans="1:22" x14ac:dyDescent="0.25">
      <c r="A412" t="s">
        <v>1403</v>
      </c>
      <c r="B412" s="4" t="s">
        <v>1209</v>
      </c>
      <c r="C412" t="s">
        <v>1404</v>
      </c>
      <c r="D412" t="s">
        <v>1405</v>
      </c>
      <c r="E412" s="5" t="s">
        <v>94</v>
      </c>
      <c r="F412" s="12"/>
      <c r="G412" t="s">
        <v>95</v>
      </c>
      <c r="H412" s="4"/>
      <c r="I412" s="4"/>
      <c r="L412" s="4">
        <v>300</v>
      </c>
      <c r="N412" s="4"/>
      <c r="R412" s="8" t="str">
        <f>DADOS_ABBUD[[#This Row],[COD]]</f>
        <v>NEME</v>
      </c>
      <c r="T412" t="e">
        <f>_xlfn.XLOOKUP(DADOS_ABBUD[[#This Row],[COD]],'uso interno FOTOS'!A:A,'uso interno FOTOS'!B:B)</f>
        <v>#N/A</v>
      </c>
      <c r="U412" s="5">
        <v>1</v>
      </c>
    </row>
    <row r="413" spans="1:22" ht="15" customHeight="1" x14ac:dyDescent="0.25">
      <c r="A413" t="s">
        <v>1406</v>
      </c>
      <c r="B413" s="4" t="s">
        <v>1209</v>
      </c>
      <c r="C413" t="s">
        <v>1407</v>
      </c>
      <c r="D413" t="s">
        <v>1408</v>
      </c>
      <c r="E413" s="5" t="s">
        <v>94</v>
      </c>
      <c r="F413" s="12"/>
      <c r="G413" t="s">
        <v>95</v>
      </c>
      <c r="H413" s="4"/>
      <c r="I413" s="4"/>
      <c r="L413" s="4">
        <v>100</v>
      </c>
      <c r="N413" s="4"/>
      <c r="R413" s="8" t="str">
        <f>DADOS_ABBUD[[#This Row],[COD]]</f>
        <v>NERI</v>
      </c>
      <c r="T413" t="e">
        <f>_xlfn.XLOOKUP(DADOS_ABBUD[[#This Row],[COD]],'uso interno FOTOS'!A:A,'uso interno FOTOS'!B:B)</f>
        <v>#N/A</v>
      </c>
      <c r="U413" s="5">
        <v>2</v>
      </c>
    </row>
    <row r="414" spans="1:22" ht="15" customHeight="1" x14ac:dyDescent="0.25">
      <c r="A414" t="s">
        <v>1409</v>
      </c>
      <c r="B414" s="4" t="s">
        <v>1209</v>
      </c>
      <c r="C414" t="s">
        <v>1410</v>
      </c>
      <c r="D414" t="s">
        <v>1411</v>
      </c>
      <c r="E414" s="5" t="s">
        <v>94</v>
      </c>
      <c r="F414" s="12"/>
      <c r="G414" t="s">
        <v>95</v>
      </c>
      <c r="H414" s="4"/>
      <c r="I414" s="4"/>
      <c r="L414" s="4">
        <v>100</v>
      </c>
      <c r="N414" s="4"/>
      <c r="Q414" s="8"/>
      <c r="R414" s="8" t="str">
        <f>DADOS_ABBUD[[#This Row],[COD]]</f>
        <v>OCOD</v>
      </c>
      <c r="T414" t="e">
        <f>_xlfn.XLOOKUP(DADOS_ABBUD[[#This Row],[COD]],'uso interno FOTOS'!A:A,'uso interno FOTOS'!B:B)</f>
        <v>#N/A</v>
      </c>
      <c r="U414" s="5">
        <v>3</v>
      </c>
    </row>
    <row r="415" spans="1:22" ht="15" customHeight="1" x14ac:dyDescent="0.25">
      <c r="A415" t="s">
        <v>1412</v>
      </c>
      <c r="B415" s="4" t="s">
        <v>1209</v>
      </c>
      <c r="C415" t="s">
        <v>1413</v>
      </c>
      <c r="D415" t="s">
        <v>1414</v>
      </c>
      <c r="E415" s="5" t="s">
        <v>94</v>
      </c>
      <c r="F415" s="12"/>
      <c r="G415" t="s">
        <v>95</v>
      </c>
      <c r="H415" s="4"/>
      <c r="I415" s="4"/>
      <c r="L415" s="4">
        <v>100</v>
      </c>
      <c r="N415" s="4"/>
      <c r="R415" s="8" t="str">
        <f>DADOS_ABBUD[[#This Row],[COD]]</f>
        <v>PAED</v>
      </c>
      <c r="T415" t="e">
        <f>_xlfn.XLOOKUP(DADOS_ABBUD[[#This Row],[COD]],'uso interno FOTOS'!A:A,'uso interno FOTOS'!B:B)</f>
        <v>#N/A</v>
      </c>
      <c r="U415" s="5">
        <v>2</v>
      </c>
    </row>
    <row r="416" spans="1:22" ht="15" customHeight="1" x14ac:dyDescent="0.25">
      <c r="A416" t="s">
        <v>1415</v>
      </c>
      <c r="B416" s="4" t="s">
        <v>1209</v>
      </c>
      <c r="C416" t="s">
        <v>1416</v>
      </c>
      <c r="D416" t="s">
        <v>1417</v>
      </c>
      <c r="E416" s="5" t="s">
        <v>94</v>
      </c>
      <c r="F416" s="12"/>
      <c r="G416" t="s">
        <v>95</v>
      </c>
      <c r="H416" s="4"/>
      <c r="I416" s="4"/>
      <c r="L416" s="4">
        <v>150</v>
      </c>
      <c r="N416" s="4"/>
      <c r="Q416" s="8"/>
      <c r="R416" s="8" t="str">
        <f>DADOS_ABBUD[[#This Row],[COD]]</f>
        <v>PACU</v>
      </c>
      <c r="T416" t="e">
        <f>_xlfn.XLOOKUP(DADOS_ABBUD[[#This Row],[COD]],'uso interno FOTOS'!A:A,'uso interno FOTOS'!B:B)</f>
        <v>#N/A</v>
      </c>
      <c r="U416" s="5">
        <v>3</v>
      </c>
    </row>
    <row r="417" spans="1:21" x14ac:dyDescent="0.25">
      <c r="A417" s="100" t="s">
        <v>1418</v>
      </c>
      <c r="B417" s="101" t="s">
        <v>1209</v>
      </c>
      <c r="C417" s="100" t="s">
        <v>1419</v>
      </c>
      <c r="D417" s="100" t="s">
        <v>1420</v>
      </c>
      <c r="E417" s="111" t="s">
        <v>94</v>
      </c>
      <c r="F417" s="12"/>
      <c r="G417" t="s">
        <v>119</v>
      </c>
      <c r="H417" s="4"/>
      <c r="I417" s="4"/>
      <c r="L417" s="4"/>
      <c r="N417" s="4"/>
      <c r="R417" s="8" t="s">
        <v>1421</v>
      </c>
      <c r="T417" t="e">
        <f>_xlfn.XLOOKUP(DADOS_ABBUD[[#This Row],[COD]],'uso interno FOTOS'!A:A,'uso interno FOTOS'!B:B)</f>
        <v>#N/A</v>
      </c>
      <c r="U417" s="5">
        <v>2</v>
      </c>
    </row>
    <row r="418" spans="1:21" x14ac:dyDescent="0.25">
      <c r="A418" t="s">
        <v>1422</v>
      </c>
      <c r="B418" s="4" t="s">
        <v>1209</v>
      </c>
      <c r="C418" t="s">
        <v>1423</v>
      </c>
      <c r="D418" t="s">
        <v>1424</v>
      </c>
      <c r="E418" s="5" t="s">
        <v>94</v>
      </c>
      <c r="F418" s="12"/>
      <c r="G418" t="s">
        <v>95</v>
      </c>
      <c r="H418" s="4"/>
      <c r="I418" s="4"/>
      <c r="L418" s="4">
        <v>100</v>
      </c>
      <c r="N418" s="4"/>
      <c r="Q418" s="8"/>
      <c r="R418" s="8" t="str">
        <f>DADOS_ABBUD[[#This Row],[COD]]</f>
        <v>PEFU</v>
      </c>
      <c r="T418" t="e">
        <f>_xlfn.XLOOKUP(DADOS_ABBUD[[#This Row],[COD]],'uso interno FOTOS'!A:A,'uso interno FOTOS'!B:B)</f>
        <v>#N/A</v>
      </c>
      <c r="U418" s="5">
        <v>3</v>
      </c>
    </row>
    <row r="419" spans="1:21" x14ac:dyDescent="0.25">
      <c r="A419" t="s">
        <v>1425</v>
      </c>
      <c r="B419" s="4" t="s">
        <v>1209</v>
      </c>
      <c r="C419" t="s">
        <v>1426</v>
      </c>
      <c r="D419" t="s">
        <v>1427</v>
      </c>
      <c r="E419" s="5" t="s">
        <v>94</v>
      </c>
      <c r="F419" s="12"/>
      <c r="G419" t="s">
        <v>95</v>
      </c>
      <c r="H419" s="4"/>
      <c r="I419" s="4"/>
      <c r="L419" s="4">
        <v>300</v>
      </c>
      <c r="N419" s="4"/>
      <c r="R419" s="8" t="str">
        <f>DADOS_ABBUD[[#This Row],[COD]]</f>
        <v>PLED</v>
      </c>
      <c r="T419" t="e">
        <f>_xlfn.XLOOKUP(DADOS_ABBUD[[#This Row],[COD]],'uso interno FOTOS'!A:A,'uso interno FOTOS'!B:B)</f>
        <v>#N/A</v>
      </c>
      <c r="U419" s="5">
        <v>2</v>
      </c>
    </row>
    <row r="420" spans="1:21" x14ac:dyDescent="0.25">
      <c r="A420" t="s">
        <v>1428</v>
      </c>
      <c r="B420" s="4" t="s">
        <v>1209</v>
      </c>
      <c r="C420" t="s">
        <v>1429</v>
      </c>
      <c r="D420" t="s">
        <v>1430</v>
      </c>
      <c r="E420" s="5" t="s">
        <v>94</v>
      </c>
      <c r="F420" s="12"/>
      <c r="G420" t="s">
        <v>119</v>
      </c>
      <c r="H420" s="4"/>
      <c r="I420" s="4"/>
      <c r="L420" s="4">
        <v>100</v>
      </c>
      <c r="N420" s="4"/>
      <c r="R420" s="8" t="str">
        <f>DADOS_ABBUD[[#This Row],[COD]]</f>
        <v>PRCE</v>
      </c>
      <c r="T420" t="e">
        <f>_xlfn.XLOOKUP(DADOS_ABBUD[[#This Row],[COD]],'uso interno FOTOS'!A:A,'uso interno FOTOS'!B:B)</f>
        <v>#N/A</v>
      </c>
      <c r="U420" s="5">
        <v>2</v>
      </c>
    </row>
    <row r="421" spans="1:21" x14ac:dyDescent="0.25">
      <c r="A421" t="s">
        <v>1431</v>
      </c>
      <c r="B421" s="4" t="s">
        <v>1209</v>
      </c>
      <c r="C421" t="s">
        <v>1432</v>
      </c>
      <c r="D421" t="s">
        <v>1433</v>
      </c>
      <c r="E421" s="5" t="s">
        <v>94</v>
      </c>
      <c r="F421" s="12"/>
      <c r="G421" t="s">
        <v>119</v>
      </c>
      <c r="H421" s="4"/>
      <c r="I421" s="4"/>
      <c r="L421" s="4">
        <v>200</v>
      </c>
      <c r="N421" s="4"/>
      <c r="R421" s="8" t="str">
        <f>DADOS_ABBUD[[#This Row],[COD]]</f>
        <v>PRPE</v>
      </c>
      <c r="T421" t="e">
        <f>_xlfn.XLOOKUP(DADOS_ABBUD[[#This Row],[COD]],'uso interno FOTOS'!A:A,'uso interno FOTOS'!B:B)</f>
        <v>#N/A</v>
      </c>
      <c r="U421" s="5">
        <v>2</v>
      </c>
    </row>
    <row r="422" spans="1:21" ht="15" customHeight="1" x14ac:dyDescent="0.25">
      <c r="A422" t="s">
        <v>1434</v>
      </c>
      <c r="B422" s="4" t="s">
        <v>1209</v>
      </c>
      <c r="C422" t="s">
        <v>1435</v>
      </c>
      <c r="D422" t="s">
        <v>1436</v>
      </c>
      <c r="E422" s="5" t="s">
        <v>94</v>
      </c>
      <c r="F422" s="12"/>
      <c r="G422" t="s">
        <v>119</v>
      </c>
      <c r="H422" s="4"/>
      <c r="I422" s="4"/>
      <c r="L422" s="4">
        <v>100</v>
      </c>
      <c r="N422" s="4"/>
      <c r="R422" s="8" t="str">
        <f>DADOS_ABBUD[[#This Row],[COD]]</f>
        <v>PRSA</v>
      </c>
      <c r="T422" t="e">
        <f>_xlfn.XLOOKUP(DADOS_ABBUD[[#This Row],[COD]],'uso interno FOTOS'!A:A,'uso interno FOTOS'!B:B)</f>
        <v>#N/A</v>
      </c>
      <c r="U422" s="5">
        <v>2</v>
      </c>
    </row>
    <row r="423" spans="1:21" x14ac:dyDescent="0.25">
      <c r="A423" t="s">
        <v>1437</v>
      </c>
      <c r="B423" s="4" t="s">
        <v>1209</v>
      </c>
      <c r="C423" t="s">
        <v>1438</v>
      </c>
      <c r="D423" t="s">
        <v>1439</v>
      </c>
      <c r="E423" s="5" t="s">
        <v>94</v>
      </c>
      <c r="F423" s="12"/>
      <c r="G423" t="s">
        <v>95</v>
      </c>
      <c r="H423" s="4" t="s">
        <v>155</v>
      </c>
      <c r="I423" s="4"/>
      <c r="L423" s="4">
        <v>250</v>
      </c>
      <c r="N423" s="4"/>
      <c r="R423" s="8" t="str">
        <f>DADOS_ABBUD[[#This Row],[COD]]</f>
        <v>PSCA</v>
      </c>
      <c r="T423" t="e" vm="139">
        <f>_xlfn.XLOOKUP(DADOS_ABBUD[[#This Row],[COD]],'uso interno FOTOS'!A:A,'uso interno FOTOS'!B:B)</f>
        <v>#VALUE!</v>
      </c>
      <c r="U423" s="5">
        <v>1</v>
      </c>
    </row>
    <row r="424" spans="1:21" x14ac:dyDescent="0.25">
      <c r="A424" t="s">
        <v>1440</v>
      </c>
      <c r="B424" s="4" t="s">
        <v>1209</v>
      </c>
      <c r="C424" t="s">
        <v>1441</v>
      </c>
      <c r="D424" t="s">
        <v>1442</v>
      </c>
      <c r="E424" s="5" t="s">
        <v>94</v>
      </c>
      <c r="F424" s="12"/>
      <c r="G424" t="s">
        <v>119</v>
      </c>
      <c r="H424" s="4"/>
      <c r="I424" s="4"/>
      <c r="L424" s="4">
        <v>250</v>
      </c>
      <c r="N424" s="4"/>
      <c r="R424" s="8" t="str">
        <f>DADOS_ABBUD[[#This Row],[COD]]</f>
        <v>PSGU</v>
      </c>
      <c r="T424" t="e" vm="140">
        <f>_xlfn.XLOOKUP(DADOS_ABBUD[[#This Row],[COD]],'uso interno FOTOS'!A:A,'uso interno FOTOS'!B:B)</f>
        <v>#VALUE!</v>
      </c>
      <c r="U424" s="5">
        <v>1</v>
      </c>
    </row>
    <row r="425" spans="1:21" x14ac:dyDescent="0.25">
      <c r="A425" t="s">
        <v>1443</v>
      </c>
      <c r="B425" s="4" t="s">
        <v>1209</v>
      </c>
      <c r="C425" t="s">
        <v>1444</v>
      </c>
      <c r="D425" t="s">
        <v>1445</v>
      </c>
      <c r="E425" s="5" t="s">
        <v>94</v>
      </c>
      <c r="F425" s="12"/>
      <c r="G425" t="s">
        <v>95</v>
      </c>
      <c r="H425" s="4"/>
      <c r="I425" s="4"/>
      <c r="L425" s="4">
        <v>300</v>
      </c>
      <c r="N425" s="4"/>
      <c r="R425" s="8" t="str">
        <f>DADOS_ABBUD[[#This Row],[COD]]</f>
        <v>PSMY</v>
      </c>
      <c r="T425" t="e">
        <f>_xlfn.XLOOKUP(DADOS_ABBUD[[#This Row],[COD]],'uso interno FOTOS'!A:A,'uso interno FOTOS'!B:B)</f>
        <v>#N/A</v>
      </c>
      <c r="U425" s="5">
        <v>2</v>
      </c>
    </row>
    <row r="426" spans="1:21" ht="15" customHeight="1" x14ac:dyDescent="0.25">
      <c r="A426" t="s">
        <v>1446</v>
      </c>
      <c r="B426" s="4" t="s">
        <v>1209</v>
      </c>
      <c r="C426" t="s">
        <v>1447</v>
      </c>
      <c r="D426" t="s">
        <v>1448</v>
      </c>
      <c r="E426" s="5" t="s">
        <v>94</v>
      </c>
      <c r="F426" s="12"/>
      <c r="G426" t="s">
        <v>119</v>
      </c>
      <c r="H426" s="4"/>
      <c r="I426" s="4"/>
      <c r="L426" s="4">
        <v>300</v>
      </c>
      <c r="N426" s="4"/>
      <c r="R426" s="8" t="str">
        <f>DADOS_ABBUD[[#This Row],[COD]]</f>
        <v>PUGR</v>
      </c>
      <c r="T426" t="e">
        <f>_xlfn.XLOOKUP(DADOS_ABBUD[[#This Row],[COD]],'uso interno FOTOS'!A:A,'uso interno FOTOS'!B:B)</f>
        <v>#N/A</v>
      </c>
      <c r="U426" s="5">
        <v>1</v>
      </c>
    </row>
    <row r="427" spans="1:21" ht="15" customHeight="1" x14ac:dyDescent="0.25">
      <c r="A427" t="s">
        <v>1449</v>
      </c>
      <c r="B427" s="4" t="s">
        <v>1209</v>
      </c>
      <c r="C427" t="s">
        <v>1450</v>
      </c>
      <c r="D427" t="s">
        <v>1451</v>
      </c>
      <c r="E427" s="5" t="s">
        <v>94</v>
      </c>
      <c r="F427" s="12"/>
      <c r="G427" t="s">
        <v>119</v>
      </c>
      <c r="H427" s="4"/>
      <c r="I427" s="4"/>
      <c r="L427" s="4">
        <v>100</v>
      </c>
      <c r="N427" s="4"/>
      <c r="R427" s="8" t="str">
        <f>DADOS_ABBUD[[#This Row],[COD]]</f>
        <v>PYCM</v>
      </c>
      <c r="T427" t="e">
        <f>_xlfn.XLOOKUP(DADOS_ABBUD[[#This Row],[COD]],'uso interno FOTOS'!A:A,'uso interno FOTOS'!B:B)</f>
        <v>#N/A</v>
      </c>
      <c r="U427" s="5">
        <v>2</v>
      </c>
    </row>
    <row r="428" spans="1:21" ht="15" customHeight="1" x14ac:dyDescent="0.25">
      <c r="A428" t="s">
        <v>1452</v>
      </c>
      <c r="B428" s="4" t="s">
        <v>1209</v>
      </c>
      <c r="C428" t="s">
        <v>1453</v>
      </c>
      <c r="D428" t="s">
        <v>1454</v>
      </c>
      <c r="E428" s="5" t="s">
        <v>94</v>
      </c>
      <c r="F428" s="12"/>
      <c r="G428" t="s">
        <v>95</v>
      </c>
      <c r="H428" s="4"/>
      <c r="I428" s="4"/>
      <c r="L428" s="4">
        <v>150</v>
      </c>
      <c r="N428" s="4"/>
      <c r="Q428" s="8"/>
      <c r="R428" s="8" t="str">
        <f>DADOS_ABBUD[[#This Row],[COD]]</f>
        <v>PYSP</v>
      </c>
      <c r="T428" t="e">
        <f>_xlfn.XLOOKUP(DADOS_ABBUD[[#This Row],[COD]],'uso interno FOTOS'!A:A,'uso interno FOTOS'!B:B)</f>
        <v>#N/A</v>
      </c>
      <c r="U428" s="5">
        <v>3</v>
      </c>
    </row>
    <row r="429" spans="1:21" ht="15" customHeight="1" x14ac:dyDescent="0.25">
      <c r="A429" t="s">
        <v>1455</v>
      </c>
      <c r="B429" s="4" t="s">
        <v>1209</v>
      </c>
      <c r="C429" t="s">
        <v>1456</v>
      </c>
      <c r="D429" t="s">
        <v>1457</v>
      </c>
      <c r="E429" s="5" t="s">
        <v>94</v>
      </c>
      <c r="F429" s="12"/>
      <c r="G429" t="s">
        <v>95</v>
      </c>
      <c r="H429" s="4"/>
      <c r="I429" s="4"/>
      <c r="L429" s="4"/>
      <c r="N429" s="4"/>
      <c r="Q429" s="8"/>
      <c r="R429" s="8" t="str">
        <f>DADOS_ABBUD[[#This Row],[COD]]</f>
        <v>SAGL</v>
      </c>
      <c r="T429" t="e">
        <f>_xlfn.XLOOKUP(DADOS_ABBUD[[#This Row],[COD]],'uso interno FOTOS'!A:A,'uso interno FOTOS'!B:B)</f>
        <v>#N/A</v>
      </c>
      <c r="U429" s="5">
        <v>3</v>
      </c>
    </row>
    <row r="430" spans="1:21" x14ac:dyDescent="0.25">
      <c r="A430" t="s">
        <v>1458</v>
      </c>
      <c r="B430" s="4" t="s">
        <v>1209</v>
      </c>
      <c r="C430" t="s">
        <v>1459</v>
      </c>
      <c r="D430" t="s">
        <v>1460</v>
      </c>
      <c r="E430" s="5" t="s">
        <v>94</v>
      </c>
      <c r="F430" s="12"/>
      <c r="G430" t="s">
        <v>119</v>
      </c>
      <c r="H430" s="4"/>
      <c r="I430" s="4"/>
      <c r="L430" s="4">
        <v>300</v>
      </c>
      <c r="N430" s="4"/>
      <c r="R430" s="8" t="str">
        <f>DADOS_ABBUD[[#This Row],[COD]]</f>
        <v>SPCY</v>
      </c>
      <c r="T430" t="e">
        <f>_xlfn.XLOOKUP(DADOS_ABBUD[[#This Row],[COD]],'uso interno FOTOS'!A:A,'uso interno FOTOS'!B:B)</f>
        <v>#N/A</v>
      </c>
      <c r="U430" s="5">
        <v>1</v>
      </c>
    </row>
    <row r="431" spans="1:21" x14ac:dyDescent="0.25">
      <c r="A431" t="s">
        <v>1461</v>
      </c>
      <c r="B431" s="4" t="s">
        <v>1209</v>
      </c>
      <c r="C431" t="s">
        <v>1462</v>
      </c>
      <c r="D431" t="s">
        <v>1463</v>
      </c>
      <c r="E431" s="5" t="s">
        <v>94</v>
      </c>
      <c r="F431" s="12"/>
      <c r="G431" t="s">
        <v>95</v>
      </c>
      <c r="H431" s="4"/>
      <c r="I431" s="4"/>
      <c r="L431" s="4">
        <v>300</v>
      </c>
      <c r="N431" s="4"/>
      <c r="Q431" s="8"/>
      <c r="R431" s="8" t="str">
        <f>DADOS_ABBUD[[#This Row],[COD]]</f>
        <v>SPMO</v>
      </c>
      <c r="T431" t="e">
        <f>_xlfn.XLOOKUP(DADOS_ABBUD[[#This Row],[COD]],'uso interno FOTOS'!A:A,'uso interno FOTOS'!B:B)</f>
        <v>#N/A</v>
      </c>
      <c r="U431" s="5">
        <v>3</v>
      </c>
    </row>
    <row r="432" spans="1:21" x14ac:dyDescent="0.25">
      <c r="A432" t="s">
        <v>1464</v>
      </c>
      <c r="B432" s="4" t="s">
        <v>1209</v>
      </c>
      <c r="C432" t="s">
        <v>1465</v>
      </c>
      <c r="D432" t="s">
        <v>1466</v>
      </c>
      <c r="E432" s="5" t="s">
        <v>94</v>
      </c>
      <c r="F432" s="12"/>
      <c r="G432" t="s">
        <v>119</v>
      </c>
      <c r="H432" s="4"/>
      <c r="I432" s="4"/>
      <c r="L432" s="4">
        <v>300</v>
      </c>
      <c r="N432" s="4"/>
      <c r="R432" s="8" t="str">
        <f>DADOS_ABBUD[[#This Row],[COD]]</f>
        <v>SPPU</v>
      </c>
      <c r="T432" t="e">
        <f>_xlfn.XLOOKUP(DADOS_ABBUD[[#This Row],[COD]],'uso interno FOTOS'!A:A,'uso interno FOTOS'!B:B)</f>
        <v>#N/A</v>
      </c>
      <c r="U432" s="5">
        <v>1</v>
      </c>
    </row>
    <row r="433" spans="1:22" x14ac:dyDescent="0.25">
      <c r="A433" t="s">
        <v>1467</v>
      </c>
      <c r="B433" s="4" t="s">
        <v>1209</v>
      </c>
      <c r="C433" t="s">
        <v>1468</v>
      </c>
      <c r="D433" t="s">
        <v>1469</v>
      </c>
      <c r="E433" s="5" t="s">
        <v>94</v>
      </c>
      <c r="F433" s="12"/>
      <c r="G433" t="s">
        <v>95</v>
      </c>
      <c r="H433" s="4"/>
      <c r="I433" s="4"/>
      <c r="L433" s="4">
        <v>100</v>
      </c>
      <c r="N433" s="4"/>
      <c r="Q433" s="8"/>
      <c r="R433" s="8" t="str">
        <f>DADOS_ABBUD[[#This Row],[COD]]</f>
        <v>STCA</v>
      </c>
      <c r="T433" t="e">
        <f>_xlfn.XLOOKUP(DADOS_ABBUD[[#This Row],[COD]],'uso interno FOTOS'!A:A,'uso interno FOTOS'!B:B)</f>
        <v>#N/A</v>
      </c>
      <c r="U433" s="5">
        <v>3</v>
      </c>
    </row>
    <row r="434" spans="1:22" x14ac:dyDescent="0.25">
      <c r="A434" t="s">
        <v>1470</v>
      </c>
      <c r="B434" s="4" t="s">
        <v>1209</v>
      </c>
      <c r="C434" t="s">
        <v>1471</v>
      </c>
      <c r="D434" t="s">
        <v>1472</v>
      </c>
      <c r="E434" s="5" t="s">
        <v>94</v>
      </c>
      <c r="F434" s="12"/>
      <c r="G434" t="s">
        <v>95</v>
      </c>
      <c r="H434" s="4"/>
      <c r="I434" s="4"/>
      <c r="L434" s="4"/>
      <c r="N434" s="4"/>
      <c r="R434" s="8" t="str">
        <f>DADOS_ABBUD[[#This Row],[COD]]</f>
        <v>SWLA</v>
      </c>
      <c r="T434" t="e">
        <f>_xlfn.XLOOKUP(DADOS_ABBUD[[#This Row],[COD]],'uso interno FOTOS'!A:A,'uso interno FOTOS'!B:B)</f>
        <v>#N/A</v>
      </c>
      <c r="U434" s="5">
        <v>2</v>
      </c>
    </row>
    <row r="435" spans="1:22" x14ac:dyDescent="0.25">
      <c r="A435" t="s">
        <v>1473</v>
      </c>
      <c r="B435" s="4" t="s">
        <v>1209</v>
      </c>
      <c r="C435" t="s">
        <v>1474</v>
      </c>
      <c r="D435" t="s">
        <v>1475</v>
      </c>
      <c r="E435" s="5" t="s">
        <v>391</v>
      </c>
      <c r="F435" s="12"/>
      <c r="G435" t="s">
        <v>119</v>
      </c>
      <c r="H435" s="4"/>
      <c r="I435" s="4"/>
      <c r="L435" s="4">
        <v>300</v>
      </c>
      <c r="N435" s="4"/>
      <c r="Q435" s="8"/>
      <c r="R435" s="8" t="str">
        <f>DADOS_ABBUD[[#This Row],[COD]]</f>
        <v>SYCU</v>
      </c>
      <c r="T435" t="e">
        <f>_xlfn.XLOOKUP(DADOS_ABBUD[[#This Row],[COD]],'uso interno FOTOS'!A:A,'uso interno FOTOS'!B:B)</f>
        <v>#N/A</v>
      </c>
      <c r="U435" s="5">
        <v>3</v>
      </c>
    </row>
    <row r="436" spans="1:22" x14ac:dyDescent="0.25">
      <c r="A436" s="100" t="s">
        <v>1476</v>
      </c>
      <c r="B436" s="101" t="s">
        <v>1209</v>
      </c>
      <c r="C436" s="100" t="s">
        <v>1477</v>
      </c>
      <c r="D436" s="100" t="s">
        <v>1478</v>
      </c>
      <c r="E436" s="111" t="s">
        <v>94</v>
      </c>
      <c r="F436" s="12"/>
      <c r="G436" t="s">
        <v>119</v>
      </c>
      <c r="H436" s="4"/>
      <c r="I436" s="4"/>
      <c r="L436" s="4"/>
      <c r="N436" s="4"/>
      <c r="Q436" s="8"/>
      <c r="R436" s="8" t="str">
        <f>DADOS_ABBUD[[#This Row],[COD]]</f>
        <v>EUJB</v>
      </c>
      <c r="T436" t="e">
        <f>_xlfn.XLOOKUP(DADOS_ABBUD[[#This Row],[COD]],'uso interno FOTOS'!A:A,'uso interno FOTOS'!B:B)</f>
        <v>#N/A</v>
      </c>
      <c r="U436" s="5">
        <v>3</v>
      </c>
    </row>
    <row r="437" spans="1:22" x14ac:dyDescent="0.25">
      <c r="A437" s="100" t="s">
        <v>1479</v>
      </c>
      <c r="B437" s="101" t="s">
        <v>1209</v>
      </c>
      <c r="C437" s="100" t="s">
        <v>1480</v>
      </c>
      <c r="D437" s="100" t="s">
        <v>1481</v>
      </c>
      <c r="E437" s="111" t="s">
        <v>94</v>
      </c>
      <c r="F437" s="12"/>
      <c r="G437" t="s">
        <v>119</v>
      </c>
      <c r="H437" s="4"/>
      <c r="I437" s="4"/>
      <c r="L437" s="4"/>
      <c r="N437" s="4"/>
      <c r="R437" s="8" t="str">
        <f>DADOS_ABBUD[[#This Row],[COD]]</f>
        <v>EUJM</v>
      </c>
      <c r="T437" t="e">
        <f>_xlfn.XLOOKUP(DADOS_ABBUD[[#This Row],[COD]],'uso interno FOTOS'!A:A,'uso interno FOTOS'!B:B)</f>
        <v>#N/A</v>
      </c>
      <c r="U437" s="5">
        <v>1</v>
      </c>
    </row>
    <row r="438" spans="1:22" x14ac:dyDescent="0.25">
      <c r="A438" t="s">
        <v>1482</v>
      </c>
      <c r="B438" s="4" t="s">
        <v>1209</v>
      </c>
      <c r="C438" t="s">
        <v>1483</v>
      </c>
      <c r="D438" t="s">
        <v>1484</v>
      </c>
      <c r="E438" s="5" t="s">
        <v>94</v>
      </c>
      <c r="F438" s="12"/>
      <c r="G438" t="s">
        <v>119</v>
      </c>
      <c r="H438" s="4"/>
      <c r="I438" s="4"/>
      <c r="L438" s="4">
        <v>100</v>
      </c>
      <c r="N438" s="4"/>
      <c r="R438" s="8" t="str">
        <f>DADOS_ABBUD[[#This Row],[COD]]</f>
        <v>SYMA</v>
      </c>
      <c r="T438" t="e">
        <f>_xlfn.XLOOKUP(DADOS_ABBUD[[#This Row],[COD]],'uso interno FOTOS'!A:A,'uso interno FOTOS'!B:B)</f>
        <v>#N/A</v>
      </c>
      <c r="U438" s="5">
        <v>1</v>
      </c>
    </row>
    <row r="439" spans="1:22" x14ac:dyDescent="0.25">
      <c r="A439" t="s">
        <v>1485</v>
      </c>
      <c r="B439" s="4" t="s">
        <v>1209</v>
      </c>
      <c r="C439" t="s">
        <v>1486</v>
      </c>
      <c r="D439" t="s">
        <v>1487</v>
      </c>
      <c r="E439" s="5" t="s">
        <v>94</v>
      </c>
      <c r="F439" s="12"/>
      <c r="G439" t="s">
        <v>95</v>
      </c>
      <c r="H439" s="4"/>
      <c r="I439" s="4"/>
      <c r="L439" s="4">
        <v>100</v>
      </c>
      <c r="N439" s="4"/>
      <c r="R439" s="8" t="str">
        <f>DADOS_ABBUD[[#This Row],[COD]]</f>
        <v>TAOV</v>
      </c>
      <c r="T439" t="e">
        <f>_xlfn.XLOOKUP(DADOS_ABBUD[[#This Row],[COD]],'uso interno FOTOS'!A:A,'uso interno FOTOS'!B:B)</f>
        <v>#N/A</v>
      </c>
      <c r="U439" s="5">
        <v>2</v>
      </c>
    </row>
    <row r="440" spans="1:22" x14ac:dyDescent="0.25">
      <c r="A440" t="s">
        <v>1488</v>
      </c>
      <c r="B440" s="4" t="s">
        <v>1209</v>
      </c>
      <c r="C440" t="s">
        <v>1489</v>
      </c>
      <c r="D440" t="s">
        <v>1490</v>
      </c>
      <c r="E440" s="5" t="s">
        <v>94</v>
      </c>
      <c r="F440" s="12"/>
      <c r="G440" t="s">
        <v>95</v>
      </c>
      <c r="H440" s="4"/>
      <c r="I440" s="4"/>
      <c r="L440" s="4">
        <v>100</v>
      </c>
      <c r="N440" s="4"/>
      <c r="R440" s="8" t="str">
        <f>DADOS_ABBUD[[#This Row],[COD]]</f>
        <v>TAES</v>
      </c>
      <c r="T440" t="e">
        <f>_xlfn.XLOOKUP(DADOS_ABBUD[[#This Row],[COD]],'uso interno FOTOS'!A:A,'uso interno FOTOS'!B:B)</f>
        <v>#N/A</v>
      </c>
      <c r="U440" s="5">
        <v>2</v>
      </c>
    </row>
    <row r="441" spans="1:22" x14ac:dyDescent="0.25">
      <c r="A441" t="s">
        <v>1491</v>
      </c>
      <c r="B441" s="4" t="s">
        <v>1209</v>
      </c>
      <c r="C441" t="s">
        <v>1492</v>
      </c>
      <c r="D441" t="s">
        <v>1493</v>
      </c>
      <c r="E441" s="5" t="s">
        <v>94</v>
      </c>
      <c r="F441" s="12"/>
      <c r="G441" t="s">
        <v>119</v>
      </c>
      <c r="H441" s="4"/>
      <c r="I441" s="4"/>
      <c r="L441" s="4">
        <v>200</v>
      </c>
      <c r="N441" s="4"/>
      <c r="R441" s="8" t="str">
        <f>DADOS_ABBUD[[#This Row],[COD]]</f>
        <v>TAIN</v>
      </c>
      <c r="T441" t="e">
        <f>_xlfn.XLOOKUP(DADOS_ABBUD[[#This Row],[COD]],'uso interno FOTOS'!A:A,'uso interno FOTOS'!B:B)</f>
        <v>#N/A</v>
      </c>
      <c r="U441" s="5">
        <v>1</v>
      </c>
    </row>
    <row r="442" spans="1:22" x14ac:dyDescent="0.25">
      <c r="A442" t="s">
        <v>1494</v>
      </c>
      <c r="B442" s="4" t="s">
        <v>1209</v>
      </c>
      <c r="C442" t="s">
        <v>1495</v>
      </c>
      <c r="D442" t="s">
        <v>1496</v>
      </c>
      <c r="E442" s="5" t="s">
        <v>94</v>
      </c>
      <c r="F442" s="12"/>
      <c r="G442" t="s">
        <v>95</v>
      </c>
      <c r="H442" s="4"/>
      <c r="I442" s="4"/>
      <c r="L442" s="4"/>
      <c r="N442" s="4"/>
      <c r="Q442" s="8"/>
      <c r="R442" s="8" t="str">
        <f>DADOS_ABBUD[[#This Row],[COD]]</f>
        <v>TAGU</v>
      </c>
      <c r="T442" s="33" t="e">
        <f>_xlfn.XLOOKUP(DADOS_ABBUD[[#This Row],[COD]],'uso interno FOTOS'!A:A,'uso interno FOTOS'!B:B)</f>
        <v>#N/A</v>
      </c>
      <c r="U442" s="5">
        <v>3</v>
      </c>
    </row>
    <row r="443" spans="1:22" x14ac:dyDescent="0.25">
      <c r="A443" s="100" t="s">
        <v>1497</v>
      </c>
      <c r="B443" s="101" t="s">
        <v>1209</v>
      </c>
      <c r="C443" s="100" t="s">
        <v>1498</v>
      </c>
      <c r="D443" s="100" t="s">
        <v>1499</v>
      </c>
      <c r="E443" s="111" t="s">
        <v>94</v>
      </c>
      <c r="F443" s="12"/>
      <c r="G443" t="s">
        <v>95</v>
      </c>
      <c r="H443" s="4"/>
      <c r="I443" s="4"/>
      <c r="L443" s="4"/>
      <c r="N443" s="4"/>
      <c r="Q443" s="8"/>
      <c r="R443" s="8" t="s">
        <v>1500</v>
      </c>
      <c r="T443" s="4" t="e">
        <f>_xlfn.XLOOKUP(DADOS_ABBUD[[#This Row],[COD]],'uso interno FOTOS'!A:A,'uso interno FOTOS'!B:B)</f>
        <v>#N/A</v>
      </c>
      <c r="U443" s="5">
        <v>3</v>
      </c>
    </row>
    <row r="444" spans="1:22" x14ac:dyDescent="0.25">
      <c r="A444" t="s">
        <v>1501</v>
      </c>
      <c r="B444" s="4" t="s">
        <v>1209</v>
      </c>
      <c r="C444" t="s">
        <v>1502</v>
      </c>
      <c r="D444" t="s">
        <v>1503</v>
      </c>
      <c r="E444" s="5" t="s">
        <v>94</v>
      </c>
      <c r="F444" s="12"/>
      <c r="G444" t="s">
        <v>95</v>
      </c>
      <c r="H444" s="4"/>
      <c r="I444" s="4"/>
      <c r="L444" s="4">
        <v>100</v>
      </c>
      <c r="N444" s="4"/>
      <c r="Q444" s="8"/>
      <c r="R444" s="8" t="str">
        <f>DADOS_ABBUD[[#This Row],[COD]]</f>
        <v>VIME</v>
      </c>
      <c r="T444" s="4" t="e">
        <f>_xlfn.XLOOKUP(DADOS_ABBUD[[#This Row],[COD]],'uso interno FOTOS'!A:A,'uso interno FOTOS'!B:B)</f>
        <v>#N/A</v>
      </c>
      <c r="U444" s="5">
        <v>3</v>
      </c>
    </row>
    <row r="445" spans="1:22" s="40" customFormat="1" ht="15" customHeight="1" x14ac:dyDescent="0.25">
      <c r="A445" t="s">
        <v>1504</v>
      </c>
      <c r="B445" s="4" t="s">
        <v>1209</v>
      </c>
      <c r="C445" t="s">
        <v>1505</v>
      </c>
      <c r="D445" t="s">
        <v>1506</v>
      </c>
      <c r="E445" s="5" t="s">
        <v>94</v>
      </c>
      <c r="F445" s="12"/>
      <c r="G445" t="s">
        <v>95</v>
      </c>
      <c r="H445" s="4"/>
      <c r="I445" s="4"/>
      <c r="J445"/>
      <c r="K445"/>
      <c r="L445" s="4">
        <v>100</v>
      </c>
      <c r="M445"/>
      <c r="N445" s="4"/>
      <c r="O445"/>
      <c r="P445"/>
      <c r="Q445" s="8"/>
      <c r="R445" s="8" t="str">
        <f>DADOS_ABBUD[[#This Row],[COD]]</f>
        <v>XYBR</v>
      </c>
      <c r="S445"/>
      <c r="T445" s="4" t="e">
        <f>_xlfn.XLOOKUP(DADOS_ABBUD[[#This Row],[COD]],'uso interno FOTOS'!A:A,'uso interno FOTOS'!B:B)</f>
        <v>#N/A</v>
      </c>
      <c r="U445" s="5">
        <v>3</v>
      </c>
      <c r="V445" s="42"/>
    </row>
    <row r="446" spans="1:22" ht="15" customHeight="1" x14ac:dyDescent="0.25">
      <c r="A446" t="s">
        <v>1507</v>
      </c>
      <c r="B446" s="4" t="s">
        <v>1209</v>
      </c>
      <c r="C446" t="s">
        <v>1508</v>
      </c>
      <c r="D446" t="s">
        <v>1509</v>
      </c>
      <c r="E446" s="5" t="s">
        <v>94</v>
      </c>
      <c r="F446" s="12"/>
      <c r="G446" t="s">
        <v>95</v>
      </c>
      <c r="H446" s="4"/>
      <c r="I446" s="4"/>
      <c r="L446" s="4">
        <v>100</v>
      </c>
      <c r="N446" s="4"/>
      <c r="Q446" s="8"/>
      <c r="R446" s="8" t="str">
        <f>DADOS_ABBUD[[#This Row],[COD]]</f>
        <v>ZARH</v>
      </c>
      <c r="T446" s="4" t="e">
        <f>_xlfn.XLOOKUP(DADOS_ABBUD[[#This Row],[COD]],'uso interno FOTOS'!A:A,'uso interno FOTOS'!B:B)</f>
        <v>#N/A</v>
      </c>
      <c r="U446" s="5">
        <v>3</v>
      </c>
    </row>
    <row r="447" spans="1:22" s="33" customFormat="1" ht="15" customHeight="1" x14ac:dyDescent="0.25">
      <c r="A447" s="100" t="s">
        <v>1510</v>
      </c>
      <c r="B447" s="101" t="s">
        <v>1511</v>
      </c>
      <c r="C447" s="100" t="s">
        <v>1512</v>
      </c>
      <c r="D447" s="100" t="s">
        <v>1513</v>
      </c>
      <c r="E447" s="111" t="s">
        <v>136</v>
      </c>
      <c r="F447" s="12"/>
      <c r="G447" t="s">
        <v>119</v>
      </c>
      <c r="H447" s="4"/>
      <c r="I447" s="4"/>
      <c r="J447"/>
      <c r="K447"/>
      <c r="L447" s="4"/>
      <c r="M447"/>
      <c r="N447" s="4"/>
      <c r="O447"/>
      <c r="P447"/>
      <c r="Q447" s="8"/>
      <c r="R447" s="8" t="s">
        <v>1514</v>
      </c>
      <c r="S447"/>
      <c r="T447" t="e">
        <f>_xlfn.XLOOKUP(DADOS_ABBUD[[#This Row],[COD]],'uso interno FOTOS'!A:A,'uso interno FOTOS'!B:B)</f>
        <v>#N/A</v>
      </c>
      <c r="U447" s="5">
        <v>3</v>
      </c>
      <c r="V447"/>
    </row>
    <row r="448" spans="1:22" ht="15" customHeight="1" x14ac:dyDescent="0.25">
      <c r="A448" t="s">
        <v>1515</v>
      </c>
      <c r="B448" s="4" t="s">
        <v>1511</v>
      </c>
      <c r="C448" t="s">
        <v>1516</v>
      </c>
      <c r="D448" t="s">
        <v>1517</v>
      </c>
      <c r="E448" s="5" t="s">
        <v>418</v>
      </c>
      <c r="F448" s="12"/>
      <c r="G448" t="s">
        <v>119</v>
      </c>
      <c r="H448" s="4" t="s">
        <v>126</v>
      </c>
      <c r="I448" s="4" t="s">
        <v>1518</v>
      </c>
      <c r="L448" s="4">
        <v>120</v>
      </c>
      <c r="N448" s="4"/>
      <c r="Q448" s="8"/>
      <c r="R448" s="8" t="str">
        <f>DADOS_ABBUD[[#This Row],[COD]]</f>
        <v>ABGR</v>
      </c>
      <c r="T448" t="e" vm="141">
        <f>_xlfn.XLOOKUP(DADOS_ABBUD[[#This Row],[COD]],'uso interno FOTOS'!A:A,'uso interno FOTOS'!B:B)</f>
        <v>#VALUE!</v>
      </c>
      <c r="U448" s="5">
        <v>3</v>
      </c>
      <c r="V448" s="33"/>
    </row>
    <row r="449" spans="1:22" x14ac:dyDescent="0.25">
      <c r="A449" t="s">
        <v>1519</v>
      </c>
      <c r="B449" s="4" t="s">
        <v>1511</v>
      </c>
      <c r="C449" t="s">
        <v>1520</v>
      </c>
      <c r="D449" t="s">
        <v>1521</v>
      </c>
      <c r="E449" s="5" t="s">
        <v>94</v>
      </c>
      <c r="F449" s="12"/>
      <c r="G449" t="s">
        <v>119</v>
      </c>
      <c r="H449" s="4"/>
      <c r="I449" s="4"/>
      <c r="L449" s="4">
        <v>60</v>
      </c>
      <c r="N449" s="4"/>
      <c r="Q449" s="8"/>
      <c r="R449" s="8" t="str">
        <f>DADOS_ABBUD[[#This Row],[COD]]</f>
        <v>ABHY</v>
      </c>
      <c r="T449" t="e" vm="142">
        <f>_xlfn.XLOOKUP(DADOS_ABBUD[[#This Row],[COD]],'uso interno FOTOS'!A:A,'uso interno FOTOS'!B:B)</f>
        <v>#VALUE!</v>
      </c>
      <c r="U449" s="5">
        <v>3</v>
      </c>
    </row>
    <row r="450" spans="1:22" x14ac:dyDescent="0.25">
      <c r="A450" t="s">
        <v>1522</v>
      </c>
      <c r="B450" s="4" t="s">
        <v>1511</v>
      </c>
      <c r="C450" t="s">
        <v>1523</v>
      </c>
      <c r="D450" t="s">
        <v>1524</v>
      </c>
      <c r="E450" s="5" t="s">
        <v>94</v>
      </c>
      <c r="F450" s="12"/>
      <c r="G450" t="s">
        <v>119</v>
      </c>
      <c r="H450" s="4"/>
      <c r="I450" s="4"/>
      <c r="L450" s="4">
        <v>60</v>
      </c>
      <c r="N450" s="4"/>
      <c r="Q450" s="8"/>
      <c r="R450" s="8" t="str">
        <f>DADOS_ABBUD[[#This Row],[COD]]</f>
        <v>ABPI</v>
      </c>
      <c r="T450" t="e" vm="143">
        <f>_xlfn.XLOOKUP(DADOS_ABBUD[[#This Row],[COD]],'uso interno FOTOS'!A:A,'uso interno FOTOS'!B:B)</f>
        <v>#VALUE!</v>
      </c>
      <c r="U450" s="5">
        <v>3</v>
      </c>
    </row>
    <row r="451" spans="1:22" s="33" customFormat="1" x14ac:dyDescent="0.25">
      <c r="A451" t="s">
        <v>1525</v>
      </c>
      <c r="B451" s="4" t="s">
        <v>1511</v>
      </c>
      <c r="C451" t="s">
        <v>1526</v>
      </c>
      <c r="D451" t="s">
        <v>1527</v>
      </c>
      <c r="E451" s="5" t="s">
        <v>136</v>
      </c>
      <c r="F451" s="12"/>
      <c r="G451" t="s">
        <v>119</v>
      </c>
      <c r="H451" s="4"/>
      <c r="I451" s="4"/>
      <c r="J451"/>
      <c r="K451"/>
      <c r="L451" s="4">
        <v>60</v>
      </c>
      <c r="M451"/>
      <c r="N451" s="4"/>
      <c r="O451"/>
      <c r="P451"/>
      <c r="Q451" s="8"/>
      <c r="R451" s="8" t="str">
        <f>DADOS_ABBUD[[#This Row],[COD]]</f>
        <v>ACHI</v>
      </c>
      <c r="S451"/>
      <c r="T451" t="e">
        <f>_xlfn.XLOOKUP(DADOS_ABBUD[[#This Row],[COD]],'uso interno FOTOS'!A:A,'uso interno FOTOS'!B:B)</f>
        <v>#N/A</v>
      </c>
      <c r="U451" s="5">
        <v>3</v>
      </c>
    </row>
    <row r="452" spans="1:22" s="33" customFormat="1" x14ac:dyDescent="0.25">
      <c r="A452" t="s">
        <v>1528</v>
      </c>
      <c r="B452" s="4" t="s">
        <v>1511</v>
      </c>
      <c r="C452" t="s">
        <v>1529</v>
      </c>
      <c r="D452" t="s">
        <v>1530</v>
      </c>
      <c r="E452" s="5" t="s">
        <v>418</v>
      </c>
      <c r="F452" s="12"/>
      <c r="G452" t="s">
        <v>95</v>
      </c>
      <c r="H452" s="4"/>
      <c r="I452" s="4"/>
      <c r="J452"/>
      <c r="K452"/>
      <c r="L452" s="4">
        <v>60</v>
      </c>
      <c r="M452"/>
      <c r="N452" s="4"/>
      <c r="O452"/>
      <c r="P452"/>
      <c r="Q452" s="8"/>
      <c r="R452" s="8" t="str">
        <f>DADOS_ABBUD[[#This Row],[COD]]</f>
        <v>ACAU</v>
      </c>
      <c r="S452"/>
      <c r="T452" t="e" vm="144">
        <f>_xlfn.XLOOKUP(DADOS_ABBUD[[#This Row],[COD]],'uso interno FOTOS'!A:A,'uso interno FOTOS'!B:B)</f>
        <v>#VALUE!</v>
      </c>
      <c r="U452" s="5">
        <v>3</v>
      </c>
      <c r="V452"/>
    </row>
    <row r="453" spans="1:22" s="33" customFormat="1" x14ac:dyDescent="0.25">
      <c r="A453" t="s">
        <v>1531</v>
      </c>
      <c r="B453" s="4" t="s">
        <v>1511</v>
      </c>
      <c r="C453" t="s">
        <v>1532</v>
      </c>
      <c r="D453" t="s">
        <v>1532</v>
      </c>
      <c r="E453" s="5" t="s">
        <v>94</v>
      </c>
      <c r="F453" s="12"/>
      <c r="G453" t="s">
        <v>119</v>
      </c>
      <c r="H453" s="4" t="s">
        <v>126</v>
      </c>
      <c r="I453" s="4"/>
      <c r="J453"/>
      <c r="K453"/>
      <c r="L453" s="4">
        <v>60</v>
      </c>
      <c r="M453"/>
      <c r="N453" s="4"/>
      <c r="O453"/>
      <c r="P453"/>
      <c r="Q453"/>
      <c r="R453" s="8" t="str">
        <f>DADOS_ABBUD[[#This Row],[COD]]</f>
        <v>AGAM</v>
      </c>
      <c r="S453"/>
      <c r="T453" t="e" vm="145">
        <f>_xlfn.XLOOKUP(DADOS_ABBUD[[#This Row],[COD]],'uso interno FOTOS'!A:A,'uso interno FOTOS'!B:B)</f>
        <v>#VALUE!</v>
      </c>
      <c r="U453" s="5">
        <v>1</v>
      </c>
      <c r="V453"/>
    </row>
    <row r="454" spans="1:22" s="33" customFormat="1" x14ac:dyDescent="0.25">
      <c r="A454" t="s">
        <v>1533</v>
      </c>
      <c r="B454" s="4" t="s">
        <v>1511</v>
      </c>
      <c r="C454" t="s">
        <v>1534</v>
      </c>
      <c r="D454" t="s">
        <v>1535</v>
      </c>
      <c r="E454" s="5" t="s">
        <v>94</v>
      </c>
      <c r="F454" s="12"/>
      <c r="G454" t="s">
        <v>119</v>
      </c>
      <c r="H454" s="4" t="s">
        <v>126</v>
      </c>
      <c r="I454" s="4"/>
      <c r="J454"/>
      <c r="K454"/>
      <c r="L454" s="4">
        <v>40</v>
      </c>
      <c r="M454"/>
      <c r="N454" s="4"/>
      <c r="O454"/>
      <c r="P454"/>
      <c r="Q454"/>
      <c r="R454" s="8" t="str">
        <f>DADOS_ABBUD[[#This Row],[COD]]</f>
        <v>AGAN</v>
      </c>
      <c r="S454"/>
      <c r="T454" t="e" vm="146">
        <f>_xlfn.XLOOKUP(DADOS_ABBUD[[#This Row],[COD]],'uso interno FOTOS'!A:A,'uso interno FOTOS'!B:B)</f>
        <v>#VALUE!</v>
      </c>
      <c r="U454" s="5">
        <v>1</v>
      </c>
      <c r="V454"/>
    </row>
    <row r="455" spans="1:22" s="2" customFormat="1" ht="15" customHeight="1" x14ac:dyDescent="0.25">
      <c r="A455" t="s">
        <v>1536</v>
      </c>
      <c r="B455" s="4" t="s">
        <v>1511</v>
      </c>
      <c r="C455" t="s">
        <v>1537</v>
      </c>
      <c r="D455" t="s">
        <v>1538</v>
      </c>
      <c r="E455" s="5" t="s">
        <v>94</v>
      </c>
      <c r="F455" s="12"/>
      <c r="G455" t="s">
        <v>119</v>
      </c>
      <c r="H455" s="4" t="s">
        <v>126</v>
      </c>
      <c r="I455" s="4"/>
      <c r="J455"/>
      <c r="K455"/>
      <c r="L455" s="4">
        <v>30</v>
      </c>
      <c r="M455"/>
      <c r="N455" s="4"/>
      <c r="O455"/>
      <c r="P455"/>
      <c r="Q455"/>
      <c r="R455" s="8" t="str">
        <f>DADOS_ABBUD[[#This Row],[COD]]</f>
        <v>AGAT</v>
      </c>
      <c r="S455"/>
      <c r="T455" t="e" vm="147">
        <f>_xlfn.XLOOKUP(DADOS_ABBUD[[#This Row],[COD]],'uso interno FOTOS'!A:A,'uso interno FOTOS'!B:B)</f>
        <v>#VALUE!</v>
      </c>
      <c r="U455" s="5">
        <v>1</v>
      </c>
      <c r="V455"/>
    </row>
    <row r="456" spans="1:22" s="2" customFormat="1" x14ac:dyDescent="0.25">
      <c r="A456" t="s">
        <v>1539</v>
      </c>
      <c r="B456" s="4" t="s">
        <v>1511</v>
      </c>
      <c r="C456" t="s">
        <v>1540</v>
      </c>
      <c r="D456" t="s">
        <v>1541</v>
      </c>
      <c r="E456" s="5" t="s">
        <v>94</v>
      </c>
      <c r="F456" s="12"/>
      <c r="G456" t="s">
        <v>119</v>
      </c>
      <c r="H456" s="4" t="s">
        <v>126</v>
      </c>
      <c r="I456" s="4"/>
      <c r="J456"/>
      <c r="K456"/>
      <c r="L456" s="4">
        <v>60</v>
      </c>
      <c r="M456"/>
      <c r="N456" s="4"/>
      <c r="O456"/>
      <c r="P456"/>
      <c r="Q456"/>
      <c r="R456" s="8" t="str">
        <f>DADOS_ABBUD[[#This Row],[COD]]</f>
        <v>AGFR</v>
      </c>
      <c r="S456"/>
      <c r="T456" t="e">
        <f>_xlfn.XLOOKUP(DADOS_ABBUD[[#This Row],[COD]],'uso interno FOTOS'!A:A,'uso interno FOTOS'!B:B)</f>
        <v>#N/A</v>
      </c>
      <c r="U456" s="5">
        <v>2</v>
      </c>
      <c r="V456"/>
    </row>
    <row r="457" spans="1:22" x14ac:dyDescent="0.25">
      <c r="A457" t="s">
        <v>1542</v>
      </c>
      <c r="B457" s="4" t="s">
        <v>1511</v>
      </c>
      <c r="C457" t="s">
        <v>1543</v>
      </c>
      <c r="D457" t="s">
        <v>1544</v>
      </c>
      <c r="E457" s="5" t="s">
        <v>401</v>
      </c>
      <c r="F457" s="12"/>
      <c r="G457" t="s">
        <v>119</v>
      </c>
      <c r="H457" s="4" t="s">
        <v>126</v>
      </c>
      <c r="I457" s="4"/>
      <c r="L457" s="4">
        <v>50</v>
      </c>
      <c r="N457" s="4"/>
      <c r="R457" s="8" t="str">
        <f>DADOS_ABBUD[[#This Row],[COD]]</f>
        <v>AGMA</v>
      </c>
      <c r="T457" t="e" vm="148">
        <f>_xlfn.XLOOKUP(DADOS_ABBUD[[#This Row],[COD]],'uso interno FOTOS'!A:A,'uso interno FOTOS'!B:B)</f>
        <v>#VALUE!</v>
      </c>
      <c r="U457" s="5">
        <v>2</v>
      </c>
    </row>
    <row r="458" spans="1:22" x14ac:dyDescent="0.25">
      <c r="A458" t="s">
        <v>1545</v>
      </c>
      <c r="B458" s="4" t="s">
        <v>1511</v>
      </c>
      <c r="C458" t="s">
        <v>1546</v>
      </c>
      <c r="D458" t="s">
        <v>1547</v>
      </c>
      <c r="E458" s="5" t="s">
        <v>401</v>
      </c>
      <c r="F458" s="12"/>
      <c r="G458" t="s">
        <v>119</v>
      </c>
      <c r="H458" s="4" t="s">
        <v>126</v>
      </c>
      <c r="I458" s="4"/>
      <c r="L458" s="4">
        <v>25</v>
      </c>
      <c r="N458" s="4"/>
      <c r="R458" s="8" t="str">
        <f>DADOS_ABBUD[[#This Row],[COD]]</f>
        <v>AGST</v>
      </c>
      <c r="T458" t="e" vm="149">
        <f>_xlfn.XLOOKUP(DADOS_ABBUD[[#This Row],[COD]],'uso interno FOTOS'!A:A,'uso interno FOTOS'!B:B)</f>
        <v>#VALUE!</v>
      </c>
      <c r="U458" s="5">
        <v>2</v>
      </c>
    </row>
    <row r="459" spans="1:22" ht="15" customHeight="1" x14ac:dyDescent="0.25">
      <c r="A459" t="s">
        <v>1548</v>
      </c>
      <c r="B459" s="4" t="s">
        <v>1511</v>
      </c>
      <c r="C459" t="s">
        <v>1549</v>
      </c>
      <c r="D459" t="s">
        <v>1550</v>
      </c>
      <c r="E459" s="5" t="s">
        <v>1551</v>
      </c>
      <c r="F459" s="12"/>
      <c r="G459" t="s">
        <v>119</v>
      </c>
      <c r="H459" s="4" t="s">
        <v>126</v>
      </c>
      <c r="I459" s="4"/>
      <c r="L459" s="4">
        <v>50</v>
      </c>
      <c r="N459" s="4"/>
      <c r="R459" s="8" t="str">
        <f>DADOS_ABBUD[[#This Row],[COD]]</f>
        <v>AGVI</v>
      </c>
      <c r="T459" t="e" vm="150">
        <f>_xlfn.XLOOKUP(DADOS_ABBUD[[#This Row],[COD]],'uso interno FOTOS'!A:A,'uso interno FOTOS'!B:B)</f>
        <v>#VALUE!</v>
      </c>
      <c r="U459" s="5">
        <v>2</v>
      </c>
    </row>
    <row r="460" spans="1:22" x14ac:dyDescent="0.25">
      <c r="A460" t="s">
        <v>1552</v>
      </c>
      <c r="B460" s="4" t="s">
        <v>1511</v>
      </c>
      <c r="C460" t="s">
        <v>1553</v>
      </c>
      <c r="D460" t="s">
        <v>1554</v>
      </c>
      <c r="E460" s="5" t="s">
        <v>94</v>
      </c>
      <c r="F460" s="12"/>
      <c r="G460" t="s">
        <v>119</v>
      </c>
      <c r="H460" s="4" t="s">
        <v>126</v>
      </c>
      <c r="I460" s="4"/>
      <c r="L460" s="4">
        <v>60</v>
      </c>
      <c r="N460" s="4"/>
      <c r="R460" s="8" t="str">
        <f>DADOS_ABBUD[[#This Row],[COD]]</f>
        <v>AGWE</v>
      </c>
      <c r="T460" t="e">
        <f>_xlfn.XLOOKUP(DADOS_ABBUD[[#This Row],[COD]],'uso interno FOTOS'!A:A,'uso interno FOTOS'!B:B)</f>
        <v>#N/A</v>
      </c>
      <c r="U460" s="5">
        <v>2</v>
      </c>
    </row>
    <row r="461" spans="1:22" x14ac:dyDescent="0.25">
      <c r="A461" t="s">
        <v>1555</v>
      </c>
      <c r="B461" s="4" t="s">
        <v>1511</v>
      </c>
      <c r="C461" t="s">
        <v>1556</v>
      </c>
      <c r="D461" t="s">
        <v>1557</v>
      </c>
      <c r="E461" s="5" t="s">
        <v>405</v>
      </c>
      <c r="F461" s="12"/>
      <c r="G461" t="s">
        <v>95</v>
      </c>
      <c r="H461" s="4" t="s">
        <v>126</v>
      </c>
      <c r="I461" s="4"/>
      <c r="L461" s="4">
        <v>50</v>
      </c>
      <c r="N461" s="4"/>
      <c r="R461" s="8" t="str">
        <f>DADOS_ABBUD[[#This Row],[COD]]</f>
        <v>ALBL</v>
      </c>
      <c r="T461" t="e" vm="151">
        <f>_xlfn.XLOOKUP(DADOS_ABBUD[[#This Row],[COD]],'uso interno FOTOS'!A:A,'uso interno FOTOS'!B:B)</f>
        <v>#VALUE!</v>
      </c>
      <c r="U461" s="5">
        <v>1</v>
      </c>
    </row>
    <row r="462" spans="1:22" ht="15" customHeight="1" x14ac:dyDescent="0.25">
      <c r="A462" t="s">
        <v>1558</v>
      </c>
      <c r="B462" s="4" t="s">
        <v>1511</v>
      </c>
      <c r="C462" t="s">
        <v>1559</v>
      </c>
      <c r="D462" t="s">
        <v>1560</v>
      </c>
      <c r="E462" s="5" t="s">
        <v>391</v>
      </c>
      <c r="F462" s="12"/>
      <c r="G462" t="s">
        <v>95</v>
      </c>
      <c r="H462" s="4"/>
      <c r="I462" s="4"/>
      <c r="L462" s="4">
        <v>50</v>
      </c>
      <c r="N462" s="4"/>
      <c r="Q462" s="8"/>
      <c r="R462" s="8" t="str">
        <f>DADOS_ABBUD[[#This Row],[COD]]</f>
        <v>ALCA</v>
      </c>
      <c r="T462" t="e">
        <f>_xlfn.XLOOKUP(DADOS_ABBUD[[#This Row],[COD]],'uso interno FOTOS'!A:A,'uso interno FOTOS'!B:B)</f>
        <v>#N/A</v>
      </c>
      <c r="U462" s="5">
        <v>3</v>
      </c>
      <c r="V462" s="33"/>
    </row>
    <row r="463" spans="1:22" x14ac:dyDescent="0.25">
      <c r="A463" s="100" t="s">
        <v>1561</v>
      </c>
      <c r="B463" s="101" t="s">
        <v>1511</v>
      </c>
      <c r="C463" s="100" t="s">
        <v>1562</v>
      </c>
      <c r="D463" s="100" t="s">
        <v>1563</v>
      </c>
      <c r="E463" s="111" t="s">
        <v>391</v>
      </c>
      <c r="F463" s="12"/>
      <c r="G463" t="s">
        <v>95</v>
      </c>
      <c r="H463" s="4"/>
      <c r="I463" s="4"/>
      <c r="L463" s="4"/>
      <c r="N463" s="4"/>
      <c r="Q463" s="8"/>
      <c r="R463" s="8" t="str">
        <f>DADOS_ABBUD[[#This Row],[COD]]</f>
        <v>ALSC</v>
      </c>
      <c r="T463" t="e" vm="152">
        <f>_xlfn.XLOOKUP(DADOS_ABBUD[[#This Row],[COD]],'uso interno FOTOS'!A:A,'uso interno FOTOS'!B:B)</f>
        <v>#VALUE!</v>
      </c>
      <c r="U463" s="5">
        <v>3</v>
      </c>
    </row>
    <row r="464" spans="1:22" x14ac:dyDescent="0.25">
      <c r="A464" t="s">
        <v>1564</v>
      </c>
      <c r="B464" s="4" t="s">
        <v>1511</v>
      </c>
      <c r="C464" t="s">
        <v>1565</v>
      </c>
      <c r="D464" t="s">
        <v>1566</v>
      </c>
      <c r="E464" s="5" t="s">
        <v>401</v>
      </c>
      <c r="F464" s="12"/>
      <c r="G464" t="s">
        <v>95</v>
      </c>
      <c r="H464" s="4"/>
      <c r="I464" s="4"/>
      <c r="L464" s="4">
        <v>50</v>
      </c>
      <c r="N464" s="4"/>
      <c r="Q464" s="8"/>
      <c r="R464" s="8" t="str">
        <f>DADOS_ABBUD[[#This Row],[COD]]</f>
        <v>ALVI</v>
      </c>
      <c r="T464" t="e">
        <f>_xlfn.XLOOKUP(DADOS_ABBUD[[#This Row],[COD]],'uso interno FOTOS'!A:A,'uso interno FOTOS'!B:B)</f>
        <v>#N/A</v>
      </c>
      <c r="U464" s="5">
        <v>3</v>
      </c>
    </row>
    <row r="465" spans="1:22" x14ac:dyDescent="0.25">
      <c r="A465" t="s">
        <v>1567</v>
      </c>
      <c r="B465" s="4" t="s">
        <v>1511</v>
      </c>
      <c r="C465" t="s">
        <v>1568</v>
      </c>
      <c r="D465" t="s">
        <v>1569</v>
      </c>
      <c r="E465" s="5" t="s">
        <v>391</v>
      </c>
      <c r="F465" s="12"/>
      <c r="G465" t="s">
        <v>119</v>
      </c>
      <c r="H465" s="4" t="s">
        <v>307</v>
      </c>
      <c r="I465" s="4"/>
      <c r="L465" s="4">
        <v>50</v>
      </c>
      <c r="N465" s="4"/>
      <c r="R465" s="8" t="str">
        <f>DADOS_ABBUD[[#This Row],[COD]]</f>
        <v>ALCU</v>
      </c>
      <c r="T465" t="e">
        <f>_xlfn.XLOOKUP(DADOS_ABBUD[[#This Row],[COD]],'uso interno FOTOS'!A:A,'uso interno FOTOS'!B:B)</f>
        <v>#N/A</v>
      </c>
      <c r="U465" s="5">
        <v>2</v>
      </c>
    </row>
    <row r="466" spans="1:22" ht="15" customHeight="1" x14ac:dyDescent="0.25">
      <c r="A466" s="100" t="s">
        <v>1570</v>
      </c>
      <c r="B466" s="101" t="s">
        <v>1511</v>
      </c>
      <c r="C466" s="100" t="s">
        <v>1571</v>
      </c>
      <c r="D466" s="100" t="s">
        <v>1572</v>
      </c>
      <c r="E466" s="111" t="s">
        <v>94</v>
      </c>
      <c r="F466" s="12"/>
      <c r="G466" t="s">
        <v>119</v>
      </c>
      <c r="H466" s="4" t="s">
        <v>122</v>
      </c>
      <c r="I466" s="4"/>
      <c r="L466" s="4">
        <v>40</v>
      </c>
      <c r="N466" s="4"/>
      <c r="R466" s="8" t="str">
        <f>DADOS_ABBUD[[#This Row],[COD]]</f>
        <v>ALCP</v>
      </c>
      <c r="T466" t="e" vm="153">
        <f>_xlfn.XLOOKUP(DADOS_ABBUD[[#This Row],[COD]],'uso interno FOTOS'!A:A,'uso interno FOTOS'!B:B)</f>
        <v>#VALUE!</v>
      </c>
      <c r="U466" s="5">
        <v>1</v>
      </c>
    </row>
    <row r="467" spans="1:22" ht="15" customHeight="1" x14ac:dyDescent="0.25">
      <c r="A467" s="104" t="s">
        <v>1573</v>
      </c>
      <c r="B467" s="105" t="s">
        <v>1511</v>
      </c>
      <c r="C467" s="104" t="s">
        <v>1574</v>
      </c>
      <c r="D467" s="104" t="s">
        <v>1575</v>
      </c>
      <c r="E467" s="113"/>
      <c r="F467" s="12"/>
      <c r="G467" t="s">
        <v>119</v>
      </c>
      <c r="H467" s="4" t="s">
        <v>155</v>
      </c>
      <c r="I467" s="4"/>
      <c r="L467" s="4"/>
      <c r="N467" s="4"/>
      <c r="R467" s="8" t="str">
        <f>DADOS_ABBUD[[#This Row],[COD]]</f>
        <v>ALTN</v>
      </c>
      <c r="T467" t="e">
        <f>_xlfn.XLOOKUP(DADOS_ABBUD[[#This Row],[COD]],'uso interno FOTOS'!A:A,'uso interno FOTOS'!B:B)</f>
        <v>#N/A</v>
      </c>
      <c r="U467" s="5">
        <v>1</v>
      </c>
    </row>
    <row r="468" spans="1:22" x14ac:dyDescent="0.25">
      <c r="A468" t="s">
        <v>1576</v>
      </c>
      <c r="B468" s="4" t="s">
        <v>1511</v>
      </c>
      <c r="C468" t="s">
        <v>1577</v>
      </c>
      <c r="D468" t="s">
        <v>1578</v>
      </c>
      <c r="E468" s="5" t="s">
        <v>94</v>
      </c>
      <c r="F468" s="12"/>
      <c r="G468" t="s">
        <v>119</v>
      </c>
      <c r="H468" s="4" t="s">
        <v>155</v>
      </c>
      <c r="I468" s="4"/>
      <c r="L468" s="4">
        <v>60</v>
      </c>
      <c r="N468" s="4"/>
      <c r="R468" s="8" t="str">
        <f>DADOS_ABBUD[[#This Row],[COD]]</f>
        <v>ALMA</v>
      </c>
      <c r="T468" t="e" vm="154">
        <f>_xlfn.XLOOKUP(DADOS_ABBUD[[#This Row],[COD]],'uso interno FOTOS'!A:A,'uso interno FOTOS'!B:B)</f>
        <v>#VALUE!</v>
      </c>
      <c r="U468" s="5">
        <v>1</v>
      </c>
    </row>
    <row r="469" spans="1:22" ht="15" customHeight="1" x14ac:dyDescent="0.25">
      <c r="A469" s="104" t="s">
        <v>1579</v>
      </c>
      <c r="B469" s="105" t="s">
        <v>1511</v>
      </c>
      <c r="C469" s="104" t="s">
        <v>1580</v>
      </c>
      <c r="D469" s="104" t="s">
        <v>1580</v>
      </c>
      <c r="E469" s="113"/>
      <c r="F469" s="12"/>
      <c r="G469" t="s">
        <v>119</v>
      </c>
      <c r="H469" s="4" t="s">
        <v>155</v>
      </c>
      <c r="I469" s="4"/>
      <c r="L469" s="4"/>
      <c r="N469" s="4"/>
      <c r="R469" s="8" t="str">
        <f>DADOS_ABBUD[[#This Row],[COD]]</f>
        <v>ALPT</v>
      </c>
      <c r="T469" t="e" vm="155">
        <f>_xlfn.XLOOKUP(DADOS_ABBUD[[#This Row],[COD]],'uso interno FOTOS'!A:A,'uso interno FOTOS'!B:B)</f>
        <v>#VALUE!</v>
      </c>
      <c r="U469" s="5">
        <v>1</v>
      </c>
    </row>
    <row r="470" spans="1:22" ht="15" customHeight="1" x14ac:dyDescent="0.25">
      <c r="A470" t="s">
        <v>1581</v>
      </c>
      <c r="B470" s="4" t="s">
        <v>1511</v>
      </c>
      <c r="C470" t="s">
        <v>1582</v>
      </c>
      <c r="D470" t="s">
        <v>1582</v>
      </c>
      <c r="E470" s="6"/>
      <c r="F470" s="12"/>
      <c r="G470" t="s">
        <v>119</v>
      </c>
      <c r="H470" s="4" t="s">
        <v>155</v>
      </c>
      <c r="I470" s="4"/>
      <c r="L470" s="4"/>
      <c r="N470" s="4"/>
      <c r="R470" s="8" t="str">
        <f>DADOS_ABBUD[[#This Row],[COD]]</f>
        <v>ALRS</v>
      </c>
      <c r="T470" t="e">
        <f>_xlfn.XLOOKUP(DADOS_ABBUD[[#This Row],[COD]],'uso interno FOTOS'!A:A,'uso interno FOTOS'!B:B)</f>
        <v>#N/A</v>
      </c>
      <c r="U470" s="5">
        <v>1</v>
      </c>
      <c r="V470" s="42"/>
    </row>
    <row r="471" spans="1:22" ht="15" customHeight="1" x14ac:dyDescent="0.25">
      <c r="A471" s="104" t="s">
        <v>1583</v>
      </c>
      <c r="B471" s="105" t="s">
        <v>1511</v>
      </c>
      <c r="C471" s="104" t="s">
        <v>1584</v>
      </c>
      <c r="D471" s="104" t="s">
        <v>1584</v>
      </c>
      <c r="E471" s="113"/>
      <c r="F471" s="12"/>
      <c r="G471" t="s">
        <v>119</v>
      </c>
      <c r="H471" s="4" t="s">
        <v>155</v>
      </c>
      <c r="I471" s="4"/>
      <c r="L471" s="4"/>
      <c r="N471" s="4"/>
      <c r="R471" s="8" t="str">
        <f>DADOS_ABBUD[[#This Row],[COD]]</f>
        <v>ALSU</v>
      </c>
      <c r="T471" t="e">
        <f>_xlfn.XLOOKUP(DADOS_ABBUD[[#This Row],[COD]],'uso interno FOTOS'!A:A,'uso interno FOTOS'!B:B)</f>
        <v>#N/A</v>
      </c>
      <c r="U471" s="5">
        <v>1</v>
      </c>
    </row>
    <row r="472" spans="1:22" ht="15" customHeight="1" x14ac:dyDescent="0.25">
      <c r="A472" t="s">
        <v>1585</v>
      </c>
      <c r="B472" s="4" t="s">
        <v>1511</v>
      </c>
      <c r="C472" t="s">
        <v>1586</v>
      </c>
      <c r="D472" t="s">
        <v>1587</v>
      </c>
      <c r="E472" s="5" t="s">
        <v>94</v>
      </c>
      <c r="F472" s="12"/>
      <c r="G472" t="s">
        <v>119</v>
      </c>
      <c r="H472" s="4"/>
      <c r="I472" s="4"/>
      <c r="L472" s="4">
        <v>120</v>
      </c>
      <c r="N472" s="4"/>
      <c r="Q472" s="8"/>
      <c r="R472" s="8" t="str">
        <f>DADOS_ABBUD[[#This Row],[COD]]</f>
        <v>ALAB</v>
      </c>
      <c r="T472" t="e" vm="156">
        <f>_xlfn.XLOOKUP(DADOS_ABBUD[[#This Row],[COD]],'uso interno FOTOS'!A:A,'uso interno FOTOS'!B:B)</f>
        <v>#VALUE!</v>
      </c>
      <c r="U472" s="5">
        <v>3</v>
      </c>
      <c r="V472" s="33"/>
    </row>
    <row r="473" spans="1:22" ht="15" customHeight="1" x14ac:dyDescent="0.25">
      <c r="A473" t="s">
        <v>1588</v>
      </c>
      <c r="B473" s="4" t="s">
        <v>1511</v>
      </c>
      <c r="C473" t="s">
        <v>1589</v>
      </c>
      <c r="D473" t="s">
        <v>1590</v>
      </c>
      <c r="E473" s="5" t="s">
        <v>391</v>
      </c>
      <c r="F473" s="12"/>
      <c r="G473" t="s">
        <v>119</v>
      </c>
      <c r="H473" s="4"/>
      <c r="I473" s="4"/>
      <c r="L473" s="4">
        <v>50</v>
      </c>
      <c r="N473" s="4"/>
      <c r="Q473" s="8"/>
      <c r="R473" s="8" t="str">
        <f>DADOS_ABBUD[[#This Row],[COD]]</f>
        <v>ALFE</v>
      </c>
      <c r="T473" t="e">
        <f>_xlfn.XLOOKUP(DADOS_ABBUD[[#This Row],[COD]],'uso interno FOTOS'!A:A,'uso interno FOTOS'!B:B)</f>
        <v>#N/A</v>
      </c>
      <c r="U473" s="5">
        <v>3</v>
      </c>
      <c r="V473" s="33"/>
    </row>
    <row r="474" spans="1:22" ht="15" customHeight="1" x14ac:dyDescent="0.25">
      <c r="A474" t="s">
        <v>1591</v>
      </c>
      <c r="B474" s="4" t="s">
        <v>1511</v>
      </c>
      <c r="C474" t="s">
        <v>1592</v>
      </c>
      <c r="D474" t="s">
        <v>1593</v>
      </c>
      <c r="E474" s="5" t="s">
        <v>391</v>
      </c>
      <c r="F474" s="12"/>
      <c r="G474" t="s">
        <v>119</v>
      </c>
      <c r="H474" s="4" t="s">
        <v>126</v>
      </c>
      <c r="I474" s="4"/>
      <c r="L474" s="4">
        <v>50</v>
      </c>
      <c r="N474" s="4"/>
      <c r="R474" s="8" t="str">
        <f>DADOS_ABBUD[[#This Row],[COD]]</f>
        <v>ALVE</v>
      </c>
      <c r="T474" t="e" vm="157">
        <f>_xlfn.XLOOKUP(DADOS_ABBUD[[#This Row],[COD]],'uso interno FOTOS'!A:A,'uso interno FOTOS'!B:B)</f>
        <v>#VALUE!</v>
      </c>
      <c r="U474" s="5">
        <v>2</v>
      </c>
    </row>
    <row r="475" spans="1:22" x14ac:dyDescent="0.25">
      <c r="A475" s="131" t="s">
        <v>1594</v>
      </c>
      <c r="B475" s="101" t="s">
        <v>1511</v>
      </c>
      <c r="C475" s="131" t="s">
        <v>1595</v>
      </c>
      <c r="D475" s="131" t="s">
        <v>1595</v>
      </c>
      <c r="E475" s="132"/>
      <c r="F475" s="12"/>
      <c r="G475" s="129" t="s">
        <v>119</v>
      </c>
      <c r="H475" s="51"/>
      <c r="I475" s="51"/>
      <c r="J475" s="50"/>
      <c r="K475" s="50"/>
      <c r="L475" s="4"/>
      <c r="M475" s="50"/>
      <c r="N475" s="4"/>
      <c r="O475" s="50"/>
      <c r="P475" s="50"/>
      <c r="Q475" s="130"/>
      <c r="R475" s="8" t="str">
        <f>DADOS_ABBUD[[#This Row],[COD]]</f>
        <v>ALFO</v>
      </c>
      <c r="S475" s="50"/>
      <c r="T475" s="50" t="e">
        <f>_xlfn.XLOOKUP(DADOS_ABBUD[[#This Row],[COD]],'uso interno FOTOS'!A:A,'uso interno FOTOS'!B:B)</f>
        <v>#N/A</v>
      </c>
      <c r="U475" s="52"/>
    </row>
    <row r="476" spans="1:22" x14ac:dyDescent="0.25">
      <c r="A476" s="104" t="s">
        <v>1596</v>
      </c>
      <c r="B476" s="105" t="s">
        <v>1511</v>
      </c>
      <c r="C476" s="104" t="s">
        <v>1597</v>
      </c>
      <c r="D476" s="104" t="s">
        <v>1598</v>
      </c>
      <c r="E476" s="113" t="s">
        <v>1599</v>
      </c>
      <c r="F476" s="12"/>
      <c r="G476" t="s">
        <v>119</v>
      </c>
      <c r="H476" s="4" t="s">
        <v>155</v>
      </c>
      <c r="I476" s="4"/>
      <c r="L476" s="4"/>
      <c r="N476" s="4"/>
      <c r="Q476" t="s">
        <v>1600</v>
      </c>
      <c r="R476" s="8" t="str">
        <f>DADOS_ABBUD[[#This Row],[COD]]</f>
        <v>ALGP</v>
      </c>
      <c r="S476" t="s">
        <v>1601</v>
      </c>
      <c r="T476" t="e" vm="158">
        <f>_xlfn.XLOOKUP(DADOS_ABBUD[[#This Row],[COD]],'uso interno FOTOS'!A:A,'uso interno FOTOS'!B:B)</f>
        <v>#VALUE!</v>
      </c>
      <c r="U476" s="5">
        <v>1</v>
      </c>
    </row>
    <row r="477" spans="1:22" x14ac:dyDescent="0.25">
      <c r="A477" t="s">
        <v>1602</v>
      </c>
      <c r="B477" s="4" t="s">
        <v>1511</v>
      </c>
      <c r="C477" t="s">
        <v>1603</v>
      </c>
      <c r="D477" t="s">
        <v>1604</v>
      </c>
      <c r="E477" s="5" t="s">
        <v>1605</v>
      </c>
      <c r="F477" s="12"/>
      <c r="G477" t="s">
        <v>119</v>
      </c>
      <c r="H477" s="4" t="s">
        <v>126</v>
      </c>
      <c r="I477" s="4"/>
      <c r="L477" s="4">
        <v>100</v>
      </c>
      <c r="N477" s="4"/>
      <c r="R477" s="8" t="str">
        <f>DADOS_ABBUD[[#This Row],[COD]]</f>
        <v>ALNU</v>
      </c>
      <c r="T477" t="e" vm="159">
        <f>_xlfn.XLOOKUP(DADOS_ABBUD[[#This Row],[COD]],'uso interno FOTOS'!A:A,'uso interno FOTOS'!B:B)</f>
        <v>#VALUE!</v>
      </c>
      <c r="U477" s="5">
        <v>1</v>
      </c>
    </row>
    <row r="478" spans="1:22" ht="15" customHeight="1" x14ac:dyDescent="0.25">
      <c r="A478" t="s">
        <v>1606</v>
      </c>
      <c r="B478" s="4" t="s">
        <v>1511</v>
      </c>
      <c r="C478" t="s">
        <v>1607</v>
      </c>
      <c r="D478" t="s">
        <v>1608</v>
      </c>
      <c r="E478" s="5" t="s">
        <v>136</v>
      </c>
      <c r="F478" s="12"/>
      <c r="G478" t="s">
        <v>119</v>
      </c>
      <c r="H478" s="4" t="s">
        <v>126</v>
      </c>
      <c r="I478" s="4"/>
      <c r="L478" s="4">
        <v>100</v>
      </c>
      <c r="N478" s="4"/>
      <c r="R478" s="8" t="str">
        <f>DADOS_ABBUD[[#This Row],[COD]]</f>
        <v>ALPU</v>
      </c>
      <c r="T478" t="e" vm="160">
        <f>_xlfn.XLOOKUP(DADOS_ABBUD[[#This Row],[COD]],'uso interno FOTOS'!A:A,'uso interno FOTOS'!B:B)</f>
        <v>#VALUE!</v>
      </c>
      <c r="U478" s="5">
        <v>1</v>
      </c>
    </row>
    <row r="479" spans="1:22" x14ac:dyDescent="0.25">
      <c r="A479" t="s">
        <v>1609</v>
      </c>
      <c r="B479" s="4" t="s">
        <v>1511</v>
      </c>
      <c r="C479" t="s">
        <v>1610</v>
      </c>
      <c r="D479" t="s">
        <v>1611</v>
      </c>
      <c r="E479" s="5" t="s">
        <v>94</v>
      </c>
      <c r="F479" s="12"/>
      <c r="G479" t="s">
        <v>119</v>
      </c>
      <c r="H479" s="4" t="s">
        <v>126</v>
      </c>
      <c r="I479" s="4"/>
      <c r="L479" s="4">
        <v>150</v>
      </c>
      <c r="N479" s="4"/>
      <c r="R479" s="8" t="str">
        <f>DADOS_ABBUD[[#This Row],[COD]]</f>
        <v>ALSA</v>
      </c>
      <c r="T479" t="e" vm="161">
        <f>_xlfn.XLOOKUP(DADOS_ABBUD[[#This Row],[COD]],'uso interno FOTOS'!A:A,'uso interno FOTOS'!B:B)</f>
        <v>#VALUE!</v>
      </c>
      <c r="U479" s="5">
        <v>2</v>
      </c>
    </row>
    <row r="480" spans="1:22" x14ac:dyDescent="0.25">
      <c r="A480" t="s">
        <v>1612</v>
      </c>
      <c r="B480" s="4" t="s">
        <v>1511</v>
      </c>
      <c r="C480" t="s">
        <v>1613</v>
      </c>
      <c r="D480" t="s">
        <v>1611</v>
      </c>
      <c r="E480" s="5" t="s">
        <v>1551</v>
      </c>
      <c r="F480" s="12"/>
      <c r="G480" t="s">
        <v>119</v>
      </c>
      <c r="H480" s="4" t="s">
        <v>126</v>
      </c>
      <c r="I480" s="4"/>
      <c r="L480" s="4">
        <v>100</v>
      </c>
      <c r="N480" s="4"/>
      <c r="R480" s="8" t="str">
        <f>DADOS_ABBUD[[#This Row],[COD]]</f>
        <v>ALZE</v>
      </c>
      <c r="T480" t="e" vm="162">
        <f>_xlfn.XLOOKUP(DADOS_ABBUD[[#This Row],[COD]],'uso interno FOTOS'!A:A,'uso interno FOTOS'!B:B)</f>
        <v>#VALUE!</v>
      </c>
      <c r="U480" s="5">
        <v>1</v>
      </c>
    </row>
    <row r="481" spans="1:21" x14ac:dyDescent="0.25">
      <c r="A481" t="s">
        <v>1614</v>
      </c>
      <c r="B481" s="4" t="s">
        <v>1511</v>
      </c>
      <c r="C481" t="s">
        <v>1615</v>
      </c>
      <c r="D481" t="s">
        <v>1616</v>
      </c>
      <c r="E481" s="5" t="s">
        <v>94</v>
      </c>
      <c r="F481" s="12"/>
      <c r="G481" t="s">
        <v>95</v>
      </c>
      <c r="H481" s="4" t="s">
        <v>126</v>
      </c>
      <c r="I481" s="4"/>
      <c r="L481" s="4">
        <v>40</v>
      </c>
      <c r="N481" s="4"/>
      <c r="R481" s="8" t="str">
        <f>DADOS_ABBUD[[#This Row],[COD]]</f>
        <v>ANBR</v>
      </c>
      <c r="T481" t="e" vm="163">
        <f>_xlfn.XLOOKUP(DADOS_ABBUD[[#This Row],[COD]],'uso interno FOTOS'!A:A,'uso interno FOTOS'!B:B)</f>
        <v>#VALUE!</v>
      </c>
      <c r="U481" s="5">
        <v>1</v>
      </c>
    </row>
    <row r="482" spans="1:21" x14ac:dyDescent="0.25">
      <c r="A482" t="s">
        <v>1617</v>
      </c>
      <c r="B482" s="4" t="s">
        <v>1511</v>
      </c>
      <c r="C482" t="s">
        <v>1618</v>
      </c>
      <c r="D482" t="s">
        <v>1619</v>
      </c>
      <c r="E482" s="5" t="s">
        <v>94</v>
      </c>
      <c r="F482" s="12"/>
      <c r="G482" t="s">
        <v>95</v>
      </c>
      <c r="H482" s="4"/>
      <c r="I482" s="4"/>
      <c r="L482" s="4">
        <v>60</v>
      </c>
      <c r="N482" s="4"/>
      <c r="Q482" s="8"/>
      <c r="R482" s="8" t="str">
        <f>DADOS_ABBUD[[#This Row],[COD]]</f>
        <v>ANCM</v>
      </c>
      <c r="T482" t="e" vm="164">
        <f>_xlfn.XLOOKUP(DADOS_ABBUD[[#This Row],[COD]],'uso interno FOTOS'!A:A,'uso interno FOTOS'!B:B)</f>
        <v>#VALUE!</v>
      </c>
      <c r="U482" s="5">
        <v>3</v>
      </c>
    </row>
    <row r="483" spans="1:21" x14ac:dyDescent="0.25">
      <c r="A483" t="s">
        <v>1620</v>
      </c>
      <c r="B483" s="4" t="s">
        <v>1511</v>
      </c>
      <c r="C483" t="s">
        <v>1621</v>
      </c>
      <c r="D483" t="s">
        <v>1622</v>
      </c>
      <c r="E483" s="5"/>
      <c r="F483" s="12"/>
      <c r="G483" t="s">
        <v>95</v>
      </c>
      <c r="H483" s="4"/>
      <c r="I483" s="4"/>
      <c r="L483" s="4"/>
      <c r="N483" s="4"/>
      <c r="Q483" s="8"/>
      <c r="R483" s="8" t="str">
        <f>DADOS_ABBUD[[#This Row],[COD]]</f>
        <v>ANBI</v>
      </c>
      <c r="T483" s="8" t="e">
        <f>_xlfn.XLOOKUP(DADOS_ABBUD[[#This Row],[COD]],'uso interno FOTOS'!A:A,'uso interno FOTOS'!B:B)</f>
        <v>#N/A</v>
      </c>
    </row>
    <row r="484" spans="1:21" x14ac:dyDescent="0.25">
      <c r="A484" s="104" t="s">
        <v>1623</v>
      </c>
      <c r="B484" s="105" t="s">
        <v>1511</v>
      </c>
      <c r="C484" s="104" t="s">
        <v>1624</v>
      </c>
      <c r="D484" s="104" t="s">
        <v>1625</v>
      </c>
      <c r="E484" s="113"/>
      <c r="F484" s="12"/>
      <c r="G484" t="s">
        <v>95</v>
      </c>
      <c r="H484" s="4" t="s">
        <v>155</v>
      </c>
      <c r="I484" s="4"/>
      <c r="L484" s="4"/>
      <c r="N484" s="4"/>
      <c r="R484" s="8" t="str">
        <f>DADOS_ABBUD[[#This Row],[COD]]</f>
        <v>ANAF</v>
      </c>
      <c r="T484" t="e">
        <f>_xlfn.XLOOKUP(DADOS_ABBUD[[#This Row],[COD]],'uso interno FOTOS'!A:A,'uso interno FOTOS'!B:B)</f>
        <v>#N/A</v>
      </c>
      <c r="U484" s="5">
        <v>1</v>
      </c>
    </row>
    <row r="485" spans="1:21" x14ac:dyDescent="0.25">
      <c r="A485" t="s">
        <v>1626</v>
      </c>
      <c r="B485" s="4" t="s">
        <v>1511</v>
      </c>
      <c r="C485" t="s">
        <v>1627</v>
      </c>
      <c r="D485" t="s">
        <v>1628</v>
      </c>
      <c r="E485" s="5" t="s">
        <v>94</v>
      </c>
      <c r="F485" s="12"/>
      <c r="G485" t="s">
        <v>95</v>
      </c>
      <c r="H485" s="4" t="s">
        <v>122</v>
      </c>
      <c r="I485" s="4"/>
      <c r="L485" s="4">
        <v>40</v>
      </c>
      <c r="N485" s="4"/>
      <c r="R485" s="8" t="str">
        <f>DADOS_ABBUD[[#This Row],[COD]]</f>
        <v>ANCO</v>
      </c>
      <c r="T485" t="e" vm="165">
        <f>_xlfn.XLOOKUP(DADOS_ABBUD[[#This Row],[COD]],'uso interno FOTOS'!A:A,'uso interno FOTOS'!B:B)</f>
        <v>#VALUE!</v>
      </c>
      <c r="U485" s="5">
        <v>2</v>
      </c>
    </row>
    <row r="486" spans="1:21" x14ac:dyDescent="0.25">
      <c r="A486" s="100" t="s">
        <v>1629</v>
      </c>
      <c r="B486" s="101" t="s">
        <v>1511</v>
      </c>
      <c r="C486" s="100" t="s">
        <v>1630</v>
      </c>
      <c r="D486" s="100" t="s">
        <v>1628</v>
      </c>
      <c r="E486" s="111" t="s">
        <v>94</v>
      </c>
      <c r="F486" s="12"/>
      <c r="G486" t="s">
        <v>119</v>
      </c>
      <c r="H486" s="4" t="s">
        <v>291</v>
      </c>
      <c r="I486" s="4"/>
      <c r="L486" s="4"/>
      <c r="N486" s="4"/>
      <c r="R486" s="8" t="str">
        <f>DADOS_ABBUD[[#This Row],[COD]]</f>
        <v>ANCR</v>
      </c>
      <c r="T486" t="e" vm="166">
        <f>_xlfn.XLOOKUP(DADOS_ABBUD[[#This Row],[COD]],'uso interno FOTOS'!A:A,'uso interno FOTOS'!B:B)</f>
        <v>#VALUE!</v>
      </c>
      <c r="U486" s="5">
        <v>1</v>
      </c>
    </row>
    <row r="487" spans="1:21" x14ac:dyDescent="0.25">
      <c r="A487" s="104" t="s">
        <v>1631</v>
      </c>
      <c r="B487" s="105" t="s">
        <v>1511</v>
      </c>
      <c r="C487" s="104" t="s">
        <v>1632</v>
      </c>
      <c r="D487" s="104" t="s">
        <v>1633</v>
      </c>
      <c r="E487" s="113"/>
      <c r="F487" s="12"/>
      <c r="G487" t="s">
        <v>95</v>
      </c>
      <c r="H487" s="4" t="s">
        <v>155</v>
      </c>
      <c r="I487" s="4"/>
      <c r="L487" s="4"/>
      <c r="N487" s="4"/>
      <c r="R487" s="8" t="str">
        <f>DADOS_ABBUD[[#This Row],[COD]]</f>
        <v>ANHA</v>
      </c>
      <c r="T487" t="e">
        <f>_xlfn.XLOOKUP(DADOS_ABBUD[[#This Row],[COD]],'uso interno FOTOS'!A:A,'uso interno FOTOS'!B:B)</f>
        <v>#N/A</v>
      </c>
      <c r="U487" s="5">
        <v>1</v>
      </c>
    </row>
    <row r="488" spans="1:21" x14ac:dyDescent="0.25">
      <c r="A488" s="104" t="s">
        <v>1634</v>
      </c>
      <c r="B488" s="105" t="s">
        <v>1511</v>
      </c>
      <c r="C488" s="104" t="s">
        <v>1635</v>
      </c>
      <c r="D488" s="104" t="s">
        <v>1636</v>
      </c>
      <c r="E488" s="113"/>
      <c r="F488" s="12"/>
      <c r="G488" t="s">
        <v>95</v>
      </c>
      <c r="H488" s="4" t="s">
        <v>122</v>
      </c>
      <c r="I488" s="4"/>
      <c r="L488" s="4"/>
      <c r="N488" s="4"/>
      <c r="R488" s="8" t="str">
        <f>DADOS_ABBUD[[#This Row],[COD]]</f>
        <v>ANPL</v>
      </c>
      <c r="T488" t="e" vm="167">
        <f>_xlfn.XLOOKUP(DADOS_ABBUD[[#This Row],[COD]],'uso interno FOTOS'!A:A,'uso interno FOTOS'!B:B)</f>
        <v>#VALUE!</v>
      </c>
      <c r="U488" s="5">
        <v>1</v>
      </c>
    </row>
    <row r="489" spans="1:21" x14ac:dyDescent="0.25">
      <c r="A489" t="s">
        <v>1637</v>
      </c>
      <c r="B489" s="4" t="s">
        <v>1511</v>
      </c>
      <c r="C489" t="s">
        <v>1638</v>
      </c>
      <c r="D489" t="s">
        <v>1639</v>
      </c>
      <c r="E489" s="5" t="s">
        <v>1640</v>
      </c>
      <c r="F489" s="12"/>
      <c r="G489" t="s">
        <v>119</v>
      </c>
      <c r="H489" s="4" t="s">
        <v>126</v>
      </c>
      <c r="I489" s="4"/>
      <c r="L489" s="4">
        <v>50</v>
      </c>
      <c r="N489" s="4"/>
      <c r="R489" s="8" t="str">
        <f>DADOS_ABBUD[[#This Row],[COD]]</f>
        <v>ANLE</v>
      </c>
      <c r="T489" t="e" vm="168">
        <f>_xlfn.XLOOKUP(DADOS_ABBUD[[#This Row],[COD]],'uso interno FOTOS'!A:A,'uso interno FOTOS'!B:B)</f>
        <v>#VALUE!</v>
      </c>
      <c r="U489" s="5">
        <v>2</v>
      </c>
    </row>
    <row r="490" spans="1:21" x14ac:dyDescent="0.25">
      <c r="A490" s="100" t="s">
        <v>1641</v>
      </c>
      <c r="B490" s="101" t="s">
        <v>1511</v>
      </c>
      <c r="C490" s="100" t="s">
        <v>1642</v>
      </c>
      <c r="D490" s="100" t="s">
        <v>1643</v>
      </c>
      <c r="E490" s="111" t="s">
        <v>94</v>
      </c>
      <c r="F490" s="12"/>
      <c r="G490" t="s">
        <v>119</v>
      </c>
      <c r="H490" s="4"/>
      <c r="I490" s="4"/>
      <c r="L490" s="4"/>
      <c r="N490" s="4"/>
      <c r="Q490" s="8"/>
      <c r="R490" s="8" t="str">
        <f>DADOS_ABBUD[[#This Row],[COD]]</f>
        <v>ARCR</v>
      </c>
      <c r="T490" t="e">
        <f>_xlfn.XLOOKUP(DADOS_ABBUD[[#This Row],[COD]],'uso interno FOTOS'!A:A,'uso interno FOTOS'!B:B)</f>
        <v>#N/A</v>
      </c>
      <c r="U490" s="5">
        <v>3</v>
      </c>
    </row>
    <row r="491" spans="1:21" x14ac:dyDescent="0.25">
      <c r="A491" t="s">
        <v>1644</v>
      </c>
      <c r="B491" s="4" t="s">
        <v>1511</v>
      </c>
      <c r="C491" t="s">
        <v>1645</v>
      </c>
      <c r="D491" t="s">
        <v>1646</v>
      </c>
      <c r="E491" s="5" t="s">
        <v>405</v>
      </c>
      <c r="F491" s="12"/>
      <c r="G491" t="s">
        <v>95</v>
      </c>
      <c r="H491" s="4"/>
      <c r="I491" s="4"/>
      <c r="L491" s="4">
        <v>50</v>
      </c>
      <c r="N491" s="4"/>
      <c r="Q491" s="8"/>
      <c r="R491" s="8" t="str">
        <f>DADOS_ABBUD[[#This Row],[COD]]</f>
        <v>ARSP</v>
      </c>
      <c r="T491" t="e">
        <f>_xlfn.XLOOKUP(DADOS_ABBUD[[#This Row],[COD]],'uso interno FOTOS'!A:A,'uso interno FOTOS'!B:B)</f>
        <v>#N/A</v>
      </c>
      <c r="U491" s="5">
        <v>3</v>
      </c>
    </row>
    <row r="492" spans="1:21" x14ac:dyDescent="0.25">
      <c r="A492" s="100" t="s">
        <v>1647</v>
      </c>
      <c r="B492" s="101" t="s">
        <v>1511</v>
      </c>
      <c r="C492" s="100" t="s">
        <v>1648</v>
      </c>
      <c r="D492" s="100" t="s">
        <v>1649</v>
      </c>
      <c r="E492" s="111" t="s">
        <v>405</v>
      </c>
      <c r="F492" s="12"/>
      <c r="G492" t="s">
        <v>119</v>
      </c>
      <c r="H492" s="4" t="s">
        <v>126</v>
      </c>
      <c r="I492" s="4"/>
      <c r="L492" s="4"/>
      <c r="N492" s="4"/>
      <c r="R492" s="8" t="s">
        <v>1650</v>
      </c>
      <c r="T492" t="e">
        <f>_xlfn.XLOOKUP(DADOS_ABBUD[[#This Row],[COD]],'uso interno FOTOS'!A:A,'uso interno FOTOS'!B:B)</f>
        <v>#N/A</v>
      </c>
      <c r="U492" s="5">
        <v>1</v>
      </c>
    </row>
    <row r="493" spans="1:21" x14ac:dyDescent="0.25">
      <c r="A493" t="s">
        <v>1651</v>
      </c>
      <c r="B493" s="4" t="s">
        <v>1511</v>
      </c>
      <c r="C493" t="s">
        <v>1652</v>
      </c>
      <c r="D493" t="s">
        <v>1653</v>
      </c>
      <c r="E493" s="5" t="s">
        <v>94</v>
      </c>
      <c r="F493" s="12"/>
      <c r="G493" t="s">
        <v>119</v>
      </c>
      <c r="H493" s="4"/>
      <c r="I493" s="4"/>
      <c r="L493" s="4">
        <v>150</v>
      </c>
      <c r="N493" s="4"/>
      <c r="Q493" s="8"/>
      <c r="R493" s="8" t="str">
        <f>DADOS_ABBUD[[#This Row],[COD]]</f>
        <v>ARDO</v>
      </c>
      <c r="T493" t="e">
        <f>_xlfn.XLOOKUP(DADOS_ABBUD[[#This Row],[COD]],'uso interno FOTOS'!A:A,'uso interno FOTOS'!B:B)</f>
        <v>#N/A</v>
      </c>
      <c r="U493" s="5">
        <v>3</v>
      </c>
    </row>
    <row r="494" spans="1:21" x14ac:dyDescent="0.25">
      <c r="A494" t="s">
        <v>1654</v>
      </c>
      <c r="B494" s="4" t="s">
        <v>1511</v>
      </c>
      <c r="C494" t="s">
        <v>1655</v>
      </c>
      <c r="D494" t="s">
        <v>1656</v>
      </c>
      <c r="E494" s="5"/>
      <c r="F494" s="12"/>
      <c r="G494" t="s">
        <v>95</v>
      </c>
      <c r="H494" s="4"/>
      <c r="I494" s="4"/>
      <c r="L494" s="4"/>
      <c r="N494" s="4"/>
      <c r="Q494" s="8"/>
      <c r="R494" s="8" t="str">
        <f>DADOS_ABBUD[[#This Row],[COD]]</f>
        <v>BATR</v>
      </c>
      <c r="T494" s="8" t="e">
        <f>_xlfn.XLOOKUP(DADOS_ABBUD[[#This Row],[COD]],'uso interno FOTOS'!A:A,'uso interno FOTOS'!B:B)</f>
        <v>#N/A</v>
      </c>
    </row>
    <row r="495" spans="1:21" x14ac:dyDescent="0.25">
      <c r="A495" t="s">
        <v>1657</v>
      </c>
      <c r="B495" s="4" t="s">
        <v>1511</v>
      </c>
      <c r="C495" t="s">
        <v>1658</v>
      </c>
      <c r="D495" t="s">
        <v>1659</v>
      </c>
      <c r="E495" s="5" t="s">
        <v>94</v>
      </c>
      <c r="F495" s="12"/>
      <c r="G495" t="s">
        <v>119</v>
      </c>
      <c r="H495" s="4" t="s">
        <v>126</v>
      </c>
      <c r="I495" s="4"/>
      <c r="L495" s="4">
        <v>200</v>
      </c>
      <c r="N495" s="4"/>
      <c r="R495" s="8" t="str">
        <f>DADOS_ABBUD[[#This Row],[COD]]</f>
        <v>BAGR</v>
      </c>
      <c r="T495" t="e" vm="169">
        <f>_xlfn.XLOOKUP(DADOS_ABBUD[[#This Row],[COD]],'uso interno FOTOS'!A:A,'uso interno FOTOS'!B:B)</f>
        <v>#VALUE!</v>
      </c>
      <c r="U495" s="5">
        <v>1</v>
      </c>
    </row>
    <row r="496" spans="1:21" x14ac:dyDescent="0.25">
      <c r="A496" s="104" t="s">
        <v>1660</v>
      </c>
      <c r="B496" s="105" t="s">
        <v>1511</v>
      </c>
      <c r="C496" s="104" t="s">
        <v>1661</v>
      </c>
      <c r="D496" s="104" t="s">
        <v>1662</v>
      </c>
      <c r="E496" s="113"/>
      <c r="F496" s="12"/>
      <c r="G496" t="s">
        <v>119</v>
      </c>
      <c r="H496" s="4" t="s">
        <v>126</v>
      </c>
      <c r="I496" s="4"/>
      <c r="L496" s="4"/>
      <c r="N496" s="4"/>
      <c r="R496" s="8" t="str">
        <f>DADOS_ABBUD[[#This Row],[COD]]</f>
        <v>BALA</v>
      </c>
      <c r="T496" t="e">
        <f>_xlfn.XLOOKUP(DADOS_ABBUD[[#This Row],[COD]],'uso interno FOTOS'!A:A,'uso interno FOTOS'!B:B)</f>
        <v>#N/A</v>
      </c>
      <c r="U496" s="5">
        <v>1</v>
      </c>
    </row>
    <row r="497" spans="1:22" s="37" customFormat="1" x14ac:dyDescent="0.25">
      <c r="A497" t="s">
        <v>1663</v>
      </c>
      <c r="B497" s="4" t="s">
        <v>1511</v>
      </c>
      <c r="C497" t="s">
        <v>1664</v>
      </c>
      <c r="D497" t="s">
        <v>1665</v>
      </c>
      <c r="E497" s="5" t="s">
        <v>94</v>
      </c>
      <c r="F497" s="12"/>
      <c r="G497" t="s">
        <v>119</v>
      </c>
      <c r="H497" s="4" t="s">
        <v>126</v>
      </c>
      <c r="I497" s="4"/>
      <c r="J497"/>
      <c r="K497"/>
      <c r="L497" s="4">
        <v>200</v>
      </c>
      <c r="M497"/>
      <c r="N497" s="4"/>
      <c r="O497"/>
      <c r="P497"/>
      <c r="Q497"/>
      <c r="R497" s="8" t="str">
        <f>DADOS_ABBUD[[#This Row],[COD]]</f>
        <v>BAVI</v>
      </c>
      <c r="S497"/>
      <c r="T497" t="e" vm="170">
        <f>_xlfn.XLOOKUP(DADOS_ABBUD[[#This Row],[COD]],'uso interno FOTOS'!A:A,'uso interno FOTOS'!B:B)</f>
        <v>#VALUE!</v>
      </c>
      <c r="U497" s="5">
        <v>2</v>
      </c>
      <c r="V497"/>
    </row>
    <row r="498" spans="1:22" x14ac:dyDescent="0.25">
      <c r="A498" t="s">
        <v>1666</v>
      </c>
      <c r="B498" s="4" t="s">
        <v>1511</v>
      </c>
      <c r="C498" t="s">
        <v>1667</v>
      </c>
      <c r="D498" t="s">
        <v>1668</v>
      </c>
      <c r="E498" s="5" t="s">
        <v>94</v>
      </c>
      <c r="F498" s="12"/>
      <c r="G498" t="s">
        <v>119</v>
      </c>
      <c r="H498" s="4" t="s">
        <v>155</v>
      </c>
      <c r="I498" s="4"/>
      <c r="L498" s="4">
        <v>250</v>
      </c>
      <c r="N498" s="4"/>
      <c r="R498" s="8" t="str">
        <f>DADOS_ABBUD[[#This Row],[COD]]</f>
        <v>BERE</v>
      </c>
      <c r="T498" t="e" vm="171">
        <f>_xlfn.XLOOKUP(DADOS_ABBUD[[#This Row],[COD]],'uso interno FOTOS'!A:A,'uso interno FOTOS'!B:B)</f>
        <v>#VALUE!</v>
      </c>
      <c r="U498" s="5">
        <v>1</v>
      </c>
    </row>
    <row r="499" spans="1:22" x14ac:dyDescent="0.25">
      <c r="A499" t="s">
        <v>1669</v>
      </c>
      <c r="B499" s="4" t="s">
        <v>1511</v>
      </c>
      <c r="C499" t="s">
        <v>1670</v>
      </c>
      <c r="D499" t="s">
        <v>1671</v>
      </c>
      <c r="E499" s="5" t="s">
        <v>405</v>
      </c>
      <c r="F499" s="12"/>
      <c r="G499" t="s">
        <v>119</v>
      </c>
      <c r="H499" s="4" t="s">
        <v>291</v>
      </c>
      <c r="I499" s="4"/>
      <c r="L499" s="4">
        <v>30</v>
      </c>
      <c r="N499" s="4"/>
      <c r="R499" s="8" t="str">
        <f>DADOS_ABBUD[[#This Row],[COD]]</f>
        <v>BEDR</v>
      </c>
      <c r="T499" t="e">
        <f>_xlfn.XLOOKUP(DADOS_ABBUD[[#This Row],[COD]],'uso interno FOTOS'!A:A,'uso interno FOTOS'!B:B)</f>
        <v>#N/A</v>
      </c>
      <c r="U499" s="5">
        <v>2</v>
      </c>
    </row>
    <row r="500" spans="1:22" x14ac:dyDescent="0.25">
      <c r="A500" s="100" t="s">
        <v>1672</v>
      </c>
      <c r="B500" s="101" t="s">
        <v>1511</v>
      </c>
      <c r="C500" s="100" t="s">
        <v>1673</v>
      </c>
      <c r="D500" s="100" t="s">
        <v>1674</v>
      </c>
      <c r="E500" s="111" t="s">
        <v>94</v>
      </c>
      <c r="F500" s="12"/>
      <c r="G500" t="s">
        <v>119</v>
      </c>
      <c r="H500" s="4"/>
      <c r="I500" s="4"/>
      <c r="L500" s="4"/>
      <c r="N500" s="4"/>
      <c r="Q500" s="8"/>
      <c r="R500" s="8" t="str">
        <f>DADOS_ABBUD[[#This Row],[COD]]</f>
        <v>BIMA</v>
      </c>
      <c r="T500" s="37" t="e">
        <f>_xlfn.XLOOKUP(DADOS_ABBUD[[#This Row],[COD]],'uso interno FOTOS'!A:A,'uso interno FOTOS'!B:B)</f>
        <v>#N/A</v>
      </c>
      <c r="U500" s="39">
        <v>3</v>
      </c>
    </row>
    <row r="501" spans="1:22" x14ac:dyDescent="0.25">
      <c r="A501" s="104" t="s">
        <v>1675</v>
      </c>
      <c r="B501" s="105" t="s">
        <v>1511</v>
      </c>
      <c r="C501" s="104" t="s">
        <v>1676</v>
      </c>
      <c r="D501" s="104" t="s">
        <v>1677</v>
      </c>
      <c r="E501" s="113"/>
      <c r="F501" s="12"/>
      <c r="G501" t="s">
        <v>119</v>
      </c>
      <c r="H501" s="4" t="s">
        <v>291</v>
      </c>
      <c r="I501" s="4"/>
      <c r="L501" s="4"/>
      <c r="N501" s="4"/>
      <c r="R501" s="8" t="str">
        <f>DADOS_ABBUD[[#This Row],[COD]]</f>
        <v>BLGI</v>
      </c>
      <c r="T501" t="e">
        <f>_xlfn.XLOOKUP(DADOS_ABBUD[[#This Row],[COD]],'uso interno FOTOS'!A:A,'uso interno FOTOS'!B:B)</f>
        <v>#N/A</v>
      </c>
      <c r="U501" s="5">
        <v>1</v>
      </c>
    </row>
    <row r="502" spans="1:22" x14ac:dyDescent="0.25">
      <c r="A502" t="s">
        <v>1678</v>
      </c>
      <c r="B502" s="4" t="s">
        <v>1511</v>
      </c>
      <c r="C502" t="s">
        <v>1679</v>
      </c>
      <c r="D502" t="s">
        <v>1680</v>
      </c>
      <c r="E502" s="5" t="s">
        <v>405</v>
      </c>
      <c r="F502" s="12"/>
      <c r="G502" t="s">
        <v>95</v>
      </c>
      <c r="H502" s="4" t="s">
        <v>126</v>
      </c>
      <c r="I502" s="4"/>
      <c r="L502" s="4">
        <v>150</v>
      </c>
      <c r="N502" s="4"/>
      <c r="R502" s="8" t="str">
        <f>DADOS_ABBUD[[#This Row],[COD]]</f>
        <v>BOGL</v>
      </c>
      <c r="T502" t="e" vm="172">
        <f>_xlfn.XLOOKUP(DADOS_ABBUD[[#This Row],[COD]],'uso interno FOTOS'!A:A,'uso interno FOTOS'!B:B)</f>
        <v>#VALUE!</v>
      </c>
      <c r="U502" s="5">
        <v>2</v>
      </c>
    </row>
    <row r="503" spans="1:22" x14ac:dyDescent="0.25">
      <c r="A503" t="s">
        <v>1681</v>
      </c>
      <c r="B503" s="4" t="s">
        <v>1511</v>
      </c>
      <c r="C503" t="s">
        <v>1682</v>
      </c>
      <c r="D503" t="s">
        <v>1680</v>
      </c>
      <c r="E503" s="5" t="s">
        <v>418</v>
      </c>
      <c r="F503" s="12"/>
      <c r="G503" t="s">
        <v>95</v>
      </c>
      <c r="H503" s="4" t="s">
        <v>126</v>
      </c>
      <c r="I503" s="4"/>
      <c r="L503" s="4">
        <v>150</v>
      </c>
      <c r="N503" s="4"/>
      <c r="R503" s="8" t="str">
        <f>DADOS_ABBUD[[#This Row],[COD]]</f>
        <v>BOSP</v>
      </c>
      <c r="T503" t="e" vm="173">
        <f>_xlfn.XLOOKUP(DADOS_ABBUD[[#This Row],[COD]],'uso interno FOTOS'!A:A,'uso interno FOTOS'!B:B)</f>
        <v>#VALUE!</v>
      </c>
      <c r="U503" s="5">
        <v>1</v>
      </c>
    </row>
    <row r="504" spans="1:22" x14ac:dyDescent="0.25">
      <c r="A504" s="100" t="s">
        <v>1683</v>
      </c>
      <c r="B504" s="101" t="s">
        <v>1511</v>
      </c>
      <c r="C504" s="100" t="s">
        <v>1684</v>
      </c>
      <c r="D504" s="100" t="s">
        <v>1685</v>
      </c>
      <c r="E504" s="111" t="s">
        <v>94</v>
      </c>
      <c r="F504" s="12"/>
      <c r="G504" t="s">
        <v>119</v>
      </c>
      <c r="H504" s="4"/>
      <c r="I504" s="4"/>
      <c r="L504" s="4"/>
      <c r="N504" s="4"/>
      <c r="Q504" s="8"/>
      <c r="R504" s="8" t="s">
        <v>1686</v>
      </c>
      <c r="T504" t="e">
        <f>_xlfn.XLOOKUP(DADOS_ABBUD[[#This Row],[COD]],'uso interno FOTOS'!A:A,'uso interno FOTOS'!B:B)</f>
        <v>#N/A</v>
      </c>
      <c r="U504" s="5">
        <v>3</v>
      </c>
    </row>
    <row r="505" spans="1:22" x14ac:dyDescent="0.25">
      <c r="A505" s="56" t="s">
        <v>1687</v>
      </c>
      <c r="B505" s="67" t="s">
        <v>1511</v>
      </c>
      <c r="C505" s="56" t="s">
        <v>1688</v>
      </c>
      <c r="D505" s="56" t="s">
        <v>1689</v>
      </c>
      <c r="E505" s="57" t="s">
        <v>94</v>
      </c>
      <c r="F505" s="12"/>
      <c r="G505" t="s">
        <v>95</v>
      </c>
      <c r="H505" s="4" t="s">
        <v>126</v>
      </c>
      <c r="I505" s="4"/>
      <c r="L505" s="4">
        <v>150</v>
      </c>
      <c r="N505" s="4"/>
      <c r="R505" s="8" t="str">
        <f>DADOS_ABBUD[[#This Row],[COD]]</f>
        <v>BRPA</v>
      </c>
      <c r="T505" t="e">
        <f>_xlfn.XLOOKUP(DADOS_ABBUD[[#This Row],[COD]],'uso interno FOTOS'!A:A,'uso interno FOTOS'!B:B)</f>
        <v>#N/A</v>
      </c>
      <c r="U505" s="5">
        <v>2</v>
      </c>
    </row>
    <row r="506" spans="1:22" x14ac:dyDescent="0.25">
      <c r="A506" s="56" t="s">
        <v>1690</v>
      </c>
      <c r="B506" s="67" t="s">
        <v>1511</v>
      </c>
      <c r="C506" s="56" t="s">
        <v>1691</v>
      </c>
      <c r="D506" s="56" t="s">
        <v>1692</v>
      </c>
      <c r="E506" s="57" t="s">
        <v>94</v>
      </c>
      <c r="F506" s="12"/>
      <c r="G506" t="s">
        <v>95</v>
      </c>
      <c r="H506" s="4" t="s">
        <v>126</v>
      </c>
      <c r="I506" s="4"/>
      <c r="L506" s="4"/>
      <c r="N506" s="4"/>
      <c r="R506" s="8" t="str">
        <f>DADOS_ABBUD[[#This Row],[COD]]</f>
        <v>BRUN</v>
      </c>
      <c r="T506" t="e">
        <f>_xlfn.XLOOKUP(DADOS_ABBUD[[#This Row],[COD]],'uso interno FOTOS'!A:A,'uso interno FOTOS'!B:B)</f>
        <v>#N/A</v>
      </c>
      <c r="U506" s="5">
        <v>1</v>
      </c>
    </row>
    <row r="507" spans="1:22" s="37" customFormat="1" x14ac:dyDescent="0.25">
      <c r="A507" t="s">
        <v>1693</v>
      </c>
      <c r="B507" s="4" t="s">
        <v>1511</v>
      </c>
      <c r="C507" t="s">
        <v>1694</v>
      </c>
      <c r="D507" t="s">
        <v>1695</v>
      </c>
      <c r="E507" s="5" t="s">
        <v>401</v>
      </c>
      <c r="F507" s="12"/>
      <c r="G507" t="s">
        <v>119</v>
      </c>
      <c r="H507" s="4"/>
      <c r="I507" s="4"/>
      <c r="J507"/>
      <c r="K507"/>
      <c r="L507" s="4">
        <v>120</v>
      </c>
      <c r="M507"/>
      <c r="N507" s="4"/>
      <c r="O507"/>
      <c r="P507"/>
      <c r="Q507" s="8"/>
      <c r="R507" s="8" t="str">
        <f>DADOS_ABBUD[[#This Row],[COD]]</f>
        <v>BUDA</v>
      </c>
      <c r="S507"/>
      <c r="T507" t="e">
        <f>_xlfn.XLOOKUP(DADOS_ABBUD[[#This Row],[COD]],'uso interno FOTOS'!A:A,'uso interno FOTOS'!B:B)</f>
        <v>#N/A</v>
      </c>
      <c r="U507" s="5">
        <v>3</v>
      </c>
      <c r="V507"/>
    </row>
    <row r="508" spans="1:22" x14ac:dyDescent="0.25">
      <c r="A508" t="s">
        <v>1696</v>
      </c>
      <c r="B508" s="4" t="s">
        <v>1511</v>
      </c>
      <c r="C508" t="s">
        <v>1697</v>
      </c>
      <c r="D508" t="s">
        <v>1698</v>
      </c>
      <c r="E508" s="5" t="s">
        <v>94</v>
      </c>
      <c r="F508" s="12"/>
      <c r="G508" t="s">
        <v>119</v>
      </c>
      <c r="H508" s="4" t="s">
        <v>126</v>
      </c>
      <c r="I508" s="4"/>
      <c r="L508" s="4">
        <v>80</v>
      </c>
      <c r="N508" s="4"/>
      <c r="R508" s="8" t="str">
        <f>DADOS_ABBUD[[#This Row],[COD]]</f>
        <v>BUMI</v>
      </c>
      <c r="T508" t="e" vm="174">
        <f>_xlfn.XLOOKUP(DADOS_ABBUD[[#This Row],[COD]],'uso interno FOTOS'!A:A,'uso interno FOTOS'!B:B)</f>
        <v>#VALUE!</v>
      </c>
      <c r="U508" s="5">
        <v>2</v>
      </c>
    </row>
    <row r="509" spans="1:22" x14ac:dyDescent="0.25">
      <c r="A509" t="s">
        <v>1699</v>
      </c>
      <c r="B509" s="4" t="s">
        <v>1511</v>
      </c>
      <c r="C509" t="s">
        <v>1700</v>
      </c>
      <c r="D509" t="s">
        <v>1698</v>
      </c>
      <c r="E509" s="5" t="s">
        <v>94</v>
      </c>
      <c r="F509" s="12"/>
      <c r="G509" t="s">
        <v>119</v>
      </c>
      <c r="H509" s="4" t="s">
        <v>126</v>
      </c>
      <c r="I509" s="4"/>
      <c r="L509" s="4">
        <v>120</v>
      </c>
      <c r="N509" s="4"/>
      <c r="R509" s="8" t="str">
        <f>DADOS_ABBUD[[#This Row],[COD]]</f>
        <v>BUSE</v>
      </c>
      <c r="T509" t="e" vm="175">
        <f>_xlfn.XLOOKUP(DADOS_ABBUD[[#This Row],[COD]],'uso interno FOTOS'!A:A,'uso interno FOTOS'!B:B)</f>
        <v>#VALUE!</v>
      </c>
      <c r="U509" s="5">
        <v>2</v>
      </c>
    </row>
    <row r="510" spans="1:22" x14ac:dyDescent="0.25">
      <c r="A510" t="s">
        <v>17</v>
      </c>
      <c r="B510" s="4" t="s">
        <v>1511</v>
      </c>
      <c r="C510" t="s">
        <v>1701</v>
      </c>
      <c r="D510" t="s">
        <v>1702</v>
      </c>
      <c r="E510" s="5" t="s">
        <v>94</v>
      </c>
      <c r="F510" s="12"/>
      <c r="G510" t="s">
        <v>95</v>
      </c>
      <c r="H510" s="4" t="s">
        <v>155</v>
      </c>
      <c r="I510" s="4"/>
      <c r="L510" s="4">
        <v>40</v>
      </c>
      <c r="N510" s="4"/>
      <c r="R510" s="8" t="str">
        <f>DADOS_ABBUD[[#This Row],[COD]]</f>
        <v>CALU</v>
      </c>
      <c r="T510" t="e" vm="5">
        <f>_xlfn.XLOOKUP(DADOS_ABBUD[[#This Row],[COD]],'uso interno FOTOS'!A:A,'uso interno FOTOS'!B:B)</f>
        <v>#VALUE!</v>
      </c>
      <c r="U510" s="5">
        <v>1</v>
      </c>
    </row>
    <row r="511" spans="1:22" x14ac:dyDescent="0.25">
      <c r="A511" t="s">
        <v>1703</v>
      </c>
      <c r="B511" s="4" t="s">
        <v>1511</v>
      </c>
      <c r="C511" t="s">
        <v>1704</v>
      </c>
      <c r="D511" t="s">
        <v>1705</v>
      </c>
      <c r="E511" s="5" t="s">
        <v>405</v>
      </c>
      <c r="F511" s="12"/>
      <c r="G511" t="s">
        <v>95</v>
      </c>
      <c r="H511" s="4" t="s">
        <v>126</v>
      </c>
      <c r="I511" s="4"/>
      <c r="L511" s="4">
        <v>80</v>
      </c>
      <c r="N511" s="4"/>
      <c r="R511" s="8" t="str">
        <f>DADOS_ABBUD[[#This Row],[COD]]</f>
        <v>CABR</v>
      </c>
      <c r="T511" t="e" vm="176">
        <f>_xlfn.XLOOKUP(DADOS_ABBUD[[#This Row],[COD]],'uso interno FOTOS'!A:A,'uso interno FOTOS'!B:B)</f>
        <v>#VALUE!</v>
      </c>
      <c r="U511" s="5">
        <v>1</v>
      </c>
    </row>
    <row r="512" spans="1:22" x14ac:dyDescent="0.25">
      <c r="A512" t="s">
        <v>1706</v>
      </c>
      <c r="B512" s="4" t="s">
        <v>1511</v>
      </c>
      <c r="C512" t="s">
        <v>1707</v>
      </c>
      <c r="D512" t="s">
        <v>1708</v>
      </c>
      <c r="E512" s="5" t="s">
        <v>136</v>
      </c>
      <c r="F512" s="12"/>
      <c r="G512" t="s">
        <v>95</v>
      </c>
      <c r="H512" s="4" t="s">
        <v>126</v>
      </c>
      <c r="I512" s="4"/>
      <c r="L512" s="4">
        <v>80</v>
      </c>
      <c r="N512" s="4"/>
      <c r="R512" s="8" t="str">
        <f>DADOS_ABBUD[[#This Row],[COD]]</f>
        <v>CATW</v>
      </c>
      <c r="T512" t="e" vm="177">
        <f>_xlfn.XLOOKUP(DADOS_ABBUD[[#This Row],[COD]],'uso interno FOTOS'!A:A,'uso interno FOTOS'!B:B)</f>
        <v>#VALUE!</v>
      </c>
      <c r="U512" s="5">
        <v>2</v>
      </c>
    </row>
    <row r="513" spans="1:21" x14ac:dyDescent="0.25">
      <c r="A513" s="104" t="s">
        <v>1709</v>
      </c>
      <c r="B513" s="105" t="s">
        <v>1511</v>
      </c>
      <c r="C513" s="104" t="s">
        <v>1710</v>
      </c>
      <c r="D513" s="104" t="s">
        <v>1711</v>
      </c>
      <c r="E513" s="113" t="s">
        <v>136</v>
      </c>
      <c r="F513" s="12"/>
      <c r="G513" s="42" t="s">
        <v>95</v>
      </c>
      <c r="H513" s="53" t="s">
        <v>155</v>
      </c>
      <c r="I513" s="53" t="s">
        <v>1712</v>
      </c>
      <c r="J513" s="34"/>
      <c r="K513" s="34"/>
      <c r="L513" s="4"/>
      <c r="M513" s="34"/>
      <c r="N513" s="4"/>
      <c r="O513" s="34"/>
      <c r="P513" s="34"/>
      <c r="Q513" s="34"/>
      <c r="R513" s="8" t="s">
        <v>1713</v>
      </c>
      <c r="S513" s="34"/>
      <c r="T513" t="e">
        <f>_xlfn.XLOOKUP(DADOS_ABBUD[[#This Row],[COD]],'uso interno FOTOS'!A:A,'uso interno FOTOS'!B:B)</f>
        <v>#N/A</v>
      </c>
      <c r="U513" s="5">
        <v>1</v>
      </c>
    </row>
    <row r="514" spans="1:21" x14ac:dyDescent="0.25">
      <c r="A514" t="s">
        <v>16</v>
      </c>
      <c r="B514" s="4" t="s">
        <v>1511</v>
      </c>
      <c r="C514" t="s">
        <v>1714</v>
      </c>
      <c r="D514" t="s">
        <v>1715</v>
      </c>
      <c r="E514" s="5" t="s">
        <v>1640</v>
      </c>
      <c r="F514" s="12"/>
      <c r="G514" t="s">
        <v>119</v>
      </c>
      <c r="H514" s="4" t="s">
        <v>155</v>
      </c>
      <c r="I514" s="4"/>
      <c r="L514" s="4">
        <v>200</v>
      </c>
      <c r="N514" s="4"/>
      <c r="R514" s="8" t="str">
        <f>DADOS_ABBUD[[#This Row],[COD]]</f>
        <v>CAJA</v>
      </c>
      <c r="T514" t="e" vm="4">
        <f>_xlfn.XLOOKUP(DADOS_ABBUD[[#This Row],[COD]],'uso interno FOTOS'!A:A,'uso interno FOTOS'!B:B)</f>
        <v>#VALUE!</v>
      </c>
      <c r="U514" s="5">
        <v>1</v>
      </c>
    </row>
    <row r="515" spans="1:21" x14ac:dyDescent="0.25">
      <c r="A515" t="s">
        <v>1716</v>
      </c>
      <c r="B515" s="4" t="s">
        <v>1511</v>
      </c>
      <c r="C515" t="s">
        <v>1717</v>
      </c>
      <c r="D515" t="s">
        <v>1718</v>
      </c>
      <c r="E515" s="5" t="s">
        <v>580</v>
      </c>
      <c r="F515" s="12"/>
      <c r="G515" t="s">
        <v>119</v>
      </c>
      <c r="H515" s="4"/>
      <c r="I515" s="4"/>
      <c r="L515" s="4">
        <v>50</v>
      </c>
      <c r="N515" s="4"/>
      <c r="Q515" s="8"/>
      <c r="R515" s="8" t="str">
        <f>DADOS_ABBUD[[#This Row],[COD]]</f>
        <v>CAMG</v>
      </c>
      <c r="T515" t="e">
        <f>_xlfn.XLOOKUP(DADOS_ABBUD[[#This Row],[COD]],'uso interno FOTOS'!A:A,'uso interno FOTOS'!B:B)</f>
        <v>#N/A</v>
      </c>
      <c r="U515" s="5">
        <v>3</v>
      </c>
    </row>
    <row r="516" spans="1:21" x14ac:dyDescent="0.25">
      <c r="A516" t="s">
        <v>1719</v>
      </c>
      <c r="B516" s="4" t="s">
        <v>1511</v>
      </c>
      <c r="C516" t="s">
        <v>1720</v>
      </c>
      <c r="D516" t="s">
        <v>1721</v>
      </c>
      <c r="E516" s="5" t="s">
        <v>391</v>
      </c>
      <c r="F516" s="12"/>
      <c r="G516" t="s">
        <v>95</v>
      </c>
      <c r="H516" s="4" t="s">
        <v>126</v>
      </c>
      <c r="I516" s="4"/>
      <c r="L516" s="4">
        <v>100</v>
      </c>
      <c r="N516" s="4"/>
      <c r="R516" s="8" t="str">
        <f>DADOS_ABBUD[[#This Row],[COD]]</f>
        <v>CAGL</v>
      </c>
      <c r="T516" t="e">
        <f>_xlfn.XLOOKUP(DADOS_ABBUD[[#This Row],[COD]],'uso interno FOTOS'!A:A,'uso interno FOTOS'!B:B)</f>
        <v>#N/A</v>
      </c>
      <c r="U516" s="5">
        <v>2</v>
      </c>
    </row>
    <row r="517" spans="1:21" ht="15" customHeight="1" x14ac:dyDescent="0.25">
      <c r="A517" t="s">
        <v>1722</v>
      </c>
      <c r="B517" s="4" t="s">
        <v>1511</v>
      </c>
      <c r="C517" t="s">
        <v>1723</v>
      </c>
      <c r="D517" t="s">
        <v>1724</v>
      </c>
      <c r="E517" s="5"/>
      <c r="F517" s="12"/>
      <c r="G517" t="s">
        <v>95</v>
      </c>
      <c r="H517" s="4" t="s">
        <v>126</v>
      </c>
      <c r="I517" s="4"/>
      <c r="L517" s="4"/>
      <c r="N517" s="4"/>
      <c r="R517" s="8" t="str">
        <f>DADOS_ABBUD[[#This Row],[COD]]</f>
        <v>CAPA</v>
      </c>
      <c r="U517" s="5">
        <v>1</v>
      </c>
    </row>
    <row r="518" spans="1:21" ht="15" customHeight="1" x14ac:dyDescent="0.25">
      <c r="A518" t="s">
        <v>1725</v>
      </c>
      <c r="B518" s="4" t="s">
        <v>1511</v>
      </c>
      <c r="C518" t="s">
        <v>1726</v>
      </c>
      <c r="D518" t="s">
        <v>1727</v>
      </c>
      <c r="E518" s="5" t="s">
        <v>418</v>
      </c>
      <c r="F518" s="12"/>
      <c r="G518" t="s">
        <v>119</v>
      </c>
      <c r="H518" s="4"/>
      <c r="I518" s="4"/>
      <c r="L518" s="4">
        <v>100</v>
      </c>
      <c r="N518" s="4"/>
      <c r="Q518" s="8"/>
      <c r="R518" s="8" t="str">
        <f>DADOS_ABBUD[[#This Row],[COD]]</f>
        <v>CAMA</v>
      </c>
      <c r="T518" t="e">
        <f>_xlfn.XLOOKUP(DADOS_ABBUD[[#This Row],[COD]],'uso interno FOTOS'!A:A,'uso interno FOTOS'!B:B)</f>
        <v>#N/A</v>
      </c>
      <c r="U518" s="5">
        <v>3</v>
      </c>
    </row>
    <row r="519" spans="1:21" ht="15" customHeight="1" x14ac:dyDescent="0.25">
      <c r="A519" t="s">
        <v>1728</v>
      </c>
      <c r="B519" s="4" t="s">
        <v>1511</v>
      </c>
      <c r="C519" t="s">
        <v>1729</v>
      </c>
      <c r="D519" t="s">
        <v>1727</v>
      </c>
      <c r="E519" s="5" t="s">
        <v>94</v>
      </c>
      <c r="F519" s="12"/>
      <c r="G519" t="s">
        <v>119</v>
      </c>
      <c r="H519" s="4"/>
      <c r="I519" s="4"/>
      <c r="L519" s="4"/>
      <c r="N519" s="4"/>
      <c r="Q519" s="8"/>
      <c r="R519" s="8" t="str">
        <f>DADOS_ABBUD[[#This Row],[COD]]</f>
        <v>CAHV</v>
      </c>
      <c r="T519" t="e">
        <f>_xlfn.XLOOKUP(DADOS_ABBUD[[#This Row],[COD]],'uso interno FOTOS'!A:A,'uso interno FOTOS'!B:B)</f>
        <v>#N/A</v>
      </c>
      <c r="U519" s="5">
        <v>3</v>
      </c>
    </row>
    <row r="520" spans="1:21" ht="15" customHeight="1" x14ac:dyDescent="0.25">
      <c r="A520" t="s">
        <v>1730</v>
      </c>
      <c r="B520" s="4" t="s">
        <v>1511</v>
      </c>
      <c r="C520" t="s">
        <v>1731</v>
      </c>
      <c r="D520" t="s">
        <v>1732</v>
      </c>
      <c r="E520" s="5" t="s">
        <v>94</v>
      </c>
      <c r="F520" s="12"/>
      <c r="G520" t="s">
        <v>119</v>
      </c>
      <c r="H520" s="4" t="s">
        <v>126</v>
      </c>
      <c r="I520" s="4"/>
      <c r="L520" s="4">
        <v>100</v>
      </c>
      <c r="N520" s="4"/>
      <c r="R520" s="8" t="str">
        <f>DADOS_ABBUD[[#This Row],[COD]]</f>
        <v>CAEQ</v>
      </c>
      <c r="T520" t="e">
        <f>_xlfn.XLOOKUP(DADOS_ABBUD[[#This Row],[COD]],'uso interno FOTOS'!A:A,'uso interno FOTOS'!B:B)</f>
        <v>#N/A</v>
      </c>
      <c r="U520" s="5">
        <v>2</v>
      </c>
    </row>
    <row r="521" spans="1:21" x14ac:dyDescent="0.25">
      <c r="A521" t="s">
        <v>1733</v>
      </c>
      <c r="B521" s="4" t="s">
        <v>1511</v>
      </c>
      <c r="C521" t="s">
        <v>1734</v>
      </c>
      <c r="D521" t="s">
        <v>1735</v>
      </c>
      <c r="E521" s="5" t="s">
        <v>94</v>
      </c>
      <c r="F521" s="12"/>
      <c r="G521" t="s">
        <v>119</v>
      </c>
      <c r="H521" s="4" t="s">
        <v>291</v>
      </c>
      <c r="I521" s="4"/>
      <c r="L521" s="4">
        <v>30</v>
      </c>
      <c r="N521" s="4"/>
      <c r="R521" s="8" t="str">
        <f>DADOS_ABBUD[[#This Row],[COD]]</f>
        <v>CASS</v>
      </c>
      <c r="T521" t="e">
        <f>_xlfn.XLOOKUP(DADOS_ABBUD[[#This Row],[COD]],'uso interno FOTOS'!A:A,'uso interno FOTOS'!B:B)</f>
        <v>#N/A</v>
      </c>
      <c r="U521" s="5">
        <v>2</v>
      </c>
    </row>
    <row r="522" spans="1:21" x14ac:dyDescent="0.25">
      <c r="A522" t="s">
        <v>1736</v>
      </c>
      <c r="B522" s="4" t="s">
        <v>1511</v>
      </c>
      <c r="C522" t="s">
        <v>1737</v>
      </c>
      <c r="D522" t="s">
        <v>1738</v>
      </c>
      <c r="E522" s="5" t="s">
        <v>94</v>
      </c>
      <c r="F522" s="12"/>
      <c r="G522" t="s">
        <v>119</v>
      </c>
      <c r="H522" s="4" t="s">
        <v>126</v>
      </c>
      <c r="I522" s="4"/>
      <c r="L522" s="4">
        <v>100</v>
      </c>
      <c r="N522" s="4"/>
      <c r="R522" s="8" t="str">
        <f>DADOS_ABBUD[[#This Row],[COD]]</f>
        <v>CENO</v>
      </c>
      <c r="T522" t="e">
        <f>_xlfn.XLOOKUP(DADOS_ABBUD[[#This Row],[COD]],'uso interno FOTOS'!A:A,'uso interno FOTOS'!B:B)</f>
        <v>#N/A</v>
      </c>
      <c r="U522" s="5">
        <v>2</v>
      </c>
    </row>
    <row r="523" spans="1:21" x14ac:dyDescent="0.25">
      <c r="A523" t="s">
        <v>1739</v>
      </c>
      <c r="B523" s="4" t="s">
        <v>1511</v>
      </c>
      <c r="C523" t="s">
        <v>1740</v>
      </c>
      <c r="D523" t="s">
        <v>1741</v>
      </c>
      <c r="E523" s="5" t="s">
        <v>94</v>
      </c>
      <c r="F523" s="12"/>
      <c r="G523" t="s">
        <v>119</v>
      </c>
      <c r="H523" s="4" t="s">
        <v>126</v>
      </c>
      <c r="I523" s="4"/>
      <c r="L523" s="4">
        <v>300</v>
      </c>
      <c r="N523" s="4"/>
      <c r="R523" s="8" t="str">
        <f>DADOS_ABBUD[[#This Row],[COD]]</f>
        <v>CHAU</v>
      </c>
      <c r="T523" t="e">
        <f>_xlfn.XLOOKUP(DADOS_ABBUD[[#This Row],[COD]],'uso interno FOTOS'!A:A,'uso interno FOTOS'!B:B)</f>
        <v>#N/A</v>
      </c>
      <c r="U523" s="5">
        <v>2</v>
      </c>
    </row>
    <row r="524" spans="1:21" x14ac:dyDescent="0.25">
      <c r="A524" t="s">
        <v>1742</v>
      </c>
      <c r="B524" s="4" t="s">
        <v>1511</v>
      </c>
      <c r="C524" t="s">
        <v>1743</v>
      </c>
      <c r="D524" t="s">
        <v>1744</v>
      </c>
      <c r="E524" s="5" t="s">
        <v>391</v>
      </c>
      <c r="F524" s="12"/>
      <c r="G524" t="s">
        <v>119</v>
      </c>
      <c r="H524" s="4"/>
      <c r="I524" s="4"/>
      <c r="L524" s="4">
        <v>180</v>
      </c>
      <c r="N524" s="4"/>
      <c r="Q524" s="8"/>
      <c r="R524" s="8" t="str">
        <f>DADOS_ABBUD[[#This Row],[COD]]</f>
        <v>CHOB</v>
      </c>
      <c r="T524" t="e">
        <f>_xlfn.XLOOKUP(DADOS_ABBUD[[#This Row],[COD]],'uso interno FOTOS'!A:A,'uso interno FOTOS'!B:B)</f>
        <v>#N/A</v>
      </c>
      <c r="U524" s="5">
        <v>3</v>
      </c>
    </row>
    <row r="525" spans="1:21" ht="15" customHeight="1" x14ac:dyDescent="0.25">
      <c r="A525" t="s">
        <v>1745</v>
      </c>
      <c r="B525" s="4" t="s">
        <v>1511</v>
      </c>
      <c r="C525" t="s">
        <v>1746</v>
      </c>
      <c r="D525" t="s">
        <v>1747</v>
      </c>
      <c r="E525" s="5" t="s">
        <v>94</v>
      </c>
      <c r="F525" s="12"/>
      <c r="G525" t="s">
        <v>119</v>
      </c>
      <c r="H525" s="4" t="s">
        <v>126</v>
      </c>
      <c r="I525" s="4"/>
      <c r="L525" s="4">
        <v>150</v>
      </c>
      <c r="N525" s="4"/>
      <c r="R525" s="8" t="str">
        <f>DADOS_ABBUD[[#This Row],[COD]]</f>
        <v>CHON</v>
      </c>
      <c r="T525" t="e">
        <f>_xlfn.XLOOKUP(DADOS_ABBUD[[#This Row],[COD]],'uso interno FOTOS'!A:A,'uso interno FOTOS'!B:B)</f>
        <v>#N/A</v>
      </c>
      <c r="U525" s="5">
        <v>2</v>
      </c>
    </row>
    <row r="526" spans="1:21" x14ac:dyDescent="0.25">
      <c r="A526" t="s">
        <v>1748</v>
      </c>
      <c r="B526" s="4" t="s">
        <v>1511</v>
      </c>
      <c r="C526" t="s">
        <v>1749</v>
      </c>
      <c r="D526" t="s">
        <v>1750</v>
      </c>
      <c r="E526" s="5" t="s">
        <v>94</v>
      </c>
      <c r="F526" s="12"/>
      <c r="G526" t="s">
        <v>119</v>
      </c>
      <c r="H526" s="4" t="s">
        <v>126</v>
      </c>
      <c r="I526" s="4"/>
      <c r="L526" s="4">
        <v>60</v>
      </c>
      <c r="N526" s="4"/>
      <c r="R526" s="8" t="str">
        <f>DADOS_ABBUD[[#This Row],[COD]]</f>
        <v>CHPF</v>
      </c>
      <c r="T526" t="e">
        <f>_xlfn.XLOOKUP(DADOS_ABBUD[[#This Row],[COD]],'uso interno FOTOS'!A:A,'uso interno FOTOS'!B:B)</f>
        <v>#N/A</v>
      </c>
      <c r="U526" s="5">
        <v>2</v>
      </c>
    </row>
    <row r="527" spans="1:21" x14ac:dyDescent="0.25">
      <c r="A527" t="s">
        <v>1751</v>
      </c>
      <c r="B527" s="4" t="s">
        <v>1511</v>
      </c>
      <c r="C527" t="s">
        <v>1752</v>
      </c>
      <c r="D527" t="s">
        <v>1753</v>
      </c>
      <c r="E527" s="5" t="s">
        <v>94</v>
      </c>
      <c r="F527" s="12"/>
      <c r="G527" t="s">
        <v>119</v>
      </c>
      <c r="H527" s="4" t="s">
        <v>126</v>
      </c>
      <c r="I527" s="4"/>
      <c r="L527" s="4">
        <v>250</v>
      </c>
      <c r="N527" s="4"/>
      <c r="R527" s="8" t="str">
        <f>DADOS_ABBUD[[#This Row],[COD]]</f>
        <v>CHPI</v>
      </c>
      <c r="T527" t="e">
        <f>_xlfn.XLOOKUP(DADOS_ABBUD[[#This Row],[COD]],'uso interno FOTOS'!A:A,'uso interno FOTOS'!B:B)</f>
        <v>#N/A</v>
      </c>
      <c r="U527" s="5">
        <v>2</v>
      </c>
    </row>
    <row r="528" spans="1:21" x14ac:dyDescent="0.25">
      <c r="A528" t="s">
        <v>1754</v>
      </c>
      <c r="B528" s="4" t="s">
        <v>1511</v>
      </c>
      <c r="C528" t="s">
        <v>1755</v>
      </c>
      <c r="D528" t="s">
        <v>1756</v>
      </c>
      <c r="E528" s="5" t="s">
        <v>94</v>
      </c>
      <c r="F528" s="12"/>
      <c r="G528" t="s">
        <v>119</v>
      </c>
      <c r="H528" s="4" t="s">
        <v>307</v>
      </c>
      <c r="I528" s="4"/>
      <c r="L528" s="4">
        <v>150</v>
      </c>
      <c r="N528" s="4"/>
      <c r="R528" s="8" t="str">
        <f>DADOS_ABBUD[[#This Row],[COD]]</f>
        <v>CHCA</v>
      </c>
      <c r="T528" t="e">
        <f>_xlfn.XLOOKUP(DADOS_ABBUD[[#This Row],[COD]],'uso interno FOTOS'!A:A,'uso interno FOTOS'!B:B)</f>
        <v>#N/A</v>
      </c>
      <c r="U528" s="5">
        <v>2</v>
      </c>
    </row>
    <row r="529" spans="1:22" ht="15" customHeight="1" x14ac:dyDescent="0.25">
      <c r="A529" t="s">
        <v>1757</v>
      </c>
      <c r="B529" s="4" t="s">
        <v>1511</v>
      </c>
      <c r="C529" t="s">
        <v>1758</v>
      </c>
      <c r="D529" t="s">
        <v>1759</v>
      </c>
      <c r="E529" s="5" t="s">
        <v>94</v>
      </c>
      <c r="F529" s="12"/>
      <c r="G529" t="s">
        <v>119</v>
      </c>
      <c r="H529" s="4"/>
      <c r="I529" s="4"/>
      <c r="L529" s="4">
        <v>200</v>
      </c>
      <c r="N529" s="4"/>
      <c r="Q529" s="8"/>
      <c r="R529" s="8" t="str">
        <f>DADOS_ABBUD[[#This Row],[COD]]</f>
        <v>CHCT</v>
      </c>
      <c r="T529" t="e" vm="178">
        <f>_xlfn.XLOOKUP(DADOS_ABBUD[[#This Row],[COD]],'uso interno FOTOS'!A:A,'uso interno FOTOS'!B:B)</f>
        <v>#VALUE!</v>
      </c>
      <c r="U529" s="5">
        <v>3</v>
      </c>
    </row>
    <row r="530" spans="1:22" ht="15" customHeight="1" x14ac:dyDescent="0.25">
      <c r="A530" t="s">
        <v>1760</v>
      </c>
      <c r="B530" s="4" t="s">
        <v>1511</v>
      </c>
      <c r="C530" t="s">
        <v>1761</v>
      </c>
      <c r="D530" t="s">
        <v>1762</v>
      </c>
      <c r="E530" s="5" t="s">
        <v>94</v>
      </c>
      <c r="F530" s="12"/>
      <c r="G530" t="s">
        <v>119</v>
      </c>
      <c r="H530" s="4"/>
      <c r="I530" s="4"/>
      <c r="L530" s="4">
        <v>100</v>
      </c>
      <c r="N530" s="4"/>
      <c r="Q530" s="8"/>
      <c r="R530" s="8" t="str">
        <f>DADOS_ABBUD[[#This Row],[COD]]</f>
        <v>CHEA</v>
      </c>
      <c r="T530" t="e" vm="179">
        <f>_xlfn.XLOOKUP(DADOS_ABBUD[[#This Row],[COD]],'uso interno FOTOS'!A:A,'uso interno FOTOS'!B:B)</f>
        <v>#VALUE!</v>
      </c>
      <c r="U530" s="5">
        <v>3</v>
      </c>
    </row>
    <row r="531" spans="1:22" x14ac:dyDescent="0.25">
      <c r="A531" t="s">
        <v>1763</v>
      </c>
      <c r="B531" s="4" t="s">
        <v>1511</v>
      </c>
      <c r="C531" t="s">
        <v>1764</v>
      </c>
      <c r="D531" t="s">
        <v>1765</v>
      </c>
      <c r="E531" s="5" t="s">
        <v>94</v>
      </c>
      <c r="F531" s="12"/>
      <c r="G531" t="s">
        <v>119</v>
      </c>
      <c r="H531" s="4" t="s">
        <v>307</v>
      </c>
      <c r="I531" s="4"/>
      <c r="L531" s="4">
        <v>180</v>
      </c>
      <c r="N531" s="4"/>
      <c r="R531" s="8" t="str">
        <f>DADOS_ABBUD[[#This Row],[COD]]</f>
        <v>CHER</v>
      </c>
      <c r="T531" t="e" vm="180">
        <f>_xlfn.XLOOKUP(DADOS_ABBUD[[#This Row],[COD]],'uso interno FOTOS'!A:A,'uso interno FOTOS'!B:B)</f>
        <v>#VALUE!</v>
      </c>
      <c r="U531" s="5">
        <v>1</v>
      </c>
      <c r="V531" s="64"/>
    </row>
    <row r="532" spans="1:22" x14ac:dyDescent="0.25">
      <c r="A532" t="s">
        <v>1766</v>
      </c>
      <c r="B532" s="4" t="s">
        <v>1511</v>
      </c>
      <c r="C532" t="s">
        <v>1767</v>
      </c>
      <c r="D532" t="s">
        <v>1768</v>
      </c>
      <c r="E532" s="5" t="s">
        <v>94</v>
      </c>
      <c r="F532" s="12"/>
      <c r="G532" t="s">
        <v>119</v>
      </c>
      <c r="H532" s="4" t="s">
        <v>307</v>
      </c>
      <c r="I532" s="4"/>
      <c r="L532" s="4">
        <v>150</v>
      </c>
      <c r="N532" s="4"/>
      <c r="R532" s="8" t="str">
        <f>DADOS_ABBUD[[#This Row],[COD]]</f>
        <v>CHFR</v>
      </c>
      <c r="T532" t="e">
        <f>_xlfn.XLOOKUP(DADOS_ABBUD[[#This Row],[COD]],'uso interno FOTOS'!A:A,'uso interno FOTOS'!B:B)</f>
        <v>#N/A</v>
      </c>
      <c r="U532" s="5">
        <v>1</v>
      </c>
    </row>
    <row r="533" spans="1:22" ht="15" customHeight="1" x14ac:dyDescent="0.25">
      <c r="A533" t="s">
        <v>1769</v>
      </c>
      <c r="B533" s="4" t="s">
        <v>1511</v>
      </c>
      <c r="C533" t="s">
        <v>1770</v>
      </c>
      <c r="D533" t="s">
        <v>1771</v>
      </c>
      <c r="E533" s="5" t="s">
        <v>94</v>
      </c>
      <c r="F533" s="12"/>
      <c r="G533" t="s">
        <v>119</v>
      </c>
      <c r="H533" s="4"/>
      <c r="I533" s="4"/>
      <c r="L533" s="4">
        <v>120</v>
      </c>
      <c r="N533" s="4"/>
      <c r="Q533" s="8"/>
      <c r="R533" s="8" t="str">
        <f>DADOS_ABBUD[[#This Row],[COD]]</f>
        <v>CHME</v>
      </c>
      <c r="T533" t="e" vm="181">
        <f>_xlfn.XLOOKUP(DADOS_ABBUD[[#This Row],[COD]],'uso interno FOTOS'!A:A,'uso interno FOTOS'!B:B)</f>
        <v>#VALUE!</v>
      </c>
      <c r="U533" s="5">
        <v>3</v>
      </c>
    </row>
    <row r="534" spans="1:22" x14ac:dyDescent="0.25">
      <c r="A534" t="s">
        <v>1772</v>
      </c>
      <c r="B534" s="4" t="s">
        <v>1511</v>
      </c>
      <c r="C534" t="s">
        <v>1773</v>
      </c>
      <c r="D534" t="s">
        <v>1774</v>
      </c>
      <c r="E534" s="5" t="s">
        <v>94</v>
      </c>
      <c r="F534" s="12"/>
      <c r="G534" t="s">
        <v>119</v>
      </c>
      <c r="H534" s="4" t="s">
        <v>307</v>
      </c>
      <c r="I534" s="4"/>
      <c r="L534" s="4">
        <v>150</v>
      </c>
      <c r="N534" s="4"/>
      <c r="R534" s="8" t="str">
        <f>DADOS_ABBUD[[#This Row],[COD]]</f>
        <v>CHSE</v>
      </c>
      <c r="T534" t="e">
        <f>_xlfn.XLOOKUP(DADOS_ABBUD[[#This Row],[COD]],'uso interno FOTOS'!A:A,'uso interno FOTOS'!B:B)</f>
        <v>#N/A</v>
      </c>
      <c r="U534" s="5">
        <v>1</v>
      </c>
    </row>
    <row r="535" spans="1:22" ht="15" customHeight="1" x14ac:dyDescent="0.25">
      <c r="A535" t="s">
        <v>1775</v>
      </c>
      <c r="B535" s="4" t="s">
        <v>1511</v>
      </c>
      <c r="C535" t="s">
        <v>1776</v>
      </c>
      <c r="D535" t="s">
        <v>1777</v>
      </c>
      <c r="E535" s="5" t="s">
        <v>405</v>
      </c>
      <c r="F535" s="12"/>
      <c r="G535" t="s">
        <v>119</v>
      </c>
      <c r="H535" s="4" t="s">
        <v>126</v>
      </c>
      <c r="I535" s="4"/>
      <c r="L535" s="4"/>
      <c r="N535" s="4"/>
      <c r="R535" s="8" t="str">
        <f>DADOS_ABBUD[[#This Row],[COD]]</f>
        <v>CLBU</v>
      </c>
      <c r="T535" t="e">
        <f>_xlfn.XLOOKUP(DADOS_ABBUD[[#This Row],[COD]],'uso interno FOTOS'!A:A,'uso interno FOTOS'!B:B)</f>
        <v>#N/A</v>
      </c>
      <c r="U535" s="5">
        <v>2</v>
      </c>
    </row>
    <row r="536" spans="1:22" x14ac:dyDescent="0.25">
      <c r="A536" t="s">
        <v>1778</v>
      </c>
      <c r="B536" s="4" t="s">
        <v>1511</v>
      </c>
      <c r="C536" t="s">
        <v>1779</v>
      </c>
      <c r="D536" t="s">
        <v>1780</v>
      </c>
      <c r="E536" s="5" t="s">
        <v>136</v>
      </c>
      <c r="F536" s="12"/>
      <c r="G536" t="s">
        <v>119</v>
      </c>
      <c r="H536" s="4" t="s">
        <v>126</v>
      </c>
      <c r="I536" s="4"/>
      <c r="L536" s="4"/>
      <c r="N536" s="4"/>
      <c r="R536" s="8" t="str">
        <f>DADOS_ABBUD[[#This Row],[COD]]</f>
        <v>CLSP</v>
      </c>
      <c r="T536" t="e" vm="182">
        <f>_xlfn.XLOOKUP(DADOS_ABBUD[[#This Row],[COD]],'uso interno FOTOS'!A:A,'uso interno FOTOS'!B:B)</f>
        <v>#VALUE!</v>
      </c>
      <c r="U536" s="5">
        <v>1</v>
      </c>
    </row>
    <row r="537" spans="1:22" x14ac:dyDescent="0.25">
      <c r="A537" t="s">
        <v>1781</v>
      </c>
      <c r="B537" s="4" t="s">
        <v>1511</v>
      </c>
      <c r="C537" t="s">
        <v>1782</v>
      </c>
      <c r="D537" t="s">
        <v>1783</v>
      </c>
      <c r="E537" s="5" t="s">
        <v>136</v>
      </c>
      <c r="F537" s="12"/>
      <c r="G537" t="s">
        <v>119</v>
      </c>
      <c r="H537" s="4" t="s">
        <v>126</v>
      </c>
      <c r="I537" s="4"/>
      <c r="L537" s="4"/>
      <c r="N537" s="4"/>
      <c r="R537" s="8" t="str">
        <f>DADOS_ABBUD[[#This Row],[COD]]</f>
        <v>CLSL</v>
      </c>
      <c r="T537" t="e" vm="183">
        <f>_xlfn.XLOOKUP(DADOS_ABBUD[[#This Row],[COD]],'uso interno FOTOS'!A:A,'uso interno FOTOS'!B:B)</f>
        <v>#VALUE!</v>
      </c>
      <c r="U537" s="5">
        <v>1</v>
      </c>
    </row>
    <row r="538" spans="1:22" x14ac:dyDescent="0.25">
      <c r="A538" t="s">
        <v>1784</v>
      </c>
      <c r="B538" s="4" t="s">
        <v>1511</v>
      </c>
      <c r="C538" t="s">
        <v>1785</v>
      </c>
      <c r="D538" t="s">
        <v>1786</v>
      </c>
      <c r="E538" s="5" t="s">
        <v>94</v>
      </c>
      <c r="F538" s="12"/>
      <c r="G538" t="s">
        <v>119</v>
      </c>
      <c r="H538" s="4" t="s">
        <v>126</v>
      </c>
      <c r="I538" s="4"/>
      <c r="L538" s="4"/>
      <c r="N538" s="4"/>
      <c r="R538" s="8" t="str">
        <f>DADOS_ABBUD[[#This Row],[COD]]</f>
        <v>CLTH</v>
      </c>
      <c r="T538" t="e" vm="184">
        <f>_xlfn.XLOOKUP(DADOS_ABBUD[[#This Row],[COD]],'uso interno FOTOS'!A:A,'uso interno FOTOS'!B:B)</f>
        <v>#VALUE!</v>
      </c>
      <c r="U538" s="5">
        <v>1</v>
      </c>
    </row>
    <row r="539" spans="1:22" x14ac:dyDescent="0.25">
      <c r="A539" s="104" t="s">
        <v>1787</v>
      </c>
      <c r="B539" s="105" t="s">
        <v>1511</v>
      </c>
      <c r="C539" s="104" t="s">
        <v>1788</v>
      </c>
      <c r="D539" s="104" t="s">
        <v>1789</v>
      </c>
      <c r="E539" s="113"/>
      <c r="F539" s="12"/>
      <c r="G539" t="s">
        <v>95</v>
      </c>
      <c r="H539" s="4" t="s">
        <v>155</v>
      </c>
      <c r="I539" s="4"/>
      <c r="L539" s="4"/>
      <c r="N539" s="4"/>
      <c r="R539" s="8" t="str">
        <f>DADOS_ABBUD[[#This Row],[COD]]</f>
        <v>CLCR</v>
      </c>
      <c r="T539" t="e">
        <f>_xlfn.XLOOKUP(DADOS_ABBUD[[#This Row],[COD]],'uso interno FOTOS'!A:A,'uso interno FOTOS'!B:B)</f>
        <v>#N/A</v>
      </c>
      <c r="U539" s="5">
        <v>1</v>
      </c>
    </row>
    <row r="540" spans="1:22" x14ac:dyDescent="0.25">
      <c r="A540" t="s">
        <v>1790</v>
      </c>
      <c r="B540" s="4" t="s">
        <v>1511</v>
      </c>
      <c r="C540" t="s">
        <v>1791</v>
      </c>
      <c r="D540" t="s">
        <v>514</v>
      </c>
      <c r="E540" s="5" t="s">
        <v>1605</v>
      </c>
      <c r="F540" s="12"/>
      <c r="G540" t="s">
        <v>95</v>
      </c>
      <c r="H540" s="4" t="s">
        <v>155</v>
      </c>
      <c r="I540" s="4"/>
      <c r="L540" s="4">
        <v>100</v>
      </c>
      <c r="N540" s="4"/>
      <c r="R540" s="8" t="str">
        <f>DADOS_ABBUD[[#This Row],[COD]]</f>
        <v>CLFL VD</v>
      </c>
      <c r="T540" t="e" vm="185">
        <f>_xlfn.XLOOKUP(DADOS_ABBUD[[#This Row],[COD]],'uso interno FOTOS'!A:A,'uso interno FOTOS'!B:B)</f>
        <v>#VALUE!</v>
      </c>
      <c r="U540" s="5">
        <v>1</v>
      </c>
    </row>
    <row r="541" spans="1:22" x14ac:dyDescent="0.25">
      <c r="A541" s="42" t="s">
        <v>13</v>
      </c>
      <c r="B541" s="53" t="s">
        <v>1511</v>
      </c>
      <c r="C541" s="42" t="s">
        <v>1792</v>
      </c>
      <c r="D541" s="42" t="s">
        <v>1793</v>
      </c>
      <c r="E541" s="54" t="s">
        <v>1551</v>
      </c>
      <c r="F541" s="12"/>
      <c r="G541" s="42" t="s">
        <v>95</v>
      </c>
      <c r="H541" s="4" t="s">
        <v>155</v>
      </c>
      <c r="I541" s="128"/>
      <c r="J541" s="32"/>
      <c r="K541" s="32"/>
      <c r="L541" s="4"/>
      <c r="M541" s="32"/>
      <c r="N541" s="4"/>
      <c r="O541" s="32"/>
      <c r="P541" s="32"/>
      <c r="Q541" s="32"/>
      <c r="R541" s="8" t="str">
        <f>DADOS_ABBUD[[#This Row],[COD]]</f>
        <v>CLFL VA</v>
      </c>
      <c r="S541" s="32"/>
      <c r="T541" t="e" vm="1">
        <f>_xlfn.XLOOKUP(DADOS_ABBUD[[#This Row],[COD]],'uso interno FOTOS'!A:A,'uso interno FOTOS'!B:B)</f>
        <v>#VALUE!</v>
      </c>
      <c r="U541" s="5">
        <v>1</v>
      </c>
    </row>
    <row r="542" spans="1:22" x14ac:dyDescent="0.25">
      <c r="A542" t="s">
        <v>1794</v>
      </c>
      <c r="B542" s="4" t="s">
        <v>1511</v>
      </c>
      <c r="C542" t="s">
        <v>1795</v>
      </c>
      <c r="D542" t="s">
        <v>1796</v>
      </c>
      <c r="E542" s="5" t="s">
        <v>94</v>
      </c>
      <c r="F542" s="12"/>
      <c r="G542" t="s">
        <v>95</v>
      </c>
      <c r="H542" s="4" t="s">
        <v>155</v>
      </c>
      <c r="I542" s="4"/>
      <c r="L542" s="4"/>
      <c r="N542" s="4"/>
      <c r="R542" s="8" t="str">
        <f>DADOS_ABBUD[[#This Row],[COD]]</f>
        <v>CLFM</v>
      </c>
      <c r="T542" t="e">
        <f>_xlfn.XLOOKUP(DADOS_ABBUD[[#This Row],[COD]],'uso interno FOTOS'!A:A,'uso interno FOTOS'!B:B)</f>
        <v>#N/A</v>
      </c>
      <c r="U542" s="5">
        <v>1</v>
      </c>
    </row>
    <row r="543" spans="1:22" x14ac:dyDescent="0.25">
      <c r="A543" t="s">
        <v>1797</v>
      </c>
      <c r="B543" s="4" t="s">
        <v>1511</v>
      </c>
      <c r="C543" t="s">
        <v>1798</v>
      </c>
      <c r="D543" t="s">
        <v>514</v>
      </c>
      <c r="E543" s="5" t="s">
        <v>94</v>
      </c>
      <c r="F543" s="12"/>
      <c r="G543" t="s">
        <v>95</v>
      </c>
      <c r="H543" s="4" t="s">
        <v>155</v>
      </c>
      <c r="I543" s="4"/>
      <c r="L543" s="4">
        <v>150</v>
      </c>
      <c r="N543" s="4"/>
      <c r="R543" s="8" t="str">
        <f>DADOS_ABBUD[[#This Row],[COD]]</f>
        <v>CLGR</v>
      </c>
      <c r="T543" t="e">
        <f>_xlfn.XLOOKUP(DADOS_ABBUD[[#This Row],[COD]],'uso interno FOTOS'!A:A,'uso interno FOTOS'!B:B)</f>
        <v>#N/A</v>
      </c>
      <c r="U543" s="5">
        <v>2</v>
      </c>
    </row>
    <row r="544" spans="1:22" x14ac:dyDescent="0.25">
      <c r="A544" t="s">
        <v>1799</v>
      </c>
      <c r="B544" s="4" t="s">
        <v>1511</v>
      </c>
      <c r="C544" t="s">
        <v>1800</v>
      </c>
      <c r="D544" t="s">
        <v>1801</v>
      </c>
      <c r="E544" s="5" t="s">
        <v>94</v>
      </c>
      <c r="F544" s="12"/>
      <c r="G544" t="s">
        <v>95</v>
      </c>
      <c r="H544" s="4" t="s">
        <v>155</v>
      </c>
      <c r="I544" s="4"/>
      <c r="L544" s="4">
        <v>50</v>
      </c>
      <c r="N544" s="4"/>
      <c r="R544" s="8" t="str">
        <f>DADOS_ABBUD[[#This Row],[COD]]</f>
        <v>CLOR</v>
      </c>
      <c r="T544" t="e">
        <f>_xlfn.XLOOKUP(DADOS_ABBUD[[#This Row],[COD]],'uso interno FOTOS'!A:A,'uso interno FOTOS'!B:B)</f>
        <v>#N/A</v>
      </c>
      <c r="U544" s="5">
        <v>2</v>
      </c>
    </row>
    <row r="545" spans="1:21" x14ac:dyDescent="0.25">
      <c r="A545" t="s">
        <v>1802</v>
      </c>
      <c r="B545" s="4" t="s">
        <v>1511</v>
      </c>
      <c r="C545" t="s">
        <v>1803</v>
      </c>
      <c r="D545" t="s">
        <v>1804</v>
      </c>
      <c r="E545" s="5" t="s">
        <v>391</v>
      </c>
      <c r="F545" s="12"/>
      <c r="G545" t="s">
        <v>119</v>
      </c>
      <c r="H545" s="4"/>
      <c r="I545" s="4"/>
      <c r="L545" s="4">
        <v>150</v>
      </c>
      <c r="N545" s="4"/>
      <c r="Q545" s="8"/>
      <c r="R545" s="8" t="str">
        <f>DADOS_ABBUD[[#This Row],[COD]]</f>
        <v>COVA</v>
      </c>
      <c r="T545" t="e" vm="186">
        <f>_xlfn.XLOOKUP(DADOS_ABBUD[[#This Row],[COD]],'uso interno FOTOS'!A:A,'uso interno FOTOS'!B:B)</f>
        <v>#VALUE!</v>
      </c>
      <c r="U545" s="5">
        <v>3</v>
      </c>
    </row>
    <row r="546" spans="1:21" x14ac:dyDescent="0.25">
      <c r="A546" t="s">
        <v>1805</v>
      </c>
      <c r="B546" s="4" t="s">
        <v>1511</v>
      </c>
      <c r="C546" t="s">
        <v>1806</v>
      </c>
      <c r="D546" t="s">
        <v>1807</v>
      </c>
      <c r="E546" s="5" t="s">
        <v>94</v>
      </c>
      <c r="F546" s="12"/>
      <c r="G546" t="s">
        <v>119</v>
      </c>
      <c r="H546" s="4" t="s">
        <v>155</v>
      </c>
      <c r="I546" s="4"/>
      <c r="L546" s="4">
        <v>100</v>
      </c>
      <c r="N546" s="4"/>
      <c r="R546" s="8" t="str">
        <f>DADOS_ABBUD[[#This Row],[COD]]</f>
        <v>COES</v>
      </c>
      <c r="T546" t="e" vm="187">
        <f>_xlfn.XLOOKUP(DADOS_ABBUD[[#This Row],[COD]],'uso interno FOTOS'!A:A,'uso interno FOTOS'!B:B)</f>
        <v>#VALUE!</v>
      </c>
      <c r="U546" s="5">
        <v>2</v>
      </c>
    </row>
    <row r="547" spans="1:21" x14ac:dyDescent="0.25">
      <c r="A547" t="s">
        <v>1808</v>
      </c>
      <c r="B547" s="4" t="s">
        <v>1511</v>
      </c>
      <c r="C547" t="s">
        <v>1809</v>
      </c>
      <c r="D547" t="s">
        <v>1810</v>
      </c>
      <c r="E547" s="5" t="s">
        <v>94</v>
      </c>
      <c r="F547" s="12"/>
      <c r="G547" t="s">
        <v>119</v>
      </c>
      <c r="H547" s="4" t="s">
        <v>155</v>
      </c>
      <c r="I547" s="4"/>
      <c r="L547" s="4">
        <v>60</v>
      </c>
      <c r="N547" s="4"/>
      <c r="R547" s="8" t="str">
        <f>DADOS_ABBUD[[#This Row],[COD]]</f>
        <v>COGI</v>
      </c>
      <c r="T547" t="e" vm="188">
        <f>_xlfn.XLOOKUP(DADOS_ABBUD[[#This Row],[COD]],'uso interno FOTOS'!A:A,'uso interno FOTOS'!B:B)</f>
        <v>#VALUE!</v>
      </c>
      <c r="U547" s="5">
        <v>2</v>
      </c>
    </row>
    <row r="548" spans="1:21" x14ac:dyDescent="0.25">
      <c r="A548" t="s">
        <v>1811</v>
      </c>
      <c r="B548" s="4" t="s">
        <v>1511</v>
      </c>
      <c r="C548" t="s">
        <v>1812</v>
      </c>
      <c r="D548" t="s">
        <v>1813</v>
      </c>
      <c r="E548" s="5" t="s">
        <v>94</v>
      </c>
      <c r="F548" s="12"/>
      <c r="G548" t="s">
        <v>95</v>
      </c>
      <c r="H548" s="4"/>
      <c r="I548" s="4"/>
      <c r="L548" s="4">
        <v>60</v>
      </c>
      <c r="N548" s="4"/>
      <c r="Q548" s="8"/>
      <c r="R548" s="8" t="str">
        <f>DADOS_ABBUD[[#This Row],[COD]]</f>
        <v>COFR</v>
      </c>
      <c r="T548" t="e">
        <f>_xlfn.XLOOKUP(DADOS_ABBUD[[#This Row],[COD]],'uso interno FOTOS'!A:A,'uso interno FOTOS'!B:B)</f>
        <v>#N/A</v>
      </c>
      <c r="U548" s="5">
        <v>3</v>
      </c>
    </row>
    <row r="549" spans="1:21" x14ac:dyDescent="0.25">
      <c r="A549" s="100" t="s">
        <v>1814</v>
      </c>
      <c r="B549" s="101" t="s">
        <v>1511</v>
      </c>
      <c r="C549" s="100" t="s">
        <v>1815</v>
      </c>
      <c r="D549" s="100" t="s">
        <v>1816</v>
      </c>
      <c r="E549" s="111" t="s">
        <v>405</v>
      </c>
      <c r="F549" s="12"/>
      <c r="G549" t="s">
        <v>119</v>
      </c>
      <c r="H549" s="4" t="s">
        <v>155</v>
      </c>
      <c r="I549" s="4"/>
      <c r="K549" s="4" t="s">
        <v>1817</v>
      </c>
      <c r="L549" s="4"/>
      <c r="M549" s="123"/>
      <c r="N549" s="4"/>
      <c r="O549" s="4"/>
      <c r="P549" s="4" t="s">
        <v>1818</v>
      </c>
      <c r="Q549" s="4" t="s">
        <v>1600</v>
      </c>
      <c r="R549" s="8" t="str">
        <f>DADOS_ABBUD[[#This Row],[COD]]</f>
        <v>QUIN</v>
      </c>
      <c r="S549" s="4" t="s">
        <v>1819</v>
      </c>
      <c r="T549" t="e">
        <f>_xlfn.XLOOKUP(DADOS_ABBUD[[#This Row],[COD]],'uso interno FOTOS'!A:A,'uso interno FOTOS'!B:B)</f>
        <v>#N/A</v>
      </c>
      <c r="U549" s="5">
        <v>2</v>
      </c>
    </row>
    <row r="550" spans="1:21" ht="15" customHeight="1" x14ac:dyDescent="0.25">
      <c r="A550" s="100" t="s">
        <v>1811</v>
      </c>
      <c r="B550" s="101" t="s">
        <v>1511</v>
      </c>
      <c r="C550" s="100" t="s">
        <v>1820</v>
      </c>
      <c r="D550" s="100" t="s">
        <v>1821</v>
      </c>
      <c r="E550" s="111" t="s">
        <v>405</v>
      </c>
      <c r="F550" s="12"/>
      <c r="G550" t="s">
        <v>119</v>
      </c>
      <c r="H550" s="4" t="s">
        <v>155</v>
      </c>
      <c r="I550" s="4"/>
      <c r="L550" s="4"/>
      <c r="N550" s="4"/>
      <c r="R550" s="8" t="s">
        <v>1822</v>
      </c>
      <c r="T550" t="e">
        <f>_xlfn.XLOOKUP(DADOS_ABBUD[[#This Row],[COD]],'uso interno FOTOS'!A:A,'uso interno FOTOS'!B:B)</f>
        <v>#N/A</v>
      </c>
      <c r="U550" s="5">
        <v>1</v>
      </c>
    </row>
    <row r="551" spans="1:21" x14ac:dyDescent="0.25">
      <c r="A551" s="100" t="s">
        <v>1823</v>
      </c>
      <c r="B551" s="101" t="s">
        <v>1511</v>
      </c>
      <c r="C551" s="100" t="s">
        <v>1824</v>
      </c>
      <c r="D551" s="100" t="s">
        <v>1825</v>
      </c>
      <c r="E551" s="111" t="s">
        <v>94</v>
      </c>
      <c r="F551" s="12"/>
      <c r="G551" t="s">
        <v>119</v>
      </c>
      <c r="H551" s="4" t="s">
        <v>155</v>
      </c>
      <c r="I551" s="4"/>
      <c r="L551" s="4"/>
      <c r="N551" s="4"/>
      <c r="R551" s="8" t="s">
        <v>1826</v>
      </c>
      <c r="T551" t="e">
        <f>_xlfn.XLOOKUP(DADOS_ABBUD[[#This Row],[COD]],'uso interno FOTOS'!A:A,'uso interno FOTOS'!B:B)</f>
        <v>#N/A</v>
      </c>
      <c r="U551" s="5">
        <v>1</v>
      </c>
    </row>
    <row r="552" spans="1:21" x14ac:dyDescent="0.25">
      <c r="A552" t="s">
        <v>1827</v>
      </c>
      <c r="B552" s="4" t="s">
        <v>1511</v>
      </c>
      <c r="C552" t="s">
        <v>1828</v>
      </c>
      <c r="D552" t="s">
        <v>1829</v>
      </c>
      <c r="E552" s="5" t="s">
        <v>94</v>
      </c>
      <c r="F552" s="12"/>
      <c r="G552" t="s">
        <v>119</v>
      </c>
      <c r="H552" s="4" t="s">
        <v>155</v>
      </c>
      <c r="I552" s="4"/>
      <c r="L552" s="4">
        <v>150</v>
      </c>
      <c r="N552" s="4"/>
      <c r="R552" s="8" t="str">
        <f>DADOS_ABBUD[[#This Row],[COD]]</f>
        <v>COST</v>
      </c>
      <c r="T552" t="e">
        <f>_xlfn.XLOOKUP(DADOS_ABBUD[[#This Row],[COD]],'uso interno FOTOS'!A:A,'uso interno FOTOS'!B:B)</f>
        <v>#N/A</v>
      </c>
      <c r="U552" s="5">
        <v>2</v>
      </c>
    </row>
    <row r="553" spans="1:21" x14ac:dyDescent="0.25">
      <c r="A553" t="s">
        <v>1830</v>
      </c>
      <c r="B553" s="4" t="s">
        <v>1511</v>
      </c>
      <c r="C553" t="s">
        <v>1831</v>
      </c>
      <c r="D553" t="s">
        <v>1832</v>
      </c>
      <c r="E553" s="5" t="s">
        <v>418</v>
      </c>
      <c r="F553" s="12"/>
      <c r="G553" t="s">
        <v>95</v>
      </c>
      <c r="H553" s="4" t="s">
        <v>126</v>
      </c>
      <c r="I553" s="4"/>
      <c r="L553" s="4">
        <v>40</v>
      </c>
      <c r="N553" s="4"/>
      <c r="R553" s="8" t="str">
        <f>DADOS_ABBUD[[#This Row],[COD]]</f>
        <v>COSE</v>
      </c>
      <c r="T553" t="e" vm="189">
        <f>_xlfn.XLOOKUP(DADOS_ABBUD[[#This Row],[COD]],'uso interno FOTOS'!A:A,'uso interno FOTOS'!B:B)</f>
        <v>#VALUE!</v>
      </c>
      <c r="U553" s="5">
        <v>1</v>
      </c>
    </row>
    <row r="554" spans="1:21" x14ac:dyDescent="0.25">
      <c r="A554" t="s">
        <v>1833</v>
      </c>
      <c r="B554" s="4" t="s">
        <v>1511</v>
      </c>
      <c r="C554" t="s">
        <v>1834</v>
      </c>
      <c r="D554" t="s">
        <v>1835</v>
      </c>
      <c r="E554" s="5" t="s">
        <v>94</v>
      </c>
      <c r="F554" s="12"/>
      <c r="G554" t="s">
        <v>95</v>
      </c>
      <c r="H554" s="4"/>
      <c r="I554" s="4"/>
      <c r="L554" s="4">
        <v>30</v>
      </c>
      <c r="N554" s="4"/>
      <c r="Q554" s="8"/>
      <c r="R554" s="8" t="str">
        <f>DADOS_ABBUD[[#This Row],[COD]]</f>
        <v>COAB</v>
      </c>
      <c r="T554" t="e">
        <f>_xlfn.XLOOKUP(DADOS_ABBUD[[#This Row],[COD]],'uso interno FOTOS'!A:A,'uso interno FOTOS'!B:B)</f>
        <v>#N/A</v>
      </c>
      <c r="U554" s="5">
        <v>3</v>
      </c>
    </row>
    <row r="555" spans="1:21" x14ac:dyDescent="0.25">
      <c r="A555" t="s">
        <v>1836</v>
      </c>
      <c r="B555" s="4" t="s">
        <v>1511</v>
      </c>
      <c r="C555" t="s">
        <v>1837</v>
      </c>
      <c r="D555" t="s">
        <v>1838</v>
      </c>
      <c r="E555" s="5" t="s">
        <v>405</v>
      </c>
      <c r="F555" s="12"/>
      <c r="G555" t="s">
        <v>95</v>
      </c>
      <c r="H555" s="4" t="s">
        <v>155</v>
      </c>
      <c r="I555" s="4"/>
      <c r="L555" s="4">
        <v>80</v>
      </c>
      <c r="N555" s="4"/>
      <c r="R555" s="8" t="str">
        <f>DADOS_ABBUD[[#This Row],[COD]]</f>
        <v>COER</v>
      </c>
      <c r="T555" t="e">
        <f>_xlfn.XLOOKUP(DADOS_ABBUD[[#This Row],[COD]],'uso interno FOTOS'!A:A,'uso interno FOTOS'!B:B)</f>
        <v>#N/A</v>
      </c>
      <c r="U555" s="5">
        <v>2</v>
      </c>
    </row>
    <row r="556" spans="1:21" x14ac:dyDescent="0.25">
      <c r="A556" t="s">
        <v>1839</v>
      </c>
      <c r="B556" s="4" t="s">
        <v>1511</v>
      </c>
      <c r="C556" t="s">
        <v>1840</v>
      </c>
      <c r="D556" t="s">
        <v>1841</v>
      </c>
      <c r="E556" s="5" t="s">
        <v>418</v>
      </c>
      <c r="F556" s="12"/>
      <c r="G556" t="s">
        <v>95</v>
      </c>
      <c r="H556" s="4"/>
      <c r="I556" s="4"/>
      <c r="L556" s="4">
        <v>30</v>
      </c>
      <c r="N556" s="4"/>
      <c r="Q556" s="8"/>
      <c r="R556" s="8" t="str">
        <f>DADOS_ABBUD[[#This Row],[COD]]</f>
        <v>COSP</v>
      </c>
      <c r="T556" t="e">
        <f>_xlfn.XLOOKUP(DADOS_ABBUD[[#This Row],[COD]],'uso interno FOTOS'!A:A,'uso interno FOTOS'!B:B)</f>
        <v>#N/A</v>
      </c>
      <c r="U556" s="5">
        <v>3</v>
      </c>
    </row>
    <row r="557" spans="1:21" x14ac:dyDescent="0.25">
      <c r="A557" t="s">
        <v>1842</v>
      </c>
      <c r="B557" s="4" t="s">
        <v>1511</v>
      </c>
      <c r="C557" t="s">
        <v>1843</v>
      </c>
      <c r="D557" t="s">
        <v>1844</v>
      </c>
      <c r="E557" s="5" t="s">
        <v>94</v>
      </c>
      <c r="F557" s="12"/>
      <c r="G557" t="s">
        <v>119</v>
      </c>
      <c r="H557" s="4" t="s">
        <v>126</v>
      </c>
      <c r="I557" s="4"/>
      <c r="L557" s="4"/>
      <c r="N557" s="4"/>
      <c r="R557" s="8" t="str">
        <f>DADOS_ABBUD[[#This Row],[COD]]</f>
        <v xml:space="preserve">CRAM </v>
      </c>
      <c r="T557" t="e" vm="190">
        <f>_xlfn.XLOOKUP(DADOS_ABBUD[[#This Row],[COD]],'uso interno FOTOS'!A:A,'uso interno FOTOS'!B:B)</f>
        <v>#VALUE!</v>
      </c>
      <c r="U557" s="5">
        <v>1</v>
      </c>
    </row>
    <row r="558" spans="1:21" x14ac:dyDescent="0.25">
      <c r="A558" t="s">
        <v>1845</v>
      </c>
      <c r="B558" s="4" t="s">
        <v>1511</v>
      </c>
      <c r="C558" t="s">
        <v>1846</v>
      </c>
      <c r="D558" t="s">
        <v>1847</v>
      </c>
      <c r="E558" s="5" t="s">
        <v>405</v>
      </c>
      <c r="F558" s="12"/>
      <c r="G558" t="s">
        <v>95</v>
      </c>
      <c r="H558" s="4"/>
      <c r="I558" s="4"/>
      <c r="L558" s="4"/>
      <c r="N558" s="4"/>
      <c r="Q558" s="8"/>
      <c r="R558" s="8" t="str">
        <f>DADOS_ABBUD[[#This Row],[COD]]</f>
        <v>CRER</v>
      </c>
      <c r="T558" s="4" t="e">
        <f>_xlfn.XLOOKUP(DADOS_ABBUD[[#This Row],[COD]],'uso interno FOTOS'!A:A,'uso interno FOTOS'!B:B)</f>
        <v>#N/A</v>
      </c>
    </row>
    <row r="559" spans="1:21" x14ac:dyDescent="0.25">
      <c r="A559" t="s">
        <v>1848</v>
      </c>
      <c r="B559" s="4" t="s">
        <v>1511</v>
      </c>
      <c r="C559" t="s">
        <v>1849</v>
      </c>
      <c r="D559" t="s">
        <v>1850</v>
      </c>
      <c r="E559" s="5"/>
      <c r="F559" s="12"/>
      <c r="G559" t="s">
        <v>119</v>
      </c>
      <c r="H559" s="4"/>
      <c r="I559" s="4"/>
      <c r="L559" s="4"/>
      <c r="N559" s="4"/>
      <c r="Q559" s="8"/>
      <c r="R559" s="8" t="str">
        <f>DADOS_ABBUD[[#This Row],[COD]]</f>
        <v>CRME</v>
      </c>
      <c r="T559" t="e">
        <f>_xlfn.XLOOKUP(DADOS_ABBUD[[#This Row],[COD]],'uso interno FOTOS'!A:A,'uso interno FOTOS'!B:B)</f>
        <v>#N/A</v>
      </c>
    </row>
    <row r="560" spans="1:21" x14ac:dyDescent="0.25">
      <c r="A560" t="s">
        <v>1851</v>
      </c>
      <c r="B560" s="4" t="s">
        <v>1511</v>
      </c>
      <c r="C560" t="s">
        <v>1852</v>
      </c>
      <c r="D560" t="s">
        <v>1853</v>
      </c>
      <c r="E560" s="5" t="s">
        <v>405</v>
      </c>
      <c r="F560" s="12"/>
      <c r="G560" t="s">
        <v>119</v>
      </c>
      <c r="H560" s="4" t="s">
        <v>126</v>
      </c>
      <c r="I560" s="4"/>
      <c r="L560" s="4">
        <v>30</v>
      </c>
      <c r="N560" s="4"/>
      <c r="R560" s="8" t="str">
        <f>DADOS_ABBUD[[#This Row],[COD]]</f>
        <v>CRPW</v>
      </c>
      <c r="T560" t="e">
        <f>_xlfn.XLOOKUP(DADOS_ABBUD[[#This Row],[COD]],'uso interno FOTOS'!A:A,'uso interno FOTOS'!B:B)</f>
        <v>#N/A</v>
      </c>
      <c r="U560" s="5">
        <v>1</v>
      </c>
    </row>
    <row r="561" spans="1:21" x14ac:dyDescent="0.25">
      <c r="A561" t="s">
        <v>1854</v>
      </c>
      <c r="B561" s="4" t="s">
        <v>1511</v>
      </c>
      <c r="C561" t="s">
        <v>1855</v>
      </c>
      <c r="D561" t="s">
        <v>1856</v>
      </c>
      <c r="E561" s="5" t="s">
        <v>418</v>
      </c>
      <c r="F561" s="12"/>
      <c r="G561" t="s">
        <v>119</v>
      </c>
      <c r="H561" s="4" t="s">
        <v>126</v>
      </c>
      <c r="I561" s="4"/>
      <c r="L561" s="4">
        <v>60</v>
      </c>
      <c r="N561" s="4"/>
      <c r="R561" s="8" t="str">
        <f>DADOS_ABBUD[[#This Row],[COD]]</f>
        <v>CRPR BR</v>
      </c>
      <c r="T561" t="e" vm="191">
        <f>_xlfn.XLOOKUP(DADOS_ABBUD[[#This Row],[COD]],'uso interno FOTOS'!A:A,'uso interno FOTOS'!B:B)</f>
        <v>#VALUE!</v>
      </c>
      <c r="U561" s="5">
        <v>1</v>
      </c>
    </row>
    <row r="562" spans="1:21" ht="15" customHeight="1" x14ac:dyDescent="0.25">
      <c r="A562" t="s">
        <v>1857</v>
      </c>
      <c r="B562" s="4" t="s">
        <v>1511</v>
      </c>
      <c r="C562" t="s">
        <v>1858</v>
      </c>
      <c r="D562" t="s">
        <v>1859</v>
      </c>
      <c r="E562" s="5" t="s">
        <v>401</v>
      </c>
      <c r="F562" s="12"/>
      <c r="G562" t="s">
        <v>119</v>
      </c>
      <c r="H562" s="4" t="s">
        <v>126</v>
      </c>
      <c r="I562" s="4"/>
      <c r="L562" s="4">
        <v>60</v>
      </c>
      <c r="N562" s="4"/>
      <c r="R562" s="8" t="str">
        <f>DADOS_ABBUD[[#This Row],[COD]]</f>
        <v>CRPR BZ</v>
      </c>
      <c r="T562" t="e">
        <f>_xlfn.XLOOKUP(DADOS_ABBUD[[#This Row],[COD]],'uso interno FOTOS'!A:A,'uso interno FOTOS'!B:B)</f>
        <v>#N/A</v>
      </c>
      <c r="U562" s="5">
        <v>1</v>
      </c>
    </row>
    <row r="563" spans="1:21" ht="15" customHeight="1" x14ac:dyDescent="0.25">
      <c r="A563" t="s">
        <v>1860</v>
      </c>
      <c r="B563" s="4" t="s">
        <v>1511</v>
      </c>
      <c r="C563" t="s">
        <v>1861</v>
      </c>
      <c r="D563" t="s">
        <v>1862</v>
      </c>
      <c r="E563" s="5" t="s">
        <v>94</v>
      </c>
      <c r="F563" s="12"/>
      <c r="G563" t="s">
        <v>119</v>
      </c>
      <c r="H563" s="4"/>
      <c r="I563" s="4"/>
      <c r="L563" s="4">
        <v>100</v>
      </c>
      <c r="N563" s="4"/>
      <c r="Q563" s="8"/>
      <c r="R563" s="8" t="str">
        <f>DADOS_ABBUD[[#This Row],[COD]]</f>
        <v>CRMA</v>
      </c>
      <c r="T563" t="e">
        <f>_xlfn.XLOOKUP(DADOS_ABBUD[[#This Row],[COD]],'uso interno FOTOS'!A:A,'uso interno FOTOS'!B:B)</f>
        <v>#N/A</v>
      </c>
      <c r="U563" s="5">
        <v>3</v>
      </c>
    </row>
    <row r="564" spans="1:21" x14ac:dyDescent="0.25">
      <c r="A564" t="s">
        <v>18</v>
      </c>
      <c r="B564" s="4" t="s">
        <v>1511</v>
      </c>
      <c r="C564" t="s">
        <v>1863</v>
      </c>
      <c r="D564" t="s">
        <v>1864</v>
      </c>
      <c r="E564" s="5" t="s">
        <v>94</v>
      </c>
      <c r="F564" s="12"/>
      <c r="G564" t="s">
        <v>119</v>
      </c>
      <c r="H564" s="4" t="s">
        <v>126</v>
      </c>
      <c r="I564" s="4"/>
      <c r="L564" s="4">
        <v>30</v>
      </c>
      <c r="N564" s="4"/>
      <c r="R564" s="8" t="str">
        <f>DADOS_ABBUD[[#This Row],[COD]]</f>
        <v>CUCA</v>
      </c>
      <c r="T564" t="e" vm="6">
        <f>_xlfn.XLOOKUP(DADOS_ABBUD[[#This Row],[COD]],'uso interno FOTOS'!A:A,'uso interno FOTOS'!B:B)</f>
        <v>#VALUE!</v>
      </c>
      <c r="U564" s="5">
        <v>1</v>
      </c>
    </row>
    <row r="565" spans="1:21" x14ac:dyDescent="0.25">
      <c r="A565" s="100" t="s">
        <v>1865</v>
      </c>
      <c r="B565" s="101" t="s">
        <v>1511</v>
      </c>
      <c r="C565" s="100" t="s">
        <v>1866</v>
      </c>
      <c r="D565" s="100" t="s">
        <v>1867</v>
      </c>
      <c r="E565" s="111" t="s">
        <v>94</v>
      </c>
      <c r="F565" s="12"/>
      <c r="G565" t="s">
        <v>119</v>
      </c>
      <c r="H565" s="4" t="s">
        <v>126</v>
      </c>
      <c r="I565" s="4"/>
      <c r="L565" s="4"/>
      <c r="N565" s="4"/>
      <c r="R565" s="8" t="s">
        <v>1868</v>
      </c>
      <c r="T565" t="e">
        <f>_xlfn.XLOOKUP(DADOS_ABBUD[[#This Row],[COD]],'uso interno FOTOS'!A:A,'uso interno FOTOS'!B:B)</f>
        <v>#N/A</v>
      </c>
      <c r="U565" s="5">
        <v>2</v>
      </c>
    </row>
    <row r="566" spans="1:21" x14ac:dyDescent="0.25">
      <c r="A566" t="s">
        <v>1869</v>
      </c>
      <c r="B566" s="4" t="s">
        <v>1511</v>
      </c>
      <c r="C566" t="s">
        <v>1870</v>
      </c>
      <c r="D566" t="s">
        <v>1871</v>
      </c>
      <c r="E566" s="5" t="s">
        <v>94</v>
      </c>
      <c r="F566" s="12"/>
      <c r="G566" t="s">
        <v>119</v>
      </c>
      <c r="H566" s="4" t="s">
        <v>126</v>
      </c>
      <c r="I566" s="4"/>
      <c r="L566" s="4">
        <v>70</v>
      </c>
      <c r="N566" s="4"/>
      <c r="R566" s="8" t="str">
        <f>DADOS_ABBUD[[#This Row],[COD]]</f>
        <v>CYRE</v>
      </c>
      <c r="T566" t="e" vm="192">
        <f>_xlfn.XLOOKUP(DADOS_ABBUD[[#This Row],[COD]],'uso interno FOTOS'!A:A,'uso interno FOTOS'!B:B)</f>
        <v>#VALUE!</v>
      </c>
      <c r="U566" s="5">
        <v>1</v>
      </c>
    </row>
    <row r="567" spans="1:21" x14ac:dyDescent="0.25">
      <c r="A567" t="s">
        <v>19</v>
      </c>
      <c r="B567" s="4" t="s">
        <v>1511</v>
      </c>
      <c r="C567" t="s">
        <v>1872</v>
      </c>
      <c r="D567" t="s">
        <v>1873</v>
      </c>
      <c r="E567" s="5" t="s">
        <v>94</v>
      </c>
      <c r="F567" s="12"/>
      <c r="G567" t="s">
        <v>119</v>
      </c>
      <c r="H567" s="4" t="s">
        <v>122</v>
      </c>
      <c r="I567" s="4"/>
      <c r="L567" s="4">
        <v>100</v>
      </c>
      <c r="N567" s="4"/>
      <c r="R567" s="8" t="str">
        <f>DADOS_ABBUD[[#This Row],[COD]]</f>
        <v>CYBI</v>
      </c>
      <c r="T567" t="e" vm="7">
        <f>_xlfn.XLOOKUP(DADOS_ABBUD[[#This Row],[COD]],'uso interno FOTOS'!A:A,'uso interno FOTOS'!B:B)</f>
        <v>#VALUE!</v>
      </c>
      <c r="U567" s="5">
        <v>1</v>
      </c>
    </row>
    <row r="568" spans="1:21" x14ac:dyDescent="0.25">
      <c r="A568" t="s">
        <v>1874</v>
      </c>
      <c r="B568" s="4" t="s">
        <v>1511</v>
      </c>
      <c r="C568" t="s">
        <v>1875</v>
      </c>
      <c r="D568" t="s">
        <v>1876</v>
      </c>
      <c r="E568" s="5" t="s">
        <v>94</v>
      </c>
      <c r="F568" s="12"/>
      <c r="G568" t="s">
        <v>119</v>
      </c>
      <c r="H568" s="4" t="s">
        <v>126</v>
      </c>
      <c r="I568" s="4"/>
      <c r="L568" s="4"/>
      <c r="N568" s="4"/>
      <c r="R568" s="8" t="str">
        <f>DADOS_ABBUD[[#This Row],[COD]]</f>
        <v>CYPH</v>
      </c>
      <c r="T568" t="e" vm="193">
        <f>_xlfn.XLOOKUP(DADOS_ABBUD[[#This Row],[COD]],'uso interno FOTOS'!A:A,'uso interno FOTOS'!B:B)</f>
        <v>#VALUE!</v>
      </c>
      <c r="U568" s="5">
        <v>2</v>
      </c>
    </row>
    <row r="569" spans="1:21" x14ac:dyDescent="0.25">
      <c r="A569" t="s">
        <v>1877</v>
      </c>
      <c r="B569" s="4" t="s">
        <v>1511</v>
      </c>
      <c r="C569" t="s">
        <v>1878</v>
      </c>
      <c r="D569" t="s">
        <v>1879</v>
      </c>
      <c r="E569" s="5" t="s">
        <v>391</v>
      </c>
      <c r="F569" s="12"/>
      <c r="G569" t="s">
        <v>119</v>
      </c>
      <c r="H569" s="4" t="s">
        <v>126</v>
      </c>
      <c r="I569" s="4"/>
      <c r="L569" s="4"/>
      <c r="N569" s="4"/>
      <c r="R569" s="8" t="str">
        <f>DADOS_ABBUD[[#This Row],[COD]]</f>
        <v>DAAC</v>
      </c>
      <c r="T569" t="e" vm="194">
        <f>_xlfn.XLOOKUP(DADOS_ABBUD[[#This Row],[COD]],'uso interno FOTOS'!A:A,'uso interno FOTOS'!B:B)</f>
        <v>#VALUE!</v>
      </c>
      <c r="U569" s="5">
        <v>2</v>
      </c>
    </row>
    <row r="570" spans="1:21" ht="15" customHeight="1" x14ac:dyDescent="0.25">
      <c r="A570" t="s">
        <v>1880</v>
      </c>
      <c r="B570" s="4" t="s">
        <v>1511</v>
      </c>
      <c r="C570" t="s">
        <v>1881</v>
      </c>
      <c r="D570" t="s">
        <v>1882</v>
      </c>
      <c r="E570" s="5" t="s">
        <v>94</v>
      </c>
      <c r="F570" s="12"/>
      <c r="G570" t="s">
        <v>119</v>
      </c>
      <c r="H570" s="4"/>
      <c r="I570" s="4"/>
      <c r="L570" s="4">
        <v>100</v>
      </c>
      <c r="N570" s="4"/>
      <c r="Q570" s="8"/>
      <c r="R570" s="8" t="str">
        <f>DADOS_ABBUD[[#This Row],[COD]]</f>
        <v>DALO</v>
      </c>
      <c r="T570" t="e">
        <f>_xlfn.XLOOKUP(DADOS_ABBUD[[#This Row],[COD]],'uso interno FOTOS'!A:A,'uso interno FOTOS'!B:B)</f>
        <v>#N/A</v>
      </c>
      <c r="U570" s="5">
        <v>3</v>
      </c>
    </row>
    <row r="571" spans="1:21" x14ac:dyDescent="0.25">
      <c r="A571" s="100" t="s">
        <v>1883</v>
      </c>
      <c r="B571" s="101" t="s">
        <v>1511</v>
      </c>
      <c r="C571" s="100" t="s">
        <v>1884</v>
      </c>
      <c r="D571" s="100" t="s">
        <v>1885</v>
      </c>
      <c r="E571" s="111" t="s">
        <v>391</v>
      </c>
      <c r="F571" s="12"/>
      <c r="G571" t="s">
        <v>119</v>
      </c>
      <c r="H571" s="4"/>
      <c r="I571" s="4"/>
      <c r="L571" s="4"/>
      <c r="N571" s="4"/>
      <c r="Q571" s="8"/>
      <c r="R571" s="8" t="str">
        <f>DADOS_ABBUD[[#This Row],[COD]]</f>
        <v>DEOD</v>
      </c>
      <c r="T571" s="37" t="e">
        <f>_xlfn.XLOOKUP(DADOS_ABBUD[[#This Row],[COD]],'uso interno FOTOS'!A:A,'uso interno FOTOS'!B:B)</f>
        <v>#N/A</v>
      </c>
      <c r="U571" s="39">
        <v>3</v>
      </c>
    </row>
    <row r="572" spans="1:21" ht="15" customHeight="1" x14ac:dyDescent="0.25">
      <c r="A572" t="s">
        <v>1886</v>
      </c>
      <c r="B572" s="4" t="s">
        <v>1511</v>
      </c>
      <c r="C572" t="s">
        <v>1887</v>
      </c>
      <c r="D572" t="s">
        <v>1888</v>
      </c>
      <c r="E572" s="5" t="s">
        <v>94</v>
      </c>
      <c r="F572" s="12"/>
      <c r="G572" t="s">
        <v>119</v>
      </c>
      <c r="H572" s="4"/>
      <c r="I572" s="4"/>
      <c r="L572" s="4">
        <v>100</v>
      </c>
      <c r="N572" s="4"/>
      <c r="R572" s="8" t="str">
        <f>DADOS_ABBUD[[#This Row],[COD]]</f>
        <v>DEGI</v>
      </c>
      <c r="T572" t="e">
        <f>_xlfn.XLOOKUP(DADOS_ABBUD[[#This Row],[COD]],'uso interno FOTOS'!A:A,'uso interno FOTOS'!B:B)</f>
        <v>#N/A</v>
      </c>
      <c r="U572" s="5">
        <v>2</v>
      </c>
    </row>
    <row r="573" spans="1:21" ht="15" customHeight="1" x14ac:dyDescent="0.25">
      <c r="A573" t="s">
        <v>1889</v>
      </c>
      <c r="B573" s="4" t="s">
        <v>1511</v>
      </c>
      <c r="C573" t="s">
        <v>1890</v>
      </c>
      <c r="D573" t="s">
        <v>1891</v>
      </c>
      <c r="E573" s="5" t="s">
        <v>94</v>
      </c>
      <c r="F573" s="12"/>
      <c r="G573" t="s">
        <v>95</v>
      </c>
      <c r="H573" s="4" t="s">
        <v>155</v>
      </c>
      <c r="I573" s="4"/>
      <c r="L573" s="4">
        <v>30</v>
      </c>
      <c r="N573" s="4"/>
      <c r="R573" s="8" t="str">
        <f>DADOS_ABBUD[[#This Row],[COD]]</f>
        <v>DITH</v>
      </c>
      <c r="T573" t="e" vm="195">
        <f>_xlfn.XLOOKUP(DADOS_ABBUD[[#This Row],[COD]],'uso interno FOTOS'!A:A,'uso interno FOTOS'!B:B)</f>
        <v>#VALUE!</v>
      </c>
      <c r="U573" s="5">
        <v>2</v>
      </c>
    </row>
    <row r="574" spans="1:21" x14ac:dyDescent="0.25">
      <c r="A574" t="s">
        <v>1892</v>
      </c>
      <c r="B574" s="4" t="s">
        <v>1511</v>
      </c>
      <c r="C574" t="s">
        <v>1893</v>
      </c>
      <c r="D574" t="s">
        <v>1894</v>
      </c>
      <c r="E574" s="5" t="s">
        <v>94</v>
      </c>
      <c r="F574" s="12"/>
      <c r="G574" t="s">
        <v>119</v>
      </c>
      <c r="H574" s="4"/>
      <c r="I574" s="4"/>
      <c r="L574" s="4">
        <v>250</v>
      </c>
      <c r="N574" s="4"/>
      <c r="Q574" s="8"/>
      <c r="R574" s="8" t="str">
        <f>DADOS_ABBUD[[#This Row],[COD]]</f>
        <v>DISQ</v>
      </c>
      <c r="T574" t="e">
        <f>_xlfn.XLOOKUP(DADOS_ABBUD[[#This Row],[COD]],'uso interno FOTOS'!A:A,'uso interno FOTOS'!B:B)</f>
        <v>#N/A</v>
      </c>
      <c r="U574" s="5">
        <v>3</v>
      </c>
    </row>
    <row r="575" spans="1:21" x14ac:dyDescent="0.25">
      <c r="A575" t="s">
        <v>1895</v>
      </c>
      <c r="B575" s="4" t="s">
        <v>1511</v>
      </c>
      <c r="C575" t="s">
        <v>1896</v>
      </c>
      <c r="D575" t="s">
        <v>1897</v>
      </c>
      <c r="E575" s="5" t="s">
        <v>94</v>
      </c>
      <c r="F575" s="12"/>
      <c r="G575" t="s">
        <v>119</v>
      </c>
      <c r="H575" s="4"/>
      <c r="I575" s="4"/>
      <c r="L575" s="4">
        <v>150</v>
      </c>
      <c r="N575" s="4"/>
      <c r="Q575" s="8"/>
      <c r="R575" s="8" t="str">
        <f>DADOS_ABBUD[[#This Row],[COD]]</f>
        <v>DIEL</v>
      </c>
      <c r="T575" t="e">
        <f>_xlfn.XLOOKUP(DADOS_ABBUD[[#This Row],[COD]],'uso interno FOTOS'!A:A,'uso interno FOTOS'!B:B)</f>
        <v>#N/A</v>
      </c>
      <c r="U575" s="5">
        <v>3</v>
      </c>
    </row>
    <row r="576" spans="1:21" ht="15" customHeight="1" x14ac:dyDescent="0.25">
      <c r="A576" t="s">
        <v>20</v>
      </c>
      <c r="B576" s="4" t="s">
        <v>1511</v>
      </c>
      <c r="C576" t="s">
        <v>1898</v>
      </c>
      <c r="D576" t="s">
        <v>1899</v>
      </c>
      <c r="E576" s="5" t="s">
        <v>94</v>
      </c>
      <c r="F576" s="12"/>
      <c r="G576" t="s">
        <v>119</v>
      </c>
      <c r="H576" s="4" t="s">
        <v>155</v>
      </c>
      <c r="I576" s="4" t="s">
        <v>1518</v>
      </c>
      <c r="L576" s="4">
        <v>200</v>
      </c>
      <c r="N576" s="4"/>
      <c r="R576" s="8" t="str">
        <f>DADOS_ABBUD[[#This Row],[COD]]</f>
        <v>DRAR</v>
      </c>
      <c r="T576" t="e" vm="8">
        <f>_xlfn.XLOOKUP(DADOS_ABBUD[[#This Row],[COD]],'uso interno FOTOS'!A:A,'uso interno FOTOS'!B:B)</f>
        <v>#VALUE!</v>
      </c>
      <c r="U576" s="5">
        <v>1</v>
      </c>
    </row>
    <row r="577" spans="1:22" ht="15" customHeight="1" x14ac:dyDescent="0.25">
      <c r="A577" t="s">
        <v>1900</v>
      </c>
      <c r="B577" s="4" t="s">
        <v>1511</v>
      </c>
      <c r="C577" t="s">
        <v>1901</v>
      </c>
      <c r="D577" t="s">
        <v>1902</v>
      </c>
      <c r="E577" s="5" t="s">
        <v>94</v>
      </c>
      <c r="F577" s="12"/>
      <c r="G577" t="s">
        <v>119</v>
      </c>
      <c r="H577" s="4" t="s">
        <v>126</v>
      </c>
      <c r="I577" s="4"/>
      <c r="L577" s="4">
        <v>150</v>
      </c>
      <c r="N577" s="4"/>
      <c r="R577" s="8" t="str">
        <f>DADOS_ABBUD[[#This Row],[COD]]</f>
        <v>DRDR</v>
      </c>
      <c r="T577" t="e">
        <f>_xlfn.XLOOKUP(DADOS_ABBUD[[#This Row],[COD]],'uso interno FOTOS'!A:A,'uso interno FOTOS'!B:B)</f>
        <v>#N/A</v>
      </c>
      <c r="U577" s="5">
        <v>2</v>
      </c>
    </row>
    <row r="578" spans="1:22" ht="15" customHeight="1" x14ac:dyDescent="0.25">
      <c r="A578" t="s">
        <v>1903</v>
      </c>
      <c r="B578" s="4" t="s">
        <v>1511</v>
      </c>
      <c r="C578" t="s">
        <v>1904</v>
      </c>
      <c r="D578" t="s">
        <v>1905</v>
      </c>
      <c r="E578" s="5" t="s">
        <v>94</v>
      </c>
      <c r="F578" s="12"/>
      <c r="G578" t="s">
        <v>119</v>
      </c>
      <c r="H578" s="4"/>
      <c r="I578" s="4"/>
      <c r="L578" s="4">
        <v>150</v>
      </c>
      <c r="N578" s="4"/>
      <c r="Q578" s="8"/>
      <c r="R578" s="8" t="str">
        <f>DADOS_ABBUD[[#This Row],[COD]]</f>
        <v>DRFR</v>
      </c>
      <c r="T578" t="e">
        <f>_xlfn.XLOOKUP(DADOS_ABBUD[[#This Row],[COD]],'uso interno FOTOS'!A:A,'uso interno FOTOS'!B:B)</f>
        <v>#N/A</v>
      </c>
      <c r="U578" s="5">
        <v>3</v>
      </c>
    </row>
    <row r="579" spans="1:22" s="60" customFormat="1" x14ac:dyDescent="0.25">
      <c r="A579" t="s">
        <v>1906</v>
      </c>
      <c r="B579" s="4" t="s">
        <v>1511</v>
      </c>
      <c r="C579" t="s">
        <v>1907</v>
      </c>
      <c r="D579" t="s">
        <v>1908</v>
      </c>
      <c r="E579" s="5" t="s">
        <v>94</v>
      </c>
      <c r="F579" s="12"/>
      <c r="G579" t="s">
        <v>119</v>
      </c>
      <c r="H579" s="4"/>
      <c r="I579" s="4"/>
      <c r="J579"/>
      <c r="K579"/>
      <c r="L579" s="4">
        <v>150</v>
      </c>
      <c r="M579"/>
      <c r="N579" s="4"/>
      <c r="O579"/>
      <c r="P579"/>
      <c r="Q579"/>
      <c r="R579" s="8" t="str">
        <f>DADOS_ABBUD[[#This Row],[COD]]</f>
        <v>DRGL</v>
      </c>
      <c r="S579"/>
      <c r="T579" t="e">
        <f>_xlfn.XLOOKUP(DADOS_ABBUD[[#This Row],[COD]],'uso interno FOTOS'!A:A,'uso interno FOTOS'!B:B)</f>
        <v>#N/A</v>
      </c>
      <c r="U579" s="5">
        <v>2</v>
      </c>
      <c r="V579"/>
    </row>
    <row r="580" spans="1:22" ht="15" customHeight="1" x14ac:dyDescent="0.25">
      <c r="A580" t="s">
        <v>1909</v>
      </c>
      <c r="B580" s="4" t="s">
        <v>1511</v>
      </c>
      <c r="C580" t="s">
        <v>1910</v>
      </c>
      <c r="D580" t="s">
        <v>1911</v>
      </c>
      <c r="E580" s="5" t="s">
        <v>94</v>
      </c>
      <c r="F580" s="12"/>
      <c r="G580" t="s">
        <v>119</v>
      </c>
      <c r="H580" s="4"/>
      <c r="I580" s="4"/>
      <c r="L580" s="4">
        <v>50</v>
      </c>
      <c r="N580" s="4"/>
      <c r="Q580" s="8"/>
      <c r="R580" s="8" t="str">
        <f>DADOS_ABBUD[[#This Row],[COD]]</f>
        <v>DRGO</v>
      </c>
      <c r="T580" t="e">
        <f>_xlfn.XLOOKUP(DADOS_ABBUD[[#This Row],[COD]],'uso interno FOTOS'!A:A,'uso interno FOTOS'!B:B)</f>
        <v>#N/A</v>
      </c>
      <c r="U580" s="5">
        <v>3</v>
      </c>
    </row>
    <row r="581" spans="1:22" ht="15" customHeight="1" x14ac:dyDescent="0.25">
      <c r="A581" t="s">
        <v>1912</v>
      </c>
      <c r="B581" s="4" t="s">
        <v>1511</v>
      </c>
      <c r="C581" t="s">
        <v>1913</v>
      </c>
      <c r="D581" t="s">
        <v>1914</v>
      </c>
      <c r="E581" s="5" t="s">
        <v>94</v>
      </c>
      <c r="F581" s="12"/>
      <c r="G581" t="s">
        <v>119</v>
      </c>
      <c r="H581" s="4"/>
      <c r="I581" s="4"/>
      <c r="L581" s="4">
        <v>180</v>
      </c>
      <c r="N581" s="4"/>
      <c r="R581" s="8" t="str">
        <f>DADOS_ABBUD[[#This Row],[COD]]</f>
        <v>DRIN</v>
      </c>
      <c r="T581" t="e">
        <f>_xlfn.XLOOKUP(DADOS_ABBUD[[#This Row],[COD]],'uso interno FOTOS'!A:A,'uso interno FOTOS'!B:B)</f>
        <v>#N/A</v>
      </c>
      <c r="U581" s="5">
        <v>2</v>
      </c>
    </row>
    <row r="582" spans="1:22" ht="15" customHeight="1" x14ac:dyDescent="0.25">
      <c r="A582" s="100" t="s">
        <v>1915</v>
      </c>
      <c r="B582" s="101" t="s">
        <v>1511</v>
      </c>
      <c r="C582" s="100" t="s">
        <v>1916</v>
      </c>
      <c r="D582" s="100" t="s">
        <v>1917</v>
      </c>
      <c r="E582" s="111" t="s">
        <v>1605</v>
      </c>
      <c r="F582" s="12"/>
      <c r="G582" t="s">
        <v>119</v>
      </c>
      <c r="H582" s="4" t="s">
        <v>155</v>
      </c>
      <c r="I582" s="4"/>
      <c r="L582" s="4"/>
      <c r="M582" s="123"/>
      <c r="N582" s="4"/>
      <c r="O582" s="4" t="s">
        <v>1918</v>
      </c>
      <c r="P582" s="4" t="s">
        <v>1086</v>
      </c>
      <c r="Q582" s="4" t="s">
        <v>1919</v>
      </c>
      <c r="R582" s="8" t="s">
        <v>1920</v>
      </c>
      <c r="S582" s="4" t="s">
        <v>1921</v>
      </c>
      <c r="T582" t="e" vm="196">
        <f>_xlfn.XLOOKUP(DADOS_ABBUD[[#This Row],[COD]],'uso interno FOTOS'!A:A,'uso interno FOTOS'!B:B)</f>
        <v>#VALUE!</v>
      </c>
      <c r="U582" s="5">
        <v>1</v>
      </c>
      <c r="V582" s="119" t="s">
        <v>1922</v>
      </c>
    </row>
    <row r="583" spans="1:22" x14ac:dyDescent="0.25">
      <c r="A583" s="100" t="s">
        <v>1923</v>
      </c>
      <c r="B583" s="101" t="s">
        <v>1511</v>
      </c>
      <c r="C583" s="100" t="s">
        <v>1924</v>
      </c>
      <c r="D583" s="100" t="s">
        <v>1925</v>
      </c>
      <c r="E583" s="111" t="s">
        <v>1551</v>
      </c>
      <c r="F583" s="12"/>
      <c r="G583" t="s">
        <v>119</v>
      </c>
      <c r="H583" s="4" t="s">
        <v>155</v>
      </c>
      <c r="I583" s="4"/>
      <c r="L583" s="4"/>
      <c r="M583" s="123"/>
      <c r="N583" s="4"/>
      <c r="O583" s="4" t="s">
        <v>1918</v>
      </c>
      <c r="P583" s="4" t="s">
        <v>1086</v>
      </c>
      <c r="Q583" s="4" t="s">
        <v>1919</v>
      </c>
      <c r="R583" s="8" t="s">
        <v>1926</v>
      </c>
      <c r="S583" s="4" t="s">
        <v>1921</v>
      </c>
      <c r="T583" t="e" vm="197">
        <f>_xlfn.XLOOKUP(DADOS_ABBUD[[#This Row],[COD]],'uso interno FOTOS'!A:A,'uso interno FOTOS'!B:B)</f>
        <v>#VALUE!</v>
      </c>
      <c r="U583" s="5">
        <v>1</v>
      </c>
      <c r="V583" s="119" t="s">
        <v>1922</v>
      </c>
    </row>
    <row r="584" spans="1:22" x14ac:dyDescent="0.25">
      <c r="A584" t="s">
        <v>1927</v>
      </c>
      <c r="B584" s="4" t="s">
        <v>1511</v>
      </c>
      <c r="C584" t="s">
        <v>1928</v>
      </c>
      <c r="D584" t="s">
        <v>1929</v>
      </c>
      <c r="E584" s="5" t="s">
        <v>94</v>
      </c>
      <c r="F584" s="12"/>
      <c r="G584" t="s">
        <v>119</v>
      </c>
      <c r="H584" s="4" t="s">
        <v>307</v>
      </c>
      <c r="I584" s="4"/>
      <c r="L584" s="4">
        <v>150</v>
      </c>
      <c r="N584" s="4"/>
      <c r="R584" s="8" t="str">
        <f>DADOS_ABBUD[[#This Row],[COD]]</f>
        <v>DRSU</v>
      </c>
      <c r="T584" t="e">
        <f>_xlfn.XLOOKUP(DADOS_ABBUD[[#This Row],[COD]],'uso interno FOTOS'!A:A,'uso interno FOTOS'!B:B)</f>
        <v>#N/A</v>
      </c>
      <c r="U584" s="5">
        <v>2</v>
      </c>
    </row>
    <row r="585" spans="1:22" x14ac:dyDescent="0.25">
      <c r="A585" t="s">
        <v>1930</v>
      </c>
      <c r="B585" s="4" t="s">
        <v>1511</v>
      </c>
      <c r="C585" t="s">
        <v>1931</v>
      </c>
      <c r="D585" t="s">
        <v>1932</v>
      </c>
      <c r="E585" s="5" t="s">
        <v>418</v>
      </c>
      <c r="F585" s="12"/>
      <c r="G585" t="s">
        <v>119</v>
      </c>
      <c r="H585" s="4" t="s">
        <v>126</v>
      </c>
      <c r="I585" s="4"/>
      <c r="L585" s="4">
        <v>120</v>
      </c>
      <c r="N585" s="4"/>
      <c r="R585" s="8" t="str">
        <f>DADOS_ABBUD[[#This Row],[COD]]</f>
        <v>DURE</v>
      </c>
      <c r="T585" t="e">
        <f>_xlfn.XLOOKUP(DADOS_ABBUD[[#This Row],[COD]],'uso interno FOTOS'!A:A,'uso interno FOTOS'!B:B)</f>
        <v>#N/A</v>
      </c>
      <c r="U585" s="5">
        <v>2</v>
      </c>
    </row>
    <row r="586" spans="1:22" ht="15" customHeight="1" x14ac:dyDescent="0.25">
      <c r="A586" t="s">
        <v>1933</v>
      </c>
      <c r="B586" s="4" t="s">
        <v>1511</v>
      </c>
      <c r="C586" t="s">
        <v>1934</v>
      </c>
      <c r="D586" t="s">
        <v>1935</v>
      </c>
      <c r="E586" s="5" t="s">
        <v>94</v>
      </c>
      <c r="F586" s="12"/>
      <c r="G586" t="s">
        <v>119</v>
      </c>
      <c r="H586" s="4"/>
      <c r="I586" s="4"/>
      <c r="L586" s="4">
        <v>100</v>
      </c>
      <c r="N586" s="4"/>
      <c r="Q586" s="8"/>
      <c r="R586" s="8" t="str">
        <f>DADOS_ABBUD[[#This Row],[COD]]</f>
        <v>ELPU</v>
      </c>
      <c r="T586" t="e">
        <f>_xlfn.XLOOKUP(DADOS_ABBUD[[#This Row],[COD]],'uso interno FOTOS'!A:A,'uso interno FOTOS'!B:B)</f>
        <v>#N/A</v>
      </c>
      <c r="U586" s="5">
        <v>3</v>
      </c>
    </row>
    <row r="587" spans="1:22" ht="15" customHeight="1" x14ac:dyDescent="0.25">
      <c r="A587" t="s">
        <v>1936</v>
      </c>
      <c r="B587" s="4" t="s">
        <v>1511</v>
      </c>
      <c r="C587" t="s">
        <v>1937</v>
      </c>
      <c r="D587" t="s">
        <v>1938</v>
      </c>
      <c r="E587" s="5" t="s">
        <v>94</v>
      </c>
      <c r="F587" s="12"/>
      <c r="G587" t="s">
        <v>119</v>
      </c>
      <c r="H587" s="4"/>
      <c r="I587" s="4"/>
      <c r="L587" s="4">
        <v>200</v>
      </c>
      <c r="N587" s="4"/>
      <c r="R587" s="8" t="str">
        <f>DADOS_ABBUD[[#This Row],[COD]]</f>
        <v>ENVE</v>
      </c>
      <c r="T587" t="e">
        <f>_xlfn.XLOOKUP(DADOS_ABBUD[[#This Row],[COD]],'uso interno FOTOS'!A:A,'uso interno FOTOS'!B:B)</f>
        <v>#N/A</v>
      </c>
      <c r="U587" s="5">
        <v>2</v>
      </c>
    </row>
    <row r="588" spans="1:22" ht="15" customHeight="1" x14ac:dyDescent="0.25">
      <c r="A588" t="s">
        <v>1939</v>
      </c>
      <c r="B588" s="4" t="s">
        <v>1511</v>
      </c>
      <c r="C588" t="s">
        <v>1940</v>
      </c>
      <c r="D588" t="s">
        <v>1941</v>
      </c>
      <c r="E588" s="5" t="s">
        <v>94</v>
      </c>
      <c r="F588" s="12"/>
      <c r="G588" t="s">
        <v>119</v>
      </c>
      <c r="H588" s="4" t="s">
        <v>155</v>
      </c>
      <c r="I588" s="4"/>
      <c r="L588" s="4">
        <v>180</v>
      </c>
      <c r="N588" s="4"/>
      <c r="R588" s="8" t="str">
        <f>DADOS_ABBUD[[#This Row],[COD]]</f>
        <v>ETEL</v>
      </c>
      <c r="T588" t="e">
        <f>_xlfn.XLOOKUP(DADOS_ABBUD[[#This Row],[COD]],'uso interno FOTOS'!A:A,'uso interno FOTOS'!B:B)</f>
        <v>#N/A</v>
      </c>
      <c r="U588" s="5">
        <v>2</v>
      </c>
    </row>
    <row r="589" spans="1:22" ht="15" customHeight="1" x14ac:dyDescent="0.25">
      <c r="A589" s="42" t="s">
        <v>1942</v>
      </c>
      <c r="B589" s="4" t="s">
        <v>1511</v>
      </c>
      <c r="C589" s="42" t="s">
        <v>1943</v>
      </c>
      <c r="D589" t="s">
        <v>1944</v>
      </c>
      <c r="E589" s="5"/>
      <c r="F589" s="12"/>
      <c r="G589" t="s">
        <v>95</v>
      </c>
      <c r="H589" s="4"/>
      <c r="I589" s="4"/>
      <c r="L589" s="4"/>
      <c r="N589" s="4"/>
      <c r="Q589" s="8"/>
      <c r="R589" s="8" t="str">
        <f>DADOS_ABBUD[[#This Row],[COD]]</f>
        <v>EUMA</v>
      </c>
      <c r="T589" s="8" t="e">
        <f>_xlfn.XLOOKUP(DADOS_ABBUD[[#This Row],[COD]],'uso interno FOTOS'!A:A,'uso interno FOTOS'!B:B)</f>
        <v>#N/A</v>
      </c>
    </row>
    <row r="590" spans="1:22" ht="15" customHeight="1" x14ac:dyDescent="0.25">
      <c r="A590" t="s">
        <v>1945</v>
      </c>
      <c r="B590" s="4" t="s">
        <v>1511</v>
      </c>
      <c r="C590" t="s">
        <v>1946</v>
      </c>
      <c r="D590" t="s">
        <v>1947</v>
      </c>
      <c r="E590" s="5" t="s">
        <v>94</v>
      </c>
      <c r="F590" s="12"/>
      <c r="G590" t="s">
        <v>95</v>
      </c>
      <c r="H590" s="4"/>
      <c r="I590" s="4"/>
      <c r="L590" s="4"/>
      <c r="N590" s="4"/>
      <c r="R590" s="8" t="s">
        <v>1302</v>
      </c>
      <c r="T590" t="e">
        <f>_xlfn.XLOOKUP(DADOS_ABBUD[[#This Row],[COD]],'uso interno FOTOS'!A:A,'uso interno FOTOS'!B:B)</f>
        <v>#N/A</v>
      </c>
      <c r="U590" s="5">
        <v>2</v>
      </c>
    </row>
    <row r="591" spans="1:22" x14ac:dyDescent="0.25">
      <c r="A591" t="s">
        <v>1948</v>
      </c>
      <c r="B591" s="4" t="s">
        <v>1511</v>
      </c>
      <c r="C591" t="s">
        <v>1949</v>
      </c>
      <c r="D591" t="s">
        <v>1950</v>
      </c>
      <c r="E591" s="5" t="s">
        <v>1951</v>
      </c>
      <c r="F591" s="12"/>
      <c r="G591" t="s">
        <v>119</v>
      </c>
      <c r="H591" s="4"/>
      <c r="I591" s="4"/>
      <c r="L591" s="4">
        <v>150</v>
      </c>
      <c r="N591" s="4"/>
      <c r="R591" s="8" t="str">
        <f>DADOS_ABBUD[[#This Row],[COD]]</f>
        <v>EUCO</v>
      </c>
      <c r="T591" t="e">
        <f>_xlfn.XLOOKUP(DADOS_ABBUD[[#This Row],[COD]],'uso interno FOTOS'!A:A,'uso interno FOTOS'!B:B)</f>
        <v>#N/A</v>
      </c>
      <c r="U591" s="5">
        <v>2</v>
      </c>
    </row>
    <row r="592" spans="1:22" x14ac:dyDescent="0.25">
      <c r="A592" t="s">
        <v>1952</v>
      </c>
      <c r="B592" s="4" t="s">
        <v>1511</v>
      </c>
      <c r="C592" t="s">
        <v>1953</v>
      </c>
      <c r="D592" t="s">
        <v>1954</v>
      </c>
      <c r="E592" s="5" t="s">
        <v>418</v>
      </c>
      <c r="F592" s="12"/>
      <c r="G592" t="s">
        <v>119</v>
      </c>
      <c r="H592" s="4"/>
      <c r="I592" s="4"/>
      <c r="L592" s="4">
        <v>150</v>
      </c>
      <c r="N592" s="4"/>
      <c r="R592" s="8" t="str">
        <f>DADOS_ABBUD[[#This Row],[COD]]</f>
        <v>EULE</v>
      </c>
      <c r="T592" t="e">
        <f>_xlfn.XLOOKUP(DADOS_ABBUD[[#This Row],[COD]],'uso interno FOTOS'!A:A,'uso interno FOTOS'!B:B)</f>
        <v>#N/A</v>
      </c>
      <c r="U592" s="5">
        <v>2</v>
      </c>
    </row>
    <row r="593" spans="1:22" x14ac:dyDescent="0.25">
      <c r="A593" t="s">
        <v>1955</v>
      </c>
      <c r="B593" s="4" t="s">
        <v>1511</v>
      </c>
      <c r="C593" t="s">
        <v>1956</v>
      </c>
      <c r="D593" t="s">
        <v>1957</v>
      </c>
      <c r="E593" s="5" t="s">
        <v>94</v>
      </c>
      <c r="F593" s="12"/>
      <c r="G593" t="s">
        <v>119</v>
      </c>
      <c r="H593" s="4"/>
      <c r="I593" s="4"/>
      <c r="L593" s="4">
        <v>50</v>
      </c>
      <c r="N593" s="4"/>
      <c r="Q593" s="8"/>
      <c r="R593" s="8" t="str">
        <f>DADOS_ABBUD[[#This Row],[COD]]</f>
        <v>EUMI</v>
      </c>
      <c r="T593" t="e">
        <f>_xlfn.XLOOKUP(DADOS_ABBUD[[#This Row],[COD]],'uso interno FOTOS'!A:A,'uso interno FOTOS'!B:B)</f>
        <v>#N/A</v>
      </c>
      <c r="U593" s="5">
        <v>3</v>
      </c>
    </row>
    <row r="594" spans="1:22" x14ac:dyDescent="0.25">
      <c r="A594" t="s">
        <v>1958</v>
      </c>
      <c r="B594" s="4" t="s">
        <v>1511</v>
      </c>
      <c r="C594" t="s">
        <v>1959</v>
      </c>
      <c r="D594" t="s">
        <v>1960</v>
      </c>
      <c r="E594" s="5" t="s">
        <v>391</v>
      </c>
      <c r="F594" s="12"/>
      <c r="G594" t="s">
        <v>119</v>
      </c>
      <c r="H594" s="4"/>
      <c r="I594" s="4"/>
      <c r="L594" s="4">
        <v>100</v>
      </c>
      <c r="N594" s="4"/>
      <c r="Q594" s="8"/>
      <c r="R594" s="8" t="str">
        <f>DADOS_ABBUD[[#This Row],[COD]]</f>
        <v>EUPC</v>
      </c>
      <c r="T594" t="e">
        <f>_xlfn.XLOOKUP(DADOS_ABBUD[[#This Row],[COD]],'uso interno FOTOS'!A:A,'uso interno FOTOS'!B:B)</f>
        <v>#N/A</v>
      </c>
      <c r="U594" s="5">
        <v>3</v>
      </c>
    </row>
    <row r="595" spans="1:22" x14ac:dyDescent="0.25">
      <c r="A595" t="s">
        <v>1961</v>
      </c>
      <c r="B595" s="4" t="s">
        <v>1511</v>
      </c>
      <c r="C595" t="s">
        <v>1962</v>
      </c>
      <c r="D595" t="s">
        <v>1963</v>
      </c>
      <c r="E595" s="5" t="s">
        <v>94</v>
      </c>
      <c r="F595" s="12"/>
      <c r="G595" t="s">
        <v>119</v>
      </c>
      <c r="H595" s="4"/>
      <c r="I595" s="4"/>
      <c r="L595" s="4">
        <v>100</v>
      </c>
      <c r="N595" s="4"/>
      <c r="R595" s="8" t="str">
        <f>DADOS_ABBUD[[#This Row],[COD]]</f>
        <v>EUJA</v>
      </c>
      <c r="T595" t="e">
        <f>_xlfn.XLOOKUP(DADOS_ABBUD[[#This Row],[COD]],'uso interno FOTOS'!A:A,'uso interno FOTOS'!B:B)</f>
        <v>#N/A</v>
      </c>
      <c r="U595" s="5">
        <v>2</v>
      </c>
    </row>
    <row r="596" spans="1:22" ht="15" customHeight="1" x14ac:dyDescent="0.25">
      <c r="A596" t="s">
        <v>1964</v>
      </c>
      <c r="B596" s="4" t="s">
        <v>1511</v>
      </c>
      <c r="C596" t="s">
        <v>1965</v>
      </c>
      <c r="D596" t="s">
        <v>1966</v>
      </c>
      <c r="E596" s="5" t="s">
        <v>94</v>
      </c>
      <c r="F596" s="12"/>
      <c r="G596" t="s">
        <v>119</v>
      </c>
      <c r="H596" s="4" t="s">
        <v>126</v>
      </c>
      <c r="I596" s="4"/>
      <c r="L596" s="4">
        <v>50</v>
      </c>
      <c r="N596" s="4"/>
      <c r="R596" s="8" t="str">
        <f>DADOS_ABBUD[[#This Row],[COD]]</f>
        <v>FIJA</v>
      </c>
      <c r="T596" t="e">
        <f>_xlfn.XLOOKUP(DADOS_ABBUD[[#This Row],[COD]],'uso interno FOTOS'!A:A,'uso interno FOTOS'!B:B)</f>
        <v>#N/A</v>
      </c>
      <c r="U596" s="5">
        <v>2</v>
      </c>
    </row>
    <row r="597" spans="1:22" x14ac:dyDescent="0.25">
      <c r="A597" t="s">
        <v>1967</v>
      </c>
      <c r="B597" s="4" t="s">
        <v>1511</v>
      </c>
      <c r="C597" t="s">
        <v>1968</v>
      </c>
      <c r="D597" t="s">
        <v>1969</v>
      </c>
      <c r="E597" s="5" t="s">
        <v>94</v>
      </c>
      <c r="F597" s="12"/>
      <c r="G597" t="s">
        <v>119</v>
      </c>
      <c r="H597" s="4" t="s">
        <v>126</v>
      </c>
      <c r="I597" s="4"/>
      <c r="L597" s="4">
        <v>70</v>
      </c>
      <c r="N597" s="4"/>
      <c r="R597" s="8" t="str">
        <f>DADOS_ABBUD[[#This Row],[COD]]</f>
        <v>FIPU</v>
      </c>
      <c r="T597" t="e" vm="198">
        <f>_xlfn.XLOOKUP(DADOS_ABBUD[[#This Row],[COD]],'uso interno FOTOS'!A:A,'uso interno FOTOS'!B:B)</f>
        <v>#VALUE!</v>
      </c>
      <c r="U597" s="5">
        <v>1</v>
      </c>
    </row>
    <row r="598" spans="1:22" x14ac:dyDescent="0.25">
      <c r="A598" t="s">
        <v>1970</v>
      </c>
      <c r="B598" s="4" t="s">
        <v>1511</v>
      </c>
      <c r="C598" t="s">
        <v>1971</v>
      </c>
      <c r="D598" t="s">
        <v>1972</v>
      </c>
      <c r="E598" s="5" t="s">
        <v>94</v>
      </c>
      <c r="F598" s="12"/>
      <c r="G598" t="s">
        <v>119</v>
      </c>
      <c r="H598" s="4"/>
      <c r="I598" s="4"/>
      <c r="L598" s="4">
        <v>180</v>
      </c>
      <c r="N598" s="4"/>
      <c r="Q598" s="8"/>
      <c r="R598" s="8" t="str">
        <f>DADOS_ABBUD[[#This Row],[COD]]</f>
        <v>FRAR</v>
      </c>
      <c r="T598" t="e">
        <f>_xlfn.XLOOKUP(DADOS_ABBUD[[#This Row],[COD]],'uso interno FOTOS'!A:A,'uso interno FOTOS'!B:B)</f>
        <v>#N/A</v>
      </c>
      <c r="U598" s="5">
        <v>3</v>
      </c>
    </row>
    <row r="599" spans="1:22" x14ac:dyDescent="0.25">
      <c r="A599" t="s">
        <v>1973</v>
      </c>
      <c r="B599" s="4" t="s">
        <v>1511</v>
      </c>
      <c r="C599" t="s">
        <v>1974</v>
      </c>
      <c r="D599" t="s">
        <v>1975</v>
      </c>
      <c r="E599" s="5" t="s">
        <v>94</v>
      </c>
      <c r="F599" s="12"/>
      <c r="G599" t="s">
        <v>119</v>
      </c>
      <c r="H599" s="4" t="s">
        <v>126</v>
      </c>
      <c r="I599" s="4"/>
      <c r="L599" s="4">
        <v>100</v>
      </c>
      <c r="N599" s="4"/>
      <c r="R599" s="8" t="str">
        <f>DADOS_ABBUD[[#This Row],[COD]]</f>
        <v>FUGI</v>
      </c>
      <c r="T599" t="e">
        <f>_xlfn.XLOOKUP(DADOS_ABBUD[[#This Row],[COD]],'uso interno FOTOS'!A:A,'uso interno FOTOS'!B:B)</f>
        <v>#N/A</v>
      </c>
      <c r="U599" s="5">
        <v>1</v>
      </c>
    </row>
    <row r="600" spans="1:22" x14ac:dyDescent="0.25">
      <c r="A600" t="s">
        <v>1976</v>
      </c>
      <c r="B600" s="4" t="s">
        <v>1511</v>
      </c>
      <c r="C600" t="s">
        <v>1977</v>
      </c>
      <c r="D600" t="s">
        <v>1550</v>
      </c>
      <c r="E600" s="5" t="s">
        <v>94</v>
      </c>
      <c r="F600" s="12"/>
      <c r="G600" t="s">
        <v>119</v>
      </c>
      <c r="H600" s="4" t="s">
        <v>126</v>
      </c>
      <c r="I600" s="4"/>
      <c r="L600" s="4">
        <v>100</v>
      </c>
      <c r="N600" s="4"/>
      <c r="R600" s="8" t="str">
        <f>DADOS_ABBUD[[#This Row],[COD]]</f>
        <v>FUVI</v>
      </c>
      <c r="T600" t="e">
        <f>_xlfn.XLOOKUP(DADOS_ABBUD[[#This Row],[COD]],'uso interno FOTOS'!A:A,'uso interno FOTOS'!B:B)</f>
        <v>#N/A</v>
      </c>
      <c r="U600" s="5">
        <v>1</v>
      </c>
    </row>
    <row r="601" spans="1:22" x14ac:dyDescent="0.25">
      <c r="A601" s="100" t="s">
        <v>1978</v>
      </c>
      <c r="B601" s="101" t="s">
        <v>1511</v>
      </c>
      <c r="C601" s="100" t="s">
        <v>1979</v>
      </c>
      <c r="D601" s="100" t="s">
        <v>1980</v>
      </c>
      <c r="E601" s="111" t="s">
        <v>391</v>
      </c>
      <c r="F601" s="12"/>
      <c r="G601" t="s">
        <v>95</v>
      </c>
      <c r="H601" s="4" t="s">
        <v>126</v>
      </c>
      <c r="I601" s="4"/>
      <c r="L601" s="4"/>
      <c r="N601" s="4"/>
      <c r="R601" s="8" t="s">
        <v>1981</v>
      </c>
      <c r="T601" t="e" vm="199">
        <f>_xlfn.XLOOKUP(DADOS_ABBUD[[#This Row],[COD]],'uso interno FOTOS'!A:A,'uso interno FOTOS'!B:B)</f>
        <v>#VALUE!</v>
      </c>
      <c r="U601" s="5">
        <v>1</v>
      </c>
    </row>
    <row r="602" spans="1:22" x14ac:dyDescent="0.25">
      <c r="A602" t="s">
        <v>23</v>
      </c>
      <c r="B602" s="4" t="s">
        <v>1511</v>
      </c>
      <c r="C602" t="s">
        <v>1982</v>
      </c>
      <c r="D602" t="s">
        <v>1983</v>
      </c>
      <c r="E602" s="5" t="s">
        <v>418</v>
      </c>
      <c r="F602" s="12"/>
      <c r="G602" t="s">
        <v>119</v>
      </c>
      <c r="H602" s="4" t="s">
        <v>126</v>
      </c>
      <c r="I602" s="4"/>
      <c r="L602" s="4">
        <v>80</v>
      </c>
      <c r="N602" s="4"/>
      <c r="R602" s="8" t="str">
        <f>DADOS_ABBUD[[#This Row],[COD]]</f>
        <v>GAJA</v>
      </c>
      <c r="T602" t="e" vm="11">
        <f>_xlfn.XLOOKUP(DADOS_ABBUD[[#This Row],[COD]],'uso interno FOTOS'!A:A,'uso interno FOTOS'!B:B)</f>
        <v>#VALUE!</v>
      </c>
      <c r="U602" s="5">
        <v>1</v>
      </c>
    </row>
    <row r="603" spans="1:22" x14ac:dyDescent="0.25">
      <c r="A603" t="s">
        <v>1984</v>
      </c>
      <c r="B603" s="4" t="s">
        <v>1511</v>
      </c>
      <c r="C603" t="s">
        <v>1985</v>
      </c>
      <c r="D603" t="s">
        <v>1986</v>
      </c>
      <c r="E603" s="5" t="s">
        <v>391</v>
      </c>
      <c r="F603" s="12"/>
      <c r="G603" t="s">
        <v>119</v>
      </c>
      <c r="H603" s="4"/>
      <c r="I603" s="4"/>
      <c r="L603" s="4">
        <v>50</v>
      </c>
      <c r="N603" s="4"/>
      <c r="R603" s="8" t="str">
        <f>DADOS_ABBUD[[#This Row],[COD]]</f>
        <v>GESE</v>
      </c>
      <c r="T603" t="e">
        <f>_xlfn.XLOOKUP(DADOS_ABBUD[[#This Row],[COD]],'uso interno FOTOS'!A:A,'uso interno FOTOS'!B:B)</f>
        <v>#N/A</v>
      </c>
      <c r="U603" s="5">
        <v>2</v>
      </c>
    </row>
    <row r="604" spans="1:22" x14ac:dyDescent="0.25">
      <c r="A604" t="s">
        <v>1987</v>
      </c>
      <c r="B604" s="4" t="s">
        <v>1511</v>
      </c>
      <c r="C604" t="s">
        <v>1988</v>
      </c>
      <c r="D604" t="s">
        <v>1989</v>
      </c>
      <c r="E604" s="5" t="s">
        <v>1951</v>
      </c>
      <c r="F604" s="12"/>
      <c r="G604" t="s">
        <v>119</v>
      </c>
      <c r="H604" s="4"/>
      <c r="I604" s="4"/>
      <c r="L604" s="4">
        <v>80</v>
      </c>
      <c r="N604" s="4"/>
      <c r="Q604" s="8"/>
      <c r="R604" s="8" t="str">
        <f>DADOS_ABBUD[[#This Row],[COD]]</f>
        <v>GRPI</v>
      </c>
      <c r="T604" t="e">
        <f>_xlfn.XLOOKUP(DADOS_ABBUD[[#This Row],[COD]],'uso interno FOTOS'!A:A,'uso interno FOTOS'!B:B)</f>
        <v>#N/A</v>
      </c>
      <c r="U604" s="5">
        <v>3</v>
      </c>
    </row>
    <row r="605" spans="1:22" x14ac:dyDescent="0.25">
      <c r="A605" s="104" t="s">
        <v>1990</v>
      </c>
      <c r="B605" s="105" t="s">
        <v>1511</v>
      </c>
      <c r="C605" s="104" t="s">
        <v>1991</v>
      </c>
      <c r="D605" s="104" t="s">
        <v>619</v>
      </c>
      <c r="E605" s="113"/>
      <c r="F605" s="12"/>
      <c r="G605" t="s">
        <v>95</v>
      </c>
      <c r="H605" s="4"/>
      <c r="I605" s="4"/>
      <c r="L605" s="4"/>
      <c r="N605" s="4"/>
      <c r="R605" s="8" t="str">
        <f>DADOS_ABBUD[[#This Row],[COD]]</f>
        <v>GUOP</v>
      </c>
      <c r="T605" t="e">
        <f>_xlfn.XLOOKUP(DADOS_ABBUD[[#This Row],[COD]],'uso interno FOTOS'!A:A,'uso interno FOTOS'!B:B)</f>
        <v>#N/A</v>
      </c>
      <c r="U605" s="5">
        <v>1</v>
      </c>
    </row>
    <row r="606" spans="1:22" ht="15" customHeight="1" x14ac:dyDescent="0.25">
      <c r="A606" t="s">
        <v>1992</v>
      </c>
      <c r="B606" s="4" t="s">
        <v>1511</v>
      </c>
      <c r="C606" t="s">
        <v>1993</v>
      </c>
      <c r="D606" t="s">
        <v>1994</v>
      </c>
      <c r="E606" s="5" t="s">
        <v>418</v>
      </c>
      <c r="F606" s="12"/>
      <c r="G606" t="s">
        <v>119</v>
      </c>
      <c r="H606" s="4" t="s">
        <v>155</v>
      </c>
      <c r="I606" s="4"/>
      <c r="L606" s="4">
        <v>100</v>
      </c>
      <c r="N606" s="4"/>
      <c r="R606" s="8" t="str">
        <f>DADOS_ABBUD[[#This Row],[COD]]</f>
        <v>HECO</v>
      </c>
      <c r="T606" t="e">
        <f>_xlfn.XLOOKUP(DADOS_ABBUD[[#This Row],[COD]],'uso interno FOTOS'!A:A,'uso interno FOTOS'!B:B)</f>
        <v>#N/A</v>
      </c>
      <c r="U606" s="5">
        <v>1</v>
      </c>
    </row>
    <row r="607" spans="1:22" x14ac:dyDescent="0.25">
      <c r="A607" t="s">
        <v>1995</v>
      </c>
      <c r="B607" s="4" t="s">
        <v>1511</v>
      </c>
      <c r="C607" t="s">
        <v>1996</v>
      </c>
      <c r="D607" t="s">
        <v>1997</v>
      </c>
      <c r="E607" s="5" t="s">
        <v>418</v>
      </c>
      <c r="F607" s="12"/>
      <c r="G607" t="s">
        <v>119</v>
      </c>
      <c r="H607" s="4" t="s">
        <v>155</v>
      </c>
      <c r="I607" s="4"/>
      <c r="L607" s="4">
        <v>100</v>
      </c>
      <c r="N607" s="4"/>
      <c r="R607" s="8" t="str">
        <f>DADOS_ABBUD[[#This Row],[COD]]</f>
        <v>HEFV</v>
      </c>
      <c r="T607" t="e">
        <f>_xlfn.XLOOKUP(DADOS_ABBUD[[#This Row],[COD]],'uso interno FOTOS'!A:A,'uso interno FOTOS'!B:B)</f>
        <v>#N/A</v>
      </c>
      <c r="U607" s="5">
        <v>1</v>
      </c>
    </row>
    <row r="608" spans="1:22" ht="15" customHeight="1" x14ac:dyDescent="0.25">
      <c r="A608" s="100" t="s">
        <v>1998</v>
      </c>
      <c r="B608" s="101" t="s">
        <v>1511</v>
      </c>
      <c r="C608" s="100" t="s">
        <v>1999</v>
      </c>
      <c r="D608" s="100" t="s">
        <v>1999</v>
      </c>
      <c r="E608" s="111" t="s">
        <v>2000</v>
      </c>
      <c r="F608" s="12"/>
      <c r="G608" t="s">
        <v>95</v>
      </c>
      <c r="H608" s="4" t="s">
        <v>155</v>
      </c>
      <c r="I608" s="4"/>
      <c r="L608" s="4"/>
      <c r="N608" s="4"/>
      <c r="R608" s="8" t="str">
        <f>DADOS_ABBUD[[#This Row],[COD]]</f>
        <v>HEHR</v>
      </c>
      <c r="T608" t="e" vm="200">
        <f>_xlfn.XLOOKUP(DADOS_ABBUD[[#This Row],[COD]],'uso interno FOTOS'!A:A,'uso interno FOTOS'!B:B)</f>
        <v>#VALUE!</v>
      </c>
      <c r="U608" s="5">
        <v>1</v>
      </c>
      <c r="V608" s="42"/>
    </row>
    <row r="609" spans="1:22" ht="15" customHeight="1" x14ac:dyDescent="0.25">
      <c r="A609" t="s">
        <v>2001</v>
      </c>
      <c r="B609" s="4" t="s">
        <v>1511</v>
      </c>
      <c r="C609" t="s">
        <v>2002</v>
      </c>
      <c r="D609" t="s">
        <v>2002</v>
      </c>
      <c r="E609" s="5" t="s">
        <v>391</v>
      </c>
      <c r="F609" s="12"/>
      <c r="G609" t="s">
        <v>95</v>
      </c>
      <c r="H609" s="4" t="s">
        <v>155</v>
      </c>
      <c r="I609" s="4"/>
      <c r="L609" s="4"/>
      <c r="N609" s="4"/>
      <c r="R609" s="8" t="str">
        <f>DADOS_ABBUD[[#This Row],[COD]]</f>
        <v>HEAC</v>
      </c>
      <c r="T609" t="e">
        <f>_xlfn.XLOOKUP(DADOS_ABBUD[[#This Row],[COD]],'uso interno FOTOS'!A:A,'uso interno FOTOS'!B:B)</f>
        <v>#N/A</v>
      </c>
      <c r="U609" s="5">
        <v>1</v>
      </c>
    </row>
    <row r="610" spans="1:22" x14ac:dyDescent="0.25">
      <c r="A610" t="s">
        <v>26</v>
      </c>
      <c r="B610" s="4" t="s">
        <v>1511</v>
      </c>
      <c r="C610" t="s">
        <v>2003</v>
      </c>
      <c r="D610" t="s">
        <v>2004</v>
      </c>
      <c r="E610" s="5" t="s">
        <v>136</v>
      </c>
      <c r="F610" s="12"/>
      <c r="G610" t="s">
        <v>95</v>
      </c>
      <c r="H610" s="4" t="s">
        <v>155</v>
      </c>
      <c r="I610" s="4"/>
      <c r="L610" s="4">
        <v>200</v>
      </c>
      <c r="N610" s="4"/>
      <c r="R610" s="8" t="str">
        <f>DADOS_ABBUD[[#This Row],[COD]]</f>
        <v>HEBI</v>
      </c>
      <c r="T610" t="e" vm="14">
        <f>_xlfn.XLOOKUP(DADOS_ABBUD[[#This Row],[COD]],'uso interno FOTOS'!A:A,'uso interno FOTOS'!B:B)</f>
        <v>#VALUE!</v>
      </c>
      <c r="U610" s="5">
        <v>1</v>
      </c>
    </row>
    <row r="611" spans="1:22" ht="15" customHeight="1" x14ac:dyDescent="0.25">
      <c r="A611" t="s">
        <v>2005</v>
      </c>
      <c r="B611" s="4" t="s">
        <v>1511</v>
      </c>
      <c r="C611" s="56" t="s">
        <v>2006</v>
      </c>
      <c r="D611" t="s">
        <v>2007</v>
      </c>
      <c r="E611" s="5" t="s">
        <v>136</v>
      </c>
      <c r="F611" s="12"/>
      <c r="G611" t="s">
        <v>95</v>
      </c>
      <c r="H611" s="4" t="s">
        <v>291</v>
      </c>
      <c r="I611" s="4"/>
      <c r="L611" s="4">
        <v>30</v>
      </c>
      <c r="N611" s="4"/>
      <c r="R611" s="8" t="str">
        <f>DADOS_ABBUD[[#This Row],[COD]]</f>
        <v>HEBR</v>
      </c>
      <c r="T611" t="e">
        <f>_xlfn.XLOOKUP(DADOS_ABBUD[[#This Row],[COD]],'uso interno FOTOS'!A:A,'uso interno FOTOS'!B:B)</f>
        <v>#N/A</v>
      </c>
      <c r="U611" s="5">
        <v>1</v>
      </c>
      <c r="V611" s="42"/>
    </row>
    <row r="612" spans="1:22" ht="15" customHeight="1" x14ac:dyDescent="0.25">
      <c r="A612" t="s">
        <v>2008</v>
      </c>
      <c r="B612" s="4" t="s">
        <v>1511</v>
      </c>
      <c r="C612" t="s">
        <v>2009</v>
      </c>
      <c r="D612" t="s">
        <v>2010</v>
      </c>
      <c r="E612" s="5" t="s">
        <v>1605</v>
      </c>
      <c r="F612" s="12"/>
      <c r="G612" t="s">
        <v>95</v>
      </c>
      <c r="H612" s="4" t="s">
        <v>155</v>
      </c>
      <c r="I612" s="4"/>
      <c r="L612" s="4"/>
      <c r="N612" s="4"/>
      <c r="R612" s="8" t="str">
        <f>DADOS_ABBUD[[#This Row],[COD]]</f>
        <v>HEFA</v>
      </c>
      <c r="T612" t="e">
        <f>_xlfn.XLOOKUP(DADOS_ABBUD[[#This Row],[COD]],'uso interno FOTOS'!A:A,'uso interno FOTOS'!B:B)</f>
        <v>#N/A</v>
      </c>
      <c r="U612" s="5">
        <v>1</v>
      </c>
      <c r="V612" s="32"/>
    </row>
    <row r="613" spans="1:22" x14ac:dyDescent="0.25">
      <c r="A613" s="104" t="s">
        <v>2011</v>
      </c>
      <c r="B613" s="105" t="s">
        <v>1511</v>
      </c>
      <c r="C613" s="104" t="s">
        <v>2012</v>
      </c>
      <c r="D613" s="104" t="s">
        <v>2013</v>
      </c>
      <c r="E613" s="113"/>
      <c r="F613" s="12"/>
      <c r="G613" t="s">
        <v>119</v>
      </c>
      <c r="H613" s="4" t="s">
        <v>155</v>
      </c>
      <c r="I613" s="4"/>
      <c r="L613" s="4"/>
      <c r="N613" s="4"/>
      <c r="R613" s="8" t="str">
        <f>DADOS_ABBUD[[#This Row],[COD]]</f>
        <v>HELD</v>
      </c>
      <c r="T613" t="e">
        <f>_xlfn.XLOOKUP(DADOS_ABBUD[[#This Row],[COD]],'uso interno FOTOS'!A:A,'uso interno FOTOS'!B:B)</f>
        <v>#N/A</v>
      </c>
      <c r="U613" s="5">
        <v>1</v>
      </c>
    </row>
    <row r="614" spans="1:22" ht="15" customHeight="1" x14ac:dyDescent="0.25">
      <c r="A614" s="104" t="s">
        <v>2014</v>
      </c>
      <c r="B614" s="105" t="s">
        <v>1511</v>
      </c>
      <c r="C614" s="104" t="s">
        <v>2015</v>
      </c>
      <c r="D614" s="104" t="s">
        <v>2016</v>
      </c>
      <c r="E614" s="113"/>
      <c r="F614" s="12"/>
      <c r="G614" t="s">
        <v>119</v>
      </c>
      <c r="H614" s="4" t="s">
        <v>155</v>
      </c>
      <c r="I614" s="4"/>
      <c r="L614" s="4"/>
      <c r="N614" s="4"/>
      <c r="R614" s="8" t="str">
        <f>DADOS_ABBUD[[#This Row],[COD]]</f>
        <v>HENI</v>
      </c>
      <c r="T614" t="e">
        <f>_xlfn.XLOOKUP(DADOS_ABBUD[[#This Row],[COD]],'uso interno FOTOS'!A:A,'uso interno FOTOS'!B:B)</f>
        <v>#N/A</v>
      </c>
      <c r="U614" s="5">
        <v>1</v>
      </c>
    </row>
    <row r="615" spans="1:22" x14ac:dyDescent="0.25">
      <c r="A615" t="s">
        <v>2017</v>
      </c>
      <c r="B615" s="4" t="s">
        <v>1511</v>
      </c>
      <c r="C615" t="s">
        <v>2018</v>
      </c>
      <c r="D615" t="s">
        <v>2019</v>
      </c>
      <c r="E615" s="5" t="s">
        <v>136</v>
      </c>
      <c r="F615" s="12"/>
      <c r="G615" t="s">
        <v>119</v>
      </c>
      <c r="H615" s="4" t="s">
        <v>155</v>
      </c>
      <c r="I615" s="4"/>
      <c r="L615" s="4">
        <v>100</v>
      </c>
      <c r="N615" s="4"/>
      <c r="R615" s="8" t="str">
        <f>DADOS_ABBUD[[#This Row],[COD]]</f>
        <v>HEOR</v>
      </c>
      <c r="T615" t="e">
        <f>_xlfn.XLOOKUP(DADOS_ABBUD[[#This Row],[COD]],'uso interno FOTOS'!A:A,'uso interno FOTOS'!B:B)</f>
        <v>#N/A</v>
      </c>
      <c r="U615" s="5">
        <v>2</v>
      </c>
    </row>
    <row r="616" spans="1:22" x14ac:dyDescent="0.25">
      <c r="A616" t="s">
        <v>2020</v>
      </c>
      <c r="B616" s="4" t="s">
        <v>1511</v>
      </c>
      <c r="C616" t="s">
        <v>2021</v>
      </c>
      <c r="D616" t="s">
        <v>2022</v>
      </c>
      <c r="E616" s="5" t="s">
        <v>391</v>
      </c>
      <c r="F616" s="12"/>
      <c r="G616" t="s">
        <v>95</v>
      </c>
      <c r="H616" s="4" t="s">
        <v>155</v>
      </c>
      <c r="I616" s="4"/>
      <c r="L616" s="4">
        <v>200</v>
      </c>
      <c r="N616" s="4"/>
      <c r="R616" s="8" t="str">
        <f>DADOS_ABBUD[[#This Row],[COD]]</f>
        <v>HEPE</v>
      </c>
      <c r="T616" t="e">
        <f>_xlfn.XLOOKUP(DADOS_ABBUD[[#This Row],[COD]],'uso interno FOTOS'!A:A,'uso interno FOTOS'!B:B)</f>
        <v>#N/A</v>
      </c>
      <c r="U616" s="5">
        <v>1</v>
      </c>
    </row>
    <row r="617" spans="1:22" x14ac:dyDescent="0.25">
      <c r="A617" s="4" t="s">
        <v>27</v>
      </c>
      <c r="B617" s="4" t="s">
        <v>1511</v>
      </c>
      <c r="C617" s="4" t="s">
        <v>2023</v>
      </c>
      <c r="D617" s="4" t="s">
        <v>2024</v>
      </c>
      <c r="E617" s="5" t="s">
        <v>580</v>
      </c>
      <c r="F617" s="12"/>
      <c r="G617" t="s">
        <v>95</v>
      </c>
      <c r="H617" s="4" t="s">
        <v>155</v>
      </c>
      <c r="I617" s="4"/>
      <c r="J617" s="4"/>
      <c r="K617" s="4" t="s">
        <v>2025</v>
      </c>
      <c r="L617" s="4">
        <v>100</v>
      </c>
      <c r="M617" s="123"/>
      <c r="N617" s="4"/>
      <c r="O617" s="4" t="s">
        <v>1918</v>
      </c>
      <c r="P617" s="4" t="s">
        <v>2026</v>
      </c>
      <c r="Q617" s="4" t="s">
        <v>2027</v>
      </c>
      <c r="R617" s="8" t="str">
        <f>DADOS_ABBUD[[#This Row],[COD]]</f>
        <v>HEPS</v>
      </c>
      <c r="S617" s="4" t="s">
        <v>2028</v>
      </c>
      <c r="T617" t="e" vm="15">
        <f>_xlfn.XLOOKUP(DADOS_ABBUD[[#This Row],[COD]],'uso interno FOTOS'!A:A,'uso interno FOTOS'!B:B)</f>
        <v>#VALUE!</v>
      </c>
      <c r="U617" s="5">
        <v>1</v>
      </c>
      <c r="V617" s="123" t="s">
        <v>2029</v>
      </c>
    </row>
    <row r="618" spans="1:22" ht="15" customHeight="1" x14ac:dyDescent="0.25">
      <c r="A618" t="s">
        <v>2030</v>
      </c>
      <c r="B618" s="4" t="s">
        <v>1511</v>
      </c>
      <c r="C618" t="s">
        <v>2031</v>
      </c>
      <c r="D618" t="s">
        <v>2031</v>
      </c>
      <c r="E618" s="5"/>
      <c r="F618" s="12"/>
      <c r="G618" t="s">
        <v>119</v>
      </c>
      <c r="H618" s="4" t="s">
        <v>155</v>
      </c>
      <c r="I618" s="4"/>
      <c r="L618" s="4"/>
      <c r="N618" s="4"/>
      <c r="R618" s="8" t="str">
        <f>DADOS_ABBUD[[#This Row],[COD]]</f>
        <v>HERA</v>
      </c>
      <c r="T618" t="e">
        <f>_xlfn.XLOOKUP(DADOS_ABBUD[[#This Row],[COD]],'uso interno FOTOS'!A:A,'uso interno FOTOS'!B:B)</f>
        <v>#N/A</v>
      </c>
      <c r="U618" s="5">
        <v>2</v>
      </c>
    </row>
    <row r="619" spans="1:22" ht="15" customHeight="1" x14ac:dyDescent="0.25">
      <c r="A619" t="s">
        <v>2032</v>
      </c>
      <c r="B619" s="4" t="s">
        <v>1511</v>
      </c>
      <c r="C619" t="s">
        <v>2033</v>
      </c>
      <c r="D619" t="s">
        <v>2034</v>
      </c>
      <c r="E619" s="5" t="s">
        <v>136</v>
      </c>
      <c r="F619" s="12"/>
      <c r="G619" t="s">
        <v>95</v>
      </c>
      <c r="H619" s="4" t="s">
        <v>155</v>
      </c>
      <c r="I619" s="4"/>
      <c r="L619" s="4">
        <v>150</v>
      </c>
      <c r="N619" s="4"/>
      <c r="R619" s="8" t="str">
        <f>DADOS_ABBUD[[#This Row],[COD]]</f>
        <v>HERO</v>
      </c>
      <c r="T619" t="e" vm="201">
        <f>_xlfn.XLOOKUP(DADOS_ABBUD[[#This Row],[COD]],'uso interno FOTOS'!A:A,'uso interno FOTOS'!B:B)</f>
        <v>#VALUE!</v>
      </c>
      <c r="U619" s="5">
        <v>1</v>
      </c>
      <c r="V619" s="42"/>
    </row>
    <row r="620" spans="1:22" x14ac:dyDescent="0.25">
      <c r="A620" s="100" t="s">
        <v>2035</v>
      </c>
      <c r="B620" s="101" t="s">
        <v>1511</v>
      </c>
      <c r="C620" s="100" t="s">
        <v>2036</v>
      </c>
      <c r="D620" s="100" t="s">
        <v>2036</v>
      </c>
      <c r="E620" s="111" t="s">
        <v>405</v>
      </c>
      <c r="F620" s="12"/>
      <c r="G620" t="s">
        <v>119</v>
      </c>
      <c r="H620" s="4" t="s">
        <v>155</v>
      </c>
      <c r="I620" s="4"/>
      <c r="L620" s="4"/>
      <c r="N620" s="4"/>
      <c r="R620" s="8" t="str">
        <f>DADOS_ABBUD[[#This Row],[COD]]</f>
        <v>HESA</v>
      </c>
      <c r="T620" t="e" vm="202">
        <f>_xlfn.XLOOKUP(DADOS_ABBUD[[#This Row],[COD]],'uso interno FOTOS'!A:A,'uso interno FOTOS'!B:B)</f>
        <v>#VALUE!</v>
      </c>
      <c r="U620" s="5">
        <v>1</v>
      </c>
    </row>
    <row r="621" spans="1:22" x14ac:dyDescent="0.25">
      <c r="A621" s="104" t="s">
        <v>2037</v>
      </c>
      <c r="B621" s="105" t="s">
        <v>1511</v>
      </c>
      <c r="C621" s="104" t="s">
        <v>2038</v>
      </c>
      <c r="D621" s="104" t="s">
        <v>2039</v>
      </c>
      <c r="E621" s="113"/>
      <c r="F621" s="12"/>
      <c r="G621" t="s">
        <v>119</v>
      </c>
      <c r="H621" s="4" t="s">
        <v>155</v>
      </c>
      <c r="I621" s="4"/>
      <c r="L621" s="4"/>
      <c r="N621" s="4"/>
      <c r="R621" s="8" t="str">
        <f>DADOS_ABBUD[[#This Row],[COD]]</f>
        <v>HESC</v>
      </c>
      <c r="T621" t="e">
        <f>_xlfn.XLOOKUP(DADOS_ABBUD[[#This Row],[COD]],'uso interno FOTOS'!A:A,'uso interno FOTOS'!B:B)</f>
        <v>#N/A</v>
      </c>
      <c r="U621" s="5">
        <v>1</v>
      </c>
    </row>
    <row r="622" spans="1:22" ht="15" customHeight="1" x14ac:dyDescent="0.25">
      <c r="A622" t="s">
        <v>2040</v>
      </c>
      <c r="B622" s="4" t="s">
        <v>1511</v>
      </c>
      <c r="C622" t="s">
        <v>2041</v>
      </c>
      <c r="D622" t="s">
        <v>2042</v>
      </c>
      <c r="E622" s="5" t="s">
        <v>94</v>
      </c>
      <c r="F622" s="12"/>
      <c r="G622" t="s">
        <v>95</v>
      </c>
      <c r="H622" s="4" t="s">
        <v>155</v>
      </c>
      <c r="I622" s="4"/>
      <c r="L622" s="4">
        <v>100</v>
      </c>
      <c r="N622" s="4"/>
      <c r="R622" s="8" t="str">
        <f>DADOS_ABBUD[[#This Row],[COD]]</f>
        <v>HEST</v>
      </c>
      <c r="T622" t="e">
        <f>_xlfn.XLOOKUP(DADOS_ABBUD[[#This Row],[COD]],'uso interno FOTOS'!A:A,'uso interno FOTOS'!B:B)</f>
        <v>#N/A</v>
      </c>
      <c r="U622" s="5">
        <v>2</v>
      </c>
      <c r="V622" s="42"/>
    </row>
    <row r="623" spans="1:22" ht="15" customHeight="1" x14ac:dyDescent="0.25">
      <c r="A623" s="104" t="s">
        <v>2043</v>
      </c>
      <c r="B623" s="105" t="s">
        <v>1511</v>
      </c>
      <c r="C623" s="104" t="s">
        <v>2044</v>
      </c>
      <c r="D623" s="104" t="s">
        <v>2045</v>
      </c>
      <c r="E623" s="113"/>
      <c r="F623" s="12"/>
      <c r="G623" t="s">
        <v>119</v>
      </c>
      <c r="H623" s="4" t="s">
        <v>155</v>
      </c>
      <c r="I623" s="4"/>
      <c r="L623" s="4"/>
      <c r="N623" s="4"/>
      <c r="R623" s="8" t="str">
        <f>DADOS_ABBUD[[#This Row],[COD]]</f>
        <v>HEVR</v>
      </c>
      <c r="T623" t="e">
        <f>_xlfn.XLOOKUP(DADOS_ABBUD[[#This Row],[COD]],'uso interno FOTOS'!A:A,'uso interno FOTOS'!B:B)</f>
        <v>#N/A</v>
      </c>
      <c r="U623" s="5">
        <v>1</v>
      </c>
    </row>
    <row r="624" spans="1:22" x14ac:dyDescent="0.25">
      <c r="A624" t="s">
        <v>2046</v>
      </c>
      <c r="B624" s="4" t="s">
        <v>1511</v>
      </c>
      <c r="C624" t="s">
        <v>2047</v>
      </c>
      <c r="D624" t="s">
        <v>2048</v>
      </c>
      <c r="E624" s="5" t="s">
        <v>391</v>
      </c>
      <c r="F624" s="12"/>
      <c r="G624" t="s">
        <v>119</v>
      </c>
      <c r="H624" s="4" t="s">
        <v>155</v>
      </c>
      <c r="I624" s="4"/>
      <c r="L624" s="4"/>
      <c r="N624" s="4"/>
      <c r="R624" s="8" t="str">
        <f>DADOS_ABBUD[[#This Row],[COD]]</f>
        <v>HEVE</v>
      </c>
      <c r="T624" t="e">
        <f>_xlfn.XLOOKUP(DADOS_ABBUD[[#This Row],[COD]],'uso interno FOTOS'!A:A,'uso interno FOTOS'!B:B)</f>
        <v>#N/A</v>
      </c>
      <c r="U624" s="5">
        <v>2</v>
      </c>
    </row>
    <row r="625" spans="1:22" x14ac:dyDescent="0.25">
      <c r="A625" t="s">
        <v>2049</v>
      </c>
      <c r="B625" s="4" t="s">
        <v>1511</v>
      </c>
      <c r="C625" t="s">
        <v>2050</v>
      </c>
      <c r="D625" t="s">
        <v>2051</v>
      </c>
      <c r="E625" s="5" t="s">
        <v>580</v>
      </c>
      <c r="F625" s="12"/>
      <c r="G625" t="s">
        <v>95</v>
      </c>
      <c r="H625" s="4"/>
      <c r="I625" s="4"/>
      <c r="L625" s="4">
        <v>150</v>
      </c>
      <c r="N625" s="4"/>
      <c r="Q625" s="8"/>
      <c r="R625" s="8" t="str">
        <f>DADOS_ABBUD[[#This Row],[COD]]</f>
        <v>HEBE</v>
      </c>
      <c r="T625" s="33" t="e">
        <f>_xlfn.XLOOKUP(DADOS_ABBUD[[#This Row],[COD]],'uso interno FOTOS'!A:A,'uso interno FOTOS'!B:B)</f>
        <v>#N/A</v>
      </c>
      <c r="U625" s="5">
        <v>3</v>
      </c>
    </row>
    <row r="626" spans="1:22" ht="15" customHeight="1" x14ac:dyDescent="0.25">
      <c r="A626" t="s">
        <v>2052</v>
      </c>
      <c r="B626" s="4" t="s">
        <v>1511</v>
      </c>
      <c r="C626" t="s">
        <v>2053</v>
      </c>
      <c r="D626" t="s">
        <v>2053</v>
      </c>
      <c r="E626" s="5" t="s">
        <v>136</v>
      </c>
      <c r="F626" s="12"/>
      <c r="G626" t="s">
        <v>119</v>
      </c>
      <c r="H626" s="4"/>
      <c r="I626" s="4"/>
      <c r="L626" s="4">
        <v>20</v>
      </c>
      <c r="N626" s="4"/>
      <c r="Q626" s="8"/>
      <c r="R626" s="8" t="str">
        <f>DADOS_ABBUD[[#This Row],[COD]]</f>
        <v>HESP</v>
      </c>
      <c r="T626" t="e">
        <f>_xlfn.XLOOKUP(DADOS_ABBUD[[#This Row],[COD]],'uso interno FOTOS'!A:A,'uso interno FOTOS'!B:B)</f>
        <v>#N/A</v>
      </c>
      <c r="U626" s="5">
        <v>3</v>
      </c>
    </row>
    <row r="627" spans="1:22" ht="15" customHeight="1" x14ac:dyDescent="0.25">
      <c r="A627" t="s">
        <v>2054</v>
      </c>
      <c r="B627" s="4" t="s">
        <v>1511</v>
      </c>
      <c r="C627" t="s">
        <v>2055</v>
      </c>
      <c r="D627" t="s">
        <v>2056</v>
      </c>
      <c r="E627" s="5" t="s">
        <v>391</v>
      </c>
      <c r="F627" s="12"/>
      <c r="G627" t="s">
        <v>119</v>
      </c>
      <c r="H627" s="4" t="s">
        <v>126</v>
      </c>
      <c r="I627" s="4"/>
      <c r="K627" s="4" t="s">
        <v>2025</v>
      </c>
      <c r="L627" s="4">
        <v>150</v>
      </c>
      <c r="M627" s="123"/>
      <c r="N627" s="4"/>
      <c r="O627" s="4"/>
      <c r="P627" s="4" t="s">
        <v>2057</v>
      </c>
      <c r="Q627" s="4"/>
      <c r="R627" s="8" t="str">
        <f>DADOS_ABBUD[[#This Row],[COD]]</f>
        <v>HIRS</v>
      </c>
      <c r="T627" t="e" vm="203">
        <f>_xlfn.XLOOKUP(DADOS_ABBUD[[#This Row],[COD]],'uso interno FOTOS'!A:A,'uso interno FOTOS'!B:B)</f>
        <v>#VALUE!</v>
      </c>
      <c r="U627" s="5">
        <v>1</v>
      </c>
      <c r="V627" s="119" t="s">
        <v>107</v>
      </c>
    </row>
    <row r="628" spans="1:22" x14ac:dyDescent="0.25">
      <c r="A628" t="s">
        <v>2058</v>
      </c>
      <c r="B628" s="4" t="s">
        <v>1511</v>
      </c>
      <c r="C628" t="s">
        <v>2059</v>
      </c>
      <c r="D628" t="s">
        <v>2060</v>
      </c>
      <c r="E628" s="5" t="s">
        <v>136</v>
      </c>
      <c r="F628" s="12"/>
      <c r="G628" t="s">
        <v>119</v>
      </c>
      <c r="H628" s="4" t="s">
        <v>126</v>
      </c>
      <c r="I628" s="4"/>
      <c r="L628" s="4">
        <v>120</v>
      </c>
      <c r="N628" s="4"/>
      <c r="R628" s="8" t="str">
        <f>DADOS_ABBUD[[#This Row],[COD]]</f>
        <v>HIPL</v>
      </c>
      <c r="T628" t="e">
        <f>_xlfn.XLOOKUP(DADOS_ABBUD[[#This Row],[COD]],'uso interno FOTOS'!A:A,'uso interno FOTOS'!B:B)</f>
        <v>#N/A</v>
      </c>
      <c r="U628" s="5">
        <v>1</v>
      </c>
    </row>
    <row r="629" spans="1:22" x14ac:dyDescent="0.25">
      <c r="A629" t="s">
        <v>2061</v>
      </c>
      <c r="B629" s="4" t="s">
        <v>1511</v>
      </c>
      <c r="C629" t="s">
        <v>2062</v>
      </c>
      <c r="D629" t="s">
        <v>2063</v>
      </c>
      <c r="E629" s="5" t="s">
        <v>136</v>
      </c>
      <c r="F629" s="12"/>
      <c r="G629" t="s">
        <v>119</v>
      </c>
      <c r="H629" s="4" t="s">
        <v>126</v>
      </c>
      <c r="I629" s="4"/>
      <c r="L629" s="4">
        <v>120</v>
      </c>
      <c r="N629" s="4"/>
      <c r="R629" s="8" t="str">
        <f>DADOS_ABBUD[[#This Row],[COD]]</f>
        <v>HISC</v>
      </c>
      <c r="T629" t="e">
        <f>_xlfn.XLOOKUP(DADOS_ABBUD[[#This Row],[COD]],'uso interno FOTOS'!A:A,'uso interno FOTOS'!B:B)</f>
        <v>#N/A</v>
      </c>
      <c r="U629" s="5">
        <v>1</v>
      </c>
    </row>
    <row r="630" spans="1:22" ht="15" customHeight="1" x14ac:dyDescent="0.25">
      <c r="A630" t="s">
        <v>2064</v>
      </c>
      <c r="B630" s="4" t="s">
        <v>1511</v>
      </c>
      <c r="C630" t="s">
        <v>2065</v>
      </c>
      <c r="D630" t="s">
        <v>2066</v>
      </c>
      <c r="E630" s="5" t="s">
        <v>418</v>
      </c>
      <c r="F630" s="12"/>
      <c r="G630" t="s">
        <v>119</v>
      </c>
      <c r="H630" s="4" t="s">
        <v>126</v>
      </c>
      <c r="I630" s="4"/>
      <c r="L630" s="4"/>
      <c r="N630" s="4"/>
      <c r="R630" s="8" t="str">
        <f>DADOS_ABBUD[[#This Row],[COD]]</f>
        <v>HISY</v>
      </c>
      <c r="T630" t="e">
        <f>_xlfn.XLOOKUP(DADOS_ABBUD[[#This Row],[COD]],'uso interno FOTOS'!A:A,'uso interno FOTOS'!B:B)</f>
        <v>#N/A</v>
      </c>
      <c r="U630" s="5">
        <v>2</v>
      </c>
    </row>
    <row r="631" spans="1:22" x14ac:dyDescent="0.25">
      <c r="A631" t="s">
        <v>2067</v>
      </c>
      <c r="B631" s="4" t="s">
        <v>1511</v>
      </c>
      <c r="C631" t="s">
        <v>2068</v>
      </c>
      <c r="D631" t="s">
        <v>2069</v>
      </c>
      <c r="E631" s="5" t="s">
        <v>136</v>
      </c>
      <c r="F631" s="12"/>
      <c r="G631" t="s">
        <v>119</v>
      </c>
      <c r="H631" s="4" t="s">
        <v>126</v>
      </c>
      <c r="I631" s="4"/>
      <c r="L631" s="4">
        <v>150</v>
      </c>
      <c r="N631" s="4"/>
      <c r="R631" s="8" t="str">
        <f>DADOS_ABBUD[[#This Row],[COD]]</f>
        <v>HIVA</v>
      </c>
      <c r="T631" t="e" vm="204">
        <f>_xlfn.XLOOKUP(DADOS_ABBUD[[#This Row],[COD]],'uso interno FOTOS'!A:A,'uso interno FOTOS'!B:B)</f>
        <v>#VALUE!</v>
      </c>
      <c r="U631" s="5">
        <v>1</v>
      </c>
    </row>
    <row r="632" spans="1:22" x14ac:dyDescent="0.25">
      <c r="A632" t="s">
        <v>2070</v>
      </c>
      <c r="B632" s="4" t="s">
        <v>1511</v>
      </c>
      <c r="C632" t="s">
        <v>2071</v>
      </c>
      <c r="D632" t="s">
        <v>2072</v>
      </c>
      <c r="E632" s="5" t="s">
        <v>136</v>
      </c>
      <c r="F632" s="12"/>
      <c r="G632" t="s">
        <v>119</v>
      </c>
      <c r="H632" s="4"/>
      <c r="I632" s="4"/>
      <c r="L632" s="4">
        <v>120</v>
      </c>
      <c r="N632" s="4"/>
      <c r="Q632" s="8"/>
      <c r="R632" s="8" t="str">
        <f>DADOS_ABBUD[[#This Row],[COD]]</f>
        <v>HOSG</v>
      </c>
      <c r="T632" t="e">
        <f>_xlfn.XLOOKUP(DADOS_ABBUD[[#This Row],[COD]],'uso interno FOTOS'!A:A,'uso interno FOTOS'!B:B)</f>
        <v>#N/A</v>
      </c>
      <c r="U632" s="5">
        <v>3</v>
      </c>
    </row>
    <row r="633" spans="1:22" x14ac:dyDescent="0.25">
      <c r="A633" t="s">
        <v>2073</v>
      </c>
      <c r="B633" s="4" t="s">
        <v>1511</v>
      </c>
      <c r="C633" t="s">
        <v>2074</v>
      </c>
      <c r="D633" t="s">
        <v>2075</v>
      </c>
      <c r="E633" s="5" t="s">
        <v>391</v>
      </c>
      <c r="F633" s="12"/>
      <c r="G633" t="s">
        <v>119</v>
      </c>
      <c r="H633" s="4"/>
      <c r="I633" s="4"/>
      <c r="L633" s="4">
        <v>120</v>
      </c>
      <c r="N633" s="4"/>
      <c r="Q633" s="8"/>
      <c r="R633" s="8" t="str">
        <f>DADOS_ABBUD[[#This Row],[COD]]</f>
        <v>HOSA</v>
      </c>
      <c r="T633" t="e">
        <f>_xlfn.XLOOKUP(DADOS_ABBUD[[#This Row],[COD]],'uso interno FOTOS'!A:A,'uso interno FOTOS'!B:B)</f>
        <v>#N/A</v>
      </c>
      <c r="U633" s="5">
        <v>3</v>
      </c>
    </row>
    <row r="634" spans="1:22" x14ac:dyDescent="0.25">
      <c r="A634" t="s">
        <v>2076</v>
      </c>
      <c r="B634" s="4" t="s">
        <v>1511</v>
      </c>
      <c r="C634" t="s">
        <v>2077</v>
      </c>
      <c r="D634" t="s">
        <v>2078</v>
      </c>
      <c r="E634" s="5" t="s">
        <v>2079</v>
      </c>
      <c r="F634" s="12"/>
      <c r="G634" t="s">
        <v>119</v>
      </c>
      <c r="H634" s="4" t="s">
        <v>155</v>
      </c>
      <c r="I634" s="4"/>
      <c r="L634" s="4">
        <v>30</v>
      </c>
      <c r="N634" s="4"/>
      <c r="R634" s="8" t="str">
        <f>DADOS_ABBUD[[#This Row],[COD]]</f>
        <v>HYMA</v>
      </c>
      <c r="T634" t="e">
        <f>_xlfn.XLOOKUP(DADOS_ABBUD[[#This Row],[COD]],'uso interno FOTOS'!A:A,'uso interno FOTOS'!B:B)</f>
        <v>#N/A</v>
      </c>
      <c r="U634" s="5">
        <v>2</v>
      </c>
    </row>
    <row r="635" spans="1:22" x14ac:dyDescent="0.25">
      <c r="A635" t="s">
        <v>2080</v>
      </c>
      <c r="B635" s="4" t="s">
        <v>1511</v>
      </c>
      <c r="C635" t="s">
        <v>2081</v>
      </c>
      <c r="D635" t="s">
        <v>2082</v>
      </c>
      <c r="E635" s="5" t="s">
        <v>94</v>
      </c>
      <c r="F635" s="12"/>
      <c r="G635" t="s">
        <v>119</v>
      </c>
      <c r="H635" s="4"/>
      <c r="I635" s="4"/>
      <c r="L635" s="4">
        <v>30</v>
      </c>
      <c r="N635" s="4"/>
      <c r="Q635" s="8"/>
      <c r="R635" s="8" t="str">
        <f>DADOS_ABBUD[[#This Row],[COD]]</f>
        <v>IPMU</v>
      </c>
      <c r="T635" t="e">
        <f>_xlfn.XLOOKUP(DADOS_ABBUD[[#This Row],[COD]],'uso interno FOTOS'!A:A,'uso interno FOTOS'!B:B)</f>
        <v>#N/A</v>
      </c>
      <c r="U635" s="5">
        <v>3</v>
      </c>
    </row>
    <row r="636" spans="1:22" x14ac:dyDescent="0.25">
      <c r="A636" t="s">
        <v>2083</v>
      </c>
      <c r="B636" s="4" t="s">
        <v>1511</v>
      </c>
      <c r="C636" t="s">
        <v>2084</v>
      </c>
      <c r="D636" t="s">
        <v>2082</v>
      </c>
      <c r="E636" s="5" t="s">
        <v>94</v>
      </c>
      <c r="F636" s="12"/>
      <c r="G636" t="s">
        <v>95</v>
      </c>
      <c r="H636" s="4" t="s">
        <v>155</v>
      </c>
      <c r="I636" s="4"/>
      <c r="L636" s="4">
        <v>30</v>
      </c>
      <c r="N636" s="4"/>
      <c r="R636" s="8" t="s">
        <v>2085</v>
      </c>
      <c r="T636" t="e" vm="205">
        <f>_xlfn.XLOOKUP(DADOS_ABBUD[[#This Row],[COD]],'uso interno FOTOS'!A:A,'uso interno FOTOS'!B:B)</f>
        <v>#VALUE!</v>
      </c>
      <c r="U636" s="5">
        <v>1</v>
      </c>
    </row>
    <row r="637" spans="1:22" x14ac:dyDescent="0.25">
      <c r="A637" t="s">
        <v>2086</v>
      </c>
      <c r="B637" s="4" t="s">
        <v>1511</v>
      </c>
      <c r="C637" t="s">
        <v>2087</v>
      </c>
      <c r="D637" t="s">
        <v>1738</v>
      </c>
      <c r="E637" s="5" t="s">
        <v>418</v>
      </c>
      <c r="F637" s="12"/>
      <c r="G637" t="s">
        <v>95</v>
      </c>
      <c r="H637" s="4" t="s">
        <v>155</v>
      </c>
      <c r="I637" s="4"/>
      <c r="L637" s="4">
        <v>30</v>
      </c>
      <c r="N637" s="4"/>
      <c r="R637" s="8" t="str">
        <f>DADOS_ABBUD[[#This Row],[COD]]</f>
        <v>IPAL</v>
      </c>
      <c r="T637" t="e">
        <f>_xlfn.XLOOKUP(DADOS_ABBUD[[#This Row],[COD]],'uso interno FOTOS'!A:A,'uso interno FOTOS'!B:B)</f>
        <v>#N/A</v>
      </c>
      <c r="U637" s="5">
        <v>2</v>
      </c>
    </row>
    <row r="638" spans="1:22" x14ac:dyDescent="0.25">
      <c r="A638" t="s">
        <v>2088</v>
      </c>
      <c r="B638" s="4" t="s">
        <v>1511</v>
      </c>
      <c r="C638" t="s">
        <v>2089</v>
      </c>
      <c r="D638" t="s">
        <v>2090</v>
      </c>
      <c r="E638" s="5" t="s">
        <v>405</v>
      </c>
      <c r="F638" s="12"/>
      <c r="G638" t="s">
        <v>95</v>
      </c>
      <c r="H638" s="4" t="s">
        <v>155</v>
      </c>
      <c r="I638" s="4"/>
      <c r="L638" s="4">
        <v>30</v>
      </c>
      <c r="N638" s="4"/>
      <c r="R638" s="8" t="str">
        <f>DADOS_ABBUD[[#This Row],[COD]]</f>
        <v>IPAS</v>
      </c>
      <c r="T638" t="e">
        <f>_xlfn.XLOOKUP(DADOS_ABBUD[[#This Row],[COD]],'uso interno FOTOS'!A:A,'uso interno FOTOS'!B:B)</f>
        <v>#N/A</v>
      </c>
      <c r="U638" s="5">
        <v>1</v>
      </c>
      <c r="V638" s="33"/>
    </row>
    <row r="639" spans="1:22" x14ac:dyDescent="0.25">
      <c r="A639" t="s">
        <v>2091</v>
      </c>
      <c r="B639" s="4" t="s">
        <v>1511</v>
      </c>
      <c r="C639" t="s">
        <v>2092</v>
      </c>
      <c r="D639" t="s">
        <v>2093</v>
      </c>
      <c r="E639" s="5" t="s">
        <v>405</v>
      </c>
      <c r="F639" s="12"/>
      <c r="G639" t="s">
        <v>119</v>
      </c>
      <c r="H639" s="4" t="s">
        <v>155</v>
      </c>
      <c r="I639" s="4"/>
      <c r="L639" s="4">
        <v>80</v>
      </c>
      <c r="N639" s="4"/>
      <c r="R639" s="8" t="str">
        <f>DADOS_ABBUD[[#This Row],[COD]]</f>
        <v>IPHO</v>
      </c>
      <c r="T639" t="e">
        <f>_xlfn.XLOOKUP(DADOS_ABBUD[[#This Row],[COD]],'uso interno FOTOS'!A:A,'uso interno FOTOS'!B:B)</f>
        <v>#N/A</v>
      </c>
      <c r="U639" s="5">
        <v>2</v>
      </c>
    </row>
    <row r="640" spans="1:22" ht="15" customHeight="1" x14ac:dyDescent="0.25">
      <c r="A640" t="s">
        <v>2094</v>
      </c>
      <c r="B640" s="4" t="s">
        <v>1511</v>
      </c>
      <c r="C640" t="s">
        <v>2095</v>
      </c>
      <c r="D640" t="s">
        <v>2095</v>
      </c>
      <c r="E640" s="5" t="s">
        <v>418</v>
      </c>
      <c r="F640" s="12"/>
      <c r="G640" t="s">
        <v>119</v>
      </c>
      <c r="H640" s="4"/>
      <c r="I640" s="4"/>
      <c r="L640" s="4"/>
      <c r="N640" s="4"/>
      <c r="Q640" s="8"/>
      <c r="R640" s="8" t="str">
        <f>DADOS_ABBUD[[#This Row],[COD]]</f>
        <v>IXCH</v>
      </c>
      <c r="T640" t="e">
        <f>_xlfn.XLOOKUP(DADOS_ABBUD[[#This Row],[COD]],'uso interno FOTOS'!A:A,'uso interno FOTOS'!B:B)</f>
        <v>#N/A</v>
      </c>
      <c r="U640" s="5">
        <v>3</v>
      </c>
    </row>
    <row r="641" spans="1:22" ht="15" customHeight="1" x14ac:dyDescent="0.25">
      <c r="A641" t="s">
        <v>2096</v>
      </c>
      <c r="B641" s="4" t="s">
        <v>1511</v>
      </c>
      <c r="C641" t="s">
        <v>2097</v>
      </c>
      <c r="D641" t="s">
        <v>2098</v>
      </c>
      <c r="E641" s="5" t="s">
        <v>580</v>
      </c>
      <c r="F641" s="12"/>
      <c r="G641" t="s">
        <v>119</v>
      </c>
      <c r="H641" s="4" t="s">
        <v>126</v>
      </c>
      <c r="I641" s="4"/>
      <c r="K641" s="4" t="s">
        <v>1817</v>
      </c>
      <c r="L641" s="4">
        <v>100</v>
      </c>
      <c r="M641" s="123"/>
      <c r="N641" s="4"/>
      <c r="O641" s="4" t="s">
        <v>2099</v>
      </c>
      <c r="P641" s="4" t="s">
        <v>2100</v>
      </c>
      <c r="Q641" s="4" t="s">
        <v>2101</v>
      </c>
      <c r="R641" s="8" t="str">
        <f>DADOS_ABBUD[[#This Row],[COD]]</f>
        <v>IXCO</v>
      </c>
      <c r="S641" s="4" t="s">
        <v>2102</v>
      </c>
      <c r="T641" t="e">
        <f>_xlfn.XLOOKUP(DADOS_ABBUD[[#This Row],[COD]],'uso interno FOTOS'!A:A,'uso interno FOTOS'!B:B)</f>
        <v>#N/A</v>
      </c>
      <c r="U641" s="5">
        <v>2</v>
      </c>
      <c r="V641" s="121" t="s">
        <v>2103</v>
      </c>
    </row>
    <row r="642" spans="1:22" ht="15" customHeight="1" x14ac:dyDescent="0.25">
      <c r="A642" t="s">
        <v>2104</v>
      </c>
      <c r="B642" s="4" t="s">
        <v>1511</v>
      </c>
      <c r="C642" t="s">
        <v>2105</v>
      </c>
      <c r="D642" t="s">
        <v>2106</v>
      </c>
      <c r="E642" s="5" t="s">
        <v>136</v>
      </c>
      <c r="F642" s="12"/>
      <c r="G642" t="s">
        <v>119</v>
      </c>
      <c r="H642" s="4"/>
      <c r="I642" s="4"/>
      <c r="L642" s="4">
        <v>100</v>
      </c>
      <c r="N642" s="4"/>
      <c r="Q642" s="8"/>
      <c r="R642" s="8" t="str">
        <f>DADOS_ABBUD[[#This Row],[COD]]</f>
        <v>IXMA</v>
      </c>
      <c r="T642" t="e">
        <f>_xlfn.XLOOKUP(DADOS_ABBUD[[#This Row],[COD]],'uso interno FOTOS'!A:A,'uso interno FOTOS'!B:B)</f>
        <v>#N/A</v>
      </c>
      <c r="U642" s="5">
        <v>3</v>
      </c>
    </row>
    <row r="643" spans="1:22" ht="15" customHeight="1" x14ac:dyDescent="0.25">
      <c r="A643" t="s">
        <v>2107</v>
      </c>
      <c r="B643" s="4" t="s">
        <v>1511</v>
      </c>
      <c r="C643" t="s">
        <v>2108</v>
      </c>
      <c r="D643" t="s">
        <v>2109</v>
      </c>
      <c r="E643" s="5" t="s">
        <v>418</v>
      </c>
      <c r="F643" s="12"/>
      <c r="G643" t="s">
        <v>119</v>
      </c>
      <c r="H643" s="4" t="s">
        <v>126</v>
      </c>
      <c r="I643" s="4"/>
      <c r="L643" s="4"/>
      <c r="N643" s="4"/>
      <c r="R643" s="8" t="str">
        <f>DADOS_ABBUD[[#This Row],[COD]]</f>
        <v>JAGR</v>
      </c>
      <c r="T643" t="e">
        <f>_xlfn.XLOOKUP(DADOS_ABBUD[[#This Row],[COD]],'uso interno FOTOS'!A:A,'uso interno FOTOS'!B:B)</f>
        <v>#N/A</v>
      </c>
      <c r="U643" s="5">
        <v>1</v>
      </c>
    </row>
    <row r="644" spans="1:22" x14ac:dyDescent="0.25">
      <c r="A644" t="s">
        <v>29</v>
      </c>
      <c r="B644" s="4" t="s">
        <v>1511</v>
      </c>
      <c r="C644" t="s">
        <v>2110</v>
      </c>
      <c r="D644" t="s">
        <v>2111</v>
      </c>
      <c r="E644" s="5" t="s">
        <v>391</v>
      </c>
      <c r="F644" s="12"/>
      <c r="G644" t="s">
        <v>119</v>
      </c>
      <c r="H644" s="4" t="s">
        <v>126</v>
      </c>
      <c r="I644" s="4"/>
      <c r="K644" s="4" t="s">
        <v>2112</v>
      </c>
      <c r="L644" s="4">
        <v>30</v>
      </c>
      <c r="M644" s="123"/>
      <c r="N644" s="4"/>
      <c r="O644" s="4"/>
      <c r="P644" s="4"/>
      <c r="Q644" s="4" t="s">
        <v>2113</v>
      </c>
      <c r="R644" s="8" t="str">
        <f>DADOS_ABBUD[[#This Row],[COD]]</f>
        <v>JAME</v>
      </c>
      <c r="S644" s="4" t="s">
        <v>2114</v>
      </c>
      <c r="T644" t="e" vm="17">
        <f>_xlfn.XLOOKUP(DADOS_ABBUD[[#This Row],[COD]],'uso interno FOTOS'!A:A,'uso interno FOTOS'!B:B)</f>
        <v>#VALUE!</v>
      </c>
      <c r="U644" s="5">
        <v>1</v>
      </c>
      <c r="V644" s="119" t="s">
        <v>2115</v>
      </c>
    </row>
    <row r="645" spans="1:22" x14ac:dyDescent="0.25">
      <c r="A645" t="s">
        <v>2116</v>
      </c>
      <c r="B645" s="4" t="s">
        <v>1511</v>
      </c>
      <c r="C645" t="s">
        <v>2117</v>
      </c>
      <c r="D645" t="s">
        <v>2118</v>
      </c>
      <c r="E645" s="5" t="s">
        <v>418</v>
      </c>
      <c r="F645" s="12"/>
      <c r="G645" t="s">
        <v>119</v>
      </c>
      <c r="H645" s="4"/>
      <c r="I645" s="4"/>
      <c r="L645" s="4">
        <v>30</v>
      </c>
      <c r="N645" s="4"/>
      <c r="Q645" s="8"/>
      <c r="R645" s="8" t="str">
        <f>DADOS_ABBUD[[#This Row],[COD]]</f>
        <v>JAMU</v>
      </c>
      <c r="T645" t="e">
        <f>_xlfn.XLOOKUP(DADOS_ABBUD[[#This Row],[COD]],'uso interno FOTOS'!A:A,'uso interno FOTOS'!B:B)</f>
        <v>#N/A</v>
      </c>
      <c r="U645" s="5">
        <v>3</v>
      </c>
    </row>
    <row r="646" spans="1:22" x14ac:dyDescent="0.25">
      <c r="A646" t="s">
        <v>2119</v>
      </c>
      <c r="B646" s="4" t="s">
        <v>1511</v>
      </c>
      <c r="C646" t="s">
        <v>2120</v>
      </c>
      <c r="D646" t="s">
        <v>2121</v>
      </c>
      <c r="E646" s="5" t="s">
        <v>418</v>
      </c>
      <c r="F646" s="12"/>
      <c r="G646" t="s">
        <v>119</v>
      </c>
      <c r="H646" s="4" t="s">
        <v>126</v>
      </c>
      <c r="I646" s="4"/>
      <c r="L646" s="4">
        <v>30</v>
      </c>
      <c r="N646" s="4"/>
      <c r="R646" s="8" t="str">
        <f>DADOS_ABBUD[[#This Row],[COD]]</f>
        <v>JAPO</v>
      </c>
      <c r="T646" t="e">
        <f>_xlfn.XLOOKUP(DADOS_ABBUD[[#This Row],[COD]],'uso interno FOTOS'!A:A,'uso interno FOTOS'!B:B)</f>
        <v>#N/A</v>
      </c>
      <c r="U646" s="5">
        <v>2</v>
      </c>
    </row>
    <row r="647" spans="1:22" x14ac:dyDescent="0.25">
      <c r="A647" t="s">
        <v>2122</v>
      </c>
      <c r="B647" s="4" t="s">
        <v>1511</v>
      </c>
      <c r="C647" t="s">
        <v>2123</v>
      </c>
      <c r="D647" t="s">
        <v>2124</v>
      </c>
      <c r="E647" s="5" t="s">
        <v>418</v>
      </c>
      <c r="F647" s="12"/>
      <c r="G647" t="s">
        <v>119</v>
      </c>
      <c r="H647" s="4"/>
      <c r="I647" s="4"/>
      <c r="L647" s="4">
        <v>40</v>
      </c>
      <c r="N647" s="4"/>
      <c r="Q647" s="8"/>
      <c r="R647" s="8" t="str">
        <f>DADOS_ABBUD[[#This Row],[COD]]</f>
        <v>JASA</v>
      </c>
      <c r="T647" t="e">
        <f>_xlfn.XLOOKUP(DADOS_ABBUD[[#This Row],[COD]],'uso interno FOTOS'!A:A,'uso interno FOTOS'!B:B)</f>
        <v>#N/A</v>
      </c>
      <c r="U647" s="5">
        <v>3</v>
      </c>
    </row>
    <row r="648" spans="1:22" x14ac:dyDescent="0.25">
      <c r="A648" t="s">
        <v>2125</v>
      </c>
      <c r="B648" s="4" t="s">
        <v>1511</v>
      </c>
      <c r="C648" t="s">
        <v>2126</v>
      </c>
      <c r="D648" t="s">
        <v>2127</v>
      </c>
      <c r="E648" s="5" t="s">
        <v>94</v>
      </c>
      <c r="F648" s="12"/>
      <c r="G648" t="s">
        <v>119</v>
      </c>
      <c r="H648" s="4" t="s">
        <v>126</v>
      </c>
      <c r="I648" s="4"/>
      <c r="L648" s="4">
        <v>40</v>
      </c>
      <c r="N648" s="4"/>
      <c r="R648" s="8" t="str">
        <f>DADOS_ABBUD[[#This Row],[COD]]</f>
        <v>JUHO</v>
      </c>
      <c r="T648" t="e">
        <f>_xlfn.XLOOKUP(DADOS_ABBUD[[#This Row],[COD]],'uso interno FOTOS'!A:A,'uso interno FOTOS'!B:B)</f>
        <v>#N/A</v>
      </c>
      <c r="U648" s="5">
        <v>1</v>
      </c>
    </row>
    <row r="649" spans="1:22" x14ac:dyDescent="0.25">
      <c r="A649" t="s">
        <v>2128</v>
      </c>
      <c r="B649" s="4" t="s">
        <v>1511</v>
      </c>
      <c r="C649" t="s">
        <v>2129</v>
      </c>
      <c r="D649" t="s">
        <v>2130</v>
      </c>
      <c r="E649" s="5" t="s">
        <v>94</v>
      </c>
      <c r="F649" s="12"/>
      <c r="G649" t="s">
        <v>119</v>
      </c>
      <c r="H649" s="4" t="s">
        <v>126</v>
      </c>
      <c r="I649" s="4"/>
      <c r="L649" s="4">
        <v>80</v>
      </c>
      <c r="N649" s="4"/>
      <c r="R649" s="8" t="str">
        <f>DADOS_ABBUD[[#This Row],[COD]]</f>
        <v>JUSA</v>
      </c>
      <c r="T649" t="e">
        <f>_xlfn.XLOOKUP(DADOS_ABBUD[[#This Row],[COD]],'uso interno FOTOS'!A:A,'uso interno FOTOS'!B:B)</f>
        <v>#N/A</v>
      </c>
      <c r="U649" s="5">
        <v>1</v>
      </c>
    </row>
    <row r="650" spans="1:22" x14ac:dyDescent="0.25">
      <c r="A650" t="s">
        <v>2131</v>
      </c>
      <c r="B650" s="4" t="s">
        <v>1511</v>
      </c>
      <c r="C650" t="s">
        <v>2132</v>
      </c>
      <c r="D650" t="s">
        <v>2133</v>
      </c>
      <c r="E650" s="5" t="s">
        <v>94</v>
      </c>
      <c r="F650" s="12"/>
      <c r="G650" t="s">
        <v>95</v>
      </c>
      <c r="H650" s="4" t="s">
        <v>126</v>
      </c>
      <c r="I650" s="4"/>
      <c r="L650" s="4">
        <v>80</v>
      </c>
      <c r="N650" s="4"/>
      <c r="R650" s="8" t="str">
        <f>DADOS_ABBUD[[#This Row],[COD]]</f>
        <v>JUBR</v>
      </c>
      <c r="T650" t="e">
        <f>_xlfn.XLOOKUP(DADOS_ABBUD[[#This Row],[COD]],'uso interno FOTOS'!A:A,'uso interno FOTOS'!B:B)</f>
        <v>#N/A</v>
      </c>
      <c r="U650" s="5">
        <v>1</v>
      </c>
      <c r="V650" s="42"/>
    </row>
    <row r="651" spans="1:22" ht="15" customHeight="1" x14ac:dyDescent="0.25">
      <c r="A651" t="s">
        <v>2134</v>
      </c>
      <c r="B651" s="4" t="s">
        <v>1511</v>
      </c>
      <c r="C651" t="s">
        <v>2135</v>
      </c>
      <c r="D651" t="s">
        <v>1735</v>
      </c>
      <c r="E651" s="5" t="s">
        <v>391</v>
      </c>
      <c r="F651" s="12"/>
      <c r="G651" t="s">
        <v>95</v>
      </c>
      <c r="H651" s="4"/>
      <c r="I651" s="4"/>
      <c r="L651" s="4">
        <v>30</v>
      </c>
      <c r="N651" s="4"/>
      <c r="Q651" s="8"/>
      <c r="R651" s="8" t="str">
        <f>DADOS_ABBUD[[#This Row],[COD]]</f>
        <v>LESP</v>
      </c>
      <c r="T651" t="e">
        <f>_xlfn.XLOOKUP(DADOS_ABBUD[[#This Row],[COD]],'uso interno FOTOS'!A:A,'uso interno FOTOS'!B:B)</f>
        <v>#N/A</v>
      </c>
      <c r="U651" s="5">
        <v>3</v>
      </c>
    </row>
    <row r="652" spans="1:22" x14ac:dyDescent="0.25">
      <c r="A652" s="100" t="s">
        <v>2136</v>
      </c>
      <c r="B652" s="101" t="s">
        <v>1511</v>
      </c>
      <c r="C652" s="100" t="s">
        <v>2137</v>
      </c>
      <c r="D652" s="100" t="s">
        <v>2138</v>
      </c>
      <c r="E652" s="111" t="s">
        <v>405</v>
      </c>
      <c r="F652" s="12"/>
      <c r="G652" t="s">
        <v>119</v>
      </c>
      <c r="H652" s="4" t="s">
        <v>155</v>
      </c>
      <c r="I652" s="4"/>
      <c r="L652" s="4"/>
      <c r="N652" s="4"/>
      <c r="R652" s="8" t="s">
        <v>2139</v>
      </c>
      <c r="T652" t="e">
        <f>_xlfn.XLOOKUP(DADOS_ABBUD[[#This Row],[COD]],'uso interno FOTOS'!A:A,'uso interno FOTOS'!B:B)</f>
        <v>#N/A</v>
      </c>
      <c r="U652" s="5">
        <v>2</v>
      </c>
    </row>
    <row r="653" spans="1:22" x14ac:dyDescent="0.25">
      <c r="A653" t="s">
        <v>2140</v>
      </c>
      <c r="B653" s="4" t="s">
        <v>1511</v>
      </c>
      <c r="C653" t="s">
        <v>2141</v>
      </c>
      <c r="D653" t="s">
        <v>2142</v>
      </c>
      <c r="E653" s="5" t="s">
        <v>136</v>
      </c>
      <c r="F653" s="12"/>
      <c r="G653" t="s">
        <v>119</v>
      </c>
      <c r="H653" s="4" t="s">
        <v>307</v>
      </c>
      <c r="I653" s="4"/>
      <c r="K653" s="4" t="s">
        <v>1817</v>
      </c>
      <c r="L653" s="4">
        <v>150</v>
      </c>
      <c r="M653" s="123"/>
      <c r="N653" s="4"/>
      <c r="O653" s="4" t="s">
        <v>2143</v>
      </c>
      <c r="P653" s="4" t="s">
        <v>1818</v>
      </c>
      <c r="Q653" s="4" t="s">
        <v>2144</v>
      </c>
      <c r="R653" s="8" t="str">
        <f>DADOS_ABBUD[[#This Row],[COD]]</f>
        <v>LERU</v>
      </c>
      <c r="S653" s="4" t="s">
        <v>2145</v>
      </c>
      <c r="T653" t="e" vm="206">
        <f>_xlfn.XLOOKUP(DADOS_ABBUD[[#This Row],[COD]],'uso interno FOTOS'!A:A,'uso interno FOTOS'!B:B)</f>
        <v>#VALUE!</v>
      </c>
      <c r="U653" s="5">
        <v>2</v>
      </c>
      <c r="V653" s="119" t="s">
        <v>2146</v>
      </c>
    </row>
    <row r="654" spans="1:22" ht="15" customHeight="1" x14ac:dyDescent="0.25">
      <c r="A654" t="s">
        <v>2147</v>
      </c>
      <c r="B654" s="4" t="s">
        <v>1511</v>
      </c>
      <c r="C654" t="s">
        <v>2148</v>
      </c>
      <c r="D654" t="s">
        <v>2149</v>
      </c>
      <c r="E654" s="5" t="s">
        <v>405</v>
      </c>
      <c r="F654" s="12"/>
      <c r="G654" t="s">
        <v>119</v>
      </c>
      <c r="H654" s="4"/>
      <c r="I654" s="4"/>
      <c r="L654" s="4"/>
      <c r="N654" s="4"/>
      <c r="R654" s="8" t="str">
        <f>DADOS_ABBUD[[#This Row],[COD]]</f>
        <v>LESC</v>
      </c>
      <c r="T654" s="8" t="e">
        <f>_xlfn.XLOOKUP(DADOS_ABBUD[[#This Row],[COD]],'uso interno FOTOS'!A:A,'uso interno FOTOS'!B:B)</f>
        <v>#N/A</v>
      </c>
      <c r="U654" s="5">
        <v>2</v>
      </c>
    </row>
    <row r="655" spans="1:22" ht="15" customHeight="1" x14ac:dyDescent="0.25">
      <c r="A655" t="s">
        <v>2150</v>
      </c>
      <c r="B655" s="4" t="s">
        <v>1511</v>
      </c>
      <c r="C655" t="s">
        <v>2151</v>
      </c>
      <c r="D655" t="s">
        <v>2152</v>
      </c>
      <c r="E655" s="5" t="s">
        <v>94</v>
      </c>
      <c r="F655" s="12"/>
      <c r="G655" t="s">
        <v>119</v>
      </c>
      <c r="H655" s="4" t="s">
        <v>126</v>
      </c>
      <c r="I655" s="4"/>
      <c r="L655" s="4">
        <v>100</v>
      </c>
      <c r="N655" s="4"/>
      <c r="R655" s="8" t="str">
        <f>DADOS_ABBUD[[#This Row],[COD]]</f>
        <v>LIJA</v>
      </c>
      <c r="T655" t="e">
        <f>_xlfn.XLOOKUP(DADOS_ABBUD[[#This Row],[COD]],'uso interno FOTOS'!A:A,'uso interno FOTOS'!B:B)</f>
        <v>#N/A</v>
      </c>
      <c r="U655" s="5">
        <v>2</v>
      </c>
    </row>
    <row r="656" spans="1:22" ht="15" customHeight="1" x14ac:dyDescent="0.25">
      <c r="A656" t="s">
        <v>2153</v>
      </c>
      <c r="B656" s="4" t="s">
        <v>1511</v>
      </c>
      <c r="C656" t="s">
        <v>2154</v>
      </c>
      <c r="D656" t="s">
        <v>2155</v>
      </c>
      <c r="E656" s="5" t="s">
        <v>1551</v>
      </c>
      <c r="F656" s="12"/>
      <c r="G656" t="s">
        <v>95</v>
      </c>
      <c r="H656" s="4" t="s">
        <v>126</v>
      </c>
      <c r="I656" s="4"/>
      <c r="L656" s="4">
        <v>100</v>
      </c>
      <c r="N656" s="4"/>
      <c r="R656" s="8" t="str">
        <f>DADOS_ABBUD[[#This Row],[COD]]</f>
        <v>LISI</v>
      </c>
      <c r="T656" t="e">
        <f>_xlfn.XLOOKUP(DADOS_ABBUD[[#This Row],[COD]],'uso interno FOTOS'!A:A,'uso interno FOTOS'!B:B)</f>
        <v>#N/A</v>
      </c>
      <c r="U656" s="5">
        <v>1</v>
      </c>
    </row>
    <row r="657" spans="1:22" x14ac:dyDescent="0.25">
      <c r="A657" t="s">
        <v>2156</v>
      </c>
      <c r="B657" s="4" t="s">
        <v>1511</v>
      </c>
      <c r="C657" t="s">
        <v>2157</v>
      </c>
      <c r="D657" t="s">
        <v>2158</v>
      </c>
      <c r="E657" s="5" t="s">
        <v>94</v>
      </c>
      <c r="F657" s="12"/>
      <c r="G657" t="s">
        <v>119</v>
      </c>
      <c r="H657" s="4"/>
      <c r="I657" s="4"/>
      <c r="L657" s="4">
        <v>50</v>
      </c>
      <c r="N657" s="4"/>
      <c r="R657" s="8" t="str">
        <f>DADOS_ABBUD[[#This Row],[COD]]</f>
        <v>LOJA</v>
      </c>
      <c r="T657" t="e">
        <f>_xlfn.XLOOKUP(DADOS_ABBUD[[#This Row],[COD]],'uso interno FOTOS'!A:A,'uso interno FOTOS'!B:B)</f>
        <v>#N/A</v>
      </c>
      <c r="U657" s="5">
        <v>2</v>
      </c>
    </row>
    <row r="658" spans="1:22" x14ac:dyDescent="0.25">
      <c r="A658" t="s">
        <v>2159</v>
      </c>
      <c r="B658" s="4" t="s">
        <v>1511</v>
      </c>
      <c r="C658" t="s">
        <v>2160</v>
      </c>
      <c r="D658" t="s">
        <v>2161</v>
      </c>
      <c r="E658" s="5" t="s">
        <v>401</v>
      </c>
      <c r="F658" s="12"/>
      <c r="G658" t="s">
        <v>119</v>
      </c>
      <c r="H658" s="4"/>
      <c r="I658" s="4"/>
      <c r="L658" s="4"/>
      <c r="N658" s="4"/>
      <c r="Q658" s="8"/>
      <c r="R658" s="8" t="str">
        <f>DADOS_ABBUD[[#This Row],[COD]]</f>
        <v>LOCH</v>
      </c>
      <c r="T658" s="8" t="e">
        <f>_xlfn.XLOOKUP(DADOS_ABBUD[[#This Row],[COD]],'uso interno FOTOS'!A:A,'uso interno FOTOS'!B:B)</f>
        <v>#N/A</v>
      </c>
      <c r="U658" s="5">
        <v>3</v>
      </c>
    </row>
    <row r="659" spans="1:22" x14ac:dyDescent="0.25">
      <c r="A659" t="s">
        <v>2162</v>
      </c>
      <c r="B659" s="4" t="s">
        <v>1511</v>
      </c>
      <c r="C659" t="s">
        <v>2163</v>
      </c>
      <c r="D659" t="s">
        <v>2164</v>
      </c>
      <c r="E659" s="5" t="s">
        <v>94</v>
      </c>
      <c r="F659" s="12"/>
      <c r="G659" t="s">
        <v>119</v>
      </c>
      <c r="H659" s="4"/>
      <c r="I659" s="4"/>
      <c r="L659" s="4">
        <v>50</v>
      </c>
      <c r="N659" s="4"/>
      <c r="Q659" s="8"/>
      <c r="R659" s="8" t="str">
        <f>DADOS_ABBUD[[#This Row],[COD]]</f>
        <v>MACO</v>
      </c>
      <c r="T659" t="e">
        <f>_xlfn.XLOOKUP(DADOS_ABBUD[[#This Row],[COD]],'uso interno FOTOS'!A:A,'uso interno FOTOS'!B:B)</f>
        <v>#N/A</v>
      </c>
      <c r="U659" s="5">
        <v>3</v>
      </c>
    </row>
    <row r="660" spans="1:22" x14ac:dyDescent="0.25">
      <c r="A660" t="s">
        <v>2165</v>
      </c>
      <c r="B660" s="4" t="s">
        <v>1511</v>
      </c>
      <c r="C660" t="s">
        <v>2166</v>
      </c>
      <c r="D660" t="s">
        <v>2167</v>
      </c>
      <c r="E660" s="5" t="s">
        <v>405</v>
      </c>
      <c r="F660" s="12"/>
      <c r="G660" t="s">
        <v>119</v>
      </c>
      <c r="H660" s="4" t="s">
        <v>126</v>
      </c>
      <c r="I660" s="4"/>
      <c r="K660" s="4" t="s">
        <v>2025</v>
      </c>
      <c r="L660" s="4">
        <v>150</v>
      </c>
      <c r="M660" s="119"/>
      <c r="N660" s="4"/>
      <c r="O660" s="4"/>
      <c r="P660" s="4" t="s">
        <v>2057</v>
      </c>
      <c r="Q660" s="4" t="s">
        <v>2168</v>
      </c>
      <c r="R660" s="8" t="str">
        <f>DADOS_ABBUD[[#This Row],[COD]]</f>
        <v>MAMO</v>
      </c>
      <c r="S660" s="4" t="s">
        <v>2169</v>
      </c>
      <c r="T660" t="e">
        <f>_xlfn.XLOOKUP(DADOS_ABBUD[[#This Row],[COD]],'uso interno FOTOS'!A:A,'uso interno FOTOS'!B:B)</f>
        <v>#N/A</v>
      </c>
      <c r="U660" s="5">
        <v>1</v>
      </c>
      <c r="V660" s="119" t="s">
        <v>2170</v>
      </c>
    </row>
    <row r="661" spans="1:22" ht="15" customHeight="1" x14ac:dyDescent="0.25">
      <c r="A661" t="s">
        <v>2171</v>
      </c>
      <c r="B661" s="4" t="s">
        <v>1511</v>
      </c>
      <c r="C661" t="s">
        <v>2172</v>
      </c>
      <c r="D661" t="s">
        <v>2173</v>
      </c>
      <c r="E661" s="5" t="s">
        <v>405</v>
      </c>
      <c r="F661" s="12"/>
      <c r="G661" t="s">
        <v>95</v>
      </c>
      <c r="H661" s="4" t="s">
        <v>126</v>
      </c>
      <c r="I661" s="4"/>
      <c r="L661" s="4">
        <v>100</v>
      </c>
      <c r="N661" s="4"/>
      <c r="R661" s="8" t="str">
        <f>DADOS_ABBUD[[#This Row],[COD]]</f>
        <v>MASP</v>
      </c>
      <c r="T661" t="e">
        <f>_xlfn.XLOOKUP(DADOS_ABBUD[[#This Row],[COD]],'uso interno FOTOS'!A:A,'uso interno FOTOS'!B:B)</f>
        <v>#N/A</v>
      </c>
      <c r="U661" s="5">
        <v>1</v>
      </c>
    </row>
    <row r="662" spans="1:22" ht="15" customHeight="1" x14ac:dyDescent="0.25">
      <c r="A662" t="s">
        <v>2174</v>
      </c>
      <c r="B662" s="4" t="s">
        <v>1511</v>
      </c>
      <c r="C662" t="s">
        <v>2175</v>
      </c>
      <c r="D662" t="s">
        <v>2176</v>
      </c>
      <c r="E662" s="5"/>
      <c r="F662" s="12"/>
      <c r="G662" t="s">
        <v>119</v>
      </c>
      <c r="H662" s="4"/>
      <c r="I662" s="4"/>
      <c r="L662" s="4"/>
      <c r="N662" s="4"/>
      <c r="Q662" s="8"/>
      <c r="R662" s="8" t="str">
        <f>DADOS_ABBUD[[#This Row],[COD]]</f>
        <v>MEMA</v>
      </c>
      <c r="T662" t="e">
        <f>_xlfn.XLOOKUP(DADOS_ABBUD[[#This Row],[COD]],'uso interno FOTOS'!A:A,'uso interno FOTOS'!B:B)</f>
        <v>#N/A</v>
      </c>
    </row>
    <row r="663" spans="1:22" x14ac:dyDescent="0.25">
      <c r="A663" t="s">
        <v>35</v>
      </c>
      <c r="B663" s="4" t="s">
        <v>1511</v>
      </c>
      <c r="C663" t="s">
        <v>2177</v>
      </c>
      <c r="D663" t="s">
        <v>2178</v>
      </c>
      <c r="E663" s="5"/>
      <c r="F663" s="12"/>
      <c r="G663" t="s">
        <v>119</v>
      </c>
      <c r="H663" s="4" t="s">
        <v>126</v>
      </c>
      <c r="I663" s="4"/>
      <c r="L663" s="4">
        <v>120</v>
      </c>
      <c r="N663" s="4"/>
      <c r="R663" s="8" t="str">
        <f>DADOS_ABBUD[[#This Row],[COD]]</f>
        <v>MEER</v>
      </c>
      <c r="T663" t="e" vm="22">
        <f>_xlfn.XLOOKUP(DADOS_ABBUD[[#This Row],[COD]],'uso interno FOTOS'!A:A,'uso interno FOTOS'!B:B)</f>
        <v>#VALUE!</v>
      </c>
      <c r="U663" s="5">
        <v>1</v>
      </c>
    </row>
    <row r="664" spans="1:22" x14ac:dyDescent="0.25">
      <c r="A664" t="s">
        <v>2179</v>
      </c>
      <c r="B664" s="4" t="s">
        <v>1511</v>
      </c>
      <c r="C664" t="s">
        <v>2180</v>
      </c>
      <c r="D664" t="s">
        <v>2181</v>
      </c>
      <c r="E664" s="5" t="s">
        <v>94</v>
      </c>
      <c r="F664" s="12"/>
      <c r="G664" t="s">
        <v>119</v>
      </c>
      <c r="H664" s="4" t="s">
        <v>307</v>
      </c>
      <c r="I664" s="4"/>
      <c r="L664" s="4">
        <v>50</v>
      </c>
      <c r="N664" s="4"/>
      <c r="R664" s="8" t="str">
        <f>DADOS_ABBUD[[#This Row],[COD]]</f>
        <v>MODE</v>
      </c>
      <c r="T664" t="e" vm="207">
        <f>_xlfn.XLOOKUP(DADOS_ABBUD[[#This Row],[COD]],'uso interno FOTOS'!A:A,'uso interno FOTOS'!B:B)</f>
        <v>#VALUE!</v>
      </c>
      <c r="U664" s="5">
        <v>1</v>
      </c>
    </row>
    <row r="665" spans="1:22" x14ac:dyDescent="0.25">
      <c r="A665" t="s">
        <v>2182</v>
      </c>
      <c r="B665" s="4" t="s">
        <v>1511</v>
      </c>
      <c r="C665" t="s">
        <v>2183</v>
      </c>
      <c r="D665" t="s">
        <v>2184</v>
      </c>
      <c r="E665" s="5" t="s">
        <v>136</v>
      </c>
      <c r="F665" s="12"/>
      <c r="G665" t="s">
        <v>119</v>
      </c>
      <c r="H665" s="4"/>
      <c r="I665" s="4"/>
      <c r="L665" s="4"/>
      <c r="N665" s="4"/>
      <c r="Q665" s="8"/>
      <c r="R665" s="8" t="str">
        <f>DADOS_ABBUD[[#This Row],[COD]]</f>
        <v>MUBE</v>
      </c>
      <c r="T665" t="e">
        <f>_xlfn.XLOOKUP(DADOS_ABBUD[[#This Row],[COD]],'uso interno FOTOS'!A:A,'uso interno FOTOS'!B:B)</f>
        <v>#N/A</v>
      </c>
      <c r="U665" s="5">
        <v>3</v>
      </c>
    </row>
    <row r="666" spans="1:22" x14ac:dyDescent="0.25">
      <c r="A666" t="s">
        <v>2185</v>
      </c>
      <c r="B666" s="4" t="s">
        <v>1511</v>
      </c>
      <c r="C666" t="s">
        <v>2186</v>
      </c>
      <c r="D666" t="s">
        <v>2187</v>
      </c>
      <c r="E666" s="5" t="s">
        <v>94</v>
      </c>
      <c r="F666" s="12"/>
      <c r="G666" t="s">
        <v>119</v>
      </c>
      <c r="H666" s="4" t="s">
        <v>155</v>
      </c>
      <c r="I666" s="4"/>
      <c r="L666" s="4">
        <v>150</v>
      </c>
      <c r="N666" s="4"/>
      <c r="R666" s="8" t="str">
        <f>DADOS_ABBUD[[#This Row],[COD]]</f>
        <v>MUPA</v>
      </c>
      <c r="T666" t="e" vm="208">
        <f>_xlfn.XLOOKUP(DADOS_ABBUD[[#This Row],[COD]],'uso interno FOTOS'!A:A,'uso interno FOTOS'!B:B)</f>
        <v>#VALUE!</v>
      </c>
      <c r="U666" s="5">
        <v>1</v>
      </c>
    </row>
    <row r="667" spans="1:22" x14ac:dyDescent="0.25">
      <c r="A667" t="s">
        <v>2188</v>
      </c>
      <c r="B667" s="4" t="s">
        <v>1511</v>
      </c>
      <c r="C667" t="s">
        <v>2189</v>
      </c>
      <c r="D667" t="s">
        <v>2190</v>
      </c>
      <c r="E667" s="5" t="s">
        <v>94</v>
      </c>
      <c r="F667" s="12"/>
      <c r="G667" t="s">
        <v>119</v>
      </c>
      <c r="H667" s="4" t="s">
        <v>307</v>
      </c>
      <c r="I667" s="4"/>
      <c r="L667" s="4">
        <v>200</v>
      </c>
      <c r="N667" s="4"/>
      <c r="R667" s="8" t="str">
        <f>DADOS_ABBUD[[#This Row],[COD]]</f>
        <v>MUEN</v>
      </c>
      <c r="T667" t="e">
        <f>_xlfn.XLOOKUP(DADOS_ABBUD[[#This Row],[COD]],'uso interno FOTOS'!A:A,'uso interno FOTOS'!B:B)</f>
        <v>#N/A</v>
      </c>
      <c r="U667" s="5">
        <v>2</v>
      </c>
    </row>
    <row r="668" spans="1:22" x14ac:dyDescent="0.25">
      <c r="A668" s="100" t="s">
        <v>2191</v>
      </c>
      <c r="B668" s="101" t="s">
        <v>1511</v>
      </c>
      <c r="C668" s="100" t="s">
        <v>2192</v>
      </c>
      <c r="D668" s="100" t="s">
        <v>2193</v>
      </c>
      <c r="E668" s="111" t="s">
        <v>94</v>
      </c>
      <c r="F668" s="12"/>
      <c r="G668" t="s">
        <v>119</v>
      </c>
      <c r="H668" s="4" t="s">
        <v>307</v>
      </c>
      <c r="I668" s="4"/>
      <c r="L668" s="4"/>
      <c r="N668" s="4"/>
      <c r="R668" s="8" t="s">
        <v>2194</v>
      </c>
      <c r="T668" t="e">
        <f>_xlfn.XLOOKUP(DADOS_ABBUD[[#This Row],[COD]],'uso interno FOTOS'!A:A,'uso interno FOTOS'!B:B)</f>
        <v>#N/A</v>
      </c>
      <c r="U668" s="5">
        <v>2</v>
      </c>
    </row>
    <row r="669" spans="1:22" x14ac:dyDescent="0.25">
      <c r="A669" t="s">
        <v>2195</v>
      </c>
      <c r="B669" s="4" t="s">
        <v>1511</v>
      </c>
      <c r="C669" t="s">
        <v>2196</v>
      </c>
      <c r="D669" t="s">
        <v>2197</v>
      </c>
      <c r="E669" s="5" t="s">
        <v>94</v>
      </c>
      <c r="F669" s="12"/>
      <c r="G669" t="s">
        <v>119</v>
      </c>
      <c r="H669" s="4"/>
      <c r="I669" s="4"/>
      <c r="L669" s="4">
        <v>150</v>
      </c>
      <c r="N669" s="4"/>
      <c r="Q669" s="8"/>
      <c r="R669" s="8" t="str">
        <f>DADOS_ABBUD[[#This Row],[COD]]</f>
        <v>MUVE</v>
      </c>
      <c r="T669" t="e">
        <f>_xlfn.XLOOKUP(DADOS_ABBUD[[#This Row],[COD]],'uso interno FOTOS'!A:A,'uso interno FOTOS'!B:B)</f>
        <v>#N/A</v>
      </c>
      <c r="U669" s="5">
        <v>3</v>
      </c>
    </row>
    <row r="670" spans="1:22" ht="15" customHeight="1" x14ac:dyDescent="0.25">
      <c r="A670" s="100" t="s">
        <v>2198</v>
      </c>
      <c r="B670" s="101" t="s">
        <v>1511</v>
      </c>
      <c r="C670" s="100" t="s">
        <v>2199</v>
      </c>
      <c r="D670" s="100" t="s">
        <v>2200</v>
      </c>
      <c r="E670" s="111" t="s">
        <v>94</v>
      </c>
      <c r="F670" s="12"/>
      <c r="G670" t="s">
        <v>119</v>
      </c>
      <c r="H670" s="4" t="s">
        <v>126</v>
      </c>
      <c r="I670" s="4"/>
      <c r="L670" s="4"/>
      <c r="N670" s="4"/>
      <c r="R670" s="8" t="str">
        <f>DADOS_ABBUD[[#This Row],[COD]]</f>
        <v>MUDL</v>
      </c>
      <c r="T670" t="e">
        <f>_xlfn.XLOOKUP(DADOS_ABBUD[[#This Row],[COD]],'uso interno FOTOS'!A:A,'uso interno FOTOS'!B:B)</f>
        <v>#N/A</v>
      </c>
      <c r="U670" s="5">
        <v>1</v>
      </c>
    </row>
    <row r="671" spans="1:22" x14ac:dyDescent="0.25">
      <c r="A671" t="s">
        <v>2201</v>
      </c>
      <c r="B671" s="4" t="s">
        <v>1511</v>
      </c>
      <c r="C671" t="s">
        <v>2202</v>
      </c>
      <c r="D671" t="s">
        <v>2203</v>
      </c>
      <c r="E671" s="5" t="s">
        <v>405</v>
      </c>
      <c r="F671" s="12"/>
      <c r="G671" t="s">
        <v>119</v>
      </c>
      <c r="H671" s="4" t="s">
        <v>126</v>
      </c>
      <c r="I671" s="4"/>
      <c r="L671" s="4">
        <v>120</v>
      </c>
      <c r="N671" s="4"/>
      <c r="R671" s="8" t="str">
        <f>DADOS_ABBUD[[#This Row],[COD]]</f>
        <v>MUER</v>
      </c>
      <c r="T671" t="e">
        <f>_xlfn.XLOOKUP(DADOS_ABBUD[[#This Row],[COD]],'uso interno FOTOS'!A:A,'uso interno FOTOS'!B:B)</f>
        <v>#N/A</v>
      </c>
      <c r="U671" s="5">
        <v>2</v>
      </c>
    </row>
    <row r="672" spans="1:22" ht="15" customHeight="1" x14ac:dyDescent="0.25">
      <c r="A672" t="s">
        <v>2204</v>
      </c>
      <c r="B672" s="4" t="s">
        <v>1511</v>
      </c>
      <c r="C672" t="s">
        <v>2205</v>
      </c>
      <c r="D672" t="s">
        <v>2205</v>
      </c>
      <c r="E672" s="5" t="s">
        <v>418</v>
      </c>
      <c r="F672" s="12"/>
      <c r="G672" t="s">
        <v>119</v>
      </c>
      <c r="H672" s="4" t="s">
        <v>126</v>
      </c>
      <c r="I672" s="4"/>
      <c r="L672" s="4">
        <v>100</v>
      </c>
      <c r="N672" s="4"/>
      <c r="R672" s="8" t="str">
        <f>DADOS_ABBUD[[#This Row],[COD]]</f>
        <v>MUFR</v>
      </c>
      <c r="T672" t="e">
        <f>_xlfn.XLOOKUP(DADOS_ABBUD[[#This Row],[COD]],'uso interno FOTOS'!A:A,'uso interno FOTOS'!B:B)</f>
        <v>#N/A</v>
      </c>
      <c r="U672" s="5">
        <v>2</v>
      </c>
    </row>
    <row r="673" spans="1:22" ht="15" customHeight="1" x14ac:dyDescent="0.25">
      <c r="A673" t="s">
        <v>2206</v>
      </c>
      <c r="B673" s="4" t="s">
        <v>1511</v>
      </c>
      <c r="C673" t="s">
        <v>2207</v>
      </c>
      <c r="D673" t="s">
        <v>2208</v>
      </c>
      <c r="E673" s="5" t="s">
        <v>418</v>
      </c>
      <c r="F673" s="12"/>
      <c r="G673" t="s">
        <v>119</v>
      </c>
      <c r="H673" s="4"/>
      <c r="I673" s="4"/>
      <c r="L673" s="4">
        <v>120</v>
      </c>
      <c r="N673" s="4"/>
      <c r="Q673" s="8"/>
      <c r="R673" s="8" t="str">
        <f>DADOS_ABBUD[[#This Row],[COD]]</f>
        <v>MUPH</v>
      </c>
      <c r="T673" t="e">
        <f>_xlfn.XLOOKUP(DADOS_ABBUD[[#This Row],[COD]],'uso interno FOTOS'!A:A,'uso interno FOTOS'!B:B)</f>
        <v>#N/A</v>
      </c>
      <c r="U673" s="5">
        <v>3</v>
      </c>
    </row>
    <row r="674" spans="1:22" x14ac:dyDescent="0.25">
      <c r="A674" t="s">
        <v>2209</v>
      </c>
      <c r="B674" s="4" t="s">
        <v>1511</v>
      </c>
      <c r="C674" t="s">
        <v>2210</v>
      </c>
      <c r="D674" t="s">
        <v>2211</v>
      </c>
      <c r="E674" s="5" t="s">
        <v>94</v>
      </c>
      <c r="F674" s="12"/>
      <c r="G674" t="s">
        <v>119</v>
      </c>
      <c r="H674" s="4" t="s">
        <v>155</v>
      </c>
      <c r="I674" s="4"/>
      <c r="L674" s="4">
        <v>150</v>
      </c>
      <c r="N674" s="4"/>
      <c r="R674" s="8" t="str">
        <f>DADOS_ABBUD[[#This Row],[COD]]</f>
        <v>NADO</v>
      </c>
      <c r="T674" t="e" vm="209">
        <f>_xlfn.XLOOKUP(DADOS_ABBUD[[#This Row],[COD]],'uso interno FOTOS'!A:A,'uso interno FOTOS'!B:B)</f>
        <v>#VALUE!</v>
      </c>
      <c r="U674" s="5">
        <v>2</v>
      </c>
    </row>
    <row r="675" spans="1:22" x14ac:dyDescent="0.25">
      <c r="A675" s="104" t="s">
        <v>2212</v>
      </c>
      <c r="B675" s="105" t="s">
        <v>1511</v>
      </c>
      <c r="C675" s="104" t="s">
        <v>2213</v>
      </c>
      <c r="D675" s="104" t="s">
        <v>2214</v>
      </c>
      <c r="E675" s="113"/>
      <c r="F675" s="12"/>
      <c r="G675" t="s">
        <v>119</v>
      </c>
      <c r="H675" s="4" t="s">
        <v>155</v>
      </c>
      <c r="I675" s="4"/>
      <c r="L675" s="4"/>
      <c r="N675" s="4"/>
      <c r="R675" s="8" t="str">
        <f>DADOS_ABBUD[[#This Row],[COD]]</f>
        <v>NEOB</v>
      </c>
      <c r="T675" t="e">
        <f>_xlfn.XLOOKUP(DADOS_ABBUD[[#This Row],[COD]],'uso interno FOTOS'!A:A,'uso interno FOTOS'!B:B)</f>
        <v>#N/A</v>
      </c>
      <c r="U675" s="5">
        <v>1</v>
      </c>
    </row>
    <row r="676" spans="1:22" x14ac:dyDescent="0.25">
      <c r="A676" s="104" t="s">
        <v>2215</v>
      </c>
      <c r="B676" s="105" t="s">
        <v>1511</v>
      </c>
      <c r="C676" s="104" t="s">
        <v>2216</v>
      </c>
      <c r="D676" s="104" t="s">
        <v>2217</v>
      </c>
      <c r="E676" s="113"/>
      <c r="F676" s="12"/>
      <c r="G676" t="s">
        <v>95</v>
      </c>
      <c r="H676" s="4" t="s">
        <v>307</v>
      </c>
      <c r="I676" s="4"/>
      <c r="L676" s="4"/>
      <c r="N676" s="4"/>
      <c r="R676" s="8" t="str">
        <f>DADOS_ABBUD[[#This Row],[COD]]</f>
        <v>NEPE</v>
      </c>
      <c r="T676" t="e">
        <f>_xlfn.XLOOKUP(DADOS_ABBUD[[#This Row],[COD]],'uso interno FOTOS'!A:A,'uso interno FOTOS'!B:B)</f>
        <v>#N/A</v>
      </c>
      <c r="U676" s="5">
        <v>1</v>
      </c>
    </row>
    <row r="677" spans="1:22" x14ac:dyDescent="0.25">
      <c r="A677" t="s">
        <v>2218</v>
      </c>
      <c r="B677" s="4" t="s">
        <v>1511</v>
      </c>
      <c r="C677" t="s">
        <v>2219</v>
      </c>
      <c r="D677" t="s">
        <v>2220</v>
      </c>
      <c r="E677" s="5" t="s">
        <v>94</v>
      </c>
      <c r="F677" s="12"/>
      <c r="G677" t="s">
        <v>95</v>
      </c>
      <c r="H677" s="4" t="s">
        <v>126</v>
      </c>
      <c r="I677" s="4"/>
      <c r="L677" s="4">
        <v>50</v>
      </c>
      <c r="N677" s="4"/>
      <c r="R677" s="8" t="str">
        <f>DADOS_ABBUD[[#This Row],[COD]]</f>
        <v>NOBR</v>
      </c>
      <c r="T677" t="e">
        <f>_xlfn.XLOOKUP(DADOS_ABBUD[[#This Row],[COD]],'uso interno FOTOS'!A:A,'uso interno FOTOS'!B:B)</f>
        <v>#N/A</v>
      </c>
      <c r="U677" s="5">
        <v>1</v>
      </c>
    </row>
    <row r="678" spans="1:22" x14ac:dyDescent="0.25">
      <c r="A678" t="s">
        <v>2221</v>
      </c>
      <c r="B678" s="4" t="s">
        <v>1511</v>
      </c>
      <c r="C678" t="s">
        <v>2222</v>
      </c>
      <c r="D678" t="s">
        <v>2223</v>
      </c>
      <c r="E678" s="5" t="s">
        <v>94</v>
      </c>
      <c r="F678" s="12"/>
      <c r="G678" t="s">
        <v>95</v>
      </c>
      <c r="H678" s="4"/>
      <c r="I678" s="4"/>
      <c r="L678" s="4">
        <v>100</v>
      </c>
      <c r="N678" s="4"/>
      <c r="Q678" s="8"/>
      <c r="R678" s="8" t="str">
        <f>DADOS_ABBUD[[#This Row],[COD]]</f>
        <v>OCMU</v>
      </c>
      <c r="T678" t="e">
        <f>_xlfn.XLOOKUP(DADOS_ABBUD[[#This Row],[COD]],'uso interno FOTOS'!A:A,'uso interno FOTOS'!B:B)</f>
        <v>#N/A</v>
      </c>
      <c r="U678" s="5">
        <v>3</v>
      </c>
    </row>
    <row r="679" spans="1:22" x14ac:dyDescent="0.25">
      <c r="A679" s="104" t="s">
        <v>2224</v>
      </c>
      <c r="B679" s="105" t="s">
        <v>1511</v>
      </c>
      <c r="C679" s="104" t="s">
        <v>2225</v>
      </c>
      <c r="D679" s="104" t="s">
        <v>736</v>
      </c>
      <c r="E679" s="113"/>
      <c r="F679" s="12"/>
      <c r="G679" t="s">
        <v>119</v>
      </c>
      <c r="H679" s="4" t="s">
        <v>126</v>
      </c>
      <c r="I679" s="4"/>
      <c r="L679" s="4"/>
      <c r="N679" s="4"/>
      <c r="R679" s="8" t="str">
        <f>DADOS_ABBUD[[#This Row],[COD]]</f>
        <v>ODST</v>
      </c>
      <c r="T679" t="e">
        <f>_xlfn.XLOOKUP(DADOS_ABBUD[[#This Row],[COD]],'uso interno FOTOS'!A:A,'uso interno FOTOS'!B:B)</f>
        <v>#N/A</v>
      </c>
      <c r="U679" s="5">
        <v>1</v>
      </c>
    </row>
    <row r="680" spans="1:22" x14ac:dyDescent="0.25">
      <c r="A680" t="s">
        <v>2226</v>
      </c>
      <c r="B680" s="4" t="s">
        <v>1511</v>
      </c>
      <c r="C680" t="s">
        <v>2227</v>
      </c>
      <c r="D680" t="s">
        <v>1735</v>
      </c>
      <c r="E680" s="5" t="s">
        <v>94</v>
      </c>
      <c r="F680" s="12"/>
      <c r="G680" t="s">
        <v>95</v>
      </c>
      <c r="H680" s="4"/>
      <c r="I680" s="4"/>
      <c r="L680" s="4">
        <v>0</v>
      </c>
      <c r="N680" s="4"/>
      <c r="Q680" s="8"/>
      <c r="R680" s="8" t="str">
        <f>DADOS_ABBUD[[#This Row],[COD]]</f>
        <v>ONSP</v>
      </c>
      <c r="T680" t="e">
        <f>_xlfn.XLOOKUP(DADOS_ABBUD[[#This Row],[COD]],'uso interno FOTOS'!A:A,'uso interno FOTOS'!B:B)</f>
        <v>#N/A</v>
      </c>
      <c r="U680" s="5">
        <v>3</v>
      </c>
    </row>
    <row r="681" spans="1:22" x14ac:dyDescent="0.25">
      <c r="A681" t="s">
        <v>2228</v>
      </c>
      <c r="B681" s="4" t="s">
        <v>1511</v>
      </c>
      <c r="C681" t="s">
        <v>2229</v>
      </c>
      <c r="D681" t="s">
        <v>2230</v>
      </c>
      <c r="E681" s="5" t="s">
        <v>94</v>
      </c>
      <c r="F681" s="12"/>
      <c r="G681" t="s">
        <v>119</v>
      </c>
      <c r="H681" s="4" t="s">
        <v>126</v>
      </c>
      <c r="I681" s="4"/>
      <c r="K681" s="4" t="s">
        <v>1817</v>
      </c>
      <c r="L681" s="4">
        <v>150</v>
      </c>
      <c r="M681" s="123"/>
      <c r="N681" s="4"/>
      <c r="O681" s="4"/>
      <c r="P681" s="4" t="s">
        <v>2231</v>
      </c>
      <c r="Q681" s="4" t="s">
        <v>2232</v>
      </c>
      <c r="R681" s="8" t="str">
        <f>DADOS_ABBUD[[#This Row],[COD]]</f>
        <v>OSFR</v>
      </c>
      <c r="S681" s="4" t="s">
        <v>2233</v>
      </c>
      <c r="T681" t="e">
        <f>_xlfn.XLOOKUP(DADOS_ABBUD[[#This Row],[COD]],'uso interno FOTOS'!A:A,'uso interno FOTOS'!B:B)</f>
        <v>#N/A</v>
      </c>
      <c r="U681" s="5">
        <v>2</v>
      </c>
      <c r="V681" s="119" t="s">
        <v>2234</v>
      </c>
    </row>
    <row r="682" spans="1:22" x14ac:dyDescent="0.25">
      <c r="A682" s="100" t="s">
        <v>2235</v>
      </c>
      <c r="B682" s="101" t="s">
        <v>1511</v>
      </c>
      <c r="C682" s="100" t="s">
        <v>2236</v>
      </c>
      <c r="D682" s="100" t="s">
        <v>2237</v>
      </c>
      <c r="E682" s="111" t="s">
        <v>94</v>
      </c>
      <c r="F682" s="12"/>
      <c r="G682" t="s">
        <v>119</v>
      </c>
      <c r="H682" s="4"/>
      <c r="I682" s="4"/>
      <c r="L682" s="4"/>
      <c r="N682" s="4"/>
      <c r="Q682" s="8"/>
      <c r="R682" s="8" t="s">
        <v>2238</v>
      </c>
      <c r="T682" t="e">
        <f>_xlfn.XLOOKUP(DADOS_ABBUD[[#This Row],[COD]],'uso interno FOTOS'!A:A,'uso interno FOTOS'!B:B)</f>
        <v>#N/A</v>
      </c>
      <c r="U682" s="5">
        <v>3</v>
      </c>
    </row>
    <row r="683" spans="1:22" ht="15" customHeight="1" x14ac:dyDescent="0.25">
      <c r="A683" t="s">
        <v>2239</v>
      </c>
      <c r="B683" s="4" t="s">
        <v>1511</v>
      </c>
      <c r="C683" t="s">
        <v>2240</v>
      </c>
      <c r="D683" t="s">
        <v>2241</v>
      </c>
      <c r="E683" s="5" t="s">
        <v>94</v>
      </c>
      <c r="F683" s="12"/>
      <c r="G683" t="s">
        <v>95</v>
      </c>
      <c r="H683" s="4" t="s">
        <v>126</v>
      </c>
      <c r="I683" s="4"/>
      <c r="L683" s="4"/>
      <c r="N683" s="4"/>
      <c r="R683" s="8" t="str">
        <f>DADOS_ABBUD[[#This Row],[COD]]</f>
        <v>PALU</v>
      </c>
      <c r="T683" t="e">
        <f>_xlfn.XLOOKUP(DADOS_ABBUD[[#This Row],[COD]],'uso interno FOTOS'!A:A,'uso interno FOTOS'!B:B)</f>
        <v>#N/A</v>
      </c>
      <c r="U683" s="5">
        <v>1</v>
      </c>
      <c r="V683" s="42"/>
    </row>
    <row r="684" spans="1:22" x14ac:dyDescent="0.25">
      <c r="A684" s="100" t="s">
        <v>2242</v>
      </c>
      <c r="B684" s="101" t="s">
        <v>1511</v>
      </c>
      <c r="C684" s="100" t="s">
        <v>2243</v>
      </c>
      <c r="D684" s="100" t="s">
        <v>2244</v>
      </c>
      <c r="E684" s="111" t="s">
        <v>94</v>
      </c>
      <c r="F684" s="12"/>
      <c r="G684" t="s">
        <v>95</v>
      </c>
      <c r="H684" s="4" t="s">
        <v>126</v>
      </c>
      <c r="I684" s="4"/>
      <c r="L684" s="4">
        <v>50</v>
      </c>
      <c r="N684" s="4"/>
      <c r="R684" s="8" t="str">
        <f>DADOS_ABBUD[[#This Row],[COD]]</f>
        <v>PASP</v>
      </c>
      <c r="T684" t="e">
        <f>_xlfn.XLOOKUP(DADOS_ABBUD[[#This Row],[COD]],'uso interno FOTOS'!A:A,'uso interno FOTOS'!B:B)</f>
        <v>#N/A</v>
      </c>
      <c r="U684" s="5">
        <v>1</v>
      </c>
    </row>
    <row r="685" spans="1:22" x14ac:dyDescent="0.25">
      <c r="A685" t="s">
        <v>2245</v>
      </c>
      <c r="B685" s="4" t="s">
        <v>1511</v>
      </c>
      <c r="C685" t="s">
        <v>2246</v>
      </c>
      <c r="D685" t="s">
        <v>2247</v>
      </c>
      <c r="E685" s="5" t="s">
        <v>1551</v>
      </c>
      <c r="F685" s="12"/>
      <c r="G685" t="s">
        <v>119</v>
      </c>
      <c r="H685" s="4" t="s">
        <v>126</v>
      </c>
      <c r="I685" s="4"/>
      <c r="L685" s="4">
        <v>30</v>
      </c>
      <c r="N685" s="4"/>
      <c r="R685" s="8" t="str">
        <f>DADOS_ABBUD[[#This Row],[COD]]</f>
        <v>PABA</v>
      </c>
      <c r="T685" t="e">
        <f>_xlfn.XLOOKUP(DADOS_ABBUD[[#This Row],[COD]],'uso interno FOTOS'!A:A,'uso interno FOTOS'!B:B)</f>
        <v>#N/A</v>
      </c>
      <c r="U685" s="5">
        <v>2</v>
      </c>
    </row>
    <row r="686" spans="1:22" x14ac:dyDescent="0.25">
      <c r="A686" t="s">
        <v>2248</v>
      </c>
      <c r="B686" s="4" t="s">
        <v>1511</v>
      </c>
      <c r="C686" t="s">
        <v>2249</v>
      </c>
      <c r="D686" t="s">
        <v>2250</v>
      </c>
      <c r="E686" s="5" t="s">
        <v>94</v>
      </c>
      <c r="F686" s="12"/>
      <c r="G686" t="s">
        <v>119</v>
      </c>
      <c r="H686" s="4" t="s">
        <v>126</v>
      </c>
      <c r="I686" s="4"/>
      <c r="L686" s="4">
        <v>25</v>
      </c>
      <c r="N686" s="4"/>
      <c r="R686" s="8" t="str">
        <f>DADOS_ABBUD[[#This Row],[COD]]</f>
        <v>PARA</v>
      </c>
      <c r="T686" t="e">
        <f>_xlfn.XLOOKUP(DADOS_ABBUD[[#This Row],[COD]],'uso interno FOTOS'!A:A,'uso interno FOTOS'!B:B)</f>
        <v>#N/A</v>
      </c>
      <c r="U686" s="5">
        <v>2</v>
      </c>
    </row>
    <row r="687" spans="1:22" x14ac:dyDescent="0.25">
      <c r="A687" t="s">
        <v>2251</v>
      </c>
      <c r="B687" s="4" t="s">
        <v>1511</v>
      </c>
      <c r="C687" t="s">
        <v>2252</v>
      </c>
      <c r="D687" t="s">
        <v>2253</v>
      </c>
      <c r="E687" s="5" t="s">
        <v>94</v>
      </c>
      <c r="F687" s="12"/>
      <c r="G687" t="s">
        <v>95</v>
      </c>
      <c r="H687" s="4" t="s">
        <v>126</v>
      </c>
      <c r="I687" s="4"/>
      <c r="L687" s="4">
        <v>80</v>
      </c>
      <c r="N687" s="4"/>
      <c r="R687" s="8" t="s">
        <v>2254</v>
      </c>
      <c r="T687" t="e">
        <f>_xlfn.XLOOKUP(DADOS_ABBUD[[#This Row],[COD]],'uso interno FOTOS'!A:A,'uso interno FOTOS'!B:B)</f>
        <v>#N/A</v>
      </c>
      <c r="U687" s="5">
        <v>1</v>
      </c>
    </row>
    <row r="688" spans="1:22" x14ac:dyDescent="0.25">
      <c r="A688" t="s">
        <v>39</v>
      </c>
      <c r="B688" s="4" t="s">
        <v>1511</v>
      </c>
      <c r="C688" t="s">
        <v>2255</v>
      </c>
      <c r="D688" t="s">
        <v>2256</v>
      </c>
      <c r="E688" s="5" t="s">
        <v>94</v>
      </c>
      <c r="F688" s="138"/>
      <c r="G688" t="s">
        <v>119</v>
      </c>
      <c r="H688" s="4" t="s">
        <v>126</v>
      </c>
      <c r="I688" s="4"/>
      <c r="L688" s="4">
        <v>350</v>
      </c>
      <c r="N688" s="4"/>
      <c r="R688" s="8" t="str">
        <f>DADOS_ABBUD[[#This Row],[COD]]</f>
        <v>PAUT</v>
      </c>
      <c r="T688" t="e" vm="25">
        <f>_xlfn.XLOOKUP(DADOS_ABBUD[[#This Row],[COD]],'uso interno FOTOS'!A:A,'uso interno FOTOS'!B:B)</f>
        <v>#VALUE!</v>
      </c>
      <c r="U688" s="5">
        <v>1</v>
      </c>
    </row>
    <row r="689" spans="1:22" x14ac:dyDescent="0.25">
      <c r="A689" t="s">
        <v>2257</v>
      </c>
      <c r="B689" s="4" t="s">
        <v>1511</v>
      </c>
      <c r="C689" t="s">
        <v>2258</v>
      </c>
      <c r="D689" t="s">
        <v>2259</v>
      </c>
      <c r="E689" s="5" t="s">
        <v>94</v>
      </c>
      <c r="F689" s="12"/>
      <c r="G689" t="s">
        <v>119</v>
      </c>
      <c r="H689" s="4" t="s">
        <v>126</v>
      </c>
      <c r="I689" s="4"/>
      <c r="L689" s="4">
        <v>80</v>
      </c>
      <c r="N689" s="4"/>
      <c r="R689" s="8" t="str">
        <f>DADOS_ABBUD[[#This Row],[COD]]</f>
        <v>PAWE</v>
      </c>
      <c r="T689" t="e">
        <f>_xlfn.XLOOKUP(DADOS_ABBUD[[#This Row],[COD]],'uso interno FOTOS'!A:A,'uso interno FOTOS'!B:B)</f>
        <v>#N/A</v>
      </c>
      <c r="U689" s="5">
        <v>2</v>
      </c>
    </row>
    <row r="690" spans="1:22" x14ac:dyDescent="0.25">
      <c r="A690" t="s">
        <v>2260</v>
      </c>
      <c r="B690" s="4" t="s">
        <v>1511</v>
      </c>
      <c r="C690" t="s">
        <v>2261</v>
      </c>
      <c r="D690" t="s">
        <v>2262</v>
      </c>
      <c r="E690" s="5" t="s">
        <v>94</v>
      </c>
      <c r="F690" s="12"/>
      <c r="G690" t="s">
        <v>119</v>
      </c>
      <c r="H690" s="4" t="s">
        <v>126</v>
      </c>
      <c r="I690" s="4"/>
      <c r="L690" s="4">
        <v>50</v>
      </c>
      <c r="N690" s="4"/>
      <c r="R690" s="8" t="str">
        <f>DADOS_ABBUD[[#This Row],[COD]]</f>
        <v>PAJA</v>
      </c>
      <c r="T690" t="e">
        <f>_xlfn.XLOOKUP(DADOS_ABBUD[[#This Row],[COD]],'uso interno FOTOS'!A:A,'uso interno FOTOS'!B:B)</f>
        <v>#N/A</v>
      </c>
      <c r="U690" s="5">
        <v>2</v>
      </c>
    </row>
    <row r="691" spans="1:22" x14ac:dyDescent="0.25">
      <c r="A691" t="s">
        <v>2263</v>
      </c>
      <c r="B691" s="4" t="s">
        <v>1511</v>
      </c>
      <c r="C691" t="s">
        <v>2264</v>
      </c>
      <c r="D691" t="s">
        <v>2265</v>
      </c>
      <c r="E691" s="5" t="s">
        <v>94</v>
      </c>
      <c r="F691" s="12"/>
      <c r="G691" t="s">
        <v>95</v>
      </c>
      <c r="H691" s="4" t="s">
        <v>126</v>
      </c>
      <c r="I691" s="4"/>
      <c r="L691" s="4">
        <v>80</v>
      </c>
      <c r="N691" s="4"/>
      <c r="R691" s="8" t="str">
        <f>DADOS_ABBUD[[#This Row],[COD]]</f>
        <v>PAAL</v>
      </c>
      <c r="T691" t="e">
        <f>_xlfn.XLOOKUP(DADOS_ABBUD[[#This Row],[COD]],'uso interno FOTOS'!A:A,'uso interno FOTOS'!B:B)</f>
        <v>#N/A</v>
      </c>
      <c r="U691" s="5">
        <v>2</v>
      </c>
      <c r="V691" s="42"/>
    </row>
    <row r="692" spans="1:22" x14ac:dyDescent="0.25">
      <c r="A692" t="s">
        <v>2266</v>
      </c>
      <c r="B692" s="4" t="s">
        <v>1511</v>
      </c>
      <c r="C692" t="s">
        <v>2267</v>
      </c>
      <c r="D692" t="s">
        <v>2268</v>
      </c>
      <c r="E692" s="5" t="s">
        <v>391</v>
      </c>
      <c r="F692" s="12"/>
      <c r="G692" t="s">
        <v>95</v>
      </c>
      <c r="H692" s="4"/>
      <c r="I692" s="4"/>
      <c r="L692" s="4"/>
      <c r="N692" s="4"/>
      <c r="Q692" s="8"/>
      <c r="R692" s="8" t="str">
        <f>DADOS_ABBUD[[#This Row],[COD]]</f>
        <v>PERE</v>
      </c>
      <c r="T692" t="e">
        <f>_xlfn.XLOOKUP(DADOS_ABBUD[[#This Row],[COD]],'uso interno FOTOS'!A:A,'uso interno FOTOS'!B:B)</f>
        <v>#N/A</v>
      </c>
      <c r="U692" s="5">
        <v>3</v>
      </c>
    </row>
    <row r="693" spans="1:22" ht="15" customHeight="1" x14ac:dyDescent="0.25">
      <c r="A693" s="56" t="s">
        <v>2269</v>
      </c>
      <c r="B693" s="67" t="s">
        <v>1511</v>
      </c>
      <c r="C693" s="56" t="s">
        <v>2270</v>
      </c>
      <c r="D693" s="56" t="s">
        <v>2271</v>
      </c>
      <c r="E693" s="56" t="s">
        <v>119</v>
      </c>
      <c r="F693" s="118" t="s">
        <v>126</v>
      </c>
      <c r="G693" t="s">
        <v>119</v>
      </c>
      <c r="H693" s="4" t="s">
        <v>126</v>
      </c>
      <c r="I693" s="4"/>
      <c r="L693" s="4">
        <v>40</v>
      </c>
      <c r="N693" s="4"/>
      <c r="Q693" s="8"/>
      <c r="R693" s="8" t="str">
        <f>DADOS_ABBUD[[#This Row],[COD]]</f>
        <v>PESE BZ</v>
      </c>
      <c r="T693" t="e">
        <f>_xlfn.XLOOKUP(DADOS_ABBUD[[#This Row],[COD]],'uso interno FOTOS'!A:A,'uso interno FOTOS'!B:B)</f>
        <v>#N/A</v>
      </c>
    </row>
    <row r="694" spans="1:22" x14ac:dyDescent="0.25">
      <c r="A694" s="56" t="s">
        <v>41</v>
      </c>
      <c r="B694" s="67" t="s">
        <v>1511</v>
      </c>
      <c r="C694" s="56" t="s">
        <v>2270</v>
      </c>
      <c r="D694" s="56" t="s">
        <v>2272</v>
      </c>
      <c r="E694" s="57" t="s">
        <v>1605</v>
      </c>
      <c r="F694" s="12"/>
      <c r="G694" t="s">
        <v>119</v>
      </c>
      <c r="H694" s="4" t="s">
        <v>126</v>
      </c>
      <c r="I694" s="4"/>
      <c r="L694" s="4">
        <v>40</v>
      </c>
      <c r="N694" s="4"/>
      <c r="R694" s="8" t="s">
        <v>2273</v>
      </c>
      <c r="T694" s="37" t="e" vm="27">
        <f>_xlfn.XLOOKUP(DADOS_ABBUD[[#This Row],[COD]],'uso interno FOTOS'!A:A,'uso interno FOTOS'!B:B)</f>
        <v>#VALUE!</v>
      </c>
      <c r="U694" s="39">
        <v>1</v>
      </c>
    </row>
    <row r="695" spans="1:22" x14ac:dyDescent="0.25">
      <c r="A695" s="56" t="s">
        <v>40</v>
      </c>
      <c r="B695" s="4" t="s">
        <v>1511</v>
      </c>
      <c r="C695" s="56" t="s">
        <v>2270</v>
      </c>
      <c r="D695" s="56" t="s">
        <v>2274</v>
      </c>
      <c r="E695" s="57" t="s">
        <v>401</v>
      </c>
      <c r="F695" s="12"/>
      <c r="H695" s="4"/>
      <c r="I695" s="4"/>
      <c r="L695" s="4">
        <v>40</v>
      </c>
      <c r="N695" s="4"/>
      <c r="Q695" s="8"/>
      <c r="R695" s="8" t="str">
        <f>DADOS_ABBUD[[#This Row],[COD]]</f>
        <v>PESE RU</v>
      </c>
      <c r="T695" t="e" vm="26">
        <f>_xlfn.XLOOKUP(DADOS_ABBUD[[#This Row],[COD]],'uso interno FOTOS'!A:A,'uso interno FOTOS'!B:B)</f>
        <v>#VALUE!</v>
      </c>
    </row>
    <row r="696" spans="1:22" x14ac:dyDescent="0.25">
      <c r="A696" t="s">
        <v>2275</v>
      </c>
      <c r="B696" s="4" t="s">
        <v>1511</v>
      </c>
      <c r="C696" t="s">
        <v>2276</v>
      </c>
      <c r="D696" t="s">
        <v>1132</v>
      </c>
      <c r="E696" s="5" t="s">
        <v>510</v>
      </c>
      <c r="F696" s="12"/>
      <c r="G696" t="s">
        <v>95</v>
      </c>
      <c r="H696" s="4" t="s">
        <v>126</v>
      </c>
      <c r="I696" s="4"/>
      <c r="K696" s="4" t="s">
        <v>2277</v>
      </c>
      <c r="L696" s="4">
        <v>50</v>
      </c>
      <c r="M696" s="123"/>
      <c r="N696" s="4"/>
      <c r="O696" s="4"/>
      <c r="P696" s="4" t="s">
        <v>2278</v>
      </c>
      <c r="Q696" s="4"/>
      <c r="R696" s="8" t="str">
        <f>DADOS_ABBUD[[#This Row],[COD]]</f>
        <v>PEVO</v>
      </c>
      <c r="S696" s="4" t="s">
        <v>2279</v>
      </c>
      <c r="T696" t="e">
        <f>_xlfn.XLOOKUP(DADOS_ABBUD[[#This Row],[COD]],'uso interno FOTOS'!A:A,'uso interno FOTOS'!B:B)</f>
        <v>#N/A</v>
      </c>
      <c r="U696" s="5">
        <v>1</v>
      </c>
      <c r="V696" s="123" t="s">
        <v>2280</v>
      </c>
    </row>
    <row r="697" spans="1:22" x14ac:dyDescent="0.25">
      <c r="A697" t="s">
        <v>2281</v>
      </c>
      <c r="B697" s="4" t="s">
        <v>1511</v>
      </c>
      <c r="C697" t="s">
        <v>2282</v>
      </c>
      <c r="D697" t="s">
        <v>2283</v>
      </c>
      <c r="E697" s="5" t="s">
        <v>418</v>
      </c>
      <c r="F697" s="12"/>
      <c r="G697" t="s">
        <v>119</v>
      </c>
      <c r="H697" s="4"/>
      <c r="I697" s="4"/>
      <c r="L697" s="4">
        <v>50</v>
      </c>
      <c r="N697" s="4"/>
      <c r="R697" s="8" t="str">
        <f>DADOS_ABBUD[[#This Row],[COD]]</f>
        <v>PHSC</v>
      </c>
      <c r="T697" t="e">
        <f>_xlfn.XLOOKUP(DADOS_ABBUD[[#This Row],[COD]],'uso interno FOTOS'!A:A,'uso interno FOTOS'!B:B)</f>
        <v>#N/A</v>
      </c>
      <c r="U697" s="5">
        <v>2</v>
      </c>
    </row>
    <row r="698" spans="1:22" ht="15" customHeight="1" x14ac:dyDescent="0.25">
      <c r="A698" t="s">
        <v>2284</v>
      </c>
      <c r="B698" s="4" t="s">
        <v>1511</v>
      </c>
      <c r="C698" t="s">
        <v>2285</v>
      </c>
      <c r="D698" t="s">
        <v>2286</v>
      </c>
      <c r="E698" s="5"/>
      <c r="F698" s="12"/>
      <c r="G698" t="s">
        <v>119</v>
      </c>
      <c r="H698" s="4"/>
      <c r="I698" s="4"/>
      <c r="L698" s="4"/>
      <c r="N698" s="4"/>
      <c r="Q698" s="8"/>
      <c r="R698" s="8" t="str">
        <f>DADOS_ABBUD[[#This Row],[COD]]</f>
        <v>PHCA</v>
      </c>
      <c r="T698" s="8" t="e">
        <f>_xlfn.XLOOKUP(DADOS_ABBUD[[#This Row],[COD]],'uso interno FOTOS'!A:A,'uso interno FOTOS'!B:B)</f>
        <v>#N/A</v>
      </c>
    </row>
    <row r="699" spans="1:22" x14ac:dyDescent="0.25">
      <c r="A699" s="104" t="s">
        <v>2287</v>
      </c>
      <c r="B699" s="105" t="s">
        <v>1511</v>
      </c>
      <c r="C699" s="104" t="s">
        <v>2288</v>
      </c>
      <c r="D699" s="104" t="s">
        <v>2289</v>
      </c>
      <c r="E699" s="113" t="s">
        <v>94</v>
      </c>
      <c r="F699" s="55"/>
      <c r="G699" s="42" t="s">
        <v>95</v>
      </c>
      <c r="H699" s="53" t="s">
        <v>307</v>
      </c>
      <c r="I699" s="53"/>
      <c r="J699" s="42"/>
      <c r="K699" s="42"/>
      <c r="L699" s="4">
        <v>100</v>
      </c>
      <c r="M699" s="42"/>
      <c r="N699" s="4"/>
      <c r="O699" s="42"/>
      <c r="P699" s="42"/>
      <c r="Q699" s="42"/>
      <c r="R699" s="8" t="str">
        <f>DADOS_ABBUD[[#This Row],[COD]]</f>
        <v>PHCO</v>
      </c>
      <c r="S699" s="42"/>
      <c r="T699" t="e">
        <f>_xlfn.XLOOKUP(DADOS_ABBUD[[#This Row],[COD]],'uso interno FOTOS'!A:A,'uso interno FOTOS'!B:B)</f>
        <v>#N/A</v>
      </c>
      <c r="U699" s="5">
        <v>1</v>
      </c>
    </row>
    <row r="700" spans="1:22" x14ac:dyDescent="0.25">
      <c r="A700" s="104" t="s">
        <v>2290</v>
      </c>
      <c r="B700" s="105" t="s">
        <v>1511</v>
      </c>
      <c r="C700" s="104" t="s">
        <v>2291</v>
      </c>
      <c r="D700" s="104" t="s">
        <v>2292</v>
      </c>
      <c r="E700" s="113"/>
      <c r="F700" s="12"/>
      <c r="G700" t="s">
        <v>119</v>
      </c>
      <c r="H700" s="4" t="s">
        <v>155</v>
      </c>
      <c r="I700" s="4"/>
      <c r="L700" s="4">
        <v>60</v>
      </c>
      <c r="N700" s="4"/>
      <c r="R700" s="8" t="str">
        <f>DADOS_ABBUD[[#This Row],[COD]]</f>
        <v>PHDN</v>
      </c>
      <c r="T700" t="e" vm="210">
        <f>_xlfn.XLOOKUP(DADOS_ABBUD[[#This Row],[COD]],'uso interno FOTOS'!A:A,'uso interno FOTOS'!B:B)</f>
        <v>#VALUE!</v>
      </c>
      <c r="U700" s="5">
        <v>1</v>
      </c>
    </row>
    <row r="701" spans="1:22" x14ac:dyDescent="0.25">
      <c r="A701" s="104" t="s">
        <v>2293</v>
      </c>
      <c r="B701" s="105" t="s">
        <v>1511</v>
      </c>
      <c r="C701" s="105" t="s">
        <v>2294</v>
      </c>
      <c r="D701" s="104" t="s">
        <v>2295</v>
      </c>
      <c r="E701" s="113"/>
      <c r="F701" s="12"/>
      <c r="G701" t="s">
        <v>95</v>
      </c>
      <c r="H701" s="4" t="s">
        <v>307</v>
      </c>
      <c r="I701" s="4"/>
      <c r="L701" s="4"/>
      <c r="N701" s="4"/>
      <c r="R701" s="8" t="str">
        <f>DADOS_ABBUD[[#This Row],[COD]]</f>
        <v>PHHE</v>
      </c>
      <c r="T701" t="e">
        <f>_xlfn.XLOOKUP(DADOS_ABBUD[[#This Row],[COD]],'uso interno FOTOS'!A:A,'uso interno FOTOS'!B:B)</f>
        <v>#N/A</v>
      </c>
      <c r="U701" s="5">
        <v>1</v>
      </c>
    </row>
    <row r="702" spans="1:22" x14ac:dyDescent="0.25">
      <c r="A702" s="104" t="s">
        <v>2296</v>
      </c>
      <c r="B702" s="105" t="s">
        <v>1511</v>
      </c>
      <c r="C702" s="104" t="s">
        <v>2297</v>
      </c>
      <c r="D702" s="104" t="s">
        <v>2298</v>
      </c>
      <c r="E702" s="113"/>
      <c r="F702" s="12"/>
      <c r="G702" t="s">
        <v>95</v>
      </c>
      <c r="H702" s="4" t="s">
        <v>155</v>
      </c>
      <c r="I702" s="4"/>
      <c r="L702" s="4"/>
      <c r="N702" s="4"/>
      <c r="R702" s="8" t="str">
        <f>DADOS_ABBUD[[#This Row],[COD]]</f>
        <v>PHIB</v>
      </c>
      <c r="T702" t="e">
        <f>_xlfn.XLOOKUP(DADOS_ABBUD[[#This Row],[COD]],'uso interno FOTOS'!A:A,'uso interno FOTOS'!B:B)</f>
        <v>#N/A</v>
      </c>
      <c r="U702" s="5">
        <v>1</v>
      </c>
    </row>
    <row r="703" spans="1:22" x14ac:dyDescent="0.25">
      <c r="A703" s="104" t="s">
        <v>2299</v>
      </c>
      <c r="B703" s="105" t="s">
        <v>1511</v>
      </c>
      <c r="C703" s="104" t="s">
        <v>2300</v>
      </c>
      <c r="D703" s="104" t="s">
        <v>2301</v>
      </c>
      <c r="E703" s="113"/>
      <c r="F703" s="12"/>
      <c r="G703" t="s">
        <v>119</v>
      </c>
      <c r="H703" s="4" t="s">
        <v>307</v>
      </c>
      <c r="I703" s="4"/>
      <c r="L703" s="4"/>
      <c r="N703" s="4"/>
      <c r="R703" s="8" t="str">
        <f>DADOS_ABBUD[[#This Row],[COD]]</f>
        <v>PHJU</v>
      </c>
      <c r="T703" t="e" vm="211">
        <f>_xlfn.XLOOKUP(DADOS_ABBUD[[#This Row],[COD]],'uso interno FOTOS'!A:A,'uso interno FOTOS'!B:B)</f>
        <v>#VALUE!</v>
      </c>
      <c r="U703" s="5">
        <v>1</v>
      </c>
    </row>
    <row r="704" spans="1:22" x14ac:dyDescent="0.25">
      <c r="A704" t="s">
        <v>2302</v>
      </c>
      <c r="B704" s="4" t="s">
        <v>1511</v>
      </c>
      <c r="C704" t="s">
        <v>2303</v>
      </c>
      <c r="D704" t="s">
        <v>2304</v>
      </c>
      <c r="E704" s="5" t="s">
        <v>94</v>
      </c>
      <c r="F704" s="12"/>
      <c r="G704" t="s">
        <v>95</v>
      </c>
      <c r="H704" s="4" t="s">
        <v>122</v>
      </c>
      <c r="I704" s="4"/>
      <c r="L704" s="4">
        <v>60</v>
      </c>
      <c r="N704" s="4"/>
      <c r="R704" s="8" t="str">
        <f>DADOS_ABBUD[[#This Row],[COD]]</f>
        <v>PHMA</v>
      </c>
      <c r="T704" t="e" vm="212">
        <f>_xlfn.XLOOKUP(DADOS_ABBUD[[#This Row],[COD]],'uso interno FOTOS'!A:A,'uso interno FOTOS'!B:B)</f>
        <v>#VALUE!</v>
      </c>
      <c r="U704" s="5">
        <v>2</v>
      </c>
    </row>
    <row r="705" spans="1:22" x14ac:dyDescent="0.25">
      <c r="A705" t="s">
        <v>2305</v>
      </c>
      <c r="B705" s="4" t="s">
        <v>1511</v>
      </c>
      <c r="C705" t="s">
        <v>2306</v>
      </c>
      <c r="D705" t="s">
        <v>2307</v>
      </c>
      <c r="E705" s="5" t="s">
        <v>94</v>
      </c>
      <c r="F705" s="12"/>
      <c r="G705" t="s">
        <v>95</v>
      </c>
      <c r="H705" s="4" t="s">
        <v>122</v>
      </c>
      <c r="I705" s="4"/>
      <c r="L705" s="4">
        <v>60</v>
      </c>
      <c r="N705" s="4"/>
      <c r="R705" s="8" t="str">
        <f>DADOS_ABBUD[[#This Row],[COD]]</f>
        <v>PHME</v>
      </c>
      <c r="T705" t="e">
        <f>_xlfn.XLOOKUP(DADOS_ABBUD[[#This Row],[COD]],'uso interno FOTOS'!A:A,'uso interno FOTOS'!B:B)</f>
        <v>#N/A</v>
      </c>
      <c r="U705" s="5">
        <v>1</v>
      </c>
    </row>
    <row r="706" spans="1:22" x14ac:dyDescent="0.25">
      <c r="A706" t="s">
        <v>2308</v>
      </c>
      <c r="B706" s="4" t="s">
        <v>1511</v>
      </c>
      <c r="C706" t="s">
        <v>2309</v>
      </c>
      <c r="D706" t="s">
        <v>2309</v>
      </c>
      <c r="E706" s="5"/>
      <c r="F706" s="12"/>
      <c r="G706" t="s">
        <v>95</v>
      </c>
      <c r="H706" s="4"/>
      <c r="I706" s="4"/>
      <c r="L706" s="4"/>
      <c r="N706" s="4"/>
      <c r="Q706" s="8"/>
      <c r="R706" s="8" t="str">
        <f>DADOS_ABBUD[[#This Row],[COD]]</f>
        <v>PHPI</v>
      </c>
      <c r="T706" t="e">
        <f>_xlfn.XLOOKUP(DADOS_ABBUD[[#This Row],[COD]],'uso interno FOTOS'!A:A,'uso interno FOTOS'!B:B)</f>
        <v>#N/A</v>
      </c>
      <c r="V706" s="4"/>
    </row>
    <row r="707" spans="1:22" ht="15" customHeight="1" x14ac:dyDescent="0.25">
      <c r="A707" s="42" t="s">
        <v>42</v>
      </c>
      <c r="B707" s="53" t="s">
        <v>1511</v>
      </c>
      <c r="C707" s="53" t="s">
        <v>2310</v>
      </c>
      <c r="D707" s="42" t="s">
        <v>2311</v>
      </c>
      <c r="E707" s="54"/>
      <c r="F707" s="55"/>
      <c r="G707" s="42" t="s">
        <v>95</v>
      </c>
      <c r="H707" s="4" t="s">
        <v>155</v>
      </c>
      <c r="I707" s="4"/>
      <c r="L707" s="4">
        <v>100</v>
      </c>
      <c r="N707" s="4"/>
      <c r="R707" s="8" t="s">
        <v>42</v>
      </c>
      <c r="T707" t="e" vm="28">
        <f>_xlfn.XLOOKUP(DADOS_ABBUD[[#This Row],[COD]],'uso interno FOTOS'!A:A,'uso interno FOTOS'!B:B)</f>
        <v>#VALUE!</v>
      </c>
      <c r="U707" s="54">
        <v>1</v>
      </c>
    </row>
    <row r="708" spans="1:22" ht="15" customHeight="1" x14ac:dyDescent="0.25">
      <c r="A708" t="s">
        <v>2312</v>
      </c>
      <c r="B708" s="4" t="s">
        <v>1511</v>
      </c>
      <c r="C708" t="s">
        <v>2313</v>
      </c>
      <c r="D708" t="s">
        <v>2314</v>
      </c>
      <c r="E708" s="5" t="s">
        <v>94</v>
      </c>
      <c r="F708" s="12"/>
      <c r="G708" t="s">
        <v>119</v>
      </c>
      <c r="H708" s="4"/>
      <c r="I708" s="4"/>
      <c r="L708" s="4">
        <v>60</v>
      </c>
      <c r="N708" s="4"/>
      <c r="Q708" s="8"/>
      <c r="R708" s="8" t="str">
        <f>DADOS_ABBUD[[#This Row],[COD]]</f>
        <v>PHSO</v>
      </c>
      <c r="T708" t="e">
        <f>_xlfn.XLOOKUP(DADOS_ABBUD[[#This Row],[COD]],'uso interno FOTOS'!A:A,'uso interno FOTOS'!B:B)</f>
        <v>#N/A</v>
      </c>
      <c r="U708" s="5">
        <v>3</v>
      </c>
    </row>
    <row r="709" spans="1:22" x14ac:dyDescent="0.25">
      <c r="A709" s="104" t="s">
        <v>2315</v>
      </c>
      <c r="B709" s="105" t="s">
        <v>1511</v>
      </c>
      <c r="C709" s="104" t="s">
        <v>2316</v>
      </c>
      <c r="D709" s="104" t="s">
        <v>2317</v>
      </c>
      <c r="E709" s="113"/>
      <c r="F709" s="12"/>
      <c r="G709" t="s">
        <v>119</v>
      </c>
      <c r="H709" s="4" t="s">
        <v>307</v>
      </c>
      <c r="I709" s="4"/>
      <c r="L709" s="4"/>
      <c r="N709" s="4"/>
      <c r="R709" s="8" t="str">
        <f>DADOS_ABBUD[[#This Row],[COD]]</f>
        <v>PHCS</v>
      </c>
      <c r="T709" t="e" vm="213">
        <f>_xlfn.XLOOKUP(DADOS_ABBUD[[#This Row],[COD]],'uso interno FOTOS'!A:A,'uso interno FOTOS'!B:B)</f>
        <v>#VALUE!</v>
      </c>
      <c r="U709" s="5">
        <v>1</v>
      </c>
    </row>
    <row r="710" spans="1:22" x14ac:dyDescent="0.25">
      <c r="A710" t="s">
        <v>2318</v>
      </c>
      <c r="B710" s="4" t="s">
        <v>1511</v>
      </c>
      <c r="C710" t="s">
        <v>2319</v>
      </c>
      <c r="D710" t="s">
        <v>2320</v>
      </c>
      <c r="E710" t="s">
        <v>119</v>
      </c>
      <c r="F710" s="49"/>
      <c r="G710" t="s">
        <v>119</v>
      </c>
      <c r="H710" s="4" t="s">
        <v>155</v>
      </c>
      <c r="I710" s="4"/>
      <c r="L710" s="4">
        <v>100</v>
      </c>
      <c r="N710" s="4"/>
      <c r="Q710" s="8"/>
      <c r="R710" s="8" t="str">
        <f>DADOS_ABBUD[[#This Row],[COD]]</f>
        <v>PHTE VA</v>
      </c>
      <c r="T710" t="e">
        <f>_xlfn.XLOOKUP(DADOS_ABBUD[[#This Row],[COD]],'uso interno FOTOS'!A:A,'uso interno FOTOS'!B:B)</f>
        <v>#N/A</v>
      </c>
    </row>
    <row r="711" spans="1:22" x14ac:dyDescent="0.25">
      <c r="A711" t="s">
        <v>2321</v>
      </c>
      <c r="B711" s="4" t="s">
        <v>1511</v>
      </c>
      <c r="C711" t="s">
        <v>2319</v>
      </c>
      <c r="D711" t="s">
        <v>2322</v>
      </c>
      <c r="E711" t="s">
        <v>119</v>
      </c>
      <c r="F711" s="49"/>
      <c r="G711" t="s">
        <v>119</v>
      </c>
      <c r="H711" s="4" t="s">
        <v>155</v>
      </c>
      <c r="I711" s="4"/>
      <c r="L711" s="4">
        <v>100</v>
      </c>
      <c r="N711" s="4"/>
      <c r="Q711" s="8"/>
      <c r="R711" s="8" t="str">
        <f>DADOS_ABBUD[[#This Row],[COD]]</f>
        <v>PHTE BZ</v>
      </c>
      <c r="T711" t="e">
        <f>_xlfn.XLOOKUP(DADOS_ABBUD[[#This Row],[COD]],'uso interno FOTOS'!A:A,'uso interno FOTOS'!B:B)</f>
        <v>#N/A</v>
      </c>
    </row>
    <row r="712" spans="1:22" x14ac:dyDescent="0.25">
      <c r="A712" t="s">
        <v>2323</v>
      </c>
      <c r="B712" s="4" t="s">
        <v>1511</v>
      </c>
      <c r="C712" t="s">
        <v>2319</v>
      </c>
      <c r="D712" t="s">
        <v>2324</v>
      </c>
      <c r="E712" s="5" t="s">
        <v>1605</v>
      </c>
      <c r="F712" s="12"/>
      <c r="G712" t="s">
        <v>119</v>
      </c>
      <c r="H712" s="4" t="s">
        <v>155</v>
      </c>
      <c r="I712" s="4"/>
      <c r="L712" s="4">
        <v>100</v>
      </c>
      <c r="N712" s="4"/>
      <c r="R712" s="8" t="str">
        <f>DADOS_ABBUD[[#This Row],[COD]]</f>
        <v>PHTE VD</v>
      </c>
      <c r="T712" t="e">
        <f>_xlfn.XLOOKUP(DADOS_ABBUD[[#This Row],[COD]],'uso interno FOTOS'!A:A,'uso interno FOTOS'!B:B)</f>
        <v>#N/A</v>
      </c>
      <c r="U712" s="5">
        <v>1</v>
      </c>
    </row>
    <row r="713" spans="1:22" x14ac:dyDescent="0.25">
      <c r="A713" s="100" t="s">
        <v>1133</v>
      </c>
      <c r="B713" s="101" t="s">
        <v>1511</v>
      </c>
      <c r="C713" s="100" t="s">
        <v>2325</v>
      </c>
      <c r="D713" s="100" t="s">
        <v>2326</v>
      </c>
      <c r="E713" s="111" t="s">
        <v>94</v>
      </c>
      <c r="F713" s="12"/>
      <c r="G713" t="s">
        <v>119</v>
      </c>
      <c r="H713" s="4" t="s">
        <v>126</v>
      </c>
      <c r="I713" s="4"/>
      <c r="L713" s="4"/>
      <c r="N713" s="4"/>
      <c r="R713" s="8" t="s">
        <v>2327</v>
      </c>
      <c r="T713" t="e">
        <f>_xlfn.XLOOKUP(DADOS_ABBUD[[#This Row],[COD]],'uso interno FOTOS'!A:A,'uso interno FOTOS'!B:B)</f>
        <v>#N/A</v>
      </c>
      <c r="U713" s="5">
        <v>2</v>
      </c>
    </row>
    <row r="714" spans="1:22" x14ac:dyDescent="0.25">
      <c r="A714" t="s">
        <v>2328</v>
      </c>
      <c r="B714" s="4" t="s">
        <v>1511</v>
      </c>
      <c r="C714" t="s">
        <v>2329</v>
      </c>
      <c r="D714" t="s">
        <v>2330</v>
      </c>
      <c r="E714" s="5" t="s">
        <v>94</v>
      </c>
      <c r="F714" s="12"/>
      <c r="G714" t="s">
        <v>119</v>
      </c>
      <c r="H714" s="4" t="s">
        <v>155</v>
      </c>
      <c r="I714" s="4"/>
      <c r="L714" s="4">
        <v>300</v>
      </c>
      <c r="N714" s="4"/>
      <c r="R714" s="8" t="str">
        <f>DADOS_ABBUD[[#This Row],[COD]]</f>
        <v>PHED</v>
      </c>
      <c r="T714" t="e" vm="214">
        <f>_xlfn.XLOOKUP(DADOS_ABBUD[[#This Row],[COD]],'uso interno FOTOS'!A:A,'uso interno FOTOS'!B:B)</f>
        <v>#VALUE!</v>
      </c>
      <c r="U714" s="5">
        <v>1</v>
      </c>
    </row>
    <row r="715" spans="1:22" ht="15" customHeight="1" x14ac:dyDescent="0.25">
      <c r="A715" t="s">
        <v>2331</v>
      </c>
      <c r="B715" s="4" t="s">
        <v>1511</v>
      </c>
      <c r="C715" t="s">
        <v>2332</v>
      </c>
      <c r="D715" t="s">
        <v>2333</v>
      </c>
      <c r="E715" s="5" t="s">
        <v>94</v>
      </c>
      <c r="F715" s="12"/>
      <c r="G715" t="s">
        <v>119</v>
      </c>
      <c r="H715" s="4" t="s">
        <v>155</v>
      </c>
      <c r="I715" s="4"/>
      <c r="L715" s="4">
        <v>200</v>
      </c>
      <c r="N715" s="4"/>
      <c r="R715" s="8" t="str">
        <f>DADOS_ABBUD[[#This Row],[COD]]</f>
        <v>PHNI</v>
      </c>
      <c r="T715" t="e">
        <f>_xlfn.XLOOKUP(DADOS_ABBUD[[#This Row],[COD]],'uso interno FOTOS'!A:A,'uso interno FOTOS'!B:B)</f>
        <v>#N/A</v>
      </c>
      <c r="U715" s="5">
        <v>1</v>
      </c>
    </row>
    <row r="716" spans="1:22" x14ac:dyDescent="0.25">
      <c r="A716" t="s">
        <v>2334</v>
      </c>
      <c r="B716" s="4" t="s">
        <v>1511</v>
      </c>
      <c r="C716" t="s">
        <v>2335</v>
      </c>
      <c r="D716" t="s">
        <v>2336</v>
      </c>
      <c r="E716" s="5" t="s">
        <v>94</v>
      </c>
      <c r="F716" s="12"/>
      <c r="G716" t="s">
        <v>119</v>
      </c>
      <c r="H716" s="4" t="s">
        <v>155</v>
      </c>
      <c r="I716" s="4"/>
      <c r="L716" s="4">
        <v>200</v>
      </c>
      <c r="N716" s="4"/>
      <c r="R716" s="8" t="str">
        <f>DADOS_ABBUD[[#This Row],[COD]]</f>
        <v>PHAU</v>
      </c>
      <c r="T716" t="e">
        <f>_xlfn.XLOOKUP(DADOS_ABBUD[[#This Row],[COD]],'uso interno FOTOS'!A:A,'uso interno FOTOS'!B:B)</f>
        <v>#N/A</v>
      </c>
      <c r="U716" s="5">
        <v>2</v>
      </c>
    </row>
    <row r="717" spans="1:22" ht="15" customHeight="1" x14ac:dyDescent="0.25">
      <c r="A717" t="s">
        <v>2337</v>
      </c>
      <c r="B717" s="4" t="s">
        <v>1511</v>
      </c>
      <c r="C717" t="s">
        <v>2338</v>
      </c>
      <c r="D717" t="s">
        <v>2339</v>
      </c>
      <c r="E717" s="5" t="s">
        <v>94</v>
      </c>
      <c r="F717" s="12"/>
      <c r="G717" t="s">
        <v>119</v>
      </c>
      <c r="H717" s="4" t="s">
        <v>155</v>
      </c>
      <c r="I717" s="4"/>
      <c r="L717" s="4">
        <v>300</v>
      </c>
      <c r="N717" s="4"/>
      <c r="R717" s="8" t="str">
        <f>DADOS_ABBUD[[#This Row],[COD]]</f>
        <v>PHET</v>
      </c>
      <c r="T717" t="e">
        <f>_xlfn.XLOOKUP(DADOS_ABBUD[[#This Row],[COD]],'uso interno FOTOS'!A:A,'uso interno FOTOS'!B:B)</f>
        <v>#N/A</v>
      </c>
      <c r="U717" s="5">
        <v>1</v>
      </c>
    </row>
    <row r="718" spans="1:22" ht="15" customHeight="1" x14ac:dyDescent="0.25">
      <c r="A718" s="42" t="s">
        <v>2340</v>
      </c>
      <c r="B718" s="4" t="s">
        <v>1511</v>
      </c>
      <c r="C718" s="42" t="s">
        <v>2341</v>
      </c>
      <c r="D718" s="42" t="s">
        <v>2342</v>
      </c>
      <c r="E718" s="5"/>
      <c r="F718" s="12"/>
      <c r="G718" t="s">
        <v>95</v>
      </c>
      <c r="H718" s="4"/>
      <c r="I718" s="4"/>
      <c r="L718" s="4"/>
      <c r="N718" s="4"/>
      <c r="Q718" s="8"/>
      <c r="R718" s="8" t="str">
        <f>DADOS_ABBUD[[#This Row],[COD]]</f>
        <v>PIUM</v>
      </c>
      <c r="T718" s="8" t="e">
        <f>_xlfn.XLOOKUP(DADOS_ABBUD[[#This Row],[COD]],'uso interno FOTOS'!A:A,'uso interno FOTOS'!B:B)</f>
        <v>#N/A</v>
      </c>
      <c r="V718" s="4"/>
    </row>
    <row r="719" spans="1:22" s="40" customFormat="1" x14ac:dyDescent="0.25">
      <c r="A719" t="s">
        <v>2343</v>
      </c>
      <c r="B719" s="4" t="s">
        <v>1511</v>
      </c>
      <c r="C719" t="s">
        <v>2344</v>
      </c>
      <c r="D719" t="s">
        <v>2345</v>
      </c>
      <c r="E719" s="5" t="s">
        <v>1551</v>
      </c>
      <c r="F719" s="12"/>
      <c r="G719" t="s">
        <v>119</v>
      </c>
      <c r="H719" s="4"/>
      <c r="I719" s="4"/>
      <c r="J719"/>
      <c r="K719"/>
      <c r="L719" s="4">
        <v>150</v>
      </c>
      <c r="M719"/>
      <c r="N719" s="4"/>
      <c r="O719"/>
      <c r="P719"/>
      <c r="Q719"/>
      <c r="R719" s="8" t="str">
        <f>DADOS_ABBUD[[#This Row],[COD]]</f>
        <v>PITO</v>
      </c>
      <c r="S719"/>
      <c r="T719" t="e" vm="215">
        <f>_xlfn.XLOOKUP(DADOS_ABBUD[[#This Row],[COD]],'uso interno FOTOS'!A:A,'uso interno FOTOS'!B:B)</f>
        <v>#VALUE!</v>
      </c>
      <c r="U719" s="5">
        <v>2</v>
      </c>
      <c r="V719"/>
    </row>
    <row r="720" spans="1:22" x14ac:dyDescent="0.25">
      <c r="A720" t="s">
        <v>2346</v>
      </c>
      <c r="B720" s="4" t="s">
        <v>1511</v>
      </c>
      <c r="C720" t="s">
        <v>2347</v>
      </c>
      <c r="D720" t="s">
        <v>2348</v>
      </c>
      <c r="E720" s="5" t="s">
        <v>94</v>
      </c>
      <c r="F720" s="12"/>
      <c r="G720" t="s">
        <v>119</v>
      </c>
      <c r="H720" s="4" t="s">
        <v>122</v>
      </c>
      <c r="I720" s="4"/>
      <c r="L720" s="4">
        <v>40</v>
      </c>
      <c r="N720" s="4"/>
      <c r="R720" s="8" t="str">
        <f>DADOS_ABBUD[[#This Row],[COD]]</f>
        <v>PLBI</v>
      </c>
      <c r="T720" t="e">
        <f>_xlfn.XLOOKUP(DADOS_ABBUD[[#This Row],[COD]],'uso interno FOTOS'!A:A,'uso interno FOTOS'!B:B)</f>
        <v>#N/A</v>
      </c>
      <c r="U720" s="5">
        <v>2</v>
      </c>
    </row>
    <row r="721" spans="1:22" s="40" customFormat="1" x14ac:dyDescent="0.25">
      <c r="A721" s="100" t="s">
        <v>2349</v>
      </c>
      <c r="B721" s="101" t="s">
        <v>1511</v>
      </c>
      <c r="C721" s="100" t="s">
        <v>2350</v>
      </c>
      <c r="D721" s="100" t="s">
        <v>2351</v>
      </c>
      <c r="E721" s="111" t="s">
        <v>401</v>
      </c>
      <c r="F721" s="12"/>
      <c r="G721" t="s">
        <v>95</v>
      </c>
      <c r="H721" s="4" t="s">
        <v>126</v>
      </c>
      <c r="I721" s="4"/>
      <c r="J721"/>
      <c r="K721"/>
      <c r="L721" s="4"/>
      <c r="M721"/>
      <c r="N721" s="4"/>
      <c r="O721"/>
      <c r="P721"/>
      <c r="Q721"/>
      <c r="R721" s="8" t="str">
        <f>DADOS_ABBUD[[#This Row],[COD]]</f>
        <v>PLCL</v>
      </c>
      <c r="S721"/>
      <c r="T721" t="e">
        <f>_xlfn.XLOOKUP(DADOS_ABBUD[[#This Row],[COD]],'uso interno FOTOS'!A:A,'uso interno FOTOS'!B:B)</f>
        <v>#N/A</v>
      </c>
      <c r="U721" s="5">
        <v>2</v>
      </c>
      <c r="V721"/>
    </row>
    <row r="722" spans="1:22" x14ac:dyDescent="0.25">
      <c r="A722" s="100" t="s">
        <v>2352</v>
      </c>
      <c r="B722" s="101" t="s">
        <v>1511</v>
      </c>
      <c r="C722" s="100" t="s">
        <v>2353</v>
      </c>
      <c r="D722" s="100" t="s">
        <v>2354</v>
      </c>
      <c r="E722" s="111" t="s">
        <v>401</v>
      </c>
      <c r="F722" s="12"/>
      <c r="G722" t="s">
        <v>95</v>
      </c>
      <c r="H722" s="4" t="s">
        <v>126</v>
      </c>
      <c r="I722" s="4"/>
      <c r="L722" s="4"/>
      <c r="N722" s="4"/>
      <c r="R722" s="8" t="s">
        <v>2355</v>
      </c>
      <c r="T722" t="e">
        <f>_xlfn.XLOOKUP(DADOS_ABBUD[[#This Row],[COD]],'uso interno FOTOS'!A:A,'uso interno FOTOS'!B:B)</f>
        <v>#N/A</v>
      </c>
      <c r="U722" s="5">
        <v>1</v>
      </c>
    </row>
    <row r="723" spans="1:22" x14ac:dyDescent="0.25">
      <c r="A723" s="100" t="s">
        <v>2356</v>
      </c>
      <c r="B723" s="101" t="s">
        <v>1511</v>
      </c>
      <c r="C723" s="100" t="s">
        <v>2357</v>
      </c>
      <c r="D723" s="100" t="s">
        <v>2358</v>
      </c>
      <c r="E723" s="111" t="s">
        <v>94</v>
      </c>
      <c r="F723" s="12"/>
      <c r="G723" t="s">
        <v>95</v>
      </c>
      <c r="H723" s="4" t="s">
        <v>155</v>
      </c>
      <c r="I723" s="4"/>
      <c r="L723" s="4"/>
      <c r="N723" s="4"/>
      <c r="R723" s="8" t="s">
        <v>2359</v>
      </c>
      <c r="T723" t="e">
        <f>_xlfn.XLOOKUP(DADOS_ABBUD[[#This Row],[COD]],'uso interno FOTOS'!A:A,'uso interno FOTOS'!B:B)</f>
        <v>#N/A</v>
      </c>
      <c r="U723" s="5">
        <v>1</v>
      </c>
    </row>
    <row r="724" spans="1:22" x14ac:dyDescent="0.25">
      <c r="A724" s="100" t="s">
        <v>2360</v>
      </c>
      <c r="B724" s="101" t="s">
        <v>1511</v>
      </c>
      <c r="C724" s="100" t="s">
        <v>2361</v>
      </c>
      <c r="D724" s="100" t="s">
        <v>2362</v>
      </c>
      <c r="E724" s="111" t="s">
        <v>94</v>
      </c>
      <c r="F724" s="12"/>
      <c r="G724" t="s">
        <v>95</v>
      </c>
      <c r="H724" s="4" t="s">
        <v>126</v>
      </c>
      <c r="I724" s="4"/>
      <c r="L724" s="4"/>
      <c r="N724" s="4"/>
      <c r="R724" s="8" t="s">
        <v>2363</v>
      </c>
      <c r="T724" t="e">
        <f>_xlfn.XLOOKUP(DADOS_ABBUD[[#This Row],[COD]],'uso interno FOTOS'!A:A,'uso interno FOTOS'!B:B)</f>
        <v>#N/A</v>
      </c>
      <c r="U724" s="5">
        <v>1</v>
      </c>
    </row>
    <row r="725" spans="1:22" x14ac:dyDescent="0.25">
      <c r="A725" s="100" t="s">
        <v>2364</v>
      </c>
      <c r="B725" s="101" t="s">
        <v>1511</v>
      </c>
      <c r="C725" s="100" t="s">
        <v>2365</v>
      </c>
      <c r="D725" s="100" t="s">
        <v>2366</v>
      </c>
      <c r="E725" s="111" t="s">
        <v>94</v>
      </c>
      <c r="F725" s="12"/>
      <c r="G725" t="s">
        <v>95</v>
      </c>
      <c r="H725" s="4" t="s">
        <v>126</v>
      </c>
      <c r="I725" s="4"/>
      <c r="L725" s="4"/>
      <c r="N725" s="4"/>
      <c r="R725" s="8" t="s">
        <v>2367</v>
      </c>
      <c r="T725" t="e">
        <f>_xlfn.XLOOKUP(DADOS_ABBUD[[#This Row],[COD]],'uso interno FOTOS'!A:A,'uso interno FOTOS'!B:B)</f>
        <v>#N/A</v>
      </c>
      <c r="U725" s="5">
        <v>2</v>
      </c>
    </row>
    <row r="726" spans="1:22" s="33" customFormat="1" x14ac:dyDescent="0.25">
      <c r="A726" s="100" t="s">
        <v>2368</v>
      </c>
      <c r="B726" s="101" t="s">
        <v>1511</v>
      </c>
      <c r="C726" s="100" t="s">
        <v>2369</v>
      </c>
      <c r="D726" s="100" t="s">
        <v>2370</v>
      </c>
      <c r="E726" s="111" t="s">
        <v>2371</v>
      </c>
      <c r="F726" s="12"/>
      <c r="G726" t="s">
        <v>119</v>
      </c>
      <c r="H726" s="4" t="s">
        <v>126</v>
      </c>
      <c r="I726" s="4"/>
      <c r="J726"/>
      <c r="K726"/>
      <c r="L726" s="4"/>
      <c r="M726"/>
      <c r="N726" s="4"/>
      <c r="O726"/>
      <c r="P726"/>
      <c r="Q726"/>
      <c r="R726" s="8" t="s">
        <v>2372</v>
      </c>
      <c r="S726"/>
      <c r="T726" t="e" vm="216">
        <f>_xlfn.XLOOKUP(DADOS_ABBUD[[#This Row],[COD]],'uso interno FOTOS'!A:A,'uso interno FOTOS'!B:B)</f>
        <v>#VALUE!</v>
      </c>
      <c r="U726" s="5">
        <v>2</v>
      </c>
      <c r="V726"/>
    </row>
    <row r="727" spans="1:22" s="33" customFormat="1" x14ac:dyDescent="0.25">
      <c r="A727" t="s">
        <v>2373</v>
      </c>
      <c r="B727" s="4" t="s">
        <v>1511</v>
      </c>
      <c r="C727" t="s">
        <v>2374</v>
      </c>
      <c r="D727" t="s">
        <v>2375</v>
      </c>
      <c r="E727" s="5" t="s">
        <v>94</v>
      </c>
      <c r="F727" s="12"/>
      <c r="G727" t="s">
        <v>119</v>
      </c>
      <c r="H727" s="4" t="s">
        <v>126</v>
      </c>
      <c r="I727" s="4"/>
      <c r="J727"/>
      <c r="K727"/>
      <c r="L727" s="4">
        <v>250</v>
      </c>
      <c r="M727"/>
      <c r="N727" s="4"/>
      <c r="O727"/>
      <c r="P727"/>
      <c r="Q727"/>
      <c r="R727" s="8" t="str">
        <f>DADOS_ABBUD[[#This Row],[COD]]</f>
        <v>POMA</v>
      </c>
      <c r="S727"/>
      <c r="T727" t="e" vm="217">
        <f>_xlfn.XLOOKUP(DADOS_ABBUD[[#This Row],[COD]],'uso interno FOTOS'!A:A,'uso interno FOTOS'!B:B)</f>
        <v>#VALUE!</v>
      </c>
      <c r="U727" s="5">
        <v>1</v>
      </c>
      <c r="V727"/>
    </row>
    <row r="728" spans="1:22" s="40" customFormat="1" x14ac:dyDescent="0.25">
      <c r="A728" t="s">
        <v>2376</v>
      </c>
      <c r="B728" s="4" t="s">
        <v>1511</v>
      </c>
      <c r="C728" t="s">
        <v>2377</v>
      </c>
      <c r="D728" t="s">
        <v>2378</v>
      </c>
      <c r="E728" s="5" t="s">
        <v>94</v>
      </c>
      <c r="F728" s="12"/>
      <c r="G728" t="s">
        <v>119</v>
      </c>
      <c r="H728" s="4" t="s">
        <v>126</v>
      </c>
      <c r="I728" s="4"/>
      <c r="J728"/>
      <c r="K728"/>
      <c r="L728" s="4">
        <v>150</v>
      </c>
      <c r="M728"/>
      <c r="N728" s="4"/>
      <c r="O728"/>
      <c r="P728"/>
      <c r="Q728"/>
      <c r="R728" s="8" t="str">
        <f>DADOS_ABBUD[[#This Row],[COD]]</f>
        <v>PORI</v>
      </c>
      <c r="S728"/>
      <c r="T728" t="e">
        <f>_xlfn.XLOOKUP(DADOS_ABBUD[[#This Row],[COD]],'uso interno FOTOS'!A:A,'uso interno FOTOS'!B:B)</f>
        <v>#N/A</v>
      </c>
      <c r="U728" s="5">
        <v>1</v>
      </c>
      <c r="V728"/>
    </row>
    <row r="729" spans="1:22" x14ac:dyDescent="0.25">
      <c r="A729" t="s">
        <v>2379</v>
      </c>
      <c r="B729" s="4" t="s">
        <v>1511</v>
      </c>
      <c r="C729" t="s">
        <v>2380</v>
      </c>
      <c r="D729" t="s">
        <v>2381</v>
      </c>
      <c r="E729" s="5" t="s">
        <v>94</v>
      </c>
      <c r="F729" s="12"/>
      <c r="G729" t="s">
        <v>95</v>
      </c>
      <c r="H729" s="4" t="s">
        <v>122</v>
      </c>
      <c r="I729" s="4"/>
      <c r="L729" s="4">
        <v>30</v>
      </c>
      <c r="N729" s="4"/>
      <c r="R729" s="8" t="str">
        <f>DADOS_ABBUD[[#This Row],[COD]]</f>
        <v>POAU</v>
      </c>
      <c r="T729" t="e" vm="218">
        <f>_xlfn.XLOOKUP(DADOS_ABBUD[[#This Row],[COD]],'uso interno FOTOS'!A:A,'uso interno FOTOS'!B:B)</f>
        <v>#VALUE!</v>
      </c>
      <c r="U729" s="5">
        <v>1</v>
      </c>
    </row>
    <row r="730" spans="1:22" s="33" customFormat="1" ht="15" customHeight="1" x14ac:dyDescent="0.25">
      <c r="A730" t="s">
        <v>2382</v>
      </c>
      <c r="B730" s="4" t="s">
        <v>1511</v>
      </c>
      <c r="C730" t="s">
        <v>2383</v>
      </c>
      <c r="D730" t="s">
        <v>2384</v>
      </c>
      <c r="E730" s="5" t="s">
        <v>94</v>
      </c>
      <c r="F730" s="12"/>
      <c r="G730" t="s">
        <v>119</v>
      </c>
      <c r="H730" s="4"/>
      <c r="I730" s="4"/>
      <c r="J730"/>
      <c r="K730"/>
      <c r="L730" s="4">
        <v>200</v>
      </c>
      <c r="M730"/>
      <c r="N730" s="4"/>
      <c r="O730"/>
      <c r="P730"/>
      <c r="Q730" s="8"/>
      <c r="R730" s="8" t="str">
        <f>DADOS_ABBUD[[#This Row],[COD]]</f>
        <v>POFR</v>
      </c>
      <c r="S730"/>
      <c r="T730" t="e">
        <f>_xlfn.XLOOKUP(DADOS_ABBUD[[#This Row],[COD]],'uso interno FOTOS'!A:A,'uso interno FOTOS'!B:B)</f>
        <v>#N/A</v>
      </c>
      <c r="U730" s="5">
        <v>3</v>
      </c>
      <c r="V730"/>
    </row>
    <row r="731" spans="1:22" x14ac:dyDescent="0.25">
      <c r="A731" t="s">
        <v>2385</v>
      </c>
      <c r="B731" s="4" t="s">
        <v>1511</v>
      </c>
      <c r="C731" t="s">
        <v>2386</v>
      </c>
      <c r="D731" t="s">
        <v>2387</v>
      </c>
      <c r="E731" s="5" t="s">
        <v>94</v>
      </c>
      <c r="F731" s="12"/>
      <c r="G731" t="s">
        <v>119</v>
      </c>
      <c r="H731" s="4"/>
      <c r="I731" s="4"/>
      <c r="L731" s="4"/>
      <c r="N731" s="4"/>
      <c r="Q731" s="8"/>
      <c r="R731" s="8" t="str">
        <f>DADOS_ABBUD[[#This Row],[COD]]</f>
        <v>POGU</v>
      </c>
      <c r="T731" t="e">
        <f>_xlfn.XLOOKUP(DADOS_ABBUD[[#This Row],[COD]],'uso interno FOTOS'!A:A,'uso interno FOTOS'!B:B)</f>
        <v>#N/A</v>
      </c>
      <c r="U731" s="5">
        <v>3</v>
      </c>
    </row>
    <row r="732" spans="1:22" x14ac:dyDescent="0.25">
      <c r="A732" t="s">
        <v>2388</v>
      </c>
      <c r="B732" s="4" t="s">
        <v>1511</v>
      </c>
      <c r="C732" t="s">
        <v>2389</v>
      </c>
      <c r="D732" t="s">
        <v>2390</v>
      </c>
      <c r="E732" s="5" t="s">
        <v>94</v>
      </c>
      <c r="F732" s="12"/>
      <c r="G732" t="s">
        <v>119</v>
      </c>
      <c r="H732" s="4"/>
      <c r="I732" s="4"/>
      <c r="L732" s="4">
        <v>150</v>
      </c>
      <c r="N732" s="4"/>
      <c r="Q732" s="8"/>
      <c r="R732" s="8" t="str">
        <f>DADOS_ABBUD[[#This Row],[COD]]</f>
        <v>POPA</v>
      </c>
      <c r="T732" t="e">
        <f>_xlfn.XLOOKUP(DADOS_ABBUD[[#This Row],[COD]],'uso interno FOTOS'!A:A,'uso interno FOTOS'!B:B)</f>
        <v>#N/A</v>
      </c>
      <c r="U732" s="5">
        <v>3</v>
      </c>
    </row>
    <row r="733" spans="1:22" x14ac:dyDescent="0.25">
      <c r="A733" t="s">
        <v>2391</v>
      </c>
      <c r="B733" s="4" t="s">
        <v>1511</v>
      </c>
      <c r="C733" t="s">
        <v>2392</v>
      </c>
      <c r="D733" t="s">
        <v>2393</v>
      </c>
      <c r="E733" s="5" t="s">
        <v>401</v>
      </c>
      <c r="F733" s="12"/>
      <c r="G733" t="s">
        <v>119</v>
      </c>
      <c r="H733" s="4"/>
      <c r="I733" s="4"/>
      <c r="L733" s="4">
        <v>150</v>
      </c>
      <c r="N733" s="4"/>
      <c r="Q733" s="8"/>
      <c r="R733" s="8" t="str">
        <f>DADOS_ABBUD[[#This Row],[COD]]</f>
        <v>PSAT</v>
      </c>
      <c r="T733" t="e">
        <f>_xlfn.XLOOKUP(DADOS_ABBUD[[#This Row],[COD]],'uso interno FOTOS'!A:A,'uso interno FOTOS'!B:B)</f>
        <v>#N/A</v>
      </c>
      <c r="U733" s="5">
        <v>3</v>
      </c>
    </row>
    <row r="734" spans="1:22" x14ac:dyDescent="0.25">
      <c r="A734" s="100" t="s">
        <v>2394</v>
      </c>
      <c r="B734" s="101" t="s">
        <v>1511</v>
      </c>
      <c r="C734" s="100" t="s">
        <v>2395</v>
      </c>
      <c r="D734" s="100" t="s">
        <v>2396</v>
      </c>
      <c r="E734" s="111" t="s">
        <v>94</v>
      </c>
      <c r="F734" s="12"/>
      <c r="G734" t="s">
        <v>119</v>
      </c>
      <c r="H734" s="4" t="s">
        <v>126</v>
      </c>
      <c r="I734" s="4"/>
      <c r="L734" s="4"/>
      <c r="N734" s="4"/>
      <c r="R734" s="8" t="s">
        <v>2397</v>
      </c>
      <c r="T734" t="e">
        <f>_xlfn.XLOOKUP(DADOS_ABBUD[[#This Row],[COD]],'uso interno FOTOS'!A:A,'uso interno FOTOS'!B:B)</f>
        <v>#N/A</v>
      </c>
      <c r="U734" s="5">
        <v>2</v>
      </c>
    </row>
    <row r="735" spans="1:22" ht="15" customHeight="1" x14ac:dyDescent="0.25">
      <c r="A735" t="s">
        <v>2398</v>
      </c>
      <c r="B735" s="4" t="s">
        <v>1511</v>
      </c>
      <c r="C735" t="s">
        <v>2399</v>
      </c>
      <c r="D735" t="s">
        <v>2400</v>
      </c>
      <c r="E735" s="5" t="s">
        <v>94</v>
      </c>
      <c r="F735" s="12"/>
      <c r="G735" t="s">
        <v>119</v>
      </c>
      <c r="H735" s="4"/>
      <c r="I735" s="4"/>
      <c r="L735" s="4"/>
      <c r="N735" s="4"/>
      <c r="Q735" s="8"/>
      <c r="R735" s="8" t="str">
        <f>DADOS_ABBUD[[#This Row],[COD]]</f>
        <v>PYCO</v>
      </c>
      <c r="T735" t="e">
        <f>_xlfn.XLOOKUP(DADOS_ABBUD[[#This Row],[COD]],'uso interno FOTOS'!A:A,'uso interno FOTOS'!B:B)</f>
        <v>#N/A</v>
      </c>
      <c r="U735" s="5">
        <v>3</v>
      </c>
    </row>
    <row r="736" spans="1:22" x14ac:dyDescent="0.25">
      <c r="A736" t="s">
        <v>2401</v>
      </c>
      <c r="B736" s="4" t="s">
        <v>1511</v>
      </c>
      <c r="C736" t="s">
        <v>2402</v>
      </c>
      <c r="D736" t="s">
        <v>2403</v>
      </c>
      <c r="E736" s="5" t="s">
        <v>580</v>
      </c>
      <c r="F736" s="12"/>
      <c r="G736" t="s">
        <v>95</v>
      </c>
      <c r="H736" s="4"/>
      <c r="I736" s="4"/>
      <c r="L736" s="4">
        <v>80</v>
      </c>
      <c r="N736" s="4"/>
      <c r="Q736" s="8"/>
      <c r="R736" s="8" t="str">
        <f>DADOS_ABBUD[[#This Row],[COD]]</f>
        <v>PYVE</v>
      </c>
      <c r="T736" t="e">
        <f>_xlfn.XLOOKUP(DADOS_ABBUD[[#This Row],[COD]],'uso interno FOTOS'!A:A,'uso interno FOTOS'!B:B)</f>
        <v>#N/A</v>
      </c>
      <c r="U736" s="5">
        <v>3</v>
      </c>
    </row>
    <row r="737" spans="1:22" x14ac:dyDescent="0.25">
      <c r="A737" t="s">
        <v>2404</v>
      </c>
      <c r="B737" s="4" t="s">
        <v>1511</v>
      </c>
      <c r="C737" t="s">
        <v>2405</v>
      </c>
      <c r="D737" t="s">
        <v>2406</v>
      </c>
      <c r="E737" s="5" t="s">
        <v>94</v>
      </c>
      <c r="F737" s="12"/>
      <c r="G737" t="s">
        <v>119</v>
      </c>
      <c r="H737" s="4" t="s">
        <v>126</v>
      </c>
      <c r="I737" s="4"/>
      <c r="L737" s="4">
        <v>300</v>
      </c>
      <c r="N737" s="4"/>
      <c r="R737" s="8" t="str">
        <f>DADOS_ABBUD[[#This Row],[COD]]</f>
        <v>RAMA</v>
      </c>
      <c r="T737" t="e" vm="219">
        <f>_xlfn.XLOOKUP(DADOS_ABBUD[[#This Row],[COD]],'uso interno FOTOS'!A:A,'uso interno FOTOS'!B:B)</f>
        <v>#VALUE!</v>
      </c>
      <c r="U737" s="5">
        <v>1</v>
      </c>
    </row>
    <row r="738" spans="1:22" ht="15" customHeight="1" x14ac:dyDescent="0.25">
      <c r="A738" t="s">
        <v>2407</v>
      </c>
      <c r="B738" s="4" t="s">
        <v>1511</v>
      </c>
      <c r="C738" t="s">
        <v>2408</v>
      </c>
      <c r="D738" t="s">
        <v>2409</v>
      </c>
      <c r="E738" s="5" t="s">
        <v>94</v>
      </c>
      <c r="F738" s="12"/>
      <c r="G738" t="s">
        <v>119</v>
      </c>
      <c r="H738" s="4" t="s">
        <v>307</v>
      </c>
      <c r="I738" s="4"/>
      <c r="L738" s="4">
        <v>40</v>
      </c>
      <c r="N738" s="4"/>
      <c r="R738" s="8" t="str">
        <f>DADOS_ABBUD[[#This Row],[COD]]</f>
        <v>RHCA</v>
      </c>
      <c r="T738" t="e">
        <f>_xlfn.XLOOKUP(DADOS_ABBUD[[#This Row],[COD]],'uso interno FOTOS'!A:A,'uso interno FOTOS'!B:B)</f>
        <v>#N/A</v>
      </c>
      <c r="U738" s="5">
        <v>1</v>
      </c>
    </row>
    <row r="739" spans="1:22" x14ac:dyDescent="0.25">
      <c r="A739" t="s">
        <v>2410</v>
      </c>
      <c r="B739" s="4" t="s">
        <v>1511</v>
      </c>
      <c r="C739" t="s">
        <v>2411</v>
      </c>
      <c r="D739" t="s">
        <v>2412</v>
      </c>
      <c r="E739" s="5" t="s">
        <v>391</v>
      </c>
      <c r="F739" s="12"/>
      <c r="G739" t="s">
        <v>119</v>
      </c>
      <c r="H739" s="4" t="s">
        <v>126</v>
      </c>
      <c r="I739" s="4"/>
      <c r="L739" s="4">
        <v>300</v>
      </c>
      <c r="N739" s="4"/>
      <c r="R739" s="8" t="str">
        <f>DADOS_ABBUD[[#This Row],[COD]]</f>
        <v>RHAR</v>
      </c>
      <c r="T739" t="e" vm="220">
        <f>_xlfn.XLOOKUP(DADOS_ABBUD[[#This Row],[COD]],'uso interno FOTOS'!A:A,'uso interno FOTOS'!B:B)</f>
        <v>#VALUE!</v>
      </c>
      <c r="U739" s="5">
        <v>1</v>
      </c>
    </row>
    <row r="740" spans="1:22" x14ac:dyDescent="0.25">
      <c r="A740" t="s">
        <v>2413</v>
      </c>
      <c r="B740" s="4" t="s">
        <v>1511</v>
      </c>
      <c r="C740" t="s">
        <v>2414</v>
      </c>
      <c r="D740" t="s">
        <v>2415</v>
      </c>
      <c r="E740" s="5" t="s">
        <v>418</v>
      </c>
      <c r="F740" s="12"/>
      <c r="G740" t="s">
        <v>119</v>
      </c>
      <c r="H740" s="4" t="s">
        <v>126</v>
      </c>
      <c r="I740" s="4"/>
      <c r="L740" s="4">
        <v>60</v>
      </c>
      <c r="N740" s="4"/>
      <c r="R740" s="8" t="str">
        <f>DADOS_ABBUD[[#This Row],[COD]]</f>
        <v>RHIN</v>
      </c>
      <c r="T740" t="e">
        <f>_xlfn.XLOOKUP(DADOS_ABBUD[[#This Row],[COD]],'uso interno FOTOS'!A:A,'uso interno FOTOS'!B:B)</f>
        <v>#N/A</v>
      </c>
      <c r="U740" s="5">
        <v>1</v>
      </c>
    </row>
    <row r="741" spans="1:22" s="33" customFormat="1" ht="15" customHeight="1" x14ac:dyDescent="0.25">
      <c r="A741" s="58" t="s">
        <v>2416</v>
      </c>
      <c r="B741" s="4" t="s">
        <v>1511</v>
      </c>
      <c r="C741" s="58" t="s">
        <v>2417</v>
      </c>
      <c r="D741" s="58" t="s">
        <v>2418</v>
      </c>
      <c r="E741" s="59" t="s">
        <v>418</v>
      </c>
      <c r="F741" s="12"/>
      <c r="G741" t="s">
        <v>119</v>
      </c>
      <c r="H741" s="4"/>
      <c r="I741" s="4"/>
      <c r="J741"/>
      <c r="K741"/>
      <c r="L741" s="4">
        <v>40</v>
      </c>
      <c r="M741"/>
      <c r="N741" s="4"/>
      <c r="O741"/>
      <c r="P741"/>
      <c r="Q741" s="8"/>
      <c r="R741" s="8" t="str">
        <f>DADOS_ABBUD[[#This Row],[COD]]</f>
        <v>RHSI</v>
      </c>
      <c r="S741"/>
      <c r="T741" s="56" t="e" vm="221">
        <f>_xlfn.XLOOKUP(DADOS_ABBUD[[#This Row],[COD]],'uso interno FOTOS'!A:A,'uso interno FOTOS'!B:B)</f>
        <v>#VALUE!</v>
      </c>
      <c r="U741" s="57">
        <v>3</v>
      </c>
      <c r="V741"/>
    </row>
    <row r="742" spans="1:22" s="33" customFormat="1" x14ac:dyDescent="0.25">
      <c r="A742" t="s">
        <v>2419</v>
      </c>
      <c r="B742" s="4" t="s">
        <v>1511</v>
      </c>
      <c r="C742" t="s">
        <v>2420</v>
      </c>
      <c r="D742" t="s">
        <v>2421</v>
      </c>
      <c r="E742" s="5" t="s">
        <v>1605</v>
      </c>
      <c r="F742" s="12"/>
      <c r="G742" t="s">
        <v>95</v>
      </c>
      <c r="H742" s="4"/>
      <c r="I742" s="4"/>
      <c r="J742"/>
      <c r="K742"/>
      <c r="L742" s="4">
        <v>150</v>
      </c>
      <c r="M742"/>
      <c r="N742" s="4"/>
      <c r="O742"/>
      <c r="P742"/>
      <c r="Q742" s="8"/>
      <c r="R742" s="8" t="str">
        <f>DADOS_ABBUD[[#This Row],[COD]]</f>
        <v>RICO</v>
      </c>
      <c r="S742"/>
      <c r="T742" t="e">
        <f>_xlfn.XLOOKUP(DADOS_ABBUD[[#This Row],[COD]],'uso interno FOTOS'!A:A,'uso interno FOTOS'!B:B)</f>
        <v>#N/A</v>
      </c>
      <c r="U742" s="5">
        <v>3</v>
      </c>
      <c r="V742"/>
    </row>
    <row r="743" spans="1:22" x14ac:dyDescent="0.25">
      <c r="A743" t="s">
        <v>2422</v>
      </c>
      <c r="B743" s="4" t="s">
        <v>1511</v>
      </c>
      <c r="C743" t="s">
        <v>2423</v>
      </c>
      <c r="D743" t="s">
        <v>2424</v>
      </c>
      <c r="E743" s="5" t="s">
        <v>94</v>
      </c>
      <c r="F743" s="12"/>
      <c r="G743" t="s">
        <v>119</v>
      </c>
      <c r="H743" s="4"/>
      <c r="I743" s="4"/>
      <c r="L743" s="4">
        <v>50</v>
      </c>
      <c r="N743" s="4"/>
      <c r="Q743" s="8"/>
      <c r="R743" s="8" t="str">
        <f>DADOS_ABBUD[[#This Row],[COD]]</f>
        <v>ROBA</v>
      </c>
      <c r="T743" t="e">
        <f>_xlfn.XLOOKUP(DADOS_ABBUD[[#This Row],[COD]],'uso interno FOTOS'!A:A,'uso interno FOTOS'!B:B)</f>
        <v>#N/A</v>
      </c>
      <c r="U743" s="5">
        <v>3</v>
      </c>
    </row>
    <row r="744" spans="1:22" s="40" customFormat="1" x14ac:dyDescent="0.25">
      <c r="A744" t="s">
        <v>2425</v>
      </c>
      <c r="B744" s="4" t="s">
        <v>1511</v>
      </c>
      <c r="C744" t="s">
        <v>2426</v>
      </c>
      <c r="D744" t="s">
        <v>2427</v>
      </c>
      <c r="E744" s="5" t="s">
        <v>136</v>
      </c>
      <c r="F744" s="12"/>
      <c r="G744" t="s">
        <v>119</v>
      </c>
      <c r="H744" s="4"/>
      <c r="I744" s="4"/>
      <c r="J744"/>
      <c r="K744"/>
      <c r="L744" s="4">
        <v>50</v>
      </c>
      <c r="M744"/>
      <c r="N744" s="4"/>
      <c r="O744"/>
      <c r="P744"/>
      <c r="Q744" s="8"/>
      <c r="R744" s="8" t="str">
        <f>DADOS_ABBUD[[#This Row],[COD]]</f>
        <v>ROWI</v>
      </c>
      <c r="S744"/>
      <c r="T744" t="e">
        <f>_xlfn.XLOOKUP(DADOS_ABBUD[[#This Row],[COD]],'uso interno FOTOS'!A:A,'uso interno FOTOS'!B:B)</f>
        <v>#N/A</v>
      </c>
      <c r="U744" s="5">
        <v>3</v>
      </c>
      <c r="V744"/>
    </row>
    <row r="745" spans="1:22" x14ac:dyDescent="0.25">
      <c r="A745" t="s">
        <v>2428</v>
      </c>
      <c r="B745" s="4" t="s">
        <v>1511</v>
      </c>
      <c r="C745" t="s">
        <v>2429</v>
      </c>
      <c r="D745" t="s">
        <v>2430</v>
      </c>
      <c r="E745" s="5" t="s">
        <v>963</v>
      </c>
      <c r="F745" s="12"/>
      <c r="G745" t="s">
        <v>95</v>
      </c>
      <c r="H745" s="4"/>
      <c r="I745" s="4"/>
      <c r="L745" s="4"/>
      <c r="N745" s="4"/>
      <c r="Q745" s="8"/>
      <c r="R745" s="8" t="str">
        <f>DADOS_ABBUD[[#This Row],[COD]]</f>
        <v>ROFO</v>
      </c>
      <c r="T745"/>
      <c r="U745" s="5">
        <v>3</v>
      </c>
    </row>
    <row r="746" spans="1:22" x14ac:dyDescent="0.25">
      <c r="A746" t="s">
        <v>2431</v>
      </c>
      <c r="B746" s="4" t="s">
        <v>1511</v>
      </c>
      <c r="C746" t="s">
        <v>2432</v>
      </c>
      <c r="D746" t="s">
        <v>2433</v>
      </c>
      <c r="E746" s="5" t="s">
        <v>136</v>
      </c>
      <c r="F746" s="12"/>
      <c r="G746" t="s">
        <v>95</v>
      </c>
      <c r="H746" s="4" t="s">
        <v>155</v>
      </c>
      <c r="I746" s="4"/>
      <c r="L746" s="4"/>
      <c r="N746" s="4"/>
      <c r="R746" s="8" t="str">
        <f>DADOS_ABBUD[[#This Row],[COD]]</f>
        <v>RUCO</v>
      </c>
      <c r="T746" t="e">
        <f>_xlfn.XLOOKUP(DADOS_ABBUD[[#This Row],[COD]],'uso interno FOTOS'!A:A,'uso interno FOTOS'!B:B)</f>
        <v>#N/A</v>
      </c>
      <c r="U746" s="5">
        <v>1</v>
      </c>
    </row>
    <row r="747" spans="1:22" x14ac:dyDescent="0.25">
      <c r="A747" t="s">
        <v>2434</v>
      </c>
      <c r="B747" s="4" t="s">
        <v>1511</v>
      </c>
      <c r="C747" t="s">
        <v>2435</v>
      </c>
      <c r="D747" t="s">
        <v>2436</v>
      </c>
      <c r="E747" s="5" t="s">
        <v>136</v>
      </c>
      <c r="F747" s="12"/>
      <c r="G747" t="s">
        <v>119</v>
      </c>
      <c r="H747" s="4" t="s">
        <v>126</v>
      </c>
      <c r="I747" s="4"/>
      <c r="L747" s="4">
        <v>40</v>
      </c>
      <c r="N747" s="4"/>
      <c r="R747" s="8" t="str">
        <f>DADOS_ABBUD[[#This Row],[COD]]</f>
        <v>RUEQ</v>
      </c>
      <c r="T747" t="e" vm="222">
        <f>_xlfn.XLOOKUP(DADOS_ABBUD[[#This Row],[COD]],'uso interno FOTOS'!A:A,'uso interno FOTOS'!B:B)</f>
        <v>#VALUE!</v>
      </c>
      <c r="U747" s="5">
        <v>1</v>
      </c>
    </row>
    <row r="748" spans="1:22" s="40" customFormat="1" x14ac:dyDescent="0.25">
      <c r="A748" t="s">
        <v>2437</v>
      </c>
      <c r="B748" s="4" t="s">
        <v>1511</v>
      </c>
      <c r="C748" t="s">
        <v>2438</v>
      </c>
      <c r="D748" t="s">
        <v>2439</v>
      </c>
      <c r="E748" s="5" t="s">
        <v>391</v>
      </c>
      <c r="F748" s="12"/>
      <c r="G748" t="s">
        <v>119</v>
      </c>
      <c r="H748" s="4"/>
      <c r="I748" s="4"/>
      <c r="J748"/>
      <c r="K748"/>
      <c r="L748" s="4">
        <v>50</v>
      </c>
      <c r="M748"/>
      <c r="N748" s="4"/>
      <c r="O748"/>
      <c r="P748"/>
      <c r="Q748" s="8"/>
      <c r="R748" s="8" t="str">
        <f>DADOS_ABBUD[[#This Row],[COD]]</f>
        <v>SANO</v>
      </c>
      <c r="S748"/>
      <c r="T748" t="e">
        <f>_xlfn.XLOOKUP(DADOS_ABBUD[[#This Row],[COD]],'uso interno FOTOS'!A:A,'uso interno FOTOS'!B:B)</f>
        <v>#N/A</v>
      </c>
      <c r="U748" s="5">
        <v>3</v>
      </c>
      <c r="V748"/>
    </row>
    <row r="749" spans="1:22" s="40" customFormat="1" x14ac:dyDescent="0.25">
      <c r="A749" t="s">
        <v>2440</v>
      </c>
      <c r="B749" s="4" t="s">
        <v>1511</v>
      </c>
      <c r="C749" t="s">
        <v>2441</v>
      </c>
      <c r="D749" t="s">
        <v>2442</v>
      </c>
      <c r="E749" s="5" t="s">
        <v>94</v>
      </c>
      <c r="F749" s="12"/>
      <c r="G749" t="s">
        <v>119</v>
      </c>
      <c r="H749" s="4" t="s">
        <v>307</v>
      </c>
      <c r="I749" s="4"/>
      <c r="J749"/>
      <c r="K749"/>
      <c r="L749" s="4"/>
      <c r="M749"/>
      <c r="N749" s="4"/>
      <c r="O749"/>
      <c r="P749"/>
      <c r="Q749"/>
      <c r="R749" s="8" t="str">
        <f>DADOS_ABBUD[[#This Row],[COD]]</f>
        <v>SACY</v>
      </c>
      <c r="S749"/>
      <c r="T749" t="e" vm="223">
        <f>_xlfn.XLOOKUP(DADOS_ABBUD[[#This Row],[COD]],'uso interno FOTOS'!A:A,'uso interno FOTOS'!B:B)</f>
        <v>#VALUE!</v>
      </c>
      <c r="U749" s="5">
        <v>1</v>
      </c>
      <c r="V749"/>
    </row>
    <row r="750" spans="1:22" x14ac:dyDescent="0.25">
      <c r="A750" t="s">
        <v>2443</v>
      </c>
      <c r="B750" s="4" t="s">
        <v>1511</v>
      </c>
      <c r="C750" t="s">
        <v>2444</v>
      </c>
      <c r="D750" t="s">
        <v>2445</v>
      </c>
      <c r="E750" s="5" t="s">
        <v>391</v>
      </c>
      <c r="F750" s="12"/>
      <c r="G750" t="s">
        <v>119</v>
      </c>
      <c r="H750" s="4" t="s">
        <v>307</v>
      </c>
      <c r="I750" s="4"/>
      <c r="L750" s="4">
        <v>70</v>
      </c>
      <c r="N750" s="4"/>
      <c r="R750" s="8" t="str">
        <f>DADOS_ABBUD[[#This Row],[COD]]</f>
        <v>SATL</v>
      </c>
      <c r="T750" t="e">
        <f>_xlfn.XLOOKUP(DADOS_ABBUD[[#This Row],[COD]],'uso interno FOTOS'!A:A,'uso interno FOTOS'!B:B)</f>
        <v>#N/A</v>
      </c>
      <c r="U750" s="5">
        <v>1</v>
      </c>
    </row>
    <row r="751" spans="1:22" x14ac:dyDescent="0.25">
      <c r="A751" s="100" t="s">
        <v>2446</v>
      </c>
      <c r="B751" s="101" t="s">
        <v>1511</v>
      </c>
      <c r="C751" s="100" t="s">
        <v>2447</v>
      </c>
      <c r="D751" s="100" t="s">
        <v>2448</v>
      </c>
      <c r="E751" s="111" t="s">
        <v>94</v>
      </c>
      <c r="F751" s="12"/>
      <c r="G751" t="s">
        <v>119</v>
      </c>
      <c r="H751" s="4"/>
      <c r="I751" s="4"/>
      <c r="L751" s="4"/>
      <c r="N751" s="4"/>
      <c r="Q751" s="8"/>
      <c r="R751" s="8" t="s">
        <v>2449</v>
      </c>
      <c r="T751" t="e">
        <f>_xlfn.XLOOKUP(DADOS_ABBUD[[#This Row],[COD]],'uso interno FOTOS'!A:A,'uso interno FOTOS'!B:B)</f>
        <v>#N/A</v>
      </c>
      <c r="U751" s="5">
        <v>3</v>
      </c>
    </row>
    <row r="752" spans="1:22" x14ac:dyDescent="0.25">
      <c r="A752" t="s">
        <v>2450</v>
      </c>
      <c r="B752" s="4" t="s">
        <v>1511</v>
      </c>
      <c r="C752" t="s">
        <v>2451</v>
      </c>
      <c r="D752" t="s">
        <v>2452</v>
      </c>
      <c r="E752" s="5" t="s">
        <v>391</v>
      </c>
      <c r="F752" s="12"/>
      <c r="G752" t="s">
        <v>95</v>
      </c>
      <c r="H752" s="4"/>
      <c r="I752" s="4"/>
      <c r="L752" s="4">
        <v>50</v>
      </c>
      <c r="N752" s="4"/>
      <c r="Q752" s="8"/>
      <c r="R752" s="8" t="str">
        <f>DADOS_ABBUD[[#This Row],[COD]]</f>
        <v>SEAU</v>
      </c>
      <c r="T752" t="e">
        <f>_xlfn.XLOOKUP(DADOS_ABBUD[[#This Row],[COD]],'uso interno FOTOS'!A:A,'uso interno FOTOS'!B:B)</f>
        <v>#N/A</v>
      </c>
      <c r="U752" s="5">
        <v>3</v>
      </c>
    </row>
    <row r="753" spans="1:22" x14ac:dyDescent="0.25">
      <c r="A753" t="s">
        <v>2453</v>
      </c>
      <c r="B753" s="4" t="s">
        <v>1511</v>
      </c>
      <c r="C753" t="s">
        <v>2454</v>
      </c>
      <c r="D753" t="s">
        <v>2455</v>
      </c>
      <c r="E753" s="5" t="s">
        <v>391</v>
      </c>
      <c r="F753" s="12"/>
      <c r="G753" t="s">
        <v>95</v>
      </c>
      <c r="H753" s="4"/>
      <c r="I753" s="4"/>
      <c r="L753" s="4"/>
      <c r="N753" s="4"/>
      <c r="Q753" s="8"/>
      <c r="R753" s="8" t="s">
        <v>2456</v>
      </c>
      <c r="T753" t="e">
        <f>_xlfn.XLOOKUP(DADOS_ABBUD[[#This Row],[COD]],'uso interno FOTOS'!A:A,'uso interno FOTOS'!B:B)</f>
        <v>#N/A</v>
      </c>
      <c r="U753" s="5">
        <v>3</v>
      </c>
    </row>
    <row r="754" spans="1:22" s="56" customFormat="1" x14ac:dyDescent="0.25">
      <c r="A754" t="s">
        <v>875</v>
      </c>
      <c r="B754" s="4" t="s">
        <v>1511</v>
      </c>
      <c r="C754" t="s">
        <v>2457</v>
      </c>
      <c r="D754" t="s">
        <v>2458</v>
      </c>
      <c r="E754" s="5" t="s">
        <v>391</v>
      </c>
      <c r="F754" s="12"/>
      <c r="G754" t="s">
        <v>95</v>
      </c>
      <c r="H754" s="4"/>
      <c r="I754" s="4"/>
      <c r="J754"/>
      <c r="K754"/>
      <c r="L754" s="4">
        <v>150</v>
      </c>
      <c r="M754"/>
      <c r="N754" s="4"/>
      <c r="O754"/>
      <c r="P754"/>
      <c r="Q754" s="8"/>
      <c r="R754" s="8" t="str">
        <f>DADOS_ABBUD[[#This Row],[COD]]</f>
        <v>SEPO</v>
      </c>
      <c r="S754"/>
      <c r="T754" t="e">
        <f>_xlfn.XLOOKUP(DADOS_ABBUD[[#This Row],[COD]],'uso interno FOTOS'!A:A,'uso interno FOTOS'!B:B)</f>
        <v>#N/A</v>
      </c>
      <c r="U754" s="5">
        <v>3</v>
      </c>
      <c r="V754"/>
    </row>
    <row r="755" spans="1:22" s="56" customFormat="1" x14ac:dyDescent="0.25">
      <c r="A755" t="s">
        <v>2459</v>
      </c>
      <c r="B755" s="4" t="s">
        <v>1511</v>
      </c>
      <c r="C755" t="s">
        <v>2460</v>
      </c>
      <c r="D755" t="s">
        <v>2461</v>
      </c>
      <c r="E755" s="5"/>
      <c r="F755" s="12"/>
      <c r="G755" t="s">
        <v>119</v>
      </c>
      <c r="H755" s="4"/>
      <c r="I755" s="4"/>
      <c r="J755"/>
      <c r="K755"/>
      <c r="L755" s="4"/>
      <c r="M755"/>
      <c r="N755" s="4"/>
      <c r="O755"/>
      <c r="P755"/>
      <c r="Q755" s="8"/>
      <c r="R755" s="8" t="str">
        <f>DADOS_ABBUD[[#This Row],[COD]]</f>
        <v>SEPA</v>
      </c>
      <c r="S755"/>
      <c r="T755" s="8" t="e">
        <f>_xlfn.XLOOKUP(DADOS_ABBUD[[#This Row],[COD]],'uso interno FOTOS'!A:A,'uso interno FOTOS'!B:B)</f>
        <v>#N/A</v>
      </c>
      <c r="U755" s="5"/>
      <c r="V755"/>
    </row>
    <row r="756" spans="1:22" x14ac:dyDescent="0.25">
      <c r="A756" s="104" t="s">
        <v>2459</v>
      </c>
      <c r="B756" s="105" t="s">
        <v>1511</v>
      </c>
      <c r="C756" s="105" t="s">
        <v>2462</v>
      </c>
      <c r="D756" s="104" t="s">
        <v>2463</v>
      </c>
      <c r="E756" s="113"/>
      <c r="F756" s="12"/>
      <c r="G756" t="s">
        <v>119</v>
      </c>
      <c r="H756" s="4"/>
      <c r="I756" s="4"/>
      <c r="L756" s="4"/>
      <c r="N756" s="4"/>
      <c r="R756" s="8" t="str">
        <f>DADOS_ABBUD[[#This Row],[COD]]</f>
        <v>SEPA</v>
      </c>
      <c r="T756" t="e">
        <f>_xlfn.XLOOKUP(DADOS_ABBUD[[#This Row],[COD]],'uso interno FOTOS'!A:A,'uso interno FOTOS'!B:B)</f>
        <v>#N/A</v>
      </c>
      <c r="U756" s="5">
        <v>1</v>
      </c>
    </row>
    <row r="757" spans="1:22" x14ac:dyDescent="0.25">
      <c r="A757" t="s">
        <v>2464</v>
      </c>
      <c r="B757" s="4" t="s">
        <v>1511</v>
      </c>
      <c r="C757" t="s">
        <v>2465</v>
      </c>
      <c r="D757" t="s">
        <v>2466</v>
      </c>
      <c r="E757" s="5" t="s">
        <v>94</v>
      </c>
      <c r="F757" s="12"/>
      <c r="G757" t="s">
        <v>95</v>
      </c>
      <c r="H757" s="4"/>
      <c r="I757" s="4"/>
      <c r="L757" s="4">
        <v>150</v>
      </c>
      <c r="N757" s="4"/>
      <c r="Q757" s="8"/>
      <c r="R757" s="8" t="str">
        <f>DADOS_ABBUD[[#This Row],[COD]]</f>
        <v>SOGR</v>
      </c>
      <c r="T757" t="e">
        <f>_xlfn.XLOOKUP(DADOS_ABBUD[[#This Row],[COD]],'uso interno FOTOS'!A:A,'uso interno FOTOS'!B:B)</f>
        <v>#N/A</v>
      </c>
      <c r="U757" s="5">
        <v>3</v>
      </c>
      <c r="V757" s="42"/>
    </row>
    <row r="758" spans="1:22" x14ac:dyDescent="0.25">
      <c r="A758" t="s">
        <v>2467</v>
      </c>
      <c r="B758" s="4" t="s">
        <v>1511</v>
      </c>
      <c r="C758" t="s">
        <v>2468</v>
      </c>
      <c r="D758" t="s">
        <v>2469</v>
      </c>
      <c r="E758" s="5" t="s">
        <v>418</v>
      </c>
      <c r="F758" s="12"/>
      <c r="G758" t="s">
        <v>119</v>
      </c>
      <c r="H758" s="4" t="s">
        <v>122</v>
      </c>
      <c r="I758" s="4"/>
      <c r="L758" s="4"/>
      <c r="N758" s="4"/>
      <c r="R758" s="8" t="str">
        <f>DADOS_ABBUD[[#This Row],[COD]]</f>
        <v>SPOR</v>
      </c>
      <c r="T758" t="e">
        <f>_xlfn.XLOOKUP(DADOS_ABBUD[[#This Row],[COD]],'uso interno FOTOS'!A:A,'uso interno FOTOS'!B:B)</f>
        <v>#N/A</v>
      </c>
      <c r="U758" s="5">
        <v>1</v>
      </c>
    </row>
    <row r="759" spans="1:22" x14ac:dyDescent="0.25">
      <c r="A759" t="s">
        <v>2470</v>
      </c>
      <c r="B759" s="4" t="s">
        <v>1511</v>
      </c>
      <c r="C759" t="s">
        <v>2471</v>
      </c>
      <c r="D759" t="s">
        <v>2472</v>
      </c>
      <c r="E759" s="5" t="s">
        <v>418</v>
      </c>
      <c r="F759" s="12"/>
      <c r="G759" t="s">
        <v>119</v>
      </c>
      <c r="H759" s="4"/>
      <c r="I759" s="4"/>
      <c r="L759" s="4">
        <v>80</v>
      </c>
      <c r="N759" s="4"/>
      <c r="Q759" s="8"/>
      <c r="R759" s="8" t="str">
        <f>DADOS_ABBUD[[#This Row],[COD]]</f>
        <v>SPAL</v>
      </c>
      <c r="T759" t="e">
        <f>_xlfn.XLOOKUP(DADOS_ABBUD[[#This Row],[COD]],'uso interno FOTOS'!A:A,'uso interno FOTOS'!B:B)</f>
        <v>#N/A</v>
      </c>
      <c r="U759" s="5">
        <v>3</v>
      </c>
    </row>
    <row r="760" spans="1:22" x14ac:dyDescent="0.25">
      <c r="A760" t="s">
        <v>2473</v>
      </c>
      <c r="B760" s="4" t="s">
        <v>1511</v>
      </c>
      <c r="C760" t="s">
        <v>2474</v>
      </c>
      <c r="D760" t="s">
        <v>2472</v>
      </c>
      <c r="E760" s="5" t="s">
        <v>418</v>
      </c>
      <c r="F760" s="12"/>
      <c r="G760" t="s">
        <v>119</v>
      </c>
      <c r="H760" s="4"/>
      <c r="I760" s="4"/>
      <c r="L760" s="4">
        <v>80</v>
      </c>
      <c r="N760" s="4"/>
      <c r="Q760" s="8"/>
      <c r="R760" s="8" t="str">
        <f>DADOS_ABBUD[[#This Row],[COD]]</f>
        <v>SPCN</v>
      </c>
      <c r="T760" t="e">
        <f>_xlfn.XLOOKUP(DADOS_ABBUD[[#This Row],[COD]],'uso interno FOTOS'!A:A,'uso interno FOTOS'!B:B)</f>
        <v>#N/A</v>
      </c>
      <c r="U760" s="5">
        <v>3</v>
      </c>
    </row>
    <row r="761" spans="1:22" x14ac:dyDescent="0.25">
      <c r="A761" t="s">
        <v>2475</v>
      </c>
      <c r="B761" s="4" t="s">
        <v>1511</v>
      </c>
      <c r="C761" t="s">
        <v>2476</v>
      </c>
      <c r="D761" t="s">
        <v>2477</v>
      </c>
      <c r="E761" s="5" t="s">
        <v>94</v>
      </c>
      <c r="F761" s="12"/>
      <c r="G761" t="s">
        <v>119</v>
      </c>
      <c r="H761" s="4"/>
      <c r="I761" s="4"/>
      <c r="L761" s="4">
        <v>50</v>
      </c>
      <c r="N761" s="4"/>
      <c r="Q761" s="8"/>
      <c r="R761" s="8" t="str">
        <f>DADOS_ABBUD[[#This Row],[COD]]</f>
        <v>STFL</v>
      </c>
      <c r="T761" t="e">
        <f>_xlfn.XLOOKUP(DADOS_ABBUD[[#This Row],[COD]],'uso interno FOTOS'!A:A,'uso interno FOTOS'!B:B)</f>
        <v>#N/A</v>
      </c>
      <c r="U761" s="5">
        <v>3</v>
      </c>
    </row>
    <row r="762" spans="1:22" s="56" customFormat="1" x14ac:dyDescent="0.25">
      <c r="A762" s="100" t="s">
        <v>2478</v>
      </c>
      <c r="B762" s="101" t="s">
        <v>1511</v>
      </c>
      <c r="C762" s="100" t="s">
        <v>2479</v>
      </c>
      <c r="D762" s="100" t="s">
        <v>2480</v>
      </c>
      <c r="E762" s="111" t="s">
        <v>94</v>
      </c>
      <c r="F762" s="12"/>
      <c r="G762" t="s">
        <v>119</v>
      </c>
      <c r="H762" s="4" t="s">
        <v>155</v>
      </c>
      <c r="I762" s="4"/>
      <c r="J762"/>
      <c r="K762"/>
      <c r="L762" s="4"/>
      <c r="M762"/>
      <c r="N762" s="4"/>
      <c r="O762"/>
      <c r="P762"/>
      <c r="Q762"/>
      <c r="R762" s="8" t="s">
        <v>2481</v>
      </c>
      <c r="S762"/>
      <c r="T762" t="e" vm="224">
        <f>_xlfn.XLOOKUP(DADOS_ABBUD[[#This Row],[COD]],'uso interno FOTOS'!A:A,'uso interno FOTOS'!B:B)</f>
        <v>#VALUE!</v>
      </c>
      <c r="U762" s="5">
        <v>1</v>
      </c>
      <c r="V762"/>
    </row>
    <row r="763" spans="1:22" s="37" customFormat="1" ht="15" customHeight="1" x14ac:dyDescent="0.25">
      <c r="A763" t="s">
        <v>2482</v>
      </c>
      <c r="B763" s="4" t="s">
        <v>1511</v>
      </c>
      <c r="C763" t="s">
        <v>2483</v>
      </c>
      <c r="D763" t="s">
        <v>2484</v>
      </c>
      <c r="E763" s="5" t="s">
        <v>94</v>
      </c>
      <c r="F763" s="12"/>
      <c r="G763" t="s">
        <v>119</v>
      </c>
      <c r="H763" s="4" t="s">
        <v>126</v>
      </c>
      <c r="I763" s="4"/>
      <c r="J763"/>
      <c r="K763"/>
      <c r="L763" s="4">
        <v>100</v>
      </c>
      <c r="M763"/>
      <c r="N763" s="4"/>
      <c r="O763"/>
      <c r="P763"/>
      <c r="Q763"/>
      <c r="R763" s="8" t="str">
        <f>DADOS_ABBUD[[#This Row],[COD]]</f>
        <v>STJU</v>
      </c>
      <c r="S763"/>
      <c r="T763" t="e">
        <f>_xlfn.XLOOKUP(DADOS_ABBUD[[#This Row],[COD]],'uso interno FOTOS'!A:A,'uso interno FOTOS'!B:B)</f>
        <v>#N/A</v>
      </c>
      <c r="U763" s="5">
        <v>2</v>
      </c>
      <c r="V763"/>
    </row>
    <row r="764" spans="1:22" ht="15" customHeight="1" x14ac:dyDescent="0.25">
      <c r="A764" t="s">
        <v>47</v>
      </c>
      <c r="B764" s="4" t="s">
        <v>1511</v>
      </c>
      <c r="C764" t="s">
        <v>2485</v>
      </c>
      <c r="D764" t="s">
        <v>2486</v>
      </c>
      <c r="E764" s="5" t="s">
        <v>94</v>
      </c>
      <c r="F764" s="12"/>
      <c r="G764" t="s">
        <v>119</v>
      </c>
      <c r="H764" s="4" t="s">
        <v>126</v>
      </c>
      <c r="I764" s="4"/>
      <c r="L764" s="4">
        <v>80</v>
      </c>
      <c r="N764" s="4"/>
      <c r="R764" s="8" t="str">
        <f>DADOS_ABBUD[[#This Row],[COD]]</f>
        <v>STRE</v>
      </c>
      <c r="T764" t="e" vm="33">
        <f>_xlfn.XLOOKUP(DADOS_ABBUD[[#This Row],[COD]],'uso interno FOTOS'!A:A,'uso interno FOTOS'!B:B)</f>
        <v>#VALUE!</v>
      </c>
      <c r="U764" s="5">
        <v>1</v>
      </c>
    </row>
    <row r="765" spans="1:22" ht="15" customHeight="1" x14ac:dyDescent="0.25">
      <c r="A765" t="s">
        <v>2487</v>
      </c>
      <c r="B765" s="4" t="s">
        <v>1511</v>
      </c>
      <c r="C765" t="s">
        <v>2488</v>
      </c>
      <c r="D765" t="s">
        <v>2489</v>
      </c>
      <c r="E765" s="5" t="s">
        <v>1605</v>
      </c>
      <c r="F765" s="49"/>
      <c r="G765" t="s">
        <v>119</v>
      </c>
      <c r="H765" s="4" t="s">
        <v>126</v>
      </c>
      <c r="I765" s="4"/>
      <c r="L765" s="4">
        <v>70</v>
      </c>
      <c r="N765" s="4"/>
      <c r="R765" s="8" t="str">
        <f>DADOS_ABBUD[[#This Row],[COD]]</f>
        <v>STMA</v>
      </c>
      <c r="T765" t="e">
        <f>_xlfn.XLOOKUP(DADOS_ABBUD[[#This Row],[COD]],'uso interno FOTOS'!A:A,'uso interno FOTOS'!B:B)</f>
        <v>#N/A</v>
      </c>
      <c r="U765" s="5">
        <v>2</v>
      </c>
    </row>
    <row r="766" spans="1:22" x14ac:dyDescent="0.25">
      <c r="A766" t="s">
        <v>2490</v>
      </c>
      <c r="B766" s="4" t="s">
        <v>1511</v>
      </c>
      <c r="C766" t="s">
        <v>2491</v>
      </c>
      <c r="D766" t="s">
        <v>2492</v>
      </c>
      <c r="E766" s="5" t="s">
        <v>401</v>
      </c>
      <c r="F766" s="12"/>
      <c r="G766" t="s">
        <v>119</v>
      </c>
      <c r="H766" s="4"/>
      <c r="I766" s="4"/>
      <c r="L766" s="4">
        <v>150</v>
      </c>
      <c r="N766" s="4"/>
      <c r="Q766" s="8"/>
      <c r="R766" s="8" t="str">
        <f>DADOS_ABBUD[[#This Row],[COD]]</f>
        <v>SYVU</v>
      </c>
      <c r="T766" t="e">
        <f>_xlfn.XLOOKUP(DADOS_ABBUD[[#This Row],[COD]],'uso interno FOTOS'!A:A,'uso interno FOTOS'!B:B)</f>
        <v>#N/A</v>
      </c>
      <c r="U766" s="5">
        <v>3</v>
      </c>
    </row>
    <row r="767" spans="1:22" x14ac:dyDescent="0.25">
      <c r="A767" t="s">
        <v>2493</v>
      </c>
      <c r="B767" s="4" t="s">
        <v>1511</v>
      </c>
      <c r="C767" t="s">
        <v>2494</v>
      </c>
      <c r="D767" t="s">
        <v>2495</v>
      </c>
      <c r="E767" s="5" t="s">
        <v>418</v>
      </c>
      <c r="F767" s="12"/>
      <c r="G767" t="s">
        <v>95</v>
      </c>
      <c r="H767" s="4" t="s">
        <v>126</v>
      </c>
      <c r="I767" s="4"/>
      <c r="L767" s="4">
        <v>150</v>
      </c>
      <c r="N767" s="4"/>
      <c r="R767" s="8" t="str">
        <f>DADOS_ABBUD[[#This Row],[COD]]</f>
        <v>TALA</v>
      </c>
      <c r="T767" t="e">
        <f>_xlfn.XLOOKUP(DADOS_ABBUD[[#This Row],[COD]],'uso interno FOTOS'!A:A,'uso interno FOTOS'!B:B)</f>
        <v>#N/A</v>
      </c>
      <c r="U767" s="5">
        <v>1</v>
      </c>
    </row>
    <row r="768" spans="1:22" x14ac:dyDescent="0.25">
      <c r="A768" t="s">
        <v>2496</v>
      </c>
      <c r="B768" s="4" t="s">
        <v>1511</v>
      </c>
      <c r="C768" t="s">
        <v>2497</v>
      </c>
      <c r="D768" t="s">
        <v>2498</v>
      </c>
      <c r="E768" s="5" t="s">
        <v>94</v>
      </c>
      <c r="F768" s="12"/>
      <c r="G768" t="s">
        <v>119</v>
      </c>
      <c r="H768" s="4"/>
      <c r="I768" s="4"/>
      <c r="L768" s="4"/>
      <c r="N768" s="4"/>
      <c r="Q768" s="8"/>
      <c r="R768" s="8" t="str">
        <f>DADOS_ABBUD[[#This Row],[COD]]</f>
        <v>TEPA</v>
      </c>
      <c r="T768" t="e">
        <f>_xlfn.XLOOKUP(DADOS_ABBUD[[#This Row],[COD]],'uso interno FOTOS'!A:A,'uso interno FOTOS'!B:B)</f>
        <v>#N/A</v>
      </c>
      <c r="U768" s="5">
        <v>3</v>
      </c>
    </row>
    <row r="769" spans="1:22" x14ac:dyDescent="0.25">
      <c r="A769" t="s">
        <v>2499</v>
      </c>
      <c r="B769" s="4" t="s">
        <v>1511</v>
      </c>
      <c r="C769" t="s">
        <v>2500</v>
      </c>
      <c r="D769" t="s">
        <v>2501</v>
      </c>
      <c r="E769" s="5" t="s">
        <v>94</v>
      </c>
      <c r="F769" s="12"/>
      <c r="G769" t="s">
        <v>119</v>
      </c>
      <c r="H769" s="4" t="s">
        <v>155</v>
      </c>
      <c r="I769" s="4"/>
      <c r="L769" s="4">
        <v>50</v>
      </c>
      <c r="N769" s="4"/>
      <c r="R769" s="8" t="str">
        <f>DADOS_ABBUD[[#This Row],[COD]]</f>
        <v>TEVO</v>
      </c>
      <c r="T769" t="e">
        <f>_xlfn.XLOOKUP(DADOS_ABBUD[[#This Row],[COD]],'uso interno FOTOS'!A:A,'uso interno FOTOS'!B:B)</f>
        <v>#N/A</v>
      </c>
      <c r="U769" s="5">
        <v>1</v>
      </c>
    </row>
    <row r="770" spans="1:22" x14ac:dyDescent="0.25">
      <c r="A770" s="104" t="s">
        <v>2502</v>
      </c>
      <c r="B770" s="105" t="s">
        <v>1511</v>
      </c>
      <c r="C770" s="104" t="s">
        <v>2503</v>
      </c>
      <c r="D770" s="104" t="s">
        <v>2504</v>
      </c>
      <c r="E770" s="113"/>
      <c r="F770" s="55"/>
      <c r="G770" s="53" t="s">
        <v>95</v>
      </c>
      <c r="H770" s="4" t="s">
        <v>155</v>
      </c>
      <c r="I770" s="53"/>
      <c r="J770" s="42"/>
      <c r="K770" s="42"/>
      <c r="L770" s="4"/>
      <c r="M770" s="42"/>
      <c r="N770" s="4"/>
      <c r="O770" s="42"/>
      <c r="P770" s="42"/>
      <c r="Q770" s="42"/>
      <c r="R770" s="8" t="s">
        <v>2505</v>
      </c>
      <c r="S770" s="42"/>
      <c r="T770" t="e">
        <f>_xlfn.XLOOKUP(DADOS_ABBUD[[#This Row],[COD]],'uso interno FOTOS'!A:A,'uso interno FOTOS'!B:B)</f>
        <v>#N/A</v>
      </c>
      <c r="U770" s="5">
        <v>1</v>
      </c>
    </row>
    <row r="771" spans="1:22" x14ac:dyDescent="0.25">
      <c r="A771" s="104" t="s">
        <v>48</v>
      </c>
      <c r="B771" s="105" t="s">
        <v>1511</v>
      </c>
      <c r="C771" s="104" t="s">
        <v>2506</v>
      </c>
      <c r="D771" s="104" t="s">
        <v>2507</v>
      </c>
      <c r="E771" s="113" t="s">
        <v>94</v>
      </c>
      <c r="F771" s="55"/>
      <c r="G771" s="42" t="s">
        <v>95</v>
      </c>
      <c r="H771" s="53" t="s">
        <v>155</v>
      </c>
      <c r="I771" s="53"/>
      <c r="J771" s="42"/>
      <c r="K771" s="42"/>
      <c r="L771" s="4"/>
      <c r="M771" s="42"/>
      <c r="N771" s="4"/>
      <c r="O771" s="42"/>
      <c r="P771" s="42"/>
      <c r="Q771" s="42"/>
      <c r="R771" s="8" t="s">
        <v>2508</v>
      </c>
      <c r="S771" s="42"/>
      <c r="T771" t="e" vm="34">
        <f>_xlfn.XLOOKUP(DADOS_ABBUD[[#This Row],[COD]],'uso interno FOTOS'!A:A,'uso interno FOTOS'!B:B)</f>
        <v>#VALUE!</v>
      </c>
      <c r="U771" s="5">
        <v>1</v>
      </c>
    </row>
    <row r="772" spans="1:22" x14ac:dyDescent="0.25">
      <c r="A772" s="104" t="s">
        <v>2509</v>
      </c>
      <c r="B772" s="105" t="s">
        <v>1511</v>
      </c>
      <c r="C772" s="104" t="s">
        <v>2510</v>
      </c>
      <c r="D772" s="104" t="s">
        <v>2511</v>
      </c>
      <c r="E772" s="113"/>
      <c r="F772" s="12"/>
      <c r="G772" t="s">
        <v>95</v>
      </c>
      <c r="H772" s="4" t="s">
        <v>155</v>
      </c>
      <c r="I772" s="4"/>
      <c r="L772" s="4"/>
      <c r="N772" s="4"/>
      <c r="R772" s="8" t="s">
        <v>2512</v>
      </c>
      <c r="T772" t="e">
        <f>_xlfn.XLOOKUP(DADOS_ABBUD[[#This Row],[COD]],'uso interno FOTOS'!A:A,'uso interno FOTOS'!B:B)</f>
        <v>#N/A</v>
      </c>
      <c r="U772" s="5">
        <v>1</v>
      </c>
      <c r="V772" s="4"/>
    </row>
    <row r="773" spans="1:22" x14ac:dyDescent="0.25">
      <c r="A773" t="s">
        <v>2513</v>
      </c>
      <c r="B773" s="4" t="s">
        <v>1511</v>
      </c>
      <c r="C773" t="s">
        <v>2514</v>
      </c>
      <c r="D773" t="s">
        <v>2515</v>
      </c>
      <c r="E773" s="5"/>
      <c r="F773" s="12"/>
      <c r="G773" t="s">
        <v>95</v>
      </c>
      <c r="H773" s="4" t="s">
        <v>155</v>
      </c>
      <c r="I773" s="4"/>
      <c r="L773" s="4"/>
      <c r="N773" s="4"/>
      <c r="R773" s="8" t="s">
        <v>2516</v>
      </c>
      <c r="T773"/>
      <c r="U773" s="5">
        <v>1</v>
      </c>
      <c r="V773" s="4"/>
    </row>
    <row r="774" spans="1:22" x14ac:dyDescent="0.25">
      <c r="A774" s="104" t="s">
        <v>2517</v>
      </c>
      <c r="B774" s="105" t="s">
        <v>1511</v>
      </c>
      <c r="C774" s="104" t="s">
        <v>2518</v>
      </c>
      <c r="D774" s="104" t="s">
        <v>2519</v>
      </c>
      <c r="E774" s="113" t="s">
        <v>94</v>
      </c>
      <c r="F774" s="55"/>
      <c r="G774" s="42" t="s">
        <v>95</v>
      </c>
      <c r="H774" s="53"/>
      <c r="I774" s="53"/>
      <c r="J774" s="42"/>
      <c r="K774" s="42"/>
      <c r="L774" s="4"/>
      <c r="M774" s="42"/>
      <c r="N774" s="4"/>
      <c r="O774" s="42"/>
      <c r="P774" s="42"/>
      <c r="Q774" s="42"/>
      <c r="R774" s="8" t="s">
        <v>2520</v>
      </c>
      <c r="S774" s="42"/>
      <c r="T774" t="e">
        <f>_xlfn.XLOOKUP(DADOS_ABBUD[[#This Row],[COD]],'uso interno FOTOS'!A:A,'uso interno FOTOS'!B:B)</f>
        <v>#N/A</v>
      </c>
      <c r="U774" s="5">
        <v>1</v>
      </c>
      <c r="V774" s="4"/>
    </row>
    <row r="775" spans="1:22" x14ac:dyDescent="0.25">
      <c r="A775" t="s">
        <v>2521</v>
      </c>
      <c r="B775" s="4" t="s">
        <v>1511</v>
      </c>
      <c r="C775" t="s">
        <v>2522</v>
      </c>
      <c r="D775" t="s">
        <v>2523</v>
      </c>
      <c r="E775" s="5"/>
      <c r="F775" s="12"/>
      <c r="G775" t="s">
        <v>95</v>
      </c>
      <c r="H775" s="4"/>
      <c r="I775" s="4"/>
      <c r="L775" s="4"/>
      <c r="N775" s="4"/>
      <c r="Q775" s="8"/>
      <c r="R775" s="8" t="str">
        <f>DADOS_ABBUD[[#This Row],[COD]]</f>
        <v>THST</v>
      </c>
      <c r="T775" s="8" t="e">
        <f>_xlfn.XLOOKUP(DADOS_ABBUD[[#This Row],[COD]],'uso interno FOTOS'!A:A,'uso interno FOTOS'!B:B)</f>
        <v>#N/A</v>
      </c>
      <c r="V775" s="4"/>
    </row>
    <row r="776" spans="1:22" x14ac:dyDescent="0.25">
      <c r="A776" s="104" t="s">
        <v>2524</v>
      </c>
      <c r="B776" s="105" t="s">
        <v>1511</v>
      </c>
      <c r="C776" s="104" t="s">
        <v>2525</v>
      </c>
      <c r="D776" s="100" t="s">
        <v>2526</v>
      </c>
      <c r="E776" s="113"/>
      <c r="F776" s="12"/>
      <c r="G776" t="s">
        <v>95</v>
      </c>
      <c r="H776" s="4"/>
      <c r="I776" s="4"/>
      <c r="L776" s="4"/>
      <c r="N776" s="4"/>
      <c r="R776" s="8" t="s">
        <v>2527</v>
      </c>
      <c r="T776" t="e">
        <f>_xlfn.XLOOKUP(DADOS_ABBUD[[#This Row],[COD]],'uso interno FOTOS'!A:A,'uso interno FOTOS'!B:B)</f>
        <v>#N/A</v>
      </c>
      <c r="U776" s="5">
        <v>1</v>
      </c>
      <c r="V776" s="4"/>
    </row>
    <row r="777" spans="1:22" x14ac:dyDescent="0.25">
      <c r="A777" s="104" t="s">
        <v>49</v>
      </c>
      <c r="B777" s="105" t="s">
        <v>1511</v>
      </c>
      <c r="C777" s="104" t="s">
        <v>2528</v>
      </c>
      <c r="D777" s="104" t="s">
        <v>2529</v>
      </c>
      <c r="E777" s="113" t="s">
        <v>94</v>
      </c>
      <c r="F777" s="55"/>
      <c r="G777" s="42" t="s">
        <v>95</v>
      </c>
      <c r="H777" s="53" t="s">
        <v>307</v>
      </c>
      <c r="I777" s="53"/>
      <c r="J777" s="42"/>
      <c r="K777" s="42"/>
      <c r="L777" s="4"/>
      <c r="M777" s="42"/>
      <c r="N777" s="4"/>
      <c r="O777" s="42"/>
      <c r="P777" s="42"/>
      <c r="Q777" s="42"/>
      <c r="R777" s="8" t="s">
        <v>2530</v>
      </c>
      <c r="S777" s="42"/>
      <c r="T777" t="e" vm="35">
        <f>_xlfn.XLOOKUP(DADOS_ABBUD[[#This Row],[COD]],'uso interno FOTOS'!A:A,'uso interno FOTOS'!B:B)</f>
        <v>#VALUE!</v>
      </c>
      <c r="U777" s="5">
        <v>1</v>
      </c>
      <c r="V777" s="4"/>
    </row>
    <row r="778" spans="1:22" x14ac:dyDescent="0.25">
      <c r="A778" s="104" t="s">
        <v>2531</v>
      </c>
      <c r="B778" s="105" t="s">
        <v>1511</v>
      </c>
      <c r="C778" s="105" t="s">
        <v>2532</v>
      </c>
      <c r="D778" s="100" t="s">
        <v>2533</v>
      </c>
      <c r="E778" s="111"/>
      <c r="F778" s="12"/>
      <c r="G778" t="s">
        <v>95</v>
      </c>
      <c r="H778" s="4" t="s">
        <v>155</v>
      </c>
      <c r="I778" s="4"/>
      <c r="L778" s="4"/>
      <c r="N778" s="4"/>
      <c r="R778" s="8" t="s">
        <v>2534</v>
      </c>
      <c r="T778" t="e">
        <f>_xlfn.XLOOKUP(DADOS_ABBUD[[#This Row],[COD]],'uso interno FOTOS'!A:A,'uso interno FOTOS'!B:B)</f>
        <v>#N/A</v>
      </c>
      <c r="U778" s="5">
        <v>1</v>
      </c>
      <c r="V778" s="4"/>
    </row>
    <row r="779" spans="1:22" x14ac:dyDescent="0.25">
      <c r="A779" s="104" t="s">
        <v>2535</v>
      </c>
      <c r="B779" s="105" t="s">
        <v>1511</v>
      </c>
      <c r="C779" s="105" t="s">
        <v>2536</v>
      </c>
      <c r="D779" s="104" t="s">
        <v>2537</v>
      </c>
      <c r="E779" s="113"/>
      <c r="F779" s="12"/>
      <c r="G779" t="s">
        <v>119</v>
      </c>
      <c r="H779" s="4" t="s">
        <v>155</v>
      </c>
      <c r="I779" s="4"/>
      <c r="L779" s="4"/>
      <c r="N779" s="4"/>
      <c r="R779" s="8" t="s">
        <v>2538</v>
      </c>
      <c r="T779" t="e">
        <f>_xlfn.XLOOKUP(DADOS_ABBUD[[#This Row],[COD]],'uso interno FOTOS'!A:A,'uso interno FOTOS'!B:B)</f>
        <v>#N/A</v>
      </c>
      <c r="U779" s="5">
        <v>1</v>
      </c>
    </row>
    <row r="780" spans="1:22" x14ac:dyDescent="0.25">
      <c r="A780" t="s">
        <v>2539</v>
      </c>
      <c r="B780" s="4" t="s">
        <v>1511</v>
      </c>
      <c r="C780" t="s">
        <v>2540</v>
      </c>
      <c r="D780" t="s">
        <v>2541</v>
      </c>
      <c r="E780" s="5" t="s">
        <v>391</v>
      </c>
      <c r="F780" s="12"/>
      <c r="G780" t="s">
        <v>119</v>
      </c>
      <c r="H780" s="4"/>
      <c r="I780" s="4"/>
      <c r="L780" s="4">
        <v>100</v>
      </c>
      <c r="N780" s="4"/>
      <c r="Q780" s="8"/>
      <c r="R780" s="8" t="str">
        <f>DADOS_ABBUD[[#This Row],[COD]]</f>
        <v>THPE</v>
      </c>
      <c r="T780" t="e">
        <f>_xlfn.XLOOKUP(DADOS_ABBUD[[#This Row],[COD]],'uso interno FOTOS'!A:A,'uso interno FOTOS'!B:B)</f>
        <v>#N/A</v>
      </c>
      <c r="U780" s="5">
        <v>3</v>
      </c>
    </row>
    <row r="781" spans="1:22" x14ac:dyDescent="0.25">
      <c r="A781" t="s">
        <v>2542</v>
      </c>
      <c r="B781" s="4" t="s">
        <v>1511</v>
      </c>
      <c r="C781" t="s">
        <v>2543</v>
      </c>
      <c r="D781" t="s">
        <v>2544</v>
      </c>
      <c r="E781" s="5" t="s">
        <v>94</v>
      </c>
      <c r="F781" s="12"/>
      <c r="G781" t="s">
        <v>119</v>
      </c>
      <c r="H781" s="4"/>
      <c r="I781" s="4"/>
      <c r="L781" s="4">
        <v>250</v>
      </c>
      <c r="N781" s="4"/>
      <c r="Q781" s="8"/>
      <c r="R781" s="8" t="str">
        <f>DADOS_ABBUD[[#This Row],[COD]]</f>
        <v>THCO</v>
      </c>
      <c r="T781" t="e">
        <f>_xlfn.XLOOKUP(DADOS_ABBUD[[#This Row],[COD]],'uso interno FOTOS'!A:A,'uso interno FOTOS'!B:B)</f>
        <v>#N/A</v>
      </c>
      <c r="U781" s="5">
        <v>3</v>
      </c>
    </row>
    <row r="782" spans="1:22" x14ac:dyDescent="0.25">
      <c r="A782" t="s">
        <v>2545</v>
      </c>
      <c r="B782" s="4" t="s">
        <v>1511</v>
      </c>
      <c r="C782" t="s">
        <v>2546</v>
      </c>
      <c r="D782" t="s">
        <v>2544</v>
      </c>
      <c r="E782" s="5" t="s">
        <v>94</v>
      </c>
      <c r="F782" s="12"/>
      <c r="G782" t="s">
        <v>119</v>
      </c>
      <c r="H782" s="4" t="s">
        <v>126</v>
      </c>
      <c r="I782" s="4"/>
      <c r="L782" s="4"/>
      <c r="N782" s="4"/>
      <c r="R782" s="8" t="str">
        <f>DADOS_ABBUD[[#This Row],[COD]]</f>
        <v>THAU</v>
      </c>
      <c r="T782" t="e">
        <f>_xlfn.XLOOKUP(DADOS_ABBUD[[#This Row],[COD]],'uso interno FOTOS'!A:A,'uso interno FOTOS'!B:B)</f>
        <v>#N/A</v>
      </c>
      <c r="U782" s="5">
        <v>1</v>
      </c>
    </row>
    <row r="783" spans="1:22" x14ac:dyDescent="0.25">
      <c r="A783" t="s">
        <v>2547</v>
      </c>
      <c r="B783" s="4" t="s">
        <v>1511</v>
      </c>
      <c r="C783" t="s">
        <v>2548</v>
      </c>
      <c r="D783" t="s">
        <v>2549</v>
      </c>
      <c r="E783" s="5" t="s">
        <v>94</v>
      </c>
      <c r="F783" s="49"/>
      <c r="G783" t="s">
        <v>119</v>
      </c>
      <c r="H783" s="4" t="s">
        <v>126</v>
      </c>
      <c r="I783" s="4"/>
      <c r="L783" s="4"/>
      <c r="N783" s="4"/>
      <c r="R783" s="8" t="str">
        <f>DADOS_ABBUD[[#This Row],[COD]]</f>
        <v>THAN</v>
      </c>
      <c r="T783" t="e">
        <f>_xlfn.XLOOKUP(DADOS_ABBUD[[#This Row],[COD]],'uso interno FOTOS'!A:A,'uso interno FOTOS'!B:B)</f>
        <v>#N/A</v>
      </c>
      <c r="U783" s="5">
        <v>1</v>
      </c>
    </row>
    <row r="784" spans="1:22" x14ac:dyDescent="0.25">
      <c r="A784" t="s">
        <v>2550</v>
      </c>
      <c r="B784" s="4" t="s">
        <v>1511</v>
      </c>
      <c r="C784" t="s">
        <v>2551</v>
      </c>
      <c r="D784" t="s">
        <v>2552</v>
      </c>
      <c r="E784" s="5" t="s">
        <v>401</v>
      </c>
      <c r="F784" s="12"/>
      <c r="G784" t="s">
        <v>119</v>
      </c>
      <c r="H784" s="4" t="s">
        <v>155</v>
      </c>
      <c r="I784" s="4"/>
      <c r="K784" s="4" t="s">
        <v>2025</v>
      </c>
      <c r="L784" s="4">
        <v>150</v>
      </c>
      <c r="M784" s="123"/>
      <c r="N784" s="4"/>
      <c r="O784" s="4" t="s">
        <v>2553</v>
      </c>
      <c r="P784" s="4"/>
      <c r="Q784" s="4"/>
      <c r="R784" s="8" t="str">
        <f>DADOS_ABBUD[[#This Row],[COD]]</f>
        <v>THER</v>
      </c>
      <c r="S784" s="4" t="s">
        <v>2554</v>
      </c>
      <c r="T784" t="e">
        <f>_xlfn.XLOOKUP(DADOS_ABBUD[[#This Row],[COD]],'uso interno FOTOS'!A:A,'uso interno FOTOS'!B:B)</f>
        <v>#N/A</v>
      </c>
      <c r="U784" s="5">
        <v>1</v>
      </c>
      <c r="V784" s="119" t="s">
        <v>1922</v>
      </c>
    </row>
    <row r="785" spans="1:22" s="56" customFormat="1" ht="15" customHeight="1" x14ac:dyDescent="0.25">
      <c r="A785" t="s">
        <v>2555</v>
      </c>
      <c r="B785" s="4" t="s">
        <v>1511</v>
      </c>
      <c r="C785" t="s">
        <v>2556</v>
      </c>
      <c r="D785" t="s">
        <v>2552</v>
      </c>
      <c r="E785" s="5" t="s">
        <v>401</v>
      </c>
      <c r="F785" s="12"/>
      <c r="G785" t="s">
        <v>95</v>
      </c>
      <c r="H785" s="4" t="s">
        <v>155</v>
      </c>
      <c r="I785" s="4"/>
      <c r="J785"/>
      <c r="K785" s="4" t="s">
        <v>1817</v>
      </c>
      <c r="L785" s="4">
        <v>50</v>
      </c>
      <c r="M785" s="123"/>
      <c r="N785" s="4"/>
      <c r="O785" s="4"/>
      <c r="P785" s="4" t="s">
        <v>2557</v>
      </c>
      <c r="Q785" s="4" t="s">
        <v>2558</v>
      </c>
      <c r="R785" s="8" t="str">
        <f>DADOS_ABBUD[[#This Row],[COD]]</f>
        <v>THGR</v>
      </c>
      <c r="S785" s="4" t="s">
        <v>2559</v>
      </c>
      <c r="T785" t="e">
        <f>_xlfn.XLOOKUP(DADOS_ABBUD[[#This Row],[COD]],'uso interno FOTOS'!A:A,'uso interno FOTOS'!B:B)</f>
        <v>#N/A</v>
      </c>
      <c r="U785" s="5">
        <v>1</v>
      </c>
      <c r="V785"/>
    </row>
    <row r="786" spans="1:22" ht="15" customHeight="1" x14ac:dyDescent="0.25">
      <c r="A786" t="s">
        <v>2560</v>
      </c>
      <c r="B786" s="4" t="s">
        <v>1511</v>
      </c>
      <c r="C786" t="s">
        <v>2561</v>
      </c>
      <c r="D786" t="s">
        <v>2562</v>
      </c>
      <c r="E786" s="5" t="s">
        <v>580</v>
      </c>
      <c r="F786" s="12"/>
      <c r="G786" t="s">
        <v>119</v>
      </c>
      <c r="H786" s="4" t="s">
        <v>155</v>
      </c>
      <c r="I786" s="4"/>
      <c r="L786" s="4">
        <v>50</v>
      </c>
      <c r="N786" s="4"/>
      <c r="R786" s="8" t="str">
        <f>DADOS_ABBUD[[#This Row],[COD]]</f>
        <v>THMY</v>
      </c>
      <c r="T786" t="e">
        <f>_xlfn.XLOOKUP(DADOS_ABBUD[[#This Row],[COD]],'uso interno FOTOS'!A:A,'uso interno FOTOS'!B:B)</f>
        <v>#N/A</v>
      </c>
      <c r="U786" s="5">
        <v>1</v>
      </c>
    </row>
    <row r="787" spans="1:22" s="42" customFormat="1" x14ac:dyDescent="0.25">
      <c r="A787" t="s">
        <v>2563</v>
      </c>
      <c r="B787" s="4" t="s">
        <v>1511</v>
      </c>
      <c r="C787" t="s">
        <v>2564</v>
      </c>
      <c r="D787" t="s">
        <v>2565</v>
      </c>
      <c r="E787" s="5" t="s">
        <v>94</v>
      </c>
      <c r="F787" s="12"/>
      <c r="G787" t="s">
        <v>119</v>
      </c>
      <c r="H787" s="4"/>
      <c r="I787" s="4"/>
      <c r="J787"/>
      <c r="K787"/>
      <c r="L787" s="4">
        <v>150</v>
      </c>
      <c r="M787"/>
      <c r="N787" s="4"/>
      <c r="O787"/>
      <c r="P787"/>
      <c r="Q787" s="8"/>
      <c r="R787" s="8" t="str">
        <f>DADOS_ABBUD[[#This Row],[COD]]</f>
        <v>TOBU</v>
      </c>
      <c r="S787"/>
      <c r="T787" t="e">
        <f>_xlfn.XLOOKUP(DADOS_ABBUD[[#This Row],[COD]],'uso interno FOTOS'!A:A,'uso interno FOTOS'!B:B)</f>
        <v>#N/A</v>
      </c>
      <c r="U787" s="5">
        <v>3</v>
      </c>
      <c r="V787"/>
    </row>
    <row r="788" spans="1:22" x14ac:dyDescent="0.25">
      <c r="A788" t="s">
        <v>2566</v>
      </c>
      <c r="B788" s="4" t="s">
        <v>1511</v>
      </c>
      <c r="C788" t="s">
        <v>2567</v>
      </c>
      <c r="D788" t="s">
        <v>2568</v>
      </c>
      <c r="E788" s="5" t="s">
        <v>418</v>
      </c>
      <c r="F788" s="12"/>
      <c r="G788" t="s">
        <v>119</v>
      </c>
      <c r="H788" s="4" t="s">
        <v>155</v>
      </c>
      <c r="I788" s="4"/>
      <c r="L788" s="4">
        <v>50</v>
      </c>
      <c r="N788" s="4"/>
      <c r="R788" s="8" t="str">
        <f>DADOS_ABBUD[[#This Row],[COD]]</f>
        <v>TRJA</v>
      </c>
      <c r="T788" t="e">
        <f>_xlfn.XLOOKUP(DADOS_ABBUD[[#This Row],[COD]],'uso interno FOTOS'!A:A,'uso interno FOTOS'!B:B)</f>
        <v>#N/A</v>
      </c>
      <c r="U788" s="5">
        <v>2</v>
      </c>
    </row>
    <row r="789" spans="1:22" x14ac:dyDescent="0.25">
      <c r="A789" s="100" t="s">
        <v>2569</v>
      </c>
      <c r="B789" s="101" t="s">
        <v>1511</v>
      </c>
      <c r="C789" s="100" t="s">
        <v>2570</v>
      </c>
      <c r="D789" s="100" t="s">
        <v>2571</v>
      </c>
      <c r="E789" s="111" t="s">
        <v>94</v>
      </c>
      <c r="F789" s="12"/>
      <c r="G789" t="s">
        <v>119</v>
      </c>
      <c r="H789" s="4"/>
      <c r="I789" s="4"/>
      <c r="L789" s="4"/>
      <c r="N789" s="4"/>
      <c r="Q789" s="8"/>
      <c r="R789" s="8" t="str">
        <f>DADOS_ABBUD[[#This Row],[COD]]</f>
        <v>VAPL</v>
      </c>
      <c r="T789" s="38" t="e">
        <f>_xlfn.XLOOKUP(DADOS_ABBUD[[#This Row],[COD]],'uso interno FOTOS'!A:A,'uso interno FOTOS'!B:B)</f>
        <v>#N/A</v>
      </c>
      <c r="U789" s="39">
        <v>3</v>
      </c>
    </row>
    <row r="790" spans="1:22" x14ac:dyDescent="0.25">
      <c r="A790" s="100" t="s">
        <v>2572</v>
      </c>
      <c r="B790" s="101" t="s">
        <v>1511</v>
      </c>
      <c r="C790" s="100" t="s">
        <v>2573</v>
      </c>
      <c r="D790" s="100" t="s">
        <v>2574</v>
      </c>
      <c r="E790" s="111" t="s">
        <v>94</v>
      </c>
      <c r="F790" s="12"/>
      <c r="G790" t="s">
        <v>119</v>
      </c>
      <c r="H790" s="4" t="s">
        <v>155</v>
      </c>
      <c r="I790" s="4"/>
      <c r="L790" s="4"/>
      <c r="N790" s="4"/>
      <c r="R790" s="8" t="s">
        <v>2572</v>
      </c>
      <c r="T790" t="e">
        <f>_xlfn.XLOOKUP(DADOS_ABBUD[[#This Row],[COD]],'uso interno FOTOS'!A:A,'uso interno FOTOS'!B:B)</f>
        <v>#N/A</v>
      </c>
      <c r="U790" s="5">
        <v>1</v>
      </c>
    </row>
    <row r="791" spans="1:22" x14ac:dyDescent="0.25">
      <c r="A791" t="s">
        <v>2575</v>
      </c>
      <c r="B791" s="4" t="s">
        <v>1511</v>
      </c>
      <c r="C791" t="s">
        <v>2576</v>
      </c>
      <c r="D791" t="s">
        <v>2577</v>
      </c>
      <c r="E791" s="5" t="s">
        <v>94</v>
      </c>
      <c r="F791" s="12"/>
      <c r="G791" t="s">
        <v>119</v>
      </c>
      <c r="H791" s="4"/>
      <c r="I791" s="4"/>
      <c r="L791" s="4">
        <v>100</v>
      </c>
      <c r="N791" s="4"/>
      <c r="Q791" s="8"/>
      <c r="R791" s="8" t="str">
        <f>DADOS_ABBUD[[#This Row],[COD]]</f>
        <v>VTSP</v>
      </c>
      <c r="T791" s="4" t="e">
        <f>_xlfn.XLOOKUP(DADOS_ABBUD[[#This Row],[COD]],'uso interno FOTOS'!A:A,'uso interno FOTOS'!B:B)</f>
        <v>#N/A</v>
      </c>
      <c r="U791" s="5">
        <v>3</v>
      </c>
    </row>
    <row r="792" spans="1:22" x14ac:dyDescent="0.25">
      <c r="A792" t="s">
        <v>2578</v>
      </c>
      <c r="B792" s="4" t="s">
        <v>1511</v>
      </c>
      <c r="C792" t="s">
        <v>2579</v>
      </c>
      <c r="D792" t="s">
        <v>2580</v>
      </c>
      <c r="E792" s="5" t="s">
        <v>401</v>
      </c>
      <c r="F792" s="12"/>
      <c r="G792" t="s">
        <v>119</v>
      </c>
      <c r="H792" s="4" t="s">
        <v>126</v>
      </c>
      <c r="I792" s="4"/>
      <c r="L792" s="4"/>
      <c r="N792" s="4"/>
      <c r="R792" s="8" t="str">
        <f>DADOS_ABBUD[[#This Row],[COD]]</f>
        <v>WIFL</v>
      </c>
      <c r="T792" t="e">
        <f>_xlfn.XLOOKUP(DADOS_ABBUD[[#This Row],[COD]],'uso interno FOTOS'!A:A,'uso interno FOTOS'!B:B)</f>
        <v>#N/A</v>
      </c>
      <c r="U792" s="5">
        <v>1</v>
      </c>
    </row>
    <row r="793" spans="1:22" x14ac:dyDescent="0.25">
      <c r="A793" s="100" t="s">
        <v>2581</v>
      </c>
      <c r="B793" s="101" t="s">
        <v>1511</v>
      </c>
      <c r="C793" s="100" t="s">
        <v>2582</v>
      </c>
      <c r="D793" s="100" t="s">
        <v>2580</v>
      </c>
      <c r="E793" s="111" t="s">
        <v>391</v>
      </c>
      <c r="F793" s="12"/>
      <c r="G793" t="s">
        <v>119</v>
      </c>
      <c r="H793" s="4" t="s">
        <v>126</v>
      </c>
      <c r="I793" s="4"/>
      <c r="L793" s="4"/>
      <c r="N793" s="4"/>
      <c r="R793" s="8" t="s">
        <v>2583</v>
      </c>
      <c r="T793" t="e">
        <f>_xlfn.XLOOKUP(DADOS_ABBUD[[#This Row],[COD]],'uso interno FOTOS'!A:A,'uso interno FOTOS'!B:B)</f>
        <v>#N/A</v>
      </c>
      <c r="U793" s="5">
        <v>1</v>
      </c>
    </row>
    <row r="794" spans="1:22" x14ac:dyDescent="0.25">
      <c r="A794" s="100" t="s">
        <v>2584</v>
      </c>
      <c r="B794" s="101" t="s">
        <v>1511</v>
      </c>
      <c r="C794" s="100" t="s">
        <v>2585</v>
      </c>
      <c r="D794" s="100" t="s">
        <v>2586</v>
      </c>
      <c r="E794" s="111" t="s">
        <v>94</v>
      </c>
      <c r="F794" s="12"/>
      <c r="G794" t="s">
        <v>95</v>
      </c>
      <c r="H794" s="4" t="s">
        <v>155</v>
      </c>
      <c r="I794" s="4"/>
      <c r="L794" s="4"/>
      <c r="N794" s="4"/>
      <c r="R794" s="8" t="s">
        <v>2587</v>
      </c>
      <c r="T794" t="e">
        <f>_xlfn.XLOOKUP(DADOS_ABBUD[[#This Row],[COD]],'uso interno FOTOS'!A:A,'uso interno FOTOS'!B:B)</f>
        <v>#N/A</v>
      </c>
      <c r="U794" s="5">
        <v>1</v>
      </c>
      <c r="V794" s="4"/>
    </row>
    <row r="795" spans="1:22" x14ac:dyDescent="0.25">
      <c r="A795" t="s">
        <v>2588</v>
      </c>
      <c r="B795" s="4" t="s">
        <v>1511</v>
      </c>
      <c r="C795" t="s">
        <v>2589</v>
      </c>
      <c r="D795" t="s">
        <v>2590</v>
      </c>
      <c r="E795" s="5" t="s">
        <v>418</v>
      </c>
      <c r="F795" s="12"/>
      <c r="G795" t="s">
        <v>119</v>
      </c>
      <c r="H795" s="4" t="s">
        <v>126</v>
      </c>
      <c r="I795" s="4"/>
      <c r="L795" s="4">
        <v>30</v>
      </c>
      <c r="N795" s="4"/>
      <c r="R795" s="8" t="str">
        <f>DADOS_ABBUD[[#This Row],[COD]]</f>
        <v>YUFI</v>
      </c>
      <c r="T795" t="e">
        <f>_xlfn.XLOOKUP(DADOS_ABBUD[[#This Row],[COD]],'uso interno FOTOS'!A:A,'uso interno FOTOS'!B:B)</f>
        <v>#N/A</v>
      </c>
      <c r="U795" s="5">
        <v>1</v>
      </c>
    </row>
    <row r="796" spans="1:22" x14ac:dyDescent="0.25">
      <c r="A796" t="s">
        <v>2591</v>
      </c>
      <c r="B796" s="4" t="s">
        <v>1511</v>
      </c>
      <c r="C796" t="s">
        <v>2592</v>
      </c>
      <c r="D796" t="s">
        <v>2593</v>
      </c>
      <c r="E796" s="5" t="s">
        <v>94</v>
      </c>
      <c r="F796" s="12"/>
      <c r="G796" t="s">
        <v>119</v>
      </c>
      <c r="H796" s="4"/>
      <c r="I796" s="4"/>
      <c r="L796" s="4">
        <v>180</v>
      </c>
      <c r="N796" s="4"/>
      <c r="Q796" s="8"/>
      <c r="R796" s="8" t="str">
        <f>DADOS_ABBUD[[#This Row],[COD]]</f>
        <v>YUGL</v>
      </c>
      <c r="T796" s="4" t="e">
        <f>_xlfn.XLOOKUP(DADOS_ABBUD[[#This Row],[COD]],'uso interno FOTOS'!A:A,'uso interno FOTOS'!B:B)</f>
        <v>#N/A</v>
      </c>
      <c r="U796" s="5">
        <v>3</v>
      </c>
    </row>
    <row r="797" spans="1:22" x14ac:dyDescent="0.25">
      <c r="A797" t="s">
        <v>2594</v>
      </c>
      <c r="B797" s="4" t="s">
        <v>1511</v>
      </c>
      <c r="C797" t="s">
        <v>2595</v>
      </c>
      <c r="D797" t="s">
        <v>2596</v>
      </c>
      <c r="E797" s="5" t="s">
        <v>94</v>
      </c>
      <c r="F797" s="12"/>
      <c r="G797" t="s">
        <v>119</v>
      </c>
      <c r="H797" s="4"/>
      <c r="I797" s="4"/>
      <c r="L797" s="4">
        <v>40</v>
      </c>
      <c r="N797" s="4"/>
      <c r="Q797" s="8"/>
      <c r="R797" s="8" t="str">
        <f>DADOS_ABBUD[[#This Row],[COD]]</f>
        <v>YURO</v>
      </c>
      <c r="T797" s="4" t="e">
        <f>_xlfn.XLOOKUP(DADOS_ABBUD[[#This Row],[COD]],'uso interno FOTOS'!A:A,'uso interno FOTOS'!B:B)</f>
        <v>#N/A</v>
      </c>
      <c r="U797" s="5">
        <v>3</v>
      </c>
    </row>
    <row r="798" spans="1:22" x14ac:dyDescent="0.25">
      <c r="A798" s="104" t="s">
        <v>2597</v>
      </c>
      <c r="B798" s="105" t="s">
        <v>1511</v>
      </c>
      <c r="C798" s="104" t="s">
        <v>2598</v>
      </c>
      <c r="D798" s="104" t="s">
        <v>2599</v>
      </c>
      <c r="E798" s="113"/>
      <c r="F798" s="12"/>
      <c r="G798" t="s">
        <v>119</v>
      </c>
      <c r="H798" s="4" t="s">
        <v>126</v>
      </c>
      <c r="I798" s="4"/>
      <c r="L798" s="4"/>
      <c r="N798" s="4"/>
      <c r="R798" s="8" t="str">
        <f>DADOS_ABBUD[[#This Row],[COD]]</f>
        <v>ZAFL</v>
      </c>
      <c r="T798" s="8" t="e">
        <f>_xlfn.XLOOKUP(DADOS_ABBUD[[#This Row],[COD]],'uso interno FOTOS'!A:A,'uso interno FOTOS'!B:B)</f>
        <v>#N/A</v>
      </c>
      <c r="U798" s="5">
        <v>1</v>
      </c>
    </row>
    <row r="799" spans="1:22" x14ac:dyDescent="0.25">
      <c r="A799" t="s">
        <v>2600</v>
      </c>
      <c r="B799" s="4" t="s">
        <v>1511</v>
      </c>
      <c r="C799" t="s">
        <v>2601</v>
      </c>
      <c r="D799" t="s">
        <v>2602</v>
      </c>
      <c r="E799" s="5" t="s">
        <v>94</v>
      </c>
      <c r="F799" s="12"/>
      <c r="G799" t="s">
        <v>119</v>
      </c>
      <c r="H799" s="4" t="s">
        <v>126</v>
      </c>
      <c r="I799" s="4"/>
      <c r="L799" s="4">
        <v>80</v>
      </c>
      <c r="N799" s="4"/>
      <c r="R799" s="8" t="str">
        <f>DADOS_ABBUD[[#This Row],[COD]]</f>
        <v>ZAFU</v>
      </c>
      <c r="T799" t="e" vm="225">
        <f>_xlfn.XLOOKUP(DADOS_ABBUD[[#This Row],[COD]],'uso interno FOTOS'!A:A,'uso interno FOTOS'!B:B)</f>
        <v>#VALUE!</v>
      </c>
      <c r="U799" s="5">
        <v>1</v>
      </c>
    </row>
    <row r="800" spans="1:22" x14ac:dyDescent="0.25">
      <c r="A800" t="s">
        <v>2603</v>
      </c>
      <c r="B800" s="4" t="s">
        <v>1511</v>
      </c>
      <c r="C800" t="s">
        <v>2604</v>
      </c>
      <c r="D800" t="s">
        <v>2605</v>
      </c>
      <c r="E800" s="5"/>
      <c r="F800" s="12"/>
      <c r="G800" t="s">
        <v>119</v>
      </c>
      <c r="H800" s="4" t="s">
        <v>122</v>
      </c>
      <c r="I800" s="4"/>
      <c r="L800" s="4">
        <v>35</v>
      </c>
      <c r="N800" s="4"/>
      <c r="R800" s="8" t="str">
        <f>DADOS_ABBUD[[#This Row],[COD]]</f>
        <v>ZAZA</v>
      </c>
      <c r="T800" t="e">
        <f>_xlfn.XLOOKUP(DADOS_ABBUD[[#This Row],[COD]],'uso interno FOTOS'!A:A,'uso interno FOTOS'!B:B)</f>
        <v>#N/A</v>
      </c>
      <c r="U800" s="5">
        <v>1</v>
      </c>
    </row>
    <row r="801" spans="1:22" ht="15" customHeight="1" x14ac:dyDescent="0.25">
      <c r="A801" s="100" t="s">
        <v>2606</v>
      </c>
      <c r="B801" s="101" t="s">
        <v>2607</v>
      </c>
      <c r="C801" s="100" t="s">
        <v>2608</v>
      </c>
      <c r="D801" s="100" t="s">
        <v>2609</v>
      </c>
      <c r="E801" s="111" t="s">
        <v>2079</v>
      </c>
      <c r="F801" s="12"/>
      <c r="G801" t="s">
        <v>119</v>
      </c>
      <c r="H801" s="4" t="s">
        <v>126</v>
      </c>
      <c r="I801" s="4"/>
      <c r="L801" s="4"/>
      <c r="N801" s="4"/>
      <c r="R801" s="8" t="s">
        <v>2610</v>
      </c>
      <c r="T801" t="e">
        <f>_xlfn.XLOOKUP(DADOS_ABBUD[[#This Row],[COD]],'uso interno FOTOS'!A:A,'uso interno FOTOS'!B:B)</f>
        <v>#N/A</v>
      </c>
      <c r="U801" s="5">
        <v>1</v>
      </c>
    </row>
    <row r="802" spans="1:22" ht="15" customHeight="1" x14ac:dyDescent="0.25">
      <c r="A802" s="100" t="s">
        <v>2611</v>
      </c>
      <c r="B802" s="101" t="s">
        <v>2607</v>
      </c>
      <c r="C802" s="100" t="s">
        <v>2612</v>
      </c>
      <c r="D802" s="100" t="s">
        <v>2613</v>
      </c>
      <c r="E802" s="111" t="s">
        <v>1551</v>
      </c>
      <c r="F802" s="12"/>
      <c r="G802" t="s">
        <v>119</v>
      </c>
      <c r="H802" s="4"/>
      <c r="I802" s="4"/>
      <c r="L802" s="4"/>
      <c r="N802" s="4"/>
      <c r="Q802" s="8"/>
      <c r="R802" s="8" t="s">
        <v>2614</v>
      </c>
      <c r="T802" t="e">
        <f>_xlfn.XLOOKUP(DADOS_ABBUD[[#This Row],[COD]],'uso interno FOTOS'!A:A,'uso interno FOTOS'!B:B)</f>
        <v>#N/A</v>
      </c>
      <c r="U802" s="5">
        <v>3</v>
      </c>
    </row>
    <row r="803" spans="1:22" x14ac:dyDescent="0.25">
      <c r="A803" t="s">
        <v>2615</v>
      </c>
      <c r="B803" s="4" t="s">
        <v>2607</v>
      </c>
      <c r="C803" t="s">
        <v>2616</v>
      </c>
      <c r="D803" t="s">
        <v>2617</v>
      </c>
      <c r="E803" s="5" t="s">
        <v>94</v>
      </c>
      <c r="F803" s="12"/>
      <c r="G803" t="s">
        <v>95</v>
      </c>
      <c r="H803" s="4" t="s">
        <v>122</v>
      </c>
      <c r="I803" s="4"/>
      <c r="L803" s="4"/>
      <c r="N803" s="4"/>
      <c r="R803" s="8" t="str">
        <f>DADOS_ABBUD[[#This Row],[COD]]</f>
        <v>ADRA</v>
      </c>
      <c r="T803" t="e">
        <f>_xlfn.XLOOKUP(DADOS_ABBUD[[#This Row],[COD]],'uso interno FOTOS'!A:A,'uso interno FOTOS'!B:B)</f>
        <v>#N/A</v>
      </c>
      <c r="U803" s="5">
        <v>2</v>
      </c>
      <c r="V803" s="4"/>
    </row>
    <row r="804" spans="1:22" x14ac:dyDescent="0.25">
      <c r="A804" t="s">
        <v>2618</v>
      </c>
      <c r="B804" s="4" t="s">
        <v>2607</v>
      </c>
      <c r="C804" t="s">
        <v>2619</v>
      </c>
      <c r="D804" t="s">
        <v>2620</v>
      </c>
      <c r="E804" s="5" t="s">
        <v>2079</v>
      </c>
      <c r="F804" s="12"/>
      <c r="G804" t="s">
        <v>119</v>
      </c>
      <c r="H804" s="4" t="s">
        <v>126</v>
      </c>
      <c r="I804" s="4"/>
      <c r="L804" s="4">
        <v>30</v>
      </c>
      <c r="N804" s="4"/>
      <c r="R804" s="8" t="str">
        <f>DADOS_ABBUD[[#This Row],[COD]]</f>
        <v>AGAF</v>
      </c>
      <c r="T804" t="e" vm="226">
        <f>_xlfn.XLOOKUP(DADOS_ABBUD[[#This Row],[COD]],'uso interno FOTOS'!A:A,'uso interno FOTOS'!B:B)</f>
        <v>#VALUE!</v>
      </c>
      <c r="U804" s="5">
        <v>1</v>
      </c>
    </row>
    <row r="805" spans="1:22" x14ac:dyDescent="0.25">
      <c r="A805" t="s">
        <v>2621</v>
      </c>
      <c r="B805" s="4" t="s">
        <v>2607</v>
      </c>
      <c r="C805" t="s">
        <v>2622</v>
      </c>
      <c r="D805" t="s">
        <v>2623</v>
      </c>
      <c r="E805" s="5" t="s">
        <v>94</v>
      </c>
      <c r="F805" s="12"/>
      <c r="G805" t="s">
        <v>119</v>
      </c>
      <c r="H805" s="4" t="s">
        <v>122</v>
      </c>
      <c r="I805" s="4"/>
      <c r="L805" s="4">
        <v>30</v>
      </c>
      <c r="N805" s="4"/>
      <c r="R805" s="8" t="str">
        <f>DADOS_ABBUD[[#This Row],[COD]]</f>
        <v>AGCO</v>
      </c>
      <c r="T805" t="e" vm="227">
        <f>_xlfn.XLOOKUP(DADOS_ABBUD[[#This Row],[COD]],'uso interno FOTOS'!A:A,'uso interno FOTOS'!B:B)</f>
        <v>#VALUE!</v>
      </c>
      <c r="U805" s="5">
        <v>1</v>
      </c>
    </row>
    <row r="806" spans="1:22" x14ac:dyDescent="0.25">
      <c r="A806" t="s">
        <v>2624</v>
      </c>
      <c r="B806" s="4" t="s">
        <v>2607</v>
      </c>
      <c r="C806" t="s">
        <v>2625</v>
      </c>
      <c r="D806" t="s">
        <v>2626</v>
      </c>
      <c r="E806" s="5" t="s">
        <v>2627</v>
      </c>
      <c r="F806" s="12"/>
      <c r="G806" t="s">
        <v>95</v>
      </c>
      <c r="H806" s="4" t="s">
        <v>122</v>
      </c>
      <c r="I806" s="4"/>
      <c r="L806" s="4">
        <v>25</v>
      </c>
      <c r="N806" s="4"/>
      <c r="R806" s="8" t="str">
        <f>DADOS_ABBUD[[#This Row],[COD]]</f>
        <v>AGSP</v>
      </c>
      <c r="T806" t="e">
        <f>_xlfn.XLOOKUP(DADOS_ABBUD[[#This Row],[COD]],'uso interno FOTOS'!A:A,'uso interno FOTOS'!B:B)</f>
        <v>#N/A</v>
      </c>
      <c r="U806" s="5">
        <v>2</v>
      </c>
      <c r="V806" s="4"/>
    </row>
    <row r="807" spans="1:22" x14ac:dyDescent="0.25">
      <c r="A807" t="s">
        <v>2628</v>
      </c>
      <c r="B807" s="4" t="s">
        <v>2607</v>
      </c>
      <c r="C807" t="s">
        <v>2629</v>
      </c>
      <c r="D807" t="s">
        <v>2630</v>
      </c>
      <c r="E807" s="5" t="s">
        <v>418</v>
      </c>
      <c r="F807" s="12"/>
      <c r="G807" t="s">
        <v>119</v>
      </c>
      <c r="H807" s="4"/>
      <c r="I807" s="4"/>
      <c r="L807" s="4" t="s">
        <v>94</v>
      </c>
      <c r="N807" s="4"/>
      <c r="Q807" s="8"/>
      <c r="R807" s="8" t="str">
        <f>DADOS_ABBUD[[#This Row],[COD]]</f>
        <v>AJRE</v>
      </c>
      <c r="T807" t="e">
        <f>_xlfn.XLOOKUP(DADOS_ABBUD[[#This Row],[COD]],'uso interno FOTOS'!A:A,'uso interno FOTOS'!B:B)</f>
        <v>#N/A</v>
      </c>
      <c r="U807" s="5">
        <v>3</v>
      </c>
    </row>
    <row r="808" spans="1:22" x14ac:dyDescent="0.25">
      <c r="A808" t="s">
        <v>2631</v>
      </c>
      <c r="B808" s="4" t="s">
        <v>2607</v>
      </c>
      <c r="C808" t="s">
        <v>2632</v>
      </c>
      <c r="D808" t="s">
        <v>2633</v>
      </c>
      <c r="E808" s="5" t="s">
        <v>94</v>
      </c>
      <c r="F808" s="12"/>
      <c r="G808" t="s">
        <v>119</v>
      </c>
      <c r="H808" s="4"/>
      <c r="I808" s="4"/>
      <c r="L808" s="4">
        <v>20</v>
      </c>
      <c r="N808" s="4"/>
      <c r="R808" s="8" t="str">
        <f>DADOS_ABBUD[[#This Row],[COD]]</f>
        <v>ALFS</v>
      </c>
      <c r="T808" t="e">
        <f>_xlfn.XLOOKUP(DADOS_ABBUD[[#This Row],[COD]],'uso interno FOTOS'!A:A,'uso interno FOTOS'!B:B)</f>
        <v>#N/A</v>
      </c>
      <c r="U808" s="5">
        <v>2</v>
      </c>
    </row>
    <row r="809" spans="1:22" ht="15" customHeight="1" x14ac:dyDescent="0.25">
      <c r="A809" t="s">
        <v>2634</v>
      </c>
      <c r="B809" s="4" t="s">
        <v>2607</v>
      </c>
      <c r="C809" t="s">
        <v>2635</v>
      </c>
      <c r="D809" t="s">
        <v>2635</v>
      </c>
      <c r="E809" s="5" t="s">
        <v>94</v>
      </c>
      <c r="F809" s="12"/>
      <c r="G809" t="s">
        <v>119</v>
      </c>
      <c r="H809" s="4"/>
      <c r="I809" s="4"/>
      <c r="L809" s="4">
        <v>30</v>
      </c>
      <c r="N809" s="4"/>
      <c r="Q809" s="8"/>
      <c r="R809" s="8" t="str">
        <f>DADOS_ABBUD[[#This Row],[COD]]</f>
        <v>ALSP</v>
      </c>
      <c r="T809" t="e">
        <f>_xlfn.XLOOKUP(DADOS_ABBUD[[#This Row],[COD]],'uso interno FOTOS'!A:A,'uso interno FOTOS'!B:B)</f>
        <v>#N/A</v>
      </c>
      <c r="U809" s="5">
        <v>3</v>
      </c>
    </row>
    <row r="810" spans="1:22" ht="15" customHeight="1" x14ac:dyDescent="0.25">
      <c r="A810" s="4" t="s">
        <v>2636</v>
      </c>
      <c r="B810" s="4" t="s">
        <v>2607</v>
      </c>
      <c r="C810" s="4" t="s">
        <v>2637</v>
      </c>
      <c r="D810" s="4" t="s">
        <v>2638</v>
      </c>
      <c r="E810" s="5" t="s">
        <v>136</v>
      </c>
      <c r="F810" s="12"/>
      <c r="G810" t="s">
        <v>95</v>
      </c>
      <c r="H810" s="4"/>
      <c r="I810" s="4"/>
      <c r="L810" s="4">
        <v>40</v>
      </c>
      <c r="N810" s="4"/>
      <c r="R810" s="8" t="str">
        <f>DADOS_ABBUD[[#This Row],[COD]]</f>
        <v>ALDE</v>
      </c>
      <c r="T810" t="e" vm="228">
        <f>_xlfn.XLOOKUP(DADOS_ABBUD[[#This Row],[COD]],'uso interno FOTOS'!A:A,'uso interno FOTOS'!B:B)</f>
        <v>#VALUE!</v>
      </c>
      <c r="U810" s="5">
        <v>1</v>
      </c>
      <c r="V810" s="62"/>
    </row>
    <row r="811" spans="1:22" x14ac:dyDescent="0.25">
      <c r="A811" t="s">
        <v>2639</v>
      </c>
      <c r="B811" s="4" t="s">
        <v>2607</v>
      </c>
      <c r="C811" t="s">
        <v>2640</v>
      </c>
      <c r="D811" t="s">
        <v>2641</v>
      </c>
      <c r="E811" s="5" t="s">
        <v>1605</v>
      </c>
      <c r="F811" s="12"/>
      <c r="G811" t="s">
        <v>95</v>
      </c>
      <c r="H811" s="4"/>
      <c r="I811" s="4"/>
      <c r="L811" s="4">
        <v>15</v>
      </c>
      <c r="N811" s="4"/>
      <c r="Q811" s="8"/>
      <c r="R811" s="8" t="str">
        <f>DADOS_ABBUD[[#This Row],[COD]]</f>
        <v>ALFI</v>
      </c>
      <c r="T811" t="e">
        <f>_xlfn.XLOOKUP(DADOS_ABBUD[[#This Row],[COD]],'uso interno FOTOS'!A:A,'uso interno FOTOS'!B:B)</f>
        <v>#N/A</v>
      </c>
      <c r="U811" s="5">
        <v>3</v>
      </c>
    </row>
    <row r="812" spans="1:22" x14ac:dyDescent="0.25">
      <c r="A812" s="100" t="s">
        <v>2642</v>
      </c>
      <c r="B812" s="101" t="s">
        <v>2607</v>
      </c>
      <c r="C812" s="100" t="s">
        <v>2643</v>
      </c>
      <c r="D812" s="100" t="s">
        <v>2641</v>
      </c>
      <c r="E812" s="111" t="s">
        <v>136</v>
      </c>
      <c r="F812" s="12"/>
      <c r="G812" t="s">
        <v>95</v>
      </c>
      <c r="H812" s="4"/>
      <c r="I812" s="4"/>
      <c r="L812" s="4"/>
      <c r="N812" s="4"/>
      <c r="R812" s="8" t="s">
        <v>2644</v>
      </c>
      <c r="T812" t="e">
        <f>_xlfn.XLOOKUP(DADOS_ABBUD[[#This Row],[COD]],'uso interno FOTOS'!A:A,'uso interno FOTOS'!B:B)</f>
        <v>#N/A</v>
      </c>
      <c r="U812" s="5">
        <v>2</v>
      </c>
      <c r="V812" s="4"/>
    </row>
    <row r="813" spans="1:22" ht="15" customHeight="1" x14ac:dyDescent="0.25">
      <c r="A813" t="s">
        <v>2645</v>
      </c>
      <c r="B813" s="4" t="s">
        <v>2607</v>
      </c>
      <c r="C813" t="s">
        <v>2646</v>
      </c>
      <c r="D813" t="s">
        <v>2647</v>
      </c>
      <c r="E813" s="5" t="s">
        <v>94</v>
      </c>
      <c r="F813" s="12"/>
      <c r="G813" t="s">
        <v>119</v>
      </c>
      <c r="H813" s="4" t="s">
        <v>122</v>
      </c>
      <c r="I813" s="4"/>
      <c r="L813" s="4">
        <v>40</v>
      </c>
      <c r="N813" s="4"/>
      <c r="R813" s="8" t="str">
        <f>DADOS_ABBUD[[#This Row],[COD]]</f>
        <v>ANAN</v>
      </c>
      <c r="T813" t="e" vm="229">
        <f>_xlfn.XLOOKUP(DADOS_ABBUD[[#This Row],[COD]],'uso interno FOTOS'!A:A,'uso interno FOTOS'!B:B)</f>
        <v>#VALUE!</v>
      </c>
      <c r="U813" s="5">
        <v>2</v>
      </c>
    </row>
    <row r="814" spans="1:22" x14ac:dyDescent="0.25">
      <c r="A814" t="s">
        <v>2648</v>
      </c>
      <c r="B814" s="4" t="s">
        <v>2607</v>
      </c>
      <c r="C814" t="s">
        <v>2649</v>
      </c>
      <c r="D814" t="s">
        <v>2650</v>
      </c>
      <c r="E814" s="5" t="s">
        <v>136</v>
      </c>
      <c r="F814" s="12"/>
      <c r="G814" t="s">
        <v>119</v>
      </c>
      <c r="H814" s="4" t="s">
        <v>122</v>
      </c>
      <c r="I814" s="4"/>
      <c r="L814" s="4">
        <v>15</v>
      </c>
      <c r="N814" s="4"/>
      <c r="R814" s="8" t="str">
        <f>DADOS_ABBUD[[#This Row],[COD]]</f>
        <v>ANSC</v>
      </c>
      <c r="T814" t="e" vm="230">
        <f>_xlfn.XLOOKUP(DADOS_ABBUD[[#This Row],[COD]],'uso interno FOTOS'!A:A,'uso interno FOTOS'!B:B)</f>
        <v>#VALUE!</v>
      </c>
      <c r="U814" s="5">
        <v>1</v>
      </c>
    </row>
    <row r="815" spans="1:22" ht="15" customHeight="1" x14ac:dyDescent="0.25">
      <c r="A815" t="s">
        <v>2651</v>
      </c>
      <c r="B815" s="4" t="s">
        <v>2607</v>
      </c>
      <c r="C815" t="s">
        <v>2652</v>
      </c>
      <c r="D815" t="s">
        <v>2653</v>
      </c>
      <c r="E815" s="5" t="s">
        <v>2654</v>
      </c>
      <c r="F815" s="12"/>
      <c r="G815" t="s">
        <v>95</v>
      </c>
      <c r="H815" s="4"/>
      <c r="I815" s="4"/>
      <c r="L815" s="4">
        <v>30</v>
      </c>
      <c r="N815" s="4"/>
      <c r="Q815" s="8"/>
      <c r="R815" s="8" t="str">
        <f>DADOS_ABBUD[[#This Row],[COD]]</f>
        <v>APSQ</v>
      </c>
      <c r="T815" t="e" vm="231">
        <f>_xlfn.XLOOKUP(DADOS_ABBUD[[#This Row],[COD]],'uso interno FOTOS'!A:A,'uso interno FOTOS'!B:B)</f>
        <v>#VALUE!</v>
      </c>
      <c r="U815" s="5">
        <v>3</v>
      </c>
    </row>
    <row r="816" spans="1:22" ht="15" customHeight="1" x14ac:dyDescent="0.25">
      <c r="A816" t="s">
        <v>2655</v>
      </c>
      <c r="B816" s="4" t="s">
        <v>2607</v>
      </c>
      <c r="C816" t="s">
        <v>2656</v>
      </c>
      <c r="D816" t="s">
        <v>2657</v>
      </c>
      <c r="E816" s="5" t="s">
        <v>136</v>
      </c>
      <c r="F816" s="12"/>
      <c r="G816" t="s">
        <v>119</v>
      </c>
      <c r="H816" s="4"/>
      <c r="I816" s="4"/>
      <c r="L816" s="4">
        <v>10</v>
      </c>
      <c r="N816" s="4"/>
      <c r="R816" s="8" t="str">
        <f>DADOS_ABBUD[[#This Row],[COD]]</f>
        <v>APCO</v>
      </c>
      <c r="T816" t="e" vm="232">
        <f>_xlfn.XLOOKUP(DADOS_ABBUD[[#This Row],[COD]],'uso interno FOTOS'!A:A,'uso interno FOTOS'!B:B)</f>
        <v>#VALUE!</v>
      </c>
      <c r="U816" s="5">
        <v>2</v>
      </c>
    </row>
    <row r="817" spans="1:22" x14ac:dyDescent="0.25">
      <c r="A817" t="s">
        <v>2658</v>
      </c>
      <c r="B817" s="4" t="s">
        <v>2607</v>
      </c>
      <c r="C817" t="s">
        <v>2659</v>
      </c>
      <c r="D817" t="s">
        <v>2660</v>
      </c>
      <c r="E817" s="5" t="s">
        <v>391</v>
      </c>
      <c r="F817" s="12"/>
      <c r="G817" t="s">
        <v>95</v>
      </c>
      <c r="H817" s="4"/>
      <c r="I817" s="4"/>
      <c r="L817" s="4"/>
      <c r="N817" s="4"/>
      <c r="Q817" s="8"/>
      <c r="R817" s="8" t="str">
        <f>DADOS_ABBUD[[#This Row],[COD]]</f>
        <v>ARPR</v>
      </c>
      <c r="T817" t="e">
        <f>_xlfn.XLOOKUP(DADOS_ABBUD[[#This Row],[COD]],'uso interno FOTOS'!A:A,'uso interno FOTOS'!B:B)</f>
        <v>#N/A</v>
      </c>
      <c r="U817" s="5">
        <v>3</v>
      </c>
    </row>
    <row r="818" spans="1:22" ht="15" customHeight="1" x14ac:dyDescent="0.25">
      <c r="A818" t="s">
        <v>14</v>
      </c>
      <c r="B818" s="4" t="s">
        <v>2607</v>
      </c>
      <c r="C818" t="s">
        <v>2661</v>
      </c>
      <c r="D818" t="s">
        <v>2662</v>
      </c>
      <c r="E818" s="5" t="s">
        <v>391</v>
      </c>
      <c r="F818" s="12"/>
      <c r="G818" t="s">
        <v>95</v>
      </c>
      <c r="H818" s="4" t="s">
        <v>126</v>
      </c>
      <c r="I818" s="4"/>
      <c r="L818" s="4">
        <v>10</v>
      </c>
      <c r="N818" s="4"/>
      <c r="R818" s="8" t="str">
        <f>DADOS_ABBUD[[#This Row],[COD]]</f>
        <v>ARRE</v>
      </c>
      <c r="T818" t="e" vm="2">
        <f>_xlfn.XLOOKUP(DADOS_ABBUD[[#This Row],[COD]],'uso interno FOTOS'!A:A,'uso interno FOTOS'!B:B)</f>
        <v>#VALUE!</v>
      </c>
      <c r="U818" s="5">
        <v>1</v>
      </c>
      <c r="V818" s="4"/>
    </row>
    <row r="819" spans="1:22" ht="15" customHeight="1" x14ac:dyDescent="0.25">
      <c r="A819" t="s">
        <v>2663</v>
      </c>
      <c r="B819" s="4" t="s">
        <v>2607</v>
      </c>
      <c r="C819" t="s">
        <v>2664</v>
      </c>
      <c r="D819" t="s">
        <v>2665</v>
      </c>
      <c r="E819" s="5" t="s">
        <v>94</v>
      </c>
      <c r="F819" s="12"/>
      <c r="G819" t="s">
        <v>119</v>
      </c>
      <c r="H819" s="4" t="s">
        <v>155</v>
      </c>
      <c r="I819" s="4"/>
      <c r="L819" s="4"/>
      <c r="N819" s="4"/>
      <c r="R819" s="8" t="str">
        <f>DADOS_ABBUD[[#This Row],[COD]]</f>
        <v>ASDE</v>
      </c>
      <c r="T819" t="e" vm="233">
        <f>_xlfn.XLOOKUP(DADOS_ABBUD[[#This Row],[COD]],'uso interno FOTOS'!A:A,'uso interno FOTOS'!B:B)</f>
        <v>#VALUE!</v>
      </c>
      <c r="U819" s="5">
        <v>1</v>
      </c>
    </row>
    <row r="820" spans="1:22" ht="15" customHeight="1" x14ac:dyDescent="0.25">
      <c r="A820" t="s">
        <v>15</v>
      </c>
      <c r="B820" s="4" t="s">
        <v>2607</v>
      </c>
      <c r="C820" t="s">
        <v>2666</v>
      </c>
      <c r="D820" t="s">
        <v>2667</v>
      </c>
      <c r="E820" s="5" t="s">
        <v>94</v>
      </c>
      <c r="F820" s="12"/>
      <c r="G820" t="s">
        <v>119</v>
      </c>
      <c r="H820" s="4" t="s">
        <v>155</v>
      </c>
      <c r="I820" s="4"/>
      <c r="L820" s="4">
        <v>40</v>
      </c>
      <c r="N820" s="4"/>
      <c r="R820" s="8" t="str">
        <f>DADOS_ABBUD[[#This Row],[COD]]</f>
        <v>ASSP</v>
      </c>
      <c r="T820" t="e" vm="3">
        <f>_xlfn.XLOOKUP(DADOS_ABBUD[[#This Row],[COD]],'uso interno FOTOS'!A:A,'uso interno FOTOS'!B:B)</f>
        <v>#VALUE!</v>
      </c>
      <c r="U820" s="5">
        <v>1</v>
      </c>
    </row>
    <row r="821" spans="1:22" x14ac:dyDescent="0.25">
      <c r="A821" t="s">
        <v>2668</v>
      </c>
      <c r="B821" s="4" t="s">
        <v>2607</v>
      </c>
      <c r="C821" t="s">
        <v>2669</v>
      </c>
      <c r="D821" t="s">
        <v>2670</v>
      </c>
      <c r="E821" s="5" t="s">
        <v>1551</v>
      </c>
      <c r="F821" s="12"/>
      <c r="G821" t="s">
        <v>119</v>
      </c>
      <c r="H821" s="4" t="s">
        <v>122</v>
      </c>
      <c r="I821" s="4"/>
      <c r="L821" s="4">
        <v>25</v>
      </c>
      <c r="N821" s="4"/>
      <c r="R821" s="8" t="str">
        <f>DADOS_ABBUD[[#This Row],[COD]]</f>
        <v>ASEL</v>
      </c>
      <c r="T821" t="e" vm="234">
        <f>_xlfn.XLOOKUP(DADOS_ABBUD[[#This Row],[COD]],'uso interno FOTOS'!A:A,'uso interno FOTOS'!B:B)</f>
        <v>#VALUE!</v>
      </c>
      <c r="U821" s="5">
        <v>1</v>
      </c>
    </row>
    <row r="822" spans="1:22" x14ac:dyDescent="0.25">
      <c r="A822" t="s">
        <v>2671</v>
      </c>
      <c r="B822" s="4" t="s">
        <v>2607</v>
      </c>
      <c r="C822" t="s">
        <v>2672</v>
      </c>
      <c r="D822" t="s">
        <v>2673</v>
      </c>
      <c r="E822" s="5" t="s">
        <v>94</v>
      </c>
      <c r="F822" s="12"/>
      <c r="G822" t="s">
        <v>119</v>
      </c>
      <c r="H822" s="4" t="s">
        <v>307</v>
      </c>
      <c r="I822" s="4"/>
      <c r="L822" s="4">
        <v>40</v>
      </c>
      <c r="N822" s="4"/>
      <c r="R822" s="8" t="str">
        <f>DADOS_ABBUD[[#This Row],[COD]]</f>
        <v>ASNI</v>
      </c>
      <c r="T822" t="e" vm="235">
        <f>_xlfn.XLOOKUP(DADOS_ABBUD[[#This Row],[COD]],'uso interno FOTOS'!A:A,'uso interno FOTOS'!B:B)</f>
        <v>#VALUE!</v>
      </c>
      <c r="U822" s="5">
        <v>1</v>
      </c>
    </row>
    <row r="823" spans="1:22" ht="15" customHeight="1" x14ac:dyDescent="0.25">
      <c r="A823" t="s">
        <v>68</v>
      </c>
      <c r="B823" s="4" t="s">
        <v>2607</v>
      </c>
      <c r="C823" t="s">
        <v>2674</v>
      </c>
      <c r="D823" t="s">
        <v>2675</v>
      </c>
      <c r="E823" s="5" t="s">
        <v>1551</v>
      </c>
      <c r="F823" s="12"/>
      <c r="G823" t="s">
        <v>119</v>
      </c>
      <c r="H823" s="4" t="s">
        <v>126</v>
      </c>
      <c r="I823" s="4"/>
      <c r="L823" s="4">
        <v>20</v>
      </c>
      <c r="N823" s="4"/>
      <c r="R823" s="8" t="str">
        <f>DADOS_ABBUD[[#This Row],[COD]]</f>
        <v>ASGA</v>
      </c>
      <c r="T823" t="e" vm="37">
        <f>_xlfn.XLOOKUP(DADOS_ABBUD[[#This Row],[COD]],'uso interno FOTOS'!A:A,'uso interno FOTOS'!B:B)</f>
        <v>#VALUE!</v>
      </c>
      <c r="U823" s="5">
        <v>1</v>
      </c>
    </row>
    <row r="824" spans="1:22" ht="15" customHeight="1" x14ac:dyDescent="0.25">
      <c r="A824" t="s">
        <v>2676</v>
      </c>
      <c r="B824" s="4" t="s">
        <v>2607</v>
      </c>
      <c r="C824" t="s">
        <v>2677</v>
      </c>
      <c r="D824" t="s">
        <v>2678</v>
      </c>
      <c r="E824" s="5" t="s">
        <v>94</v>
      </c>
      <c r="F824" s="12"/>
      <c r="G824" t="s">
        <v>95</v>
      </c>
      <c r="H824" s="4" t="s">
        <v>291</v>
      </c>
      <c r="I824" s="4"/>
      <c r="L824" s="4" t="s">
        <v>94</v>
      </c>
      <c r="N824" s="4"/>
      <c r="R824" s="8" t="str">
        <f>DADOS_ABBUD[[#This Row],[COD]]</f>
        <v>AXCO</v>
      </c>
      <c r="T824" t="e" vm="236">
        <f>_xlfn.XLOOKUP(DADOS_ABBUD[[#This Row],[COD]],'uso interno FOTOS'!A:A,'uso interno FOTOS'!B:B)</f>
        <v>#VALUE!</v>
      </c>
      <c r="U824" s="5">
        <v>1</v>
      </c>
      <c r="V824" s="4"/>
    </row>
    <row r="825" spans="1:22" ht="15" customHeight="1" x14ac:dyDescent="0.25">
      <c r="A825" t="s">
        <v>2679</v>
      </c>
      <c r="B825" s="4" t="s">
        <v>2607</v>
      </c>
      <c r="C825" t="s">
        <v>2680</v>
      </c>
      <c r="D825" t="s">
        <v>2681</v>
      </c>
      <c r="E825" s="5" t="s">
        <v>418</v>
      </c>
      <c r="F825" s="12"/>
      <c r="G825" t="s">
        <v>119</v>
      </c>
      <c r="H825" s="4" t="s">
        <v>126</v>
      </c>
      <c r="I825" s="4"/>
      <c r="L825" s="4">
        <v>25</v>
      </c>
      <c r="N825" s="4"/>
      <c r="R825" s="8" t="str">
        <f>DADOS_ABBUD[[#This Row],[COD]]</f>
        <v>BAAL</v>
      </c>
      <c r="T825" t="e">
        <f>_xlfn.XLOOKUP(DADOS_ABBUD[[#This Row],[COD]],'uso interno FOTOS'!A:A,'uso interno FOTOS'!B:B)</f>
        <v>#N/A</v>
      </c>
      <c r="U825" s="5">
        <v>2</v>
      </c>
    </row>
    <row r="826" spans="1:22" x14ac:dyDescent="0.25">
      <c r="A826" t="s">
        <v>2682</v>
      </c>
      <c r="B826" s="4" t="s">
        <v>2607</v>
      </c>
      <c r="C826" t="s">
        <v>2683</v>
      </c>
      <c r="D826" t="s">
        <v>2681</v>
      </c>
      <c r="E826" s="5" t="s">
        <v>2684</v>
      </c>
      <c r="F826" s="12"/>
      <c r="G826" t="s">
        <v>119</v>
      </c>
      <c r="H826" s="4" t="s">
        <v>126</v>
      </c>
      <c r="I826" s="4"/>
      <c r="L826" s="4">
        <v>25</v>
      </c>
      <c r="N826" s="4"/>
      <c r="R826" s="8" t="str">
        <f>DADOS_ABBUD[[#This Row],[COD]]</f>
        <v>BACR</v>
      </c>
      <c r="T826" t="e">
        <f>_xlfn.XLOOKUP(DADOS_ABBUD[[#This Row],[COD]],'uso interno FOTOS'!A:A,'uso interno FOTOS'!B:B)</f>
        <v>#N/A</v>
      </c>
      <c r="U826" s="5">
        <v>2</v>
      </c>
    </row>
    <row r="827" spans="1:22" ht="15" customHeight="1" x14ac:dyDescent="0.25">
      <c r="A827" t="s">
        <v>2685</v>
      </c>
      <c r="B827" s="4" t="s">
        <v>2607</v>
      </c>
      <c r="C827" t="s">
        <v>2686</v>
      </c>
      <c r="D827" t="s">
        <v>2681</v>
      </c>
      <c r="E827" s="5" t="s">
        <v>391</v>
      </c>
      <c r="F827" s="12"/>
      <c r="G827" t="s">
        <v>119</v>
      </c>
      <c r="H827" s="4"/>
      <c r="I827" s="4"/>
      <c r="L827" s="4">
        <v>25</v>
      </c>
      <c r="N827" s="4"/>
      <c r="Q827" s="8"/>
      <c r="R827" s="8" t="str">
        <f>DADOS_ABBUD[[#This Row],[COD]]</f>
        <v>BALU</v>
      </c>
      <c r="T827" t="e">
        <f>_xlfn.XLOOKUP(DADOS_ABBUD[[#This Row],[COD]],'uso interno FOTOS'!A:A,'uso interno FOTOS'!B:B)</f>
        <v>#N/A</v>
      </c>
      <c r="U827" s="5">
        <v>3</v>
      </c>
    </row>
    <row r="828" spans="1:22" x14ac:dyDescent="0.25">
      <c r="A828" t="s">
        <v>2687</v>
      </c>
      <c r="B828" s="4" t="s">
        <v>2607</v>
      </c>
      <c r="C828" t="s">
        <v>2688</v>
      </c>
      <c r="D828" t="s">
        <v>2681</v>
      </c>
      <c r="E828" s="5" t="s">
        <v>405</v>
      </c>
      <c r="F828" s="12"/>
      <c r="G828" t="s">
        <v>119</v>
      </c>
      <c r="H828" s="4" t="s">
        <v>126</v>
      </c>
      <c r="I828" s="4"/>
      <c r="L828" s="4">
        <v>25</v>
      </c>
      <c r="N828" s="4"/>
      <c r="R828" s="8" t="str">
        <f>DADOS_ABBUD[[#This Row],[COD]]</f>
        <v>BARE</v>
      </c>
      <c r="T828" t="e" vm="237">
        <f>_xlfn.XLOOKUP(DADOS_ABBUD[[#This Row],[COD]],'uso interno FOTOS'!A:A,'uso interno FOTOS'!B:B)</f>
        <v>#VALUE!</v>
      </c>
      <c r="U828" s="5">
        <v>1</v>
      </c>
    </row>
    <row r="829" spans="1:22" x14ac:dyDescent="0.25">
      <c r="A829" t="s">
        <v>2689</v>
      </c>
      <c r="B829" s="4" t="s">
        <v>2607</v>
      </c>
      <c r="C829" t="s">
        <v>2690</v>
      </c>
      <c r="D829" t="s">
        <v>2691</v>
      </c>
      <c r="E829" s="5" t="s">
        <v>418</v>
      </c>
      <c r="F829" s="12"/>
      <c r="G829" t="s">
        <v>119</v>
      </c>
      <c r="H829" s="4"/>
      <c r="I829" s="4"/>
      <c r="L829" s="4">
        <v>10</v>
      </c>
      <c r="N829" s="4"/>
      <c r="Q829" s="8"/>
      <c r="R829" s="8" t="str">
        <f>DADOS_ABBUD[[#This Row],[COD]]</f>
        <v>BESE</v>
      </c>
      <c r="T829" t="e" vm="238">
        <f>_xlfn.XLOOKUP(DADOS_ABBUD[[#This Row],[COD]],'uso interno FOTOS'!A:A,'uso interno FOTOS'!B:B)</f>
        <v>#VALUE!</v>
      </c>
      <c r="U829" s="5">
        <v>3</v>
      </c>
    </row>
    <row r="830" spans="1:22" x14ac:dyDescent="0.25">
      <c r="A830" t="s">
        <v>2692</v>
      </c>
      <c r="B830" s="4" t="s">
        <v>2607</v>
      </c>
      <c r="C830" t="s">
        <v>2693</v>
      </c>
      <c r="D830" t="s">
        <v>2694</v>
      </c>
      <c r="E830" s="5" t="s">
        <v>391</v>
      </c>
      <c r="F830" s="12"/>
      <c r="G830" t="s">
        <v>119</v>
      </c>
      <c r="H830" s="4" t="s">
        <v>155</v>
      </c>
      <c r="I830" s="4"/>
      <c r="L830" s="4">
        <v>20</v>
      </c>
      <c r="N830" s="4"/>
      <c r="R830" s="8" t="s">
        <v>2695</v>
      </c>
      <c r="T830" t="e">
        <f>_xlfn.XLOOKUP(DADOS_ABBUD[[#This Row],[COD]],'uso interno FOTOS'!A:A,'uso interno FOTOS'!B:B)</f>
        <v>#N/A</v>
      </c>
      <c r="U830" s="5">
        <v>2</v>
      </c>
    </row>
    <row r="831" spans="1:22" x14ac:dyDescent="0.25">
      <c r="A831" t="s">
        <v>2696</v>
      </c>
      <c r="B831" s="4" t="s">
        <v>2607</v>
      </c>
      <c r="C831" t="s">
        <v>2697</v>
      </c>
      <c r="D831" t="s">
        <v>2698</v>
      </c>
      <c r="E831" s="5" t="s">
        <v>94</v>
      </c>
      <c r="F831" s="12"/>
      <c r="G831" t="s">
        <v>95</v>
      </c>
      <c r="H831" s="4"/>
      <c r="I831" s="4"/>
      <c r="L831" s="4">
        <v>30</v>
      </c>
      <c r="N831" s="4"/>
      <c r="Q831" s="8"/>
      <c r="R831" s="8" t="str">
        <f>DADOS_ABBUD[[#This Row],[COD]]</f>
        <v>BLPO</v>
      </c>
      <c r="T831" t="e">
        <f>_xlfn.XLOOKUP(DADOS_ABBUD[[#This Row],[COD]],'uso interno FOTOS'!A:A,'uso interno FOTOS'!B:B)</f>
        <v>#N/A</v>
      </c>
      <c r="U831" s="5">
        <v>3</v>
      </c>
    </row>
    <row r="832" spans="1:22" x14ac:dyDescent="0.25">
      <c r="A832" t="s">
        <v>2699</v>
      </c>
      <c r="B832" s="4" t="s">
        <v>2607</v>
      </c>
      <c r="C832" t="s">
        <v>2700</v>
      </c>
      <c r="D832" t="s">
        <v>2701</v>
      </c>
      <c r="E832" s="5" t="s">
        <v>2702</v>
      </c>
      <c r="F832" s="12"/>
      <c r="G832" t="s">
        <v>95</v>
      </c>
      <c r="H832" s="4" t="s">
        <v>126</v>
      </c>
      <c r="I832" s="4"/>
      <c r="L832" s="4">
        <v>25</v>
      </c>
      <c r="N832" s="4"/>
      <c r="R832" s="8" t="str">
        <f>DADOS_ABBUD[[#This Row],[COD]]</f>
        <v>BONA</v>
      </c>
      <c r="T832" t="e" vm="239">
        <f>_xlfn.XLOOKUP(DADOS_ABBUD[[#This Row],[COD]],'uso interno FOTOS'!A:A,'uso interno FOTOS'!B:B)</f>
        <v>#VALUE!</v>
      </c>
      <c r="U832" s="5">
        <v>1</v>
      </c>
      <c r="V832" s="4"/>
    </row>
    <row r="833" spans="1:22" x14ac:dyDescent="0.25">
      <c r="A833" t="s">
        <v>2703</v>
      </c>
      <c r="B833" s="4" t="s">
        <v>2607</v>
      </c>
      <c r="C833" t="s">
        <v>2704</v>
      </c>
      <c r="D833" t="s">
        <v>2705</v>
      </c>
      <c r="E833" s="5" t="s">
        <v>418</v>
      </c>
      <c r="F833" s="12"/>
      <c r="G833" t="s">
        <v>119</v>
      </c>
      <c r="H833" s="4"/>
      <c r="I833" s="4"/>
      <c r="L833" s="4">
        <v>25</v>
      </c>
      <c r="N833" s="4"/>
      <c r="Q833" s="8"/>
      <c r="R833" s="8" t="str">
        <f>DADOS_ABBUD[[#This Row],[COD]]</f>
        <v>BOTE</v>
      </c>
      <c r="T833" t="e">
        <f>_xlfn.XLOOKUP(DADOS_ABBUD[[#This Row],[COD]],'uso interno FOTOS'!A:A,'uso interno FOTOS'!B:B)</f>
        <v>#N/A</v>
      </c>
      <c r="U833" s="5">
        <v>3</v>
      </c>
    </row>
    <row r="834" spans="1:22" x14ac:dyDescent="0.25">
      <c r="A834" t="s">
        <v>2706</v>
      </c>
      <c r="B834" s="4" t="s">
        <v>2607</v>
      </c>
      <c r="C834" t="s">
        <v>2707</v>
      </c>
      <c r="D834" t="s">
        <v>2708</v>
      </c>
      <c r="E834" s="5" t="s">
        <v>391</v>
      </c>
      <c r="F834" s="12"/>
      <c r="G834" t="s">
        <v>119</v>
      </c>
      <c r="H834" s="4" t="s">
        <v>126</v>
      </c>
      <c r="I834" s="4"/>
      <c r="L834" s="4">
        <v>25</v>
      </c>
      <c r="N834" s="4"/>
      <c r="R834" s="8" t="str">
        <f>DADOS_ABBUD[[#This Row],[COD]]</f>
        <v>BUFR</v>
      </c>
      <c r="T834" t="e" vm="240">
        <f>_xlfn.XLOOKUP(DADOS_ABBUD[[#This Row],[COD]],'uso interno FOTOS'!A:A,'uso interno FOTOS'!B:B)</f>
        <v>#VALUE!</v>
      </c>
      <c r="U834" s="5">
        <v>2</v>
      </c>
    </row>
    <row r="835" spans="1:22" x14ac:dyDescent="0.25">
      <c r="A835" t="s">
        <v>2709</v>
      </c>
      <c r="B835" s="4" t="s">
        <v>2607</v>
      </c>
      <c r="C835" t="s">
        <v>2710</v>
      </c>
      <c r="D835" t="s">
        <v>2711</v>
      </c>
      <c r="E835" s="5" t="s">
        <v>94</v>
      </c>
      <c r="F835" s="12"/>
      <c r="G835" t="s">
        <v>95</v>
      </c>
      <c r="H835" s="4"/>
      <c r="I835" s="4"/>
      <c r="L835" s="4"/>
      <c r="N835" s="4"/>
      <c r="Q835" s="8"/>
      <c r="R835" s="8" t="s">
        <v>2712</v>
      </c>
      <c r="T835" t="e">
        <f>_xlfn.XLOOKUP(DADOS_ABBUD[[#This Row],[COD]],'uso interno FOTOS'!A:A,'uso interno FOTOS'!B:B)</f>
        <v>#N/A</v>
      </c>
      <c r="U835" s="5">
        <v>3</v>
      </c>
    </row>
    <row r="836" spans="1:22" x14ac:dyDescent="0.25">
      <c r="A836" t="s">
        <v>2713</v>
      </c>
      <c r="B836" s="4" t="s">
        <v>2607</v>
      </c>
      <c r="C836" t="s">
        <v>2714</v>
      </c>
      <c r="D836" t="s">
        <v>2711</v>
      </c>
      <c r="E836" s="5" t="s">
        <v>94</v>
      </c>
      <c r="F836" s="12"/>
      <c r="G836" t="s">
        <v>119</v>
      </c>
      <c r="H836" s="4"/>
      <c r="I836" s="4"/>
      <c r="L836" s="4">
        <v>15</v>
      </c>
      <c r="N836" s="4"/>
      <c r="Q836" s="8"/>
      <c r="R836" s="8" t="s">
        <v>440</v>
      </c>
      <c r="T836" t="e">
        <f>_xlfn.XLOOKUP(DADOS_ABBUD[[#This Row],[COD]],'uso interno FOTOS'!A:A,'uso interno FOTOS'!B:B)</f>
        <v>#N/A</v>
      </c>
      <c r="U836" s="5">
        <v>3</v>
      </c>
    </row>
    <row r="837" spans="1:22" x14ac:dyDescent="0.25">
      <c r="A837" t="s">
        <v>2715</v>
      </c>
      <c r="B837" s="4" t="s">
        <v>2607</v>
      </c>
      <c r="C837" t="s">
        <v>2716</v>
      </c>
      <c r="D837" t="s">
        <v>2717</v>
      </c>
      <c r="E837" s="5" t="s">
        <v>391</v>
      </c>
      <c r="F837" s="12"/>
      <c r="G837" t="s">
        <v>119</v>
      </c>
      <c r="H837" s="4"/>
      <c r="I837" s="4"/>
      <c r="L837" s="4">
        <v>20</v>
      </c>
      <c r="N837" s="4"/>
      <c r="Q837" s="8"/>
      <c r="R837" s="8" t="str">
        <f>DADOS_ABBUD[[#This Row],[COD]]</f>
        <v>CAOF</v>
      </c>
      <c r="T837" t="e">
        <f>_xlfn.XLOOKUP(DADOS_ABBUD[[#This Row],[COD]],'uso interno FOTOS'!A:A,'uso interno FOTOS'!B:B)</f>
        <v>#N/A</v>
      </c>
      <c r="U837" s="5">
        <v>3</v>
      </c>
    </row>
    <row r="838" spans="1:22" ht="15" customHeight="1" x14ac:dyDescent="0.25">
      <c r="A838" s="100" t="s">
        <v>2718</v>
      </c>
      <c r="B838" s="101" t="s">
        <v>2607</v>
      </c>
      <c r="C838" s="100" t="s">
        <v>2716</v>
      </c>
      <c r="D838" s="100" t="s">
        <v>2719</v>
      </c>
      <c r="E838" s="111" t="s">
        <v>94</v>
      </c>
      <c r="F838" s="12"/>
      <c r="G838" t="s">
        <v>95</v>
      </c>
      <c r="H838" s="4" t="s">
        <v>126</v>
      </c>
      <c r="I838" s="4"/>
      <c r="L838" s="4">
        <v>20</v>
      </c>
      <c r="N838" s="4"/>
      <c r="R838" s="8" t="str">
        <f>DADOS_ABBUD[[#This Row],[COD]]</f>
        <v>GOPI</v>
      </c>
      <c r="T838" t="e">
        <f>_xlfn.XLOOKUP(DADOS_ABBUD[[#This Row],[COD]],'uso interno FOTOS'!A:A,'uso interno FOTOS'!B:B)</f>
        <v>#N/A</v>
      </c>
      <c r="U838" s="5">
        <v>2</v>
      </c>
      <c r="V838" s="4"/>
    </row>
    <row r="839" spans="1:22" ht="15" customHeight="1" x14ac:dyDescent="0.25">
      <c r="A839" t="s">
        <v>996</v>
      </c>
      <c r="B839" s="4" t="s">
        <v>2607</v>
      </c>
      <c r="C839" t="s">
        <v>2720</v>
      </c>
      <c r="D839" t="s">
        <v>2721</v>
      </c>
      <c r="E839" s="5" t="s">
        <v>94</v>
      </c>
      <c r="F839" s="12"/>
      <c r="G839" t="s">
        <v>95</v>
      </c>
      <c r="H839" s="4" t="s">
        <v>126</v>
      </c>
      <c r="I839" s="4"/>
      <c r="L839" s="4">
        <v>10</v>
      </c>
      <c r="N839" s="4"/>
      <c r="R839" s="8" t="str">
        <f>DADOS_ABBUD[[#This Row],[COD]]</f>
        <v>CARE</v>
      </c>
      <c r="T839" t="e" vm="241">
        <f>_xlfn.XLOOKUP(DADOS_ABBUD[[#This Row],[COD]],'uso interno FOTOS'!A:A,'uso interno FOTOS'!B:B)</f>
        <v>#VALUE!</v>
      </c>
      <c r="U839" s="5">
        <v>1</v>
      </c>
      <c r="V839" s="4"/>
    </row>
    <row r="840" spans="1:22" x14ac:dyDescent="0.25">
      <c r="A840" t="s">
        <v>2722</v>
      </c>
      <c r="B840" s="4" t="s">
        <v>2607</v>
      </c>
      <c r="C840" t="s">
        <v>2723</v>
      </c>
      <c r="D840" t="s">
        <v>2724</v>
      </c>
      <c r="E840" s="5" t="s">
        <v>391</v>
      </c>
      <c r="F840" s="12"/>
      <c r="G840" t="s">
        <v>95</v>
      </c>
      <c r="H840" s="4"/>
      <c r="I840" s="4"/>
      <c r="L840" s="4">
        <v>35</v>
      </c>
      <c r="N840" s="4"/>
      <c r="Q840" s="8"/>
      <c r="R840" s="8" t="str">
        <f>DADOS_ABBUD[[#This Row],[COD]]</f>
        <v>CAIN</v>
      </c>
      <c r="T840" t="e">
        <f>_xlfn.XLOOKUP(DADOS_ABBUD[[#This Row],[COD]],'uso interno FOTOS'!A:A,'uso interno FOTOS'!B:B)</f>
        <v>#N/A</v>
      </c>
      <c r="U840" s="5">
        <v>3</v>
      </c>
    </row>
    <row r="841" spans="1:22" x14ac:dyDescent="0.25">
      <c r="A841" t="s">
        <v>2725</v>
      </c>
      <c r="B841" s="4" t="s">
        <v>2607</v>
      </c>
      <c r="C841" t="s">
        <v>2726</v>
      </c>
      <c r="D841" t="s">
        <v>2727</v>
      </c>
      <c r="E841" s="5" t="s">
        <v>136</v>
      </c>
      <c r="F841" s="12"/>
      <c r="G841" t="s">
        <v>119</v>
      </c>
      <c r="H841" s="4"/>
      <c r="I841" s="4"/>
      <c r="L841" s="4">
        <v>35</v>
      </c>
      <c r="N841" s="4"/>
      <c r="R841" s="8" t="str">
        <f>DADOS_ABBUD[[#This Row],[COD]]</f>
        <v>CACH</v>
      </c>
      <c r="T841" t="e" vm="242">
        <f>_xlfn.XLOOKUP(DADOS_ABBUD[[#This Row],[COD]],'uso interno FOTOS'!A:A,'uso interno FOTOS'!B:B)</f>
        <v>#VALUE!</v>
      </c>
      <c r="U841" s="5">
        <v>2</v>
      </c>
    </row>
    <row r="842" spans="1:22" x14ac:dyDescent="0.25">
      <c r="A842" t="s">
        <v>2728</v>
      </c>
      <c r="B842" s="4" t="s">
        <v>2607</v>
      </c>
      <c r="C842" t="s">
        <v>2729</v>
      </c>
      <c r="D842" t="s">
        <v>2730</v>
      </c>
      <c r="E842" s="5" t="s">
        <v>94</v>
      </c>
      <c r="F842" s="12"/>
      <c r="G842" t="s">
        <v>119</v>
      </c>
      <c r="H842" s="4"/>
      <c r="I842" s="4"/>
      <c r="L842" s="4"/>
      <c r="N842" s="4"/>
      <c r="Q842" s="8"/>
      <c r="R842" s="8" t="str">
        <f>DADOS_ABBUD[[#This Row],[COD]]</f>
        <v>CAFR</v>
      </c>
      <c r="T842" t="e">
        <f>_xlfn.XLOOKUP(DADOS_ABBUD[[#This Row],[COD]],'uso interno FOTOS'!A:A,'uso interno FOTOS'!B:B)</f>
        <v>#N/A</v>
      </c>
      <c r="U842" s="5">
        <v>3</v>
      </c>
    </row>
    <row r="843" spans="1:22" x14ac:dyDescent="0.25">
      <c r="A843" t="s">
        <v>2731</v>
      </c>
      <c r="B843" s="4" t="s">
        <v>2607</v>
      </c>
      <c r="C843" t="s">
        <v>2732</v>
      </c>
      <c r="D843" t="s">
        <v>2733</v>
      </c>
      <c r="E843" s="5" t="s">
        <v>418</v>
      </c>
      <c r="F843" s="12"/>
      <c r="G843" t="s">
        <v>119</v>
      </c>
      <c r="H843" s="4"/>
      <c r="I843" s="4"/>
      <c r="L843" s="4">
        <v>25</v>
      </c>
      <c r="N843" s="4"/>
      <c r="R843" s="8" t="str">
        <f>DADOS_ABBUD[[#This Row],[COD]]</f>
        <v>CARO</v>
      </c>
      <c r="T843" t="e" vm="243">
        <f>_xlfn.XLOOKUP(DADOS_ABBUD[[#This Row],[COD]],'uso interno FOTOS'!A:A,'uso interno FOTOS'!B:B)</f>
        <v>#VALUE!</v>
      </c>
      <c r="U843" s="5">
        <v>2</v>
      </c>
    </row>
    <row r="844" spans="1:22" x14ac:dyDescent="0.25">
      <c r="A844" t="s">
        <v>2734</v>
      </c>
      <c r="B844" s="4" t="s">
        <v>2607</v>
      </c>
      <c r="C844" t="s">
        <v>2735</v>
      </c>
      <c r="D844" t="s">
        <v>2736</v>
      </c>
      <c r="E844" s="5" t="s">
        <v>136</v>
      </c>
      <c r="F844" s="12"/>
      <c r="G844" t="s">
        <v>119</v>
      </c>
      <c r="H844" s="4"/>
      <c r="I844" s="4"/>
      <c r="L844" s="4">
        <v>30</v>
      </c>
      <c r="N844" s="4"/>
      <c r="Q844" s="8"/>
      <c r="R844" s="8" t="str">
        <f>DADOS_ABBUD[[#This Row],[COD]]</f>
        <v>CEAR</v>
      </c>
      <c r="T844" t="e">
        <f>_xlfn.XLOOKUP(DADOS_ABBUD[[#This Row],[COD]],'uso interno FOTOS'!A:A,'uso interno FOTOS'!B:B)</f>
        <v>#N/A</v>
      </c>
      <c r="U844" s="5">
        <v>3</v>
      </c>
    </row>
    <row r="845" spans="1:22" ht="15" customHeight="1" x14ac:dyDescent="0.25">
      <c r="A845" t="s">
        <v>2737</v>
      </c>
      <c r="B845" s="4" t="s">
        <v>2607</v>
      </c>
      <c r="C845" t="s">
        <v>2738</v>
      </c>
      <c r="D845" t="s">
        <v>2739</v>
      </c>
      <c r="E845" s="5" t="s">
        <v>94</v>
      </c>
      <c r="F845" s="12"/>
      <c r="G845" t="s">
        <v>119</v>
      </c>
      <c r="H845" s="4" t="s">
        <v>291</v>
      </c>
      <c r="I845" s="4"/>
      <c r="L845" s="4">
        <v>12</v>
      </c>
      <c r="N845" s="4"/>
      <c r="R845" s="8" t="str">
        <f>DADOS_ABBUD[[#This Row],[COD]]</f>
        <v>CHCO</v>
      </c>
      <c r="T845" t="e">
        <f>_xlfn.XLOOKUP(DADOS_ABBUD[[#This Row],[COD]],'uso interno FOTOS'!A:A,'uso interno FOTOS'!B:B)</f>
        <v>#N/A</v>
      </c>
      <c r="U845" s="5">
        <v>2</v>
      </c>
    </row>
    <row r="846" spans="1:22" x14ac:dyDescent="0.25">
      <c r="A846" t="s">
        <v>2740</v>
      </c>
      <c r="B846" s="4" t="s">
        <v>2607</v>
      </c>
      <c r="C846" t="s">
        <v>2741</v>
      </c>
      <c r="D846" t="s">
        <v>2742</v>
      </c>
      <c r="E846" s="5" t="s">
        <v>94</v>
      </c>
      <c r="F846" s="12"/>
      <c r="G846" t="s">
        <v>119</v>
      </c>
      <c r="H846" s="4"/>
      <c r="I846" s="4"/>
      <c r="L846" s="4">
        <v>12</v>
      </c>
      <c r="N846" s="4"/>
      <c r="Q846" s="8"/>
      <c r="R846" s="8" t="str">
        <f>DADOS_ABBUD[[#This Row],[COD]]</f>
        <v>CHLA</v>
      </c>
      <c r="T846" t="e" vm="244">
        <f>_xlfn.XLOOKUP(DADOS_ABBUD[[#This Row],[COD]],'uso interno FOTOS'!A:A,'uso interno FOTOS'!B:B)</f>
        <v>#VALUE!</v>
      </c>
      <c r="U846" s="5">
        <v>3</v>
      </c>
    </row>
    <row r="847" spans="1:22" ht="15" customHeight="1" x14ac:dyDescent="0.25">
      <c r="A847" t="s">
        <v>2743</v>
      </c>
      <c r="B847" s="4" t="s">
        <v>2607</v>
      </c>
      <c r="C847" t="s">
        <v>2744</v>
      </c>
      <c r="D847" t="s">
        <v>2745</v>
      </c>
      <c r="E847" s="5" t="s">
        <v>94</v>
      </c>
      <c r="F847" s="12"/>
      <c r="G847" t="s">
        <v>119</v>
      </c>
      <c r="H847" s="4"/>
      <c r="I847" s="4"/>
      <c r="L847" s="4">
        <v>25</v>
      </c>
      <c r="N847" s="4"/>
      <c r="R847" s="8" t="str">
        <f>DADOS_ABBUD[[#This Row],[COD]]</f>
        <v>CIRH</v>
      </c>
      <c r="T847" t="e" vm="245">
        <f>_xlfn.XLOOKUP(DADOS_ABBUD[[#This Row],[COD]],'uso interno FOTOS'!A:A,'uso interno FOTOS'!B:B)</f>
        <v>#VALUE!</v>
      </c>
      <c r="U847" s="5">
        <v>1</v>
      </c>
    </row>
    <row r="848" spans="1:22" ht="15" customHeight="1" x14ac:dyDescent="0.25">
      <c r="A848" t="s">
        <v>2746</v>
      </c>
      <c r="B848" s="4" t="s">
        <v>2607</v>
      </c>
      <c r="C848" t="s">
        <v>2747</v>
      </c>
      <c r="D848" t="s">
        <v>2748</v>
      </c>
      <c r="E848" s="5" t="s">
        <v>580</v>
      </c>
      <c r="F848" s="12"/>
      <c r="G848" t="s">
        <v>95</v>
      </c>
      <c r="H848" s="4" t="s">
        <v>122</v>
      </c>
      <c r="I848" s="4"/>
      <c r="L848" s="4">
        <v>40</v>
      </c>
      <c r="N848" s="4"/>
      <c r="R848" s="8" t="str">
        <f>DADOS_ABBUD[[#This Row],[COD]]</f>
        <v>CLMI</v>
      </c>
      <c r="T848" t="e" vm="246">
        <f>_xlfn.XLOOKUP(DADOS_ABBUD[[#This Row],[COD]],'uso interno FOTOS'!A:A,'uso interno FOTOS'!B:B)</f>
        <v>#VALUE!</v>
      </c>
      <c r="U848" s="5">
        <v>2</v>
      </c>
      <c r="V848" s="4"/>
    </row>
    <row r="849" spans="1:22" ht="15" customHeight="1" x14ac:dyDescent="0.25">
      <c r="A849" t="s">
        <v>2749</v>
      </c>
      <c r="B849" s="4" t="s">
        <v>2607</v>
      </c>
      <c r="C849" t="s">
        <v>2750</v>
      </c>
      <c r="D849" t="s">
        <v>2751</v>
      </c>
      <c r="E849" s="5" t="s">
        <v>94</v>
      </c>
      <c r="F849" s="12"/>
      <c r="G849" t="s">
        <v>119</v>
      </c>
      <c r="H849" s="4" t="s">
        <v>155</v>
      </c>
      <c r="I849" s="4"/>
      <c r="L849" s="4">
        <v>80</v>
      </c>
      <c r="N849" s="4"/>
      <c r="R849" s="8" t="str">
        <f>DADOS_ABBUD[[#This Row],[COD]]</f>
        <v>COEA</v>
      </c>
      <c r="T849" t="e" vm="247">
        <f>_xlfn.XLOOKUP(DADOS_ABBUD[[#This Row],[COD]],'uso interno FOTOS'!A:A,'uso interno FOTOS'!B:B)</f>
        <v>#VALUE!</v>
      </c>
      <c r="U849" s="5">
        <v>2</v>
      </c>
    </row>
    <row r="850" spans="1:22" ht="15" customHeight="1" x14ac:dyDescent="0.25">
      <c r="A850" t="s">
        <v>2752</v>
      </c>
      <c r="B850" s="4" t="s">
        <v>2607</v>
      </c>
      <c r="C850" t="s">
        <v>2753</v>
      </c>
      <c r="D850" t="s">
        <v>2754</v>
      </c>
      <c r="E850" s="5" t="s">
        <v>580</v>
      </c>
      <c r="F850" s="12"/>
      <c r="G850" t="s">
        <v>95</v>
      </c>
      <c r="H850" s="4" t="s">
        <v>122</v>
      </c>
      <c r="I850" s="4"/>
      <c r="L850" s="4" t="s">
        <v>94</v>
      </c>
      <c r="N850" s="4"/>
      <c r="R850" s="8" t="str">
        <f>DADOS_ABBUD[[#This Row],[COD]]</f>
        <v>COMI</v>
      </c>
      <c r="T850" t="e">
        <f>_xlfn.XLOOKUP(DADOS_ABBUD[[#This Row],[COD]],'uso interno FOTOS'!A:A,'uso interno FOTOS'!B:B)</f>
        <v>#N/A</v>
      </c>
      <c r="U850" s="5">
        <v>2</v>
      </c>
      <c r="V850" s="4"/>
    </row>
    <row r="851" spans="1:22" x14ac:dyDescent="0.25">
      <c r="A851" s="42" t="s">
        <v>2755</v>
      </c>
      <c r="B851" s="4" t="s">
        <v>2607</v>
      </c>
      <c r="C851" s="42" t="s">
        <v>2756</v>
      </c>
      <c r="D851" s="42" t="s">
        <v>2757</v>
      </c>
      <c r="E851" s="54" t="s">
        <v>391</v>
      </c>
      <c r="F851" s="55"/>
      <c r="G851" s="42" t="s">
        <v>119</v>
      </c>
      <c r="H851" s="53"/>
      <c r="I851" s="53"/>
      <c r="J851" s="42"/>
      <c r="K851" s="42"/>
      <c r="L851" s="4">
        <v>30</v>
      </c>
      <c r="M851" s="42"/>
      <c r="N851" s="4"/>
      <c r="O851" s="42"/>
      <c r="P851" s="42"/>
      <c r="Q851" s="127"/>
      <c r="R851" s="8" t="str">
        <f>DADOS_ABBUD[[#This Row],[COD]]</f>
        <v>COGR</v>
      </c>
      <c r="S851" s="42"/>
      <c r="T851" s="42" t="e">
        <f>_xlfn.XLOOKUP(DADOS_ABBUD[[#This Row],[COD]],'uso interno FOTOS'!A:A,'uso interno FOTOS'!B:B)</f>
        <v>#N/A</v>
      </c>
      <c r="U851" s="5">
        <v>3</v>
      </c>
    </row>
    <row r="852" spans="1:22" x14ac:dyDescent="0.25">
      <c r="A852" s="100" t="s">
        <v>2758</v>
      </c>
      <c r="B852" s="101" t="s">
        <v>2607</v>
      </c>
      <c r="C852" s="100" t="s">
        <v>2759</v>
      </c>
      <c r="D852" s="100" t="s">
        <v>2760</v>
      </c>
      <c r="E852" s="111" t="s">
        <v>391</v>
      </c>
      <c r="F852" s="12"/>
      <c r="G852" t="s">
        <v>119</v>
      </c>
      <c r="H852" s="4"/>
      <c r="I852" s="4"/>
      <c r="L852" s="4">
        <v>40</v>
      </c>
      <c r="N852" s="4"/>
      <c r="R852" s="8" t="s">
        <v>518</v>
      </c>
      <c r="T852" t="e">
        <f>_xlfn.XLOOKUP(DADOS_ABBUD[[#This Row],[COD]],'uso interno FOTOS'!A:A,'uso interno FOTOS'!B:B)</f>
        <v>#N/A</v>
      </c>
      <c r="U852" s="5">
        <v>2</v>
      </c>
    </row>
    <row r="853" spans="1:22" ht="15" customHeight="1" x14ac:dyDescent="0.25">
      <c r="A853" t="s">
        <v>2761</v>
      </c>
      <c r="B853" s="4" t="s">
        <v>2607</v>
      </c>
      <c r="C853" t="s">
        <v>2762</v>
      </c>
      <c r="D853" t="s">
        <v>2763</v>
      </c>
      <c r="E853" s="5" t="s">
        <v>94</v>
      </c>
      <c r="F853" s="12"/>
      <c r="G853" t="s">
        <v>119</v>
      </c>
      <c r="H853" s="4" t="s">
        <v>126</v>
      </c>
      <c r="I853" s="4"/>
      <c r="L853" s="4">
        <v>15</v>
      </c>
      <c r="N853" s="4"/>
      <c r="R853" s="8" t="str">
        <f>DADOS_ABBUD[[#This Row],[COD]]</f>
        <v>COSA</v>
      </c>
      <c r="T853" t="e">
        <f>_xlfn.XLOOKUP(DADOS_ABBUD[[#This Row],[COD]],'uso interno FOTOS'!A:A,'uso interno FOTOS'!B:B)</f>
        <v>#N/A</v>
      </c>
      <c r="U853" s="5">
        <v>2</v>
      </c>
    </row>
    <row r="854" spans="1:22" ht="15" customHeight="1" x14ac:dyDescent="0.25">
      <c r="A854" t="s">
        <v>2764</v>
      </c>
      <c r="B854" s="4" t="s">
        <v>2607</v>
      </c>
      <c r="C854" t="s">
        <v>2765</v>
      </c>
      <c r="D854" t="s">
        <v>2489</v>
      </c>
      <c r="E854" s="5" t="s">
        <v>94</v>
      </c>
      <c r="F854" s="12"/>
      <c r="G854" t="s">
        <v>119</v>
      </c>
      <c r="H854" s="4" t="s">
        <v>291</v>
      </c>
      <c r="I854" s="4"/>
      <c r="L854" s="4">
        <v>30</v>
      </c>
      <c r="N854" s="4"/>
      <c r="R854" s="8" t="str">
        <f>DADOS_ABBUD[[#This Row],[COD]]</f>
        <v>CRPO</v>
      </c>
      <c r="T854" t="e">
        <f>_xlfn.XLOOKUP(DADOS_ABBUD[[#This Row],[COD]],'uso interno FOTOS'!A:A,'uso interno FOTOS'!B:B)</f>
        <v>#N/A</v>
      </c>
      <c r="U854" s="5">
        <v>1</v>
      </c>
    </row>
    <row r="855" spans="1:22" ht="15" customHeight="1" x14ac:dyDescent="0.25">
      <c r="A855" t="s">
        <v>2766</v>
      </c>
      <c r="B855" s="4" t="s">
        <v>2607</v>
      </c>
      <c r="C855" t="s">
        <v>2767</v>
      </c>
      <c r="D855" t="s">
        <v>2768</v>
      </c>
      <c r="E855" s="5" t="s">
        <v>580</v>
      </c>
      <c r="F855" s="12"/>
      <c r="G855" t="s">
        <v>119</v>
      </c>
      <c r="H855" s="4"/>
      <c r="I855" s="4"/>
      <c r="L855" s="4"/>
      <c r="N855" s="4"/>
      <c r="Q855" s="8"/>
      <c r="R855" s="8" t="str">
        <f>DADOS_ABBUD[[#This Row],[COD]]</f>
        <v>CRIN</v>
      </c>
      <c r="T855" t="e" vm="248">
        <f>_xlfn.XLOOKUP(DADOS_ABBUD[[#This Row],[COD]],'uso interno FOTOS'!A:A,'uso interno FOTOS'!B:B)</f>
        <v>#VALUE!</v>
      </c>
      <c r="U855" s="5">
        <v>3</v>
      </c>
    </row>
    <row r="856" spans="1:22" ht="15" customHeight="1" x14ac:dyDescent="0.25">
      <c r="A856" t="s">
        <v>2769</v>
      </c>
      <c r="B856" s="4" t="s">
        <v>2607</v>
      </c>
      <c r="C856" t="s">
        <v>2770</v>
      </c>
      <c r="D856" t="s">
        <v>2771</v>
      </c>
      <c r="E856" s="5" t="s">
        <v>94</v>
      </c>
      <c r="F856" s="12"/>
      <c r="G856" t="s">
        <v>95</v>
      </c>
      <c r="H856" s="4"/>
      <c r="I856" s="4"/>
      <c r="L856" s="4"/>
      <c r="N856" s="4"/>
      <c r="Q856" s="8"/>
      <c r="R856" s="8" t="str">
        <f>DADOS_ABBUD[[#This Row],[COD]]</f>
        <v>CRBI</v>
      </c>
      <c r="T856" t="e" vm="249">
        <f>_xlfn.XLOOKUP(DADOS_ABBUD[[#This Row],[COD]],'uso interno FOTOS'!A:A,'uso interno FOTOS'!B:B)</f>
        <v>#VALUE!</v>
      </c>
      <c r="U856" s="5">
        <v>3</v>
      </c>
    </row>
    <row r="857" spans="1:22" ht="15" customHeight="1" x14ac:dyDescent="0.25">
      <c r="A857" t="s">
        <v>2772</v>
      </c>
      <c r="B857" s="4" t="s">
        <v>2607</v>
      </c>
      <c r="C857" t="s">
        <v>2773</v>
      </c>
      <c r="D857" t="s">
        <v>2774</v>
      </c>
      <c r="E857" s="5" t="s">
        <v>94</v>
      </c>
      <c r="F857" s="12"/>
      <c r="G857" t="s">
        <v>95</v>
      </c>
      <c r="H857" s="4" t="s">
        <v>291</v>
      </c>
      <c r="I857" s="4"/>
      <c r="L857" s="4">
        <v>40</v>
      </c>
      <c r="N857" s="4"/>
      <c r="R857" s="8" t="str">
        <f>DADOS_ABBUD[[#This Row],[COD]]</f>
        <v>CTKU</v>
      </c>
      <c r="T857" t="e">
        <f>_xlfn.XLOOKUP(DADOS_ABBUD[[#This Row],[COD]],'uso interno FOTOS'!A:A,'uso interno FOTOS'!B:B)</f>
        <v>#N/A</v>
      </c>
      <c r="U857" s="5">
        <v>2</v>
      </c>
      <c r="V857" s="4"/>
    </row>
    <row r="858" spans="1:22" ht="15" customHeight="1" x14ac:dyDescent="0.25">
      <c r="A858" t="s">
        <v>2775</v>
      </c>
      <c r="B858" s="4" t="s">
        <v>2607</v>
      </c>
      <c r="C858" t="s">
        <v>2776</v>
      </c>
      <c r="D858" t="s">
        <v>2777</v>
      </c>
      <c r="E858" s="5" t="s">
        <v>94</v>
      </c>
      <c r="F858" s="12"/>
      <c r="G858" t="s">
        <v>95</v>
      </c>
      <c r="H858" s="4" t="s">
        <v>291</v>
      </c>
      <c r="I858" s="4"/>
      <c r="L858" s="4">
        <v>40</v>
      </c>
      <c r="N858" s="4"/>
      <c r="R858" s="8" t="str">
        <f>DADOS_ABBUD[[#This Row],[COD]]</f>
        <v>CTLU</v>
      </c>
      <c r="T858" t="e">
        <f>_xlfn.XLOOKUP(DADOS_ABBUD[[#This Row],[COD]],'uso interno FOTOS'!A:A,'uso interno FOTOS'!B:B)</f>
        <v>#N/A</v>
      </c>
      <c r="U858" s="5">
        <v>2</v>
      </c>
      <c r="V858" s="4"/>
    </row>
    <row r="859" spans="1:22" ht="15" customHeight="1" x14ac:dyDescent="0.25">
      <c r="A859" t="s">
        <v>2778</v>
      </c>
      <c r="B859" s="4" t="s">
        <v>2607</v>
      </c>
      <c r="C859" t="s">
        <v>2779</v>
      </c>
      <c r="D859" t="s">
        <v>2780</v>
      </c>
      <c r="E859" s="5" t="s">
        <v>94</v>
      </c>
      <c r="F859" s="12"/>
      <c r="G859" t="s">
        <v>95</v>
      </c>
      <c r="H859" s="4" t="s">
        <v>291</v>
      </c>
      <c r="I859" s="4"/>
      <c r="L859" s="4">
        <v>20</v>
      </c>
      <c r="N859" s="4"/>
      <c r="R859" s="8" t="str">
        <f>DADOS_ABBUD[[#This Row],[COD]]</f>
        <v>CTOP</v>
      </c>
      <c r="T859" t="e" vm="250">
        <f>_xlfn.XLOOKUP(DADOS_ABBUD[[#This Row],[COD]],'uso interno FOTOS'!A:A,'uso interno FOTOS'!B:B)</f>
        <v>#VALUE!</v>
      </c>
      <c r="U859" s="5">
        <v>2</v>
      </c>
      <c r="V859" s="4"/>
    </row>
    <row r="860" spans="1:22" x14ac:dyDescent="0.25">
      <c r="A860" t="s">
        <v>2781</v>
      </c>
      <c r="B860" s="4" t="s">
        <v>2607</v>
      </c>
      <c r="C860" t="s">
        <v>2782</v>
      </c>
      <c r="D860" t="s">
        <v>2783</v>
      </c>
      <c r="E860" s="5" t="s">
        <v>94</v>
      </c>
      <c r="F860" s="12"/>
      <c r="G860" t="s">
        <v>95</v>
      </c>
      <c r="H860" s="4" t="s">
        <v>291</v>
      </c>
      <c r="I860" s="4"/>
      <c r="L860" s="4">
        <v>30</v>
      </c>
      <c r="N860" s="4"/>
      <c r="R860" s="8" t="str">
        <f>DADOS_ABBUD[[#This Row],[COD]]</f>
        <v>CTSE</v>
      </c>
      <c r="T860" t="e" vm="251">
        <f>_xlfn.XLOOKUP(DADOS_ABBUD[[#This Row],[COD]],'uso interno FOTOS'!A:A,'uso interno FOTOS'!B:B)</f>
        <v>#VALUE!</v>
      </c>
      <c r="U860" s="5">
        <v>2</v>
      </c>
      <c r="V860" s="4"/>
    </row>
    <row r="861" spans="1:22" ht="15" customHeight="1" x14ac:dyDescent="0.25">
      <c r="A861" t="s">
        <v>2784</v>
      </c>
      <c r="B861" s="4" t="s">
        <v>2607</v>
      </c>
      <c r="C861" t="s">
        <v>2785</v>
      </c>
      <c r="D861" t="s">
        <v>2786</v>
      </c>
      <c r="E861" s="5" t="s">
        <v>510</v>
      </c>
      <c r="F861" s="12"/>
      <c r="G861" t="s">
        <v>119</v>
      </c>
      <c r="H861" s="4" t="s">
        <v>126</v>
      </c>
      <c r="I861" s="4"/>
      <c r="L861" s="4">
        <v>20</v>
      </c>
      <c r="N861" s="4"/>
      <c r="R861" s="8" t="str">
        <f>DADOS_ABBUD[[#This Row],[COD]]</f>
        <v>CUGR</v>
      </c>
      <c r="T861" t="e" vm="252">
        <f>_xlfn.XLOOKUP(DADOS_ABBUD[[#This Row],[COD]],'uso interno FOTOS'!A:A,'uso interno FOTOS'!B:B)</f>
        <v>#VALUE!</v>
      </c>
      <c r="U861" s="5">
        <v>1</v>
      </c>
    </row>
    <row r="862" spans="1:22" x14ac:dyDescent="0.25">
      <c r="A862" t="s">
        <v>2787</v>
      </c>
      <c r="B862" s="4" t="s">
        <v>2607</v>
      </c>
      <c r="C862" t="s">
        <v>2788</v>
      </c>
      <c r="D862" t="s">
        <v>2789</v>
      </c>
      <c r="E862" s="5" t="s">
        <v>136</v>
      </c>
      <c r="F862" s="12"/>
      <c r="G862" t="s">
        <v>119</v>
      </c>
      <c r="H862" s="4"/>
      <c r="I862" s="4"/>
      <c r="L862" s="4">
        <v>20</v>
      </c>
      <c r="N862" s="4"/>
      <c r="R862" s="8" t="str">
        <f>DADOS_ABBUD[[#This Row],[COD]]</f>
        <v>CUIG</v>
      </c>
      <c r="T862" t="e">
        <f>_xlfn.XLOOKUP(DADOS_ABBUD[[#This Row],[COD]],'uso interno FOTOS'!A:A,'uso interno FOTOS'!B:B)</f>
        <v>#N/A</v>
      </c>
      <c r="U862" s="5">
        <v>2</v>
      </c>
    </row>
    <row r="863" spans="1:22" x14ac:dyDescent="0.25">
      <c r="A863" t="s">
        <v>2790</v>
      </c>
      <c r="B863" s="4" t="s">
        <v>2607</v>
      </c>
      <c r="C863" t="s">
        <v>2791</v>
      </c>
      <c r="D863" t="s">
        <v>2792</v>
      </c>
      <c r="E863" s="5" t="s">
        <v>94</v>
      </c>
      <c r="F863" s="12"/>
      <c r="G863" t="s">
        <v>119</v>
      </c>
      <c r="H863" s="4"/>
      <c r="I863" s="4"/>
      <c r="L863" s="4">
        <v>35</v>
      </c>
      <c r="N863" s="4"/>
      <c r="R863" s="8" t="str">
        <f>DADOS_ABBUD[[#This Row],[COD]]</f>
        <v>CYCT</v>
      </c>
      <c r="T863" t="e">
        <f>_xlfn.XLOOKUP(DADOS_ABBUD[[#This Row],[COD]],'uso interno FOTOS'!A:A,'uso interno FOTOS'!B:B)</f>
        <v>#N/A</v>
      </c>
      <c r="U863" s="5">
        <v>2</v>
      </c>
    </row>
    <row r="864" spans="1:22" ht="15" customHeight="1" x14ac:dyDescent="0.25">
      <c r="A864" t="s">
        <v>2793</v>
      </c>
      <c r="B864" s="4" t="s">
        <v>2607</v>
      </c>
      <c r="C864" t="s">
        <v>2794</v>
      </c>
      <c r="D864" t="s">
        <v>2795</v>
      </c>
      <c r="E864" s="5" t="s">
        <v>94</v>
      </c>
      <c r="F864" s="12"/>
      <c r="G864" t="s">
        <v>119</v>
      </c>
      <c r="H864" s="4" t="s">
        <v>126</v>
      </c>
      <c r="I864" s="4"/>
      <c r="L864" s="4" t="s">
        <v>94</v>
      </c>
      <c r="N864" s="4"/>
      <c r="R864" s="8" t="str">
        <f>DADOS_ABBUD[[#This Row],[COD]]</f>
        <v>CYDA</v>
      </c>
      <c r="T864" t="e" vm="253">
        <f>_xlfn.XLOOKUP(DADOS_ABBUD[[#This Row],[COD]],'uso interno FOTOS'!A:A,'uso interno FOTOS'!B:B)</f>
        <v>#VALUE!</v>
      </c>
      <c r="U864" s="5">
        <v>2</v>
      </c>
    </row>
    <row r="865" spans="1:22" ht="15" customHeight="1" x14ac:dyDescent="0.25">
      <c r="A865" t="s">
        <v>2796</v>
      </c>
      <c r="B865" s="4" t="s">
        <v>2607</v>
      </c>
      <c r="C865" t="s">
        <v>2797</v>
      </c>
      <c r="D865" t="s">
        <v>2798</v>
      </c>
      <c r="E865" s="5" t="s">
        <v>94</v>
      </c>
      <c r="F865" s="12"/>
      <c r="G865" t="s">
        <v>119</v>
      </c>
      <c r="H865" s="4" t="s">
        <v>126</v>
      </c>
      <c r="I865" s="4"/>
      <c r="L865" s="4">
        <v>60</v>
      </c>
      <c r="N865" s="4"/>
      <c r="R865" s="8" t="str">
        <f>DADOS_ABBUD[[#This Row],[COD]]</f>
        <v>CYAL</v>
      </c>
      <c r="T865" t="e" vm="254">
        <f>_xlfn.XLOOKUP(DADOS_ABBUD[[#This Row],[COD]],'uso interno FOTOS'!A:A,'uso interno FOTOS'!B:B)</f>
        <v>#VALUE!</v>
      </c>
      <c r="U865" s="5">
        <v>2</v>
      </c>
    </row>
    <row r="866" spans="1:22" ht="15" customHeight="1" x14ac:dyDescent="0.25">
      <c r="A866" t="s">
        <v>2799</v>
      </c>
      <c r="B866" s="4" t="s">
        <v>2607</v>
      </c>
      <c r="C866" t="s">
        <v>2800</v>
      </c>
      <c r="D866" t="s">
        <v>2801</v>
      </c>
      <c r="E866" s="5" t="s">
        <v>94</v>
      </c>
      <c r="F866" s="12"/>
      <c r="G866" t="s">
        <v>119</v>
      </c>
      <c r="H866" s="4" t="s">
        <v>126</v>
      </c>
      <c r="I866" s="4"/>
      <c r="L866" s="4">
        <v>100</v>
      </c>
      <c r="N866" s="4"/>
      <c r="R866" s="8" t="str">
        <f>DADOS_ABBUD[[#This Row],[COD]]</f>
        <v>CYPA</v>
      </c>
      <c r="T866" t="e" vm="255">
        <f>_xlfn.XLOOKUP(DADOS_ABBUD[[#This Row],[COD]],'uso interno FOTOS'!A:A,'uso interno FOTOS'!B:B)</f>
        <v>#VALUE!</v>
      </c>
      <c r="U866" s="5">
        <v>2</v>
      </c>
    </row>
    <row r="867" spans="1:22" ht="15" customHeight="1" x14ac:dyDescent="0.25">
      <c r="A867" t="s">
        <v>2802</v>
      </c>
      <c r="B867" s="4" t="s">
        <v>2607</v>
      </c>
      <c r="C867" t="s">
        <v>2803</v>
      </c>
      <c r="D867" t="s">
        <v>1876</v>
      </c>
      <c r="E867" s="5" t="s">
        <v>94</v>
      </c>
      <c r="F867" s="12"/>
      <c r="G867" t="s">
        <v>119</v>
      </c>
      <c r="H867" s="4" t="s">
        <v>126</v>
      </c>
      <c r="I867" s="4"/>
      <c r="L867" s="4">
        <v>60</v>
      </c>
      <c r="N867" s="4"/>
      <c r="R867" s="8" t="str">
        <f>DADOS_ABBUD[[#This Row],[COD]]</f>
        <v>CYPN</v>
      </c>
      <c r="T867" t="e">
        <f>_xlfn.XLOOKUP(DADOS_ABBUD[[#This Row],[COD]],'uso interno FOTOS'!A:A,'uso interno FOTOS'!B:B)</f>
        <v>#N/A</v>
      </c>
      <c r="U867" s="5">
        <v>2</v>
      </c>
    </row>
    <row r="868" spans="1:22" s="61" customFormat="1" x14ac:dyDescent="0.25">
      <c r="A868" t="s">
        <v>2804</v>
      </c>
      <c r="B868" s="4" t="s">
        <v>2607</v>
      </c>
      <c r="C868" t="s">
        <v>2805</v>
      </c>
      <c r="D868" t="s">
        <v>2806</v>
      </c>
      <c r="E868" s="5" t="s">
        <v>94</v>
      </c>
      <c r="F868" s="12"/>
      <c r="G868" t="s">
        <v>119</v>
      </c>
      <c r="H868" s="4" t="s">
        <v>126</v>
      </c>
      <c r="I868" s="4"/>
      <c r="J868"/>
      <c r="K868"/>
      <c r="L868" s="4">
        <v>30</v>
      </c>
      <c r="M868"/>
      <c r="N868" s="4"/>
      <c r="O868"/>
      <c r="P868"/>
      <c r="Q868"/>
      <c r="R868" s="8" t="str">
        <f>DADOS_ABBUD[[#This Row],[COD]]</f>
        <v>CYPR</v>
      </c>
      <c r="S868"/>
      <c r="T868" t="e">
        <f>_xlfn.XLOOKUP(DADOS_ABBUD[[#This Row],[COD]],'uso interno FOTOS'!A:A,'uso interno FOTOS'!B:B)</f>
        <v>#N/A</v>
      </c>
      <c r="U868" s="5">
        <v>2</v>
      </c>
      <c r="V868"/>
    </row>
    <row r="869" spans="1:22" x14ac:dyDescent="0.25">
      <c r="A869" t="s">
        <v>2807</v>
      </c>
      <c r="B869" s="4" t="s">
        <v>2607</v>
      </c>
      <c r="C869" t="s">
        <v>2808</v>
      </c>
      <c r="D869" t="s">
        <v>2809</v>
      </c>
      <c r="E869" s="5" t="s">
        <v>94</v>
      </c>
      <c r="F869" s="12"/>
      <c r="G869" t="s">
        <v>119</v>
      </c>
      <c r="H869" s="4" t="s">
        <v>122</v>
      </c>
      <c r="I869" s="4"/>
      <c r="L869" s="4">
        <v>30</v>
      </c>
      <c r="N869" s="4"/>
      <c r="R869" s="8" t="str">
        <f>DADOS_ABBUD[[#This Row],[COD]]</f>
        <v>DAFE</v>
      </c>
      <c r="T869" t="e" vm="256">
        <f>_xlfn.XLOOKUP(DADOS_ABBUD[[#This Row],[COD]],'uso interno FOTOS'!A:A,'uso interno FOTOS'!B:B)</f>
        <v>#VALUE!</v>
      </c>
      <c r="U869" s="5">
        <v>2</v>
      </c>
    </row>
    <row r="870" spans="1:22" ht="15" customHeight="1" x14ac:dyDescent="0.25">
      <c r="A870" t="s">
        <v>2810</v>
      </c>
      <c r="B870" s="4" t="s">
        <v>2607</v>
      </c>
      <c r="C870" t="s">
        <v>2811</v>
      </c>
      <c r="D870" t="s">
        <v>2812</v>
      </c>
      <c r="E870" s="5" t="s">
        <v>94</v>
      </c>
      <c r="F870" s="12"/>
      <c r="G870" t="s">
        <v>119</v>
      </c>
      <c r="H870" s="4" t="s">
        <v>126</v>
      </c>
      <c r="I870" s="4"/>
      <c r="L870" s="4">
        <v>30</v>
      </c>
      <c r="N870" s="4"/>
      <c r="R870" s="8" t="str">
        <f>DADOS_ABBUD[[#This Row],[COD]]</f>
        <v>DIEN</v>
      </c>
      <c r="T870" t="e" vm="257">
        <f>_xlfn.XLOOKUP(DADOS_ABBUD[[#This Row],[COD]],'uso interno FOTOS'!A:A,'uso interno FOTOS'!B:B)</f>
        <v>#VALUE!</v>
      </c>
      <c r="U870" s="5">
        <v>1</v>
      </c>
    </row>
    <row r="871" spans="1:22" x14ac:dyDescent="0.25">
      <c r="A871" t="s">
        <v>2813</v>
      </c>
      <c r="B871" s="4" t="s">
        <v>2607</v>
      </c>
      <c r="C871" t="s">
        <v>2814</v>
      </c>
      <c r="D871" t="s">
        <v>2815</v>
      </c>
      <c r="E871" s="5" t="s">
        <v>94</v>
      </c>
      <c r="F871" s="12"/>
      <c r="G871" t="s">
        <v>119</v>
      </c>
      <c r="H871" s="4"/>
      <c r="I871" s="4"/>
      <c r="L871" s="4" t="s">
        <v>94</v>
      </c>
      <c r="N871" s="4"/>
      <c r="R871" s="8" t="str">
        <f>DADOS_ABBUD[[#This Row],[COD]]</f>
        <v>DIMI</v>
      </c>
      <c r="T871" t="e" vm="258">
        <f>_xlfn.XLOOKUP(DADOS_ABBUD[[#This Row],[COD]],'uso interno FOTOS'!A:A,'uso interno FOTOS'!B:B)</f>
        <v>#VALUE!</v>
      </c>
      <c r="U871" s="5">
        <v>2</v>
      </c>
    </row>
    <row r="872" spans="1:22" x14ac:dyDescent="0.25">
      <c r="A872" s="100" t="s">
        <v>2816</v>
      </c>
      <c r="B872" s="101" t="s">
        <v>2607</v>
      </c>
      <c r="C872" s="100" t="s">
        <v>2817</v>
      </c>
      <c r="D872" s="100" t="s">
        <v>2818</v>
      </c>
      <c r="E872" s="111" t="s">
        <v>94</v>
      </c>
      <c r="F872" s="12"/>
      <c r="G872" t="s">
        <v>119</v>
      </c>
      <c r="H872" s="4" t="s">
        <v>126</v>
      </c>
      <c r="I872" s="4"/>
      <c r="K872" s="4" t="s">
        <v>2819</v>
      </c>
      <c r="L872" s="4"/>
      <c r="M872" s="123"/>
      <c r="N872" s="4"/>
      <c r="O872" s="4" t="s">
        <v>2820</v>
      </c>
      <c r="P872" s="4"/>
      <c r="Q872" s="4" t="s">
        <v>2821</v>
      </c>
      <c r="R872" s="8" t="s">
        <v>2822</v>
      </c>
      <c r="S872" s="4" t="s">
        <v>2823</v>
      </c>
      <c r="T872" t="e">
        <f>_xlfn.XLOOKUP(DADOS_ABBUD[[#This Row],[COD]],'uso interno FOTOS'!A:A,'uso interno FOTOS'!B:B)</f>
        <v>#N/A</v>
      </c>
      <c r="U872" s="5">
        <v>1</v>
      </c>
      <c r="V872" s="123" t="s">
        <v>2824</v>
      </c>
    </row>
    <row r="873" spans="1:22" x14ac:dyDescent="0.25">
      <c r="A873" s="100" t="s">
        <v>2825</v>
      </c>
      <c r="B873" s="101" t="s">
        <v>2607</v>
      </c>
      <c r="C873" s="100" t="s">
        <v>2826</v>
      </c>
      <c r="D873" s="100" t="s">
        <v>2827</v>
      </c>
      <c r="E873" s="111" t="s">
        <v>94</v>
      </c>
      <c r="F873" s="12"/>
      <c r="G873" t="s">
        <v>119</v>
      </c>
      <c r="H873" s="4" t="s">
        <v>126</v>
      </c>
      <c r="I873" s="4"/>
      <c r="K873" s="4" t="s">
        <v>2828</v>
      </c>
      <c r="L873" s="4"/>
      <c r="M873" s="123"/>
      <c r="N873" s="4"/>
      <c r="O873" s="4" t="s">
        <v>2829</v>
      </c>
      <c r="P873" s="4" t="s">
        <v>2830</v>
      </c>
      <c r="Q873" s="4" t="s">
        <v>2821</v>
      </c>
      <c r="R873" s="8" t="s">
        <v>2831</v>
      </c>
      <c r="S873" s="4" t="s">
        <v>2832</v>
      </c>
      <c r="T873" t="e" vm="259">
        <f>_xlfn.XLOOKUP(DADOS_ABBUD[[#This Row],[COD]],'uso interno FOTOS'!A:A,'uso interno FOTOS'!B:B)</f>
        <v>#VALUE!</v>
      </c>
      <c r="U873" s="5">
        <v>1</v>
      </c>
      <c r="V873" s="123" t="s">
        <v>2833</v>
      </c>
    </row>
    <row r="874" spans="1:22" x14ac:dyDescent="0.25">
      <c r="A874" s="100" t="s">
        <v>1903</v>
      </c>
      <c r="B874" s="101" t="s">
        <v>2607</v>
      </c>
      <c r="C874" s="100" t="s">
        <v>2834</v>
      </c>
      <c r="D874" s="100" t="s">
        <v>2835</v>
      </c>
      <c r="E874" s="111" t="s">
        <v>94</v>
      </c>
      <c r="F874" s="12"/>
      <c r="G874" t="s">
        <v>119</v>
      </c>
      <c r="H874" s="4"/>
      <c r="I874" s="4"/>
      <c r="L874" s="4"/>
      <c r="N874" s="4"/>
      <c r="Q874" s="8"/>
      <c r="R874" s="8" t="s">
        <v>2836</v>
      </c>
      <c r="T874" s="37" t="e">
        <f>_xlfn.XLOOKUP(DADOS_ABBUD[[#This Row],[COD]],'uso interno FOTOS'!A:A,'uso interno FOTOS'!B:B)</f>
        <v>#N/A</v>
      </c>
      <c r="U874" s="39">
        <v>3</v>
      </c>
    </row>
    <row r="875" spans="1:22" x14ac:dyDescent="0.25">
      <c r="A875" s="100" t="s">
        <v>2837</v>
      </c>
      <c r="B875" s="101" t="s">
        <v>2607</v>
      </c>
      <c r="C875" s="100" t="s">
        <v>2838</v>
      </c>
      <c r="D875" s="100" t="s">
        <v>2839</v>
      </c>
      <c r="E875" s="111" t="s">
        <v>94</v>
      </c>
      <c r="F875" s="12"/>
      <c r="G875" t="s">
        <v>119</v>
      </c>
      <c r="H875" s="4" t="s">
        <v>155</v>
      </c>
      <c r="I875" s="4"/>
      <c r="L875" s="4"/>
      <c r="N875" s="4"/>
      <c r="R875" s="8" t="s">
        <v>1930</v>
      </c>
      <c r="T875" t="e">
        <f>_xlfn.XLOOKUP(DADOS_ABBUD[[#This Row],[COD]],'uso interno FOTOS'!A:A,'uso interno FOTOS'!B:B)</f>
        <v>#N/A</v>
      </c>
      <c r="U875" s="5">
        <v>2</v>
      </c>
    </row>
    <row r="876" spans="1:22" x14ac:dyDescent="0.25">
      <c r="A876" t="s">
        <v>2840</v>
      </c>
      <c r="B876" s="4" t="s">
        <v>2607</v>
      </c>
      <c r="C876" t="s">
        <v>2841</v>
      </c>
      <c r="D876" t="s">
        <v>2842</v>
      </c>
      <c r="E876" s="5" t="s">
        <v>94</v>
      </c>
      <c r="F876" s="12"/>
      <c r="G876" t="s">
        <v>119</v>
      </c>
      <c r="H876" s="4"/>
      <c r="I876" s="4"/>
      <c r="L876" s="4">
        <v>25</v>
      </c>
      <c r="N876" s="4"/>
      <c r="R876" s="8" t="str">
        <f>DADOS_ABBUD[[#This Row],[COD]]</f>
        <v>DURA</v>
      </c>
      <c r="T876" t="e">
        <f>_xlfn.XLOOKUP(DADOS_ABBUD[[#This Row],[COD]],'uso interno FOTOS'!A:A,'uso interno FOTOS'!B:B)</f>
        <v>#N/A</v>
      </c>
      <c r="U876" s="5">
        <v>2</v>
      </c>
    </row>
    <row r="877" spans="1:22" x14ac:dyDescent="0.25">
      <c r="A877" t="s">
        <v>2843</v>
      </c>
      <c r="B877" s="4" t="s">
        <v>2607</v>
      </c>
      <c r="C877" t="s">
        <v>2844</v>
      </c>
      <c r="D877" t="s">
        <v>2845</v>
      </c>
      <c r="E877" s="5" t="s">
        <v>405</v>
      </c>
      <c r="F877" s="12"/>
      <c r="G877" t="s">
        <v>119</v>
      </c>
      <c r="H877" s="4"/>
      <c r="I877" s="4"/>
      <c r="L877" s="4">
        <v>15</v>
      </c>
      <c r="N877" s="4"/>
      <c r="Q877" s="8"/>
      <c r="R877" s="8" t="str">
        <f>DADOS_ABBUD[[#This Row],[COD]]</f>
        <v>ECEL</v>
      </c>
      <c r="T877" t="e">
        <f>_xlfn.XLOOKUP(DADOS_ABBUD[[#This Row],[COD]],'uso interno FOTOS'!A:A,'uso interno FOTOS'!B:B)</f>
        <v>#N/A</v>
      </c>
      <c r="U877" s="5">
        <v>3</v>
      </c>
    </row>
    <row r="878" spans="1:22" x14ac:dyDescent="0.25">
      <c r="A878" t="s">
        <v>2846</v>
      </c>
      <c r="B878" s="4" t="s">
        <v>2607</v>
      </c>
      <c r="C878" t="s">
        <v>2847</v>
      </c>
      <c r="D878" t="s">
        <v>2847</v>
      </c>
      <c r="E878" s="5" t="s">
        <v>580</v>
      </c>
      <c r="F878" s="12"/>
      <c r="G878" t="s">
        <v>95</v>
      </c>
      <c r="H878" s="4"/>
      <c r="I878" s="4"/>
      <c r="L878" s="4">
        <v>15</v>
      </c>
      <c r="N878" s="4"/>
      <c r="R878" s="8" t="str">
        <f>DADOS_ABBUD[[#This Row],[COD]]</f>
        <v>EPFU</v>
      </c>
      <c r="T878" t="e">
        <f>_xlfn.XLOOKUP(DADOS_ABBUD[[#This Row],[COD]],'uso interno FOTOS'!A:A,'uso interno FOTOS'!B:B)</f>
        <v>#N/A</v>
      </c>
      <c r="U878" s="5">
        <v>2</v>
      </c>
      <c r="V878" s="4"/>
    </row>
    <row r="879" spans="1:22" x14ac:dyDescent="0.25">
      <c r="A879" s="100" t="s">
        <v>2848</v>
      </c>
      <c r="B879" s="101" t="s">
        <v>2607</v>
      </c>
      <c r="C879" s="100" t="s">
        <v>2849</v>
      </c>
      <c r="D879" s="100" t="s">
        <v>2850</v>
      </c>
      <c r="E879" s="111" t="s">
        <v>94</v>
      </c>
      <c r="F879" s="12"/>
      <c r="G879" t="s">
        <v>119</v>
      </c>
      <c r="H879" s="4" t="s">
        <v>155</v>
      </c>
      <c r="I879" s="4"/>
      <c r="L879" s="4"/>
      <c r="N879" s="4"/>
      <c r="R879" s="8" t="s">
        <v>2851</v>
      </c>
      <c r="T879" t="e">
        <f>_xlfn.XLOOKUP(DADOS_ABBUD[[#This Row],[COD]],'uso interno FOTOS'!A:A,'uso interno FOTOS'!B:B)</f>
        <v>#N/A</v>
      </c>
      <c r="U879" s="5">
        <v>1</v>
      </c>
    </row>
    <row r="880" spans="1:22" x14ac:dyDescent="0.25">
      <c r="A880" t="s">
        <v>2852</v>
      </c>
      <c r="B880" s="4" t="s">
        <v>2607</v>
      </c>
      <c r="C880" t="s">
        <v>2853</v>
      </c>
      <c r="D880" t="s">
        <v>2854</v>
      </c>
      <c r="E880" s="5" t="s">
        <v>94</v>
      </c>
      <c r="F880" s="12"/>
      <c r="G880" t="s">
        <v>119</v>
      </c>
      <c r="H880" s="4"/>
      <c r="I880" s="4"/>
      <c r="L880" s="4">
        <v>50</v>
      </c>
      <c r="N880" s="4"/>
      <c r="R880" s="8" t="str">
        <f>DADOS_ABBUD[[#This Row],[COD]]</f>
        <v>EQHY</v>
      </c>
      <c r="T880" t="e">
        <f>_xlfn.XLOOKUP(DADOS_ABBUD[[#This Row],[COD]],'uso interno FOTOS'!A:A,'uso interno FOTOS'!B:B)</f>
        <v>#N/A</v>
      </c>
      <c r="U880" s="5">
        <v>2</v>
      </c>
    </row>
    <row r="881" spans="1:22" ht="15" customHeight="1" x14ac:dyDescent="0.25">
      <c r="A881" t="s">
        <v>2855</v>
      </c>
      <c r="B881" s="4" t="s">
        <v>2607</v>
      </c>
      <c r="C881" t="s">
        <v>2856</v>
      </c>
      <c r="D881" t="s">
        <v>2857</v>
      </c>
      <c r="E881" s="5" t="s">
        <v>94</v>
      </c>
      <c r="F881" s="12"/>
      <c r="G881" t="s">
        <v>119</v>
      </c>
      <c r="H881" s="4" t="s">
        <v>126</v>
      </c>
      <c r="I881" s="4"/>
      <c r="L881" s="4">
        <v>30</v>
      </c>
      <c r="N881" s="4"/>
      <c r="R881" s="8" t="str">
        <f>DADOS_ABBUD[[#This Row],[COD]]</f>
        <v>ERCU</v>
      </c>
      <c r="T881" t="e" vm="260">
        <f>_xlfn.XLOOKUP(DADOS_ABBUD[[#This Row],[COD]],'uso interno FOTOS'!A:A,'uso interno FOTOS'!B:B)</f>
        <v>#VALUE!</v>
      </c>
      <c r="U881" s="5">
        <v>1</v>
      </c>
    </row>
    <row r="882" spans="1:22" x14ac:dyDescent="0.25">
      <c r="A882" t="s">
        <v>1309</v>
      </c>
      <c r="B882" s="4" t="s">
        <v>2607</v>
      </c>
      <c r="C882" t="s">
        <v>2858</v>
      </c>
      <c r="D882" t="s">
        <v>2859</v>
      </c>
      <c r="E882" s="5" t="s">
        <v>136</v>
      </c>
      <c r="F882" s="12"/>
      <c r="G882" t="s">
        <v>119</v>
      </c>
      <c r="H882" s="4"/>
      <c r="I882" s="4"/>
      <c r="L882" s="4">
        <v>30</v>
      </c>
      <c r="N882" s="4"/>
      <c r="Q882" s="8"/>
      <c r="R882" s="8" t="str">
        <f>DADOS_ABBUD[[#This Row],[COD]]</f>
        <v>EUSP</v>
      </c>
      <c r="T882" t="e">
        <f>_xlfn.XLOOKUP(DADOS_ABBUD[[#This Row],[COD]],'uso interno FOTOS'!A:A,'uso interno FOTOS'!B:B)</f>
        <v>#N/A</v>
      </c>
      <c r="U882" s="5">
        <v>3</v>
      </c>
    </row>
    <row r="883" spans="1:22" x14ac:dyDescent="0.25">
      <c r="A883" t="s">
        <v>2860</v>
      </c>
      <c r="B883" s="4" t="s">
        <v>2607</v>
      </c>
      <c r="C883" t="s">
        <v>2861</v>
      </c>
      <c r="D883" t="s">
        <v>2862</v>
      </c>
      <c r="E883" s="5" t="s">
        <v>2079</v>
      </c>
      <c r="F883" s="12"/>
      <c r="G883" t="s">
        <v>95</v>
      </c>
      <c r="H883" s="4" t="s">
        <v>126</v>
      </c>
      <c r="I883" s="4"/>
      <c r="L883" s="4">
        <v>20</v>
      </c>
      <c r="N883" s="4"/>
      <c r="R883" s="8" t="str">
        <f>DADOS_ABBUD[[#This Row],[COD]]</f>
        <v>EVGL</v>
      </c>
      <c r="T883" t="e" vm="261">
        <f>_xlfn.XLOOKUP(DADOS_ABBUD[[#This Row],[COD]],'uso interno FOTOS'!A:A,'uso interno FOTOS'!B:B)</f>
        <v>#VALUE!</v>
      </c>
      <c r="U883" s="5">
        <v>1</v>
      </c>
      <c r="V883" s="4"/>
    </row>
    <row r="884" spans="1:22" x14ac:dyDescent="0.25">
      <c r="A884" t="s">
        <v>2863</v>
      </c>
      <c r="B884" s="4" t="s">
        <v>2607</v>
      </c>
      <c r="C884" t="s">
        <v>2864</v>
      </c>
      <c r="D884" t="s">
        <v>2865</v>
      </c>
      <c r="E884" s="5" t="s">
        <v>418</v>
      </c>
      <c r="F884" s="12"/>
      <c r="G884" t="s">
        <v>95</v>
      </c>
      <c r="H884" s="4" t="s">
        <v>155</v>
      </c>
      <c r="I884" s="4"/>
      <c r="L884" s="4"/>
      <c r="N884" s="4"/>
      <c r="R884" s="8" t="str">
        <f>DADOS_ABBUD[[#This Row],[COD]]</f>
        <v>EVPP</v>
      </c>
      <c r="T884" t="e">
        <f>_xlfn.XLOOKUP(DADOS_ABBUD[[#This Row],[COD]],'uso interno FOTOS'!A:A,'uso interno FOTOS'!B:B)</f>
        <v>#N/A</v>
      </c>
      <c r="U884" s="5">
        <v>1</v>
      </c>
      <c r="V884" s="4"/>
    </row>
    <row r="885" spans="1:22" x14ac:dyDescent="0.25">
      <c r="A885" t="s">
        <v>2866</v>
      </c>
      <c r="B885" s="4" t="s">
        <v>2607</v>
      </c>
      <c r="C885" t="s">
        <v>2867</v>
      </c>
      <c r="D885" t="s">
        <v>2868</v>
      </c>
      <c r="E885" s="5" t="s">
        <v>94</v>
      </c>
      <c r="F885" s="12"/>
      <c r="G885" t="s">
        <v>119</v>
      </c>
      <c r="H885" s="4" t="s">
        <v>126</v>
      </c>
      <c r="I885" s="4"/>
      <c r="L885" s="4" t="s">
        <v>94</v>
      </c>
      <c r="N885" s="4"/>
      <c r="R885" s="8" t="str">
        <f>DADOS_ABBUD[[#This Row],[COD]]</f>
        <v>FEGL</v>
      </c>
      <c r="T885" t="e">
        <f>_xlfn.XLOOKUP(DADOS_ABBUD[[#This Row],[COD]],'uso interno FOTOS'!A:A,'uso interno FOTOS'!B:B)</f>
        <v>#N/A</v>
      </c>
      <c r="U885" s="5">
        <v>2</v>
      </c>
    </row>
    <row r="886" spans="1:22" x14ac:dyDescent="0.25">
      <c r="A886" t="s">
        <v>2869</v>
      </c>
      <c r="B886" s="4" t="s">
        <v>2607</v>
      </c>
      <c r="C886" t="s">
        <v>2870</v>
      </c>
      <c r="D886" t="s">
        <v>2871</v>
      </c>
      <c r="E886" s="5" t="s">
        <v>94</v>
      </c>
      <c r="F886" s="12"/>
      <c r="G886" t="s">
        <v>119</v>
      </c>
      <c r="H886" s="4"/>
      <c r="I886" s="4"/>
      <c r="L886" s="4">
        <v>10</v>
      </c>
      <c r="N886" s="4"/>
      <c r="Q886" s="8"/>
      <c r="R886" s="8" t="str">
        <f>DADOS_ABBUD[[#This Row],[COD]]</f>
        <v>FOVU</v>
      </c>
      <c r="T886" t="e">
        <f>_xlfn.XLOOKUP(DADOS_ABBUD[[#This Row],[COD]],'uso interno FOTOS'!A:A,'uso interno FOTOS'!B:B)</f>
        <v>#N/A</v>
      </c>
      <c r="U886" s="5">
        <v>3</v>
      </c>
    </row>
    <row r="887" spans="1:22" x14ac:dyDescent="0.25">
      <c r="A887" t="s">
        <v>2872</v>
      </c>
      <c r="B887" s="4" t="s">
        <v>2607</v>
      </c>
      <c r="C887" t="s">
        <v>2873</v>
      </c>
      <c r="D887" t="s">
        <v>2874</v>
      </c>
      <c r="E887" s="5" t="s">
        <v>401</v>
      </c>
      <c r="F887" s="12"/>
      <c r="G887" t="s">
        <v>119</v>
      </c>
      <c r="H887" s="4"/>
      <c r="I887" s="4"/>
      <c r="L887" s="4" t="s">
        <v>94</v>
      </c>
      <c r="N887" s="4"/>
      <c r="R887" s="8" t="str">
        <f>DADOS_ABBUD[[#This Row],[COD]]</f>
        <v>FUHY</v>
      </c>
      <c r="T887" t="e">
        <f>_xlfn.XLOOKUP(DADOS_ABBUD[[#This Row],[COD]],'uso interno FOTOS'!A:A,'uso interno FOTOS'!B:B)</f>
        <v>#N/A</v>
      </c>
      <c r="U887" s="5">
        <v>1</v>
      </c>
    </row>
    <row r="888" spans="1:22" x14ac:dyDescent="0.25">
      <c r="A888" t="s">
        <v>2875</v>
      </c>
      <c r="B888" s="4" t="s">
        <v>2607</v>
      </c>
      <c r="C888" t="s">
        <v>2876</v>
      </c>
      <c r="D888" t="s">
        <v>2877</v>
      </c>
      <c r="E888" s="5" t="s">
        <v>418</v>
      </c>
      <c r="F888" s="12"/>
      <c r="G888" t="s">
        <v>119</v>
      </c>
      <c r="H888" s="4" t="s">
        <v>126</v>
      </c>
      <c r="I888" s="4"/>
      <c r="L888" s="4">
        <v>30</v>
      </c>
      <c r="N888" s="4"/>
      <c r="R888" s="8" t="str">
        <f>DADOS_ABBUD[[#This Row],[COD]]</f>
        <v>GARF</v>
      </c>
      <c r="T888" t="e" vm="262">
        <f>_xlfn.XLOOKUP(DADOS_ABBUD[[#This Row],[COD]],'uso interno FOTOS'!A:A,'uso interno FOTOS'!B:B)</f>
        <v>#VALUE!</v>
      </c>
      <c r="U888" s="5">
        <v>1</v>
      </c>
    </row>
    <row r="889" spans="1:22" x14ac:dyDescent="0.25">
      <c r="A889" t="s">
        <v>2878</v>
      </c>
      <c r="B889" s="4" t="s">
        <v>2607</v>
      </c>
      <c r="C889" t="s">
        <v>2879</v>
      </c>
      <c r="D889" t="s">
        <v>2880</v>
      </c>
      <c r="E889" s="5" t="s">
        <v>391</v>
      </c>
      <c r="F889" s="12"/>
      <c r="G889" t="s">
        <v>119</v>
      </c>
      <c r="H889" s="4"/>
      <c r="I889" s="4"/>
      <c r="L889" s="4">
        <v>20</v>
      </c>
      <c r="N889" s="4"/>
      <c r="Q889" s="8"/>
      <c r="R889" s="8" t="str">
        <f>DADOS_ABBUD[[#This Row],[COD]]</f>
        <v>GARI</v>
      </c>
      <c r="T889" t="e">
        <f>_xlfn.XLOOKUP(DADOS_ABBUD[[#This Row],[COD]],'uso interno FOTOS'!A:A,'uso interno FOTOS'!B:B)</f>
        <v>#N/A</v>
      </c>
      <c r="U889" s="5">
        <v>3</v>
      </c>
    </row>
    <row r="890" spans="1:22" ht="15" customHeight="1" x14ac:dyDescent="0.25">
      <c r="A890" t="s">
        <v>2881</v>
      </c>
      <c r="B890" s="4" t="s">
        <v>2607</v>
      </c>
      <c r="C890" t="s">
        <v>2882</v>
      </c>
      <c r="D890" t="s">
        <v>2883</v>
      </c>
      <c r="E890" s="5" t="s">
        <v>391</v>
      </c>
      <c r="F890" s="12"/>
      <c r="G890" t="s">
        <v>119</v>
      </c>
      <c r="H890" s="4"/>
      <c r="I890" s="4"/>
      <c r="L890" s="4">
        <v>25</v>
      </c>
      <c r="N890" s="4"/>
      <c r="Q890" s="8"/>
      <c r="R890" s="8" t="str">
        <f>DADOS_ABBUD[[#This Row],[COD]]</f>
        <v>GEJA</v>
      </c>
      <c r="T890" t="e">
        <f>_xlfn.XLOOKUP(DADOS_ABBUD[[#This Row],[COD]],'uso interno FOTOS'!A:A,'uso interno FOTOS'!B:B)</f>
        <v>#N/A</v>
      </c>
      <c r="U890" s="5">
        <v>3</v>
      </c>
    </row>
    <row r="891" spans="1:22" ht="15" customHeight="1" x14ac:dyDescent="0.25">
      <c r="A891" s="100" t="s">
        <v>2884</v>
      </c>
      <c r="B891" s="101" t="s">
        <v>2607</v>
      </c>
      <c r="C891" s="100" t="s">
        <v>2885</v>
      </c>
      <c r="D891" s="100" t="s">
        <v>2886</v>
      </c>
      <c r="E891" s="111" t="s">
        <v>94</v>
      </c>
      <c r="F891" s="12"/>
      <c r="G891" t="s">
        <v>95</v>
      </c>
      <c r="H891" s="4" t="s">
        <v>291</v>
      </c>
      <c r="I891" s="4"/>
      <c r="L891" s="4"/>
      <c r="N891" s="4"/>
      <c r="R891" s="8" t="s">
        <v>2887</v>
      </c>
      <c r="T891" t="e">
        <f>_xlfn.XLOOKUP(DADOS_ABBUD[[#This Row],[COD]],'uso interno FOTOS'!A:A,'uso interno FOTOS'!B:B)</f>
        <v>#N/A</v>
      </c>
      <c r="U891" s="5">
        <v>1</v>
      </c>
      <c r="V891" s="4"/>
    </row>
    <row r="892" spans="1:22" x14ac:dyDescent="0.25">
      <c r="A892" s="100" t="s">
        <v>2888</v>
      </c>
      <c r="B892" s="101" t="s">
        <v>2607</v>
      </c>
      <c r="C892" s="100" t="s">
        <v>2889</v>
      </c>
      <c r="D892" s="100" t="s">
        <v>2890</v>
      </c>
      <c r="E892" s="111" t="s">
        <v>94</v>
      </c>
      <c r="F892" s="12"/>
      <c r="G892" t="s">
        <v>95</v>
      </c>
      <c r="H892" s="4" t="s">
        <v>291</v>
      </c>
      <c r="I892" s="4"/>
      <c r="L892" s="4"/>
      <c r="N892" s="4"/>
      <c r="R892" s="8" t="str">
        <f>DADOS_ABBUD[[#This Row],[COD]]</f>
        <v>GOBA</v>
      </c>
      <c r="T892" t="e">
        <f>_xlfn.XLOOKUP(DADOS_ABBUD[[#This Row],[COD]],'uso interno FOTOS'!A:A,'uso interno FOTOS'!B:B)</f>
        <v>#N/A</v>
      </c>
      <c r="U892" s="5">
        <v>2</v>
      </c>
      <c r="V892" s="4"/>
    </row>
    <row r="893" spans="1:22" x14ac:dyDescent="0.25">
      <c r="A893" s="100" t="s">
        <v>2891</v>
      </c>
      <c r="B893" s="101" t="s">
        <v>2607</v>
      </c>
      <c r="C893" s="100" t="s">
        <v>2892</v>
      </c>
      <c r="D893" s="100" t="s">
        <v>2893</v>
      </c>
      <c r="E893" s="111" t="s">
        <v>94</v>
      </c>
      <c r="F893" s="12"/>
      <c r="G893" t="s">
        <v>95</v>
      </c>
      <c r="H893" s="4" t="s">
        <v>291</v>
      </c>
      <c r="I893" s="4"/>
      <c r="L893" s="4"/>
      <c r="N893" s="4"/>
      <c r="R893" s="8" t="s">
        <v>2894</v>
      </c>
      <c r="T893" t="e">
        <f>_xlfn.XLOOKUP(DADOS_ABBUD[[#This Row],[COD]],'uso interno FOTOS'!A:A,'uso interno FOTOS'!B:B)</f>
        <v>#N/A</v>
      </c>
      <c r="U893" s="5">
        <v>1</v>
      </c>
      <c r="V893" s="4"/>
    </row>
    <row r="894" spans="1:22" ht="15" customHeight="1" x14ac:dyDescent="0.25">
      <c r="A894" s="100" t="s">
        <v>2895</v>
      </c>
      <c r="B894" s="101" t="s">
        <v>2607</v>
      </c>
      <c r="C894" s="100" t="s">
        <v>2896</v>
      </c>
      <c r="D894" s="100" t="s">
        <v>2897</v>
      </c>
      <c r="E894" s="111" t="s">
        <v>94</v>
      </c>
      <c r="F894" s="12"/>
      <c r="G894" t="s">
        <v>95</v>
      </c>
      <c r="H894" s="4" t="s">
        <v>291</v>
      </c>
      <c r="I894" s="4"/>
      <c r="L894" s="4"/>
      <c r="N894" s="4"/>
      <c r="R894" s="8" t="s">
        <v>688</v>
      </c>
      <c r="T894" t="e">
        <f>_xlfn.XLOOKUP(DADOS_ABBUD[[#This Row],[COD]],'uso interno FOTOS'!A:A,'uso interno FOTOS'!B:B)</f>
        <v>#N/A</v>
      </c>
      <c r="U894" s="5">
        <v>2</v>
      </c>
      <c r="V894" s="4"/>
    </row>
    <row r="895" spans="1:22" ht="15" customHeight="1" x14ac:dyDescent="0.25">
      <c r="A895" s="100" t="s">
        <v>2898</v>
      </c>
      <c r="B895" s="101" t="s">
        <v>2607</v>
      </c>
      <c r="C895" s="100" t="s">
        <v>2899</v>
      </c>
      <c r="D895" s="100" t="s">
        <v>2900</v>
      </c>
      <c r="E895" s="111" t="s">
        <v>94</v>
      </c>
      <c r="F895" s="12"/>
      <c r="G895" t="s">
        <v>95</v>
      </c>
      <c r="H895" s="4" t="s">
        <v>291</v>
      </c>
      <c r="I895" s="4"/>
      <c r="L895" s="4"/>
      <c r="N895" s="4"/>
      <c r="R895" s="8" t="s">
        <v>2901</v>
      </c>
      <c r="T895" t="e">
        <f>_xlfn.XLOOKUP(DADOS_ABBUD[[#This Row],[COD]],'uso interno FOTOS'!A:A,'uso interno FOTOS'!B:B)</f>
        <v>#N/A</v>
      </c>
      <c r="U895" s="5">
        <v>2</v>
      </c>
      <c r="V895" s="4"/>
    </row>
    <row r="896" spans="1:22" x14ac:dyDescent="0.25">
      <c r="A896" s="100" t="s">
        <v>2902</v>
      </c>
      <c r="B896" s="101" t="s">
        <v>2607</v>
      </c>
      <c r="C896" s="100" t="s">
        <v>2903</v>
      </c>
      <c r="D896" s="100" t="s">
        <v>2904</v>
      </c>
      <c r="E896" s="111" t="s">
        <v>94</v>
      </c>
      <c r="F896" s="12"/>
      <c r="G896" t="s">
        <v>95</v>
      </c>
      <c r="H896" s="4" t="s">
        <v>291</v>
      </c>
      <c r="I896" s="4"/>
      <c r="L896" s="4"/>
      <c r="N896" s="4"/>
      <c r="R896" s="8" t="s">
        <v>1725</v>
      </c>
      <c r="T896" t="e">
        <f>_xlfn.XLOOKUP(DADOS_ABBUD[[#This Row],[COD]],'uso interno FOTOS'!A:A,'uso interno FOTOS'!B:B)</f>
        <v>#N/A</v>
      </c>
      <c r="U896" s="5">
        <v>2</v>
      </c>
      <c r="V896" s="4"/>
    </row>
    <row r="897" spans="1:22" s="2" customFormat="1" x14ac:dyDescent="0.25">
      <c r="A897" s="100" t="s">
        <v>2905</v>
      </c>
      <c r="B897" s="101" t="s">
        <v>2607</v>
      </c>
      <c r="C897" s="100" t="s">
        <v>2906</v>
      </c>
      <c r="D897" s="100" t="s">
        <v>2907</v>
      </c>
      <c r="E897" s="111" t="s">
        <v>94</v>
      </c>
      <c r="F897" s="12"/>
      <c r="G897" t="s">
        <v>95</v>
      </c>
      <c r="H897" s="4" t="s">
        <v>291</v>
      </c>
      <c r="I897" s="4"/>
      <c r="J897"/>
      <c r="K897"/>
      <c r="L897" s="4"/>
      <c r="M897"/>
      <c r="N897" s="4"/>
      <c r="O897"/>
      <c r="P897"/>
      <c r="Q897"/>
      <c r="R897" s="8" t="s">
        <v>2908</v>
      </c>
      <c r="S897"/>
      <c r="T897" t="e">
        <f>_xlfn.XLOOKUP(DADOS_ABBUD[[#This Row],[COD]],'uso interno FOTOS'!A:A,'uso interno FOTOS'!B:B)</f>
        <v>#N/A</v>
      </c>
      <c r="U897" s="5">
        <v>2</v>
      </c>
      <c r="V897" s="4"/>
    </row>
    <row r="898" spans="1:22" x14ac:dyDescent="0.25">
      <c r="A898" s="100" t="s">
        <v>2909</v>
      </c>
      <c r="B898" s="101" t="s">
        <v>2607</v>
      </c>
      <c r="C898" s="100" t="s">
        <v>2910</v>
      </c>
      <c r="D898" s="100" t="s">
        <v>2911</v>
      </c>
      <c r="E898" s="111" t="s">
        <v>94</v>
      </c>
      <c r="F898" s="12"/>
      <c r="G898" t="s">
        <v>95</v>
      </c>
      <c r="H898" s="4" t="s">
        <v>291</v>
      </c>
      <c r="I898" s="4"/>
      <c r="L898" s="4"/>
      <c r="N898" s="4"/>
      <c r="R898" s="8" t="s">
        <v>2912</v>
      </c>
      <c r="T898" t="e">
        <f>_xlfn.XLOOKUP(DADOS_ABBUD[[#This Row],[COD]],'uso interno FOTOS'!A:A,'uso interno FOTOS'!B:B)</f>
        <v>#N/A</v>
      </c>
      <c r="U898" s="5">
        <v>2</v>
      </c>
      <c r="V898" s="4"/>
    </row>
    <row r="899" spans="1:22" x14ac:dyDescent="0.25">
      <c r="A899" s="100" t="s">
        <v>2913</v>
      </c>
      <c r="B899" s="101" t="s">
        <v>2607</v>
      </c>
      <c r="C899" s="100" t="s">
        <v>2914</v>
      </c>
      <c r="D899" s="100" t="s">
        <v>2915</v>
      </c>
      <c r="E899" s="111" t="s">
        <v>94</v>
      </c>
      <c r="F899" s="12"/>
      <c r="G899" t="s">
        <v>95</v>
      </c>
      <c r="H899" s="4" t="s">
        <v>291</v>
      </c>
      <c r="I899" s="4"/>
      <c r="L899" s="4"/>
      <c r="N899" s="4"/>
      <c r="R899" s="8" t="s">
        <v>2916</v>
      </c>
      <c r="T899" t="e">
        <f>_xlfn.XLOOKUP(DADOS_ABBUD[[#This Row],[COD]],'uso interno FOTOS'!A:A,'uso interno FOTOS'!B:B)</f>
        <v>#N/A</v>
      </c>
      <c r="U899" s="5">
        <v>2</v>
      </c>
      <c r="V899" s="4"/>
    </row>
    <row r="900" spans="1:22" x14ac:dyDescent="0.25">
      <c r="A900" s="100" t="s">
        <v>2917</v>
      </c>
      <c r="B900" s="101" t="s">
        <v>2607</v>
      </c>
      <c r="C900" s="100" t="s">
        <v>2918</v>
      </c>
      <c r="D900" s="100" t="s">
        <v>2919</v>
      </c>
      <c r="E900" s="111" t="s">
        <v>94</v>
      </c>
      <c r="F900" s="12"/>
      <c r="G900" t="s">
        <v>119</v>
      </c>
      <c r="H900" s="4"/>
      <c r="I900" s="4"/>
      <c r="L900" s="4"/>
      <c r="N900" s="4"/>
      <c r="Q900" s="8"/>
      <c r="R900" s="8" t="s">
        <v>2920</v>
      </c>
      <c r="T900" t="e">
        <f>_xlfn.XLOOKUP(DADOS_ABBUD[[#This Row],[COD]],'uso interno FOTOS'!A:A,'uso interno FOTOS'!B:B)</f>
        <v>#N/A</v>
      </c>
      <c r="U900" s="5">
        <v>3</v>
      </c>
    </row>
    <row r="901" spans="1:22" x14ac:dyDescent="0.25">
      <c r="A901" t="s">
        <v>2921</v>
      </c>
      <c r="B901" s="4" t="s">
        <v>2607</v>
      </c>
      <c r="C901" t="s">
        <v>2922</v>
      </c>
      <c r="D901" t="s">
        <v>2923</v>
      </c>
      <c r="E901" s="5" t="s">
        <v>1551</v>
      </c>
      <c r="F901" s="12"/>
      <c r="G901" t="s">
        <v>119</v>
      </c>
      <c r="H901" s="4" t="s">
        <v>291</v>
      </c>
      <c r="I901" s="4"/>
      <c r="L901" s="4"/>
      <c r="N901" s="4"/>
      <c r="R901" s="8" t="str">
        <f>DADOS_ABBUD[[#This Row],[COD]]</f>
        <v>HEHE</v>
      </c>
      <c r="T901" t="e" vm="263">
        <f>_xlfn.XLOOKUP(DADOS_ABBUD[[#This Row],[COD]],'uso interno FOTOS'!A:A,'uso interno FOTOS'!B:B)</f>
        <v>#VALUE!</v>
      </c>
      <c r="U901" s="5">
        <v>1</v>
      </c>
    </row>
    <row r="902" spans="1:22" x14ac:dyDescent="0.25">
      <c r="A902" t="s">
        <v>2924</v>
      </c>
      <c r="B902" s="4" t="s">
        <v>2607</v>
      </c>
      <c r="C902" t="s">
        <v>2925</v>
      </c>
      <c r="D902" t="s">
        <v>2926</v>
      </c>
      <c r="E902" s="5" t="s">
        <v>405</v>
      </c>
      <c r="F902" s="12"/>
      <c r="G902" t="s">
        <v>95</v>
      </c>
      <c r="H902" s="4"/>
      <c r="I902" s="4"/>
      <c r="L902" s="4">
        <v>40</v>
      </c>
      <c r="N902" s="4"/>
      <c r="R902" s="8" t="str">
        <f>DADOS_ABBUD[[#This Row],[COD]]</f>
        <v>HEAR</v>
      </c>
      <c r="T902" t="e">
        <f>_xlfn.XLOOKUP(DADOS_ABBUD[[#This Row],[COD]],'uso interno FOTOS'!A:A,'uso interno FOTOS'!B:B)</f>
        <v>#N/A</v>
      </c>
      <c r="U902" s="5">
        <v>2</v>
      </c>
      <c r="V902" s="4"/>
    </row>
    <row r="903" spans="1:22" x14ac:dyDescent="0.25">
      <c r="A903" t="s">
        <v>2927</v>
      </c>
      <c r="B903" s="4" t="s">
        <v>2607</v>
      </c>
      <c r="C903" t="s">
        <v>2928</v>
      </c>
      <c r="D903" t="s">
        <v>2928</v>
      </c>
      <c r="E903" s="5" t="s">
        <v>580</v>
      </c>
      <c r="F903" s="12"/>
      <c r="G903" t="s">
        <v>119</v>
      </c>
      <c r="H903" s="4" t="s">
        <v>126</v>
      </c>
      <c r="I903" s="4"/>
      <c r="L903" s="4">
        <v>20</v>
      </c>
      <c r="N903" s="4"/>
      <c r="R903" s="8" t="str">
        <f>DADOS_ABBUD[[#This Row],[COD]]</f>
        <v>HEJO</v>
      </c>
      <c r="T903" t="e">
        <f>_xlfn.XLOOKUP(DADOS_ABBUD[[#This Row],[COD]],'uso interno FOTOS'!A:A,'uso interno FOTOS'!B:B)</f>
        <v>#N/A</v>
      </c>
      <c r="U903" s="5">
        <v>2</v>
      </c>
    </row>
    <row r="904" spans="1:22" x14ac:dyDescent="0.25">
      <c r="A904" t="s">
        <v>2929</v>
      </c>
      <c r="B904" s="4" t="s">
        <v>2607</v>
      </c>
      <c r="C904" t="s">
        <v>2930</v>
      </c>
      <c r="D904" t="s">
        <v>2931</v>
      </c>
      <c r="E904" s="5" t="s">
        <v>391</v>
      </c>
      <c r="F904" s="12"/>
      <c r="G904" t="s">
        <v>95</v>
      </c>
      <c r="H904" s="4" t="s">
        <v>126</v>
      </c>
      <c r="I904" s="4"/>
      <c r="L904" s="4"/>
      <c r="N904" s="4"/>
      <c r="R904" s="8" t="str">
        <f>DADOS_ABBUD[[#This Row],[COD]]</f>
        <v>HEFL</v>
      </c>
      <c r="T904" t="e" vm="264">
        <f>_xlfn.XLOOKUP(DADOS_ABBUD[[#This Row],[COD]],'uso interno FOTOS'!A:A,'uso interno FOTOS'!B:B)</f>
        <v>#VALUE!</v>
      </c>
      <c r="U904" s="5">
        <v>1</v>
      </c>
      <c r="V904" s="4"/>
    </row>
    <row r="905" spans="1:22" x14ac:dyDescent="0.25">
      <c r="A905" t="s">
        <v>2932</v>
      </c>
      <c r="B905" s="4" t="s">
        <v>2607</v>
      </c>
      <c r="C905" t="s">
        <v>2933</v>
      </c>
      <c r="D905" t="s">
        <v>2934</v>
      </c>
      <c r="E905" s="5" t="s">
        <v>580</v>
      </c>
      <c r="F905" s="12"/>
      <c r="G905" t="s">
        <v>119</v>
      </c>
      <c r="H905" s="4"/>
      <c r="I905" s="4"/>
      <c r="L905" s="4"/>
      <c r="N905" s="4"/>
      <c r="Q905" s="8"/>
      <c r="R905" s="8" t="str">
        <f>DADOS_ABBUD[[#This Row],[COD]]</f>
        <v>HEFP</v>
      </c>
      <c r="T905" t="e">
        <f>_xlfn.XLOOKUP(DADOS_ABBUD[[#This Row],[COD]],'uso interno FOTOS'!A:A,'uso interno FOTOS'!B:B)</f>
        <v>#N/A</v>
      </c>
      <c r="U905" s="5">
        <v>3</v>
      </c>
    </row>
    <row r="906" spans="1:22" x14ac:dyDescent="0.25">
      <c r="A906" t="s">
        <v>2935</v>
      </c>
      <c r="B906" s="4" t="s">
        <v>2607</v>
      </c>
      <c r="C906" t="s">
        <v>2936</v>
      </c>
      <c r="D906" t="s">
        <v>2937</v>
      </c>
      <c r="E906" s="5" t="s">
        <v>580</v>
      </c>
      <c r="F906" s="12"/>
      <c r="G906" t="s">
        <v>119</v>
      </c>
      <c r="H906" s="4" t="s">
        <v>126</v>
      </c>
      <c r="I906" s="4"/>
      <c r="L906" s="4"/>
      <c r="N906" s="4"/>
      <c r="R906" s="8" t="str">
        <f>DADOS_ABBUD[[#This Row],[COD]]</f>
        <v>HEFU</v>
      </c>
      <c r="T906" t="e" vm="265">
        <f>_xlfn.XLOOKUP(DADOS_ABBUD[[#This Row],[COD]],'uso interno FOTOS'!A:A,'uso interno FOTOS'!B:B)</f>
        <v>#VALUE!</v>
      </c>
      <c r="U906" s="5">
        <v>1</v>
      </c>
      <c r="V906" s="60"/>
    </row>
    <row r="907" spans="1:22" x14ac:dyDescent="0.25">
      <c r="A907" t="s">
        <v>2938</v>
      </c>
      <c r="B907" s="4" t="s">
        <v>2607</v>
      </c>
      <c r="C907" t="s">
        <v>2939</v>
      </c>
      <c r="D907" t="s">
        <v>2940</v>
      </c>
      <c r="E907" s="5" t="s">
        <v>401</v>
      </c>
      <c r="F907" s="12"/>
      <c r="G907" t="s">
        <v>119</v>
      </c>
      <c r="H907" s="4"/>
      <c r="I907" s="4"/>
      <c r="L907" s="4">
        <v>10</v>
      </c>
      <c r="N907" s="4"/>
      <c r="Q907" s="8"/>
      <c r="R907" s="8" t="str">
        <f>DADOS_ABBUD[[#This Row],[COD]]</f>
        <v>HECL</v>
      </c>
      <c r="T907" t="e">
        <f>_xlfn.XLOOKUP(DADOS_ABBUD[[#This Row],[COD]],'uso interno FOTOS'!A:A,'uso interno FOTOS'!B:B)</f>
        <v>#N/A</v>
      </c>
      <c r="U907" s="5">
        <v>3</v>
      </c>
    </row>
    <row r="908" spans="1:22" x14ac:dyDescent="0.25">
      <c r="A908" t="s">
        <v>2941</v>
      </c>
      <c r="B908" s="4" t="s">
        <v>2607</v>
      </c>
      <c r="C908" t="s">
        <v>2942</v>
      </c>
      <c r="D908" t="s">
        <v>1997</v>
      </c>
      <c r="E908" s="5" t="s">
        <v>94</v>
      </c>
      <c r="F908" s="12"/>
      <c r="G908" t="s">
        <v>119</v>
      </c>
      <c r="H908" s="4"/>
      <c r="I908" s="4"/>
      <c r="L908" s="4">
        <v>5</v>
      </c>
      <c r="N908" s="4"/>
      <c r="Q908" s="8"/>
      <c r="R908" s="8" t="str">
        <f>DADOS_ABBUD[[#This Row],[COD]]</f>
        <v>HECR</v>
      </c>
      <c r="T908" t="e">
        <f>_xlfn.XLOOKUP(DADOS_ABBUD[[#This Row],[COD]],'uso interno FOTOS'!A:A,'uso interno FOTOS'!B:B)</f>
        <v>#N/A</v>
      </c>
      <c r="U908" s="5">
        <v>3</v>
      </c>
    </row>
    <row r="909" spans="1:22" x14ac:dyDescent="0.25">
      <c r="A909" t="s">
        <v>2943</v>
      </c>
      <c r="B909" s="4" t="s">
        <v>2607</v>
      </c>
      <c r="C909" t="s">
        <v>2944</v>
      </c>
      <c r="D909" t="s">
        <v>2945</v>
      </c>
      <c r="E909" s="5" t="s">
        <v>94</v>
      </c>
      <c r="F909" s="12"/>
      <c r="G909" t="s">
        <v>119</v>
      </c>
      <c r="H909" s="4"/>
      <c r="I909" s="4"/>
      <c r="L909" s="4">
        <v>10</v>
      </c>
      <c r="N909" s="4"/>
      <c r="Q909" s="8"/>
      <c r="R909" s="8" t="str">
        <f>DADOS_ABBUD[[#This Row],[COD]]</f>
        <v>HERE</v>
      </c>
      <c r="T909" t="e">
        <f>_xlfn.XLOOKUP(DADOS_ABBUD[[#This Row],[COD]],'uso interno FOTOS'!A:A,'uso interno FOTOS'!B:B)</f>
        <v>#N/A</v>
      </c>
      <c r="U909" s="5">
        <v>3</v>
      </c>
    </row>
    <row r="910" spans="1:22" x14ac:dyDescent="0.25">
      <c r="A910" s="100" t="s">
        <v>2946</v>
      </c>
      <c r="B910" s="101" t="s">
        <v>2607</v>
      </c>
      <c r="C910" s="100" t="s">
        <v>2947</v>
      </c>
      <c r="D910" s="100" t="s">
        <v>2948</v>
      </c>
      <c r="E910" s="111" t="s">
        <v>401</v>
      </c>
      <c r="F910" s="12"/>
      <c r="G910" t="s">
        <v>119</v>
      </c>
      <c r="H910" s="4" t="s">
        <v>155</v>
      </c>
      <c r="I910" s="4"/>
      <c r="L910" s="4"/>
      <c r="N910" s="4"/>
      <c r="R910" s="8" t="s">
        <v>2949</v>
      </c>
      <c r="T910" t="e">
        <f>_xlfn.XLOOKUP(DADOS_ABBUD[[#This Row],[COD]],'uso interno FOTOS'!A:A,'uso interno FOTOS'!B:B)</f>
        <v>#N/A</v>
      </c>
      <c r="U910" s="5">
        <v>1</v>
      </c>
    </row>
    <row r="911" spans="1:22" x14ac:dyDescent="0.25">
      <c r="A911" t="s">
        <v>2950</v>
      </c>
      <c r="B911" s="4" t="s">
        <v>2607</v>
      </c>
      <c r="C911" t="s">
        <v>2951</v>
      </c>
      <c r="D911" t="s">
        <v>2044</v>
      </c>
      <c r="E911" s="5" t="s">
        <v>94</v>
      </c>
      <c r="F911" s="12"/>
      <c r="G911" t="s">
        <v>95</v>
      </c>
      <c r="H911" s="4"/>
      <c r="I911" s="4"/>
      <c r="L911" s="4">
        <v>10</v>
      </c>
      <c r="N911" s="4"/>
      <c r="Q911" s="8"/>
      <c r="R911" s="8" t="str">
        <f>DADOS_ABBUD[[#This Row],[COD]]</f>
        <v>HYVR</v>
      </c>
      <c r="T911" t="e">
        <f>_xlfn.XLOOKUP(DADOS_ABBUD[[#This Row],[COD]],'uso interno FOTOS'!A:A,'uso interno FOTOS'!B:B)</f>
        <v>#N/A</v>
      </c>
      <c r="U911" s="5">
        <v>3</v>
      </c>
    </row>
    <row r="912" spans="1:22" x14ac:dyDescent="0.25">
      <c r="A912" t="s">
        <v>2952</v>
      </c>
      <c r="B912" s="4" t="s">
        <v>2607</v>
      </c>
      <c r="C912" t="s">
        <v>2953</v>
      </c>
      <c r="D912" t="s">
        <v>2954</v>
      </c>
      <c r="E912" s="5" t="s">
        <v>418</v>
      </c>
      <c r="F912" s="12"/>
      <c r="G912" t="s">
        <v>119</v>
      </c>
      <c r="H912" s="4"/>
      <c r="I912" s="4"/>
      <c r="L912" s="4">
        <v>40</v>
      </c>
      <c r="N912" s="4"/>
      <c r="R912" s="8" t="str">
        <f>DADOS_ABBUD[[#This Row],[COD]]</f>
        <v>HYCA</v>
      </c>
      <c r="T912" t="e">
        <f>_xlfn.XLOOKUP(DADOS_ABBUD[[#This Row],[COD]],'uso interno FOTOS'!A:A,'uso interno FOTOS'!B:B)</f>
        <v>#N/A</v>
      </c>
      <c r="U912" s="5">
        <v>2</v>
      </c>
    </row>
    <row r="913" spans="1:22" x14ac:dyDescent="0.25">
      <c r="A913" t="s">
        <v>2955</v>
      </c>
      <c r="B913" s="4" t="s">
        <v>2607</v>
      </c>
      <c r="C913" t="s">
        <v>2956</v>
      </c>
      <c r="D913" t="s">
        <v>2957</v>
      </c>
      <c r="E913" s="5" t="s">
        <v>1605</v>
      </c>
      <c r="F913" s="12"/>
      <c r="G913" t="s">
        <v>119</v>
      </c>
      <c r="H913" s="4"/>
      <c r="I913" s="4"/>
      <c r="L913" s="4">
        <v>30</v>
      </c>
      <c r="N913" s="4"/>
      <c r="Q913" s="8"/>
      <c r="R913" s="8" t="str">
        <f>DADOS_ABBUD[[#This Row],[COD]]</f>
        <v>HYSA</v>
      </c>
      <c r="T913" t="e">
        <f>_xlfn.XLOOKUP(DADOS_ABBUD[[#This Row],[COD]],'uso interno FOTOS'!A:A,'uso interno FOTOS'!B:B)</f>
        <v>#N/A</v>
      </c>
      <c r="U913" s="5">
        <v>3</v>
      </c>
    </row>
    <row r="914" spans="1:22" s="37" customFormat="1" ht="15" customHeight="1" x14ac:dyDescent="0.25">
      <c r="A914" t="s">
        <v>2958</v>
      </c>
      <c r="B914" s="4" t="s">
        <v>2607</v>
      </c>
      <c r="C914" t="s">
        <v>2959</v>
      </c>
      <c r="D914" t="s">
        <v>2960</v>
      </c>
      <c r="E914" s="5" t="s">
        <v>2961</v>
      </c>
      <c r="F914" s="12"/>
      <c r="G914" t="s">
        <v>119</v>
      </c>
      <c r="H914" s="4" t="s">
        <v>307</v>
      </c>
      <c r="I914" s="4"/>
      <c r="J914"/>
      <c r="K914"/>
      <c r="L914" s="4">
        <v>25</v>
      </c>
      <c r="M914"/>
      <c r="N914" s="4"/>
      <c r="O914"/>
      <c r="P914"/>
      <c r="Q914"/>
      <c r="R914" s="8" t="str">
        <f>DADOS_ABBUD[[#This Row],[COD]]</f>
        <v>IMHA</v>
      </c>
      <c r="S914"/>
      <c r="T914" t="e">
        <f>_xlfn.XLOOKUP(DADOS_ABBUD[[#This Row],[COD]],'uso interno FOTOS'!A:A,'uso interno FOTOS'!B:B)</f>
        <v>#N/A</v>
      </c>
      <c r="U914" s="5">
        <v>2</v>
      </c>
      <c r="V914"/>
    </row>
    <row r="915" spans="1:22" x14ac:dyDescent="0.25">
      <c r="A915" t="s">
        <v>2962</v>
      </c>
      <c r="B915" s="4" t="s">
        <v>2607</v>
      </c>
      <c r="C915" t="s">
        <v>2963</v>
      </c>
      <c r="D915" t="s">
        <v>2964</v>
      </c>
      <c r="E915" s="5" t="s">
        <v>405</v>
      </c>
      <c r="F915" s="12"/>
      <c r="G915" t="s">
        <v>119</v>
      </c>
      <c r="H915" s="4"/>
      <c r="I915" s="4"/>
      <c r="L915" s="4">
        <v>25</v>
      </c>
      <c r="N915" s="4"/>
      <c r="Q915" s="8"/>
      <c r="R915" s="8" t="str">
        <f>DADOS_ABBUD[[#This Row],[COD]]</f>
        <v>IMLI</v>
      </c>
      <c r="T915" t="e">
        <f>_xlfn.XLOOKUP(DADOS_ABBUD[[#This Row],[COD]],'uso interno FOTOS'!A:A,'uso interno FOTOS'!B:B)</f>
        <v>#N/A</v>
      </c>
      <c r="U915" s="5">
        <v>3</v>
      </c>
    </row>
    <row r="916" spans="1:22" ht="15" customHeight="1" x14ac:dyDescent="0.25">
      <c r="A916" t="s">
        <v>2965</v>
      </c>
      <c r="B916" s="4" t="s">
        <v>2607</v>
      </c>
      <c r="C916" t="s">
        <v>2966</v>
      </c>
      <c r="D916" t="s">
        <v>2967</v>
      </c>
      <c r="E916" s="5" t="s">
        <v>418</v>
      </c>
      <c r="F916" s="12"/>
      <c r="G916" t="s">
        <v>119</v>
      </c>
      <c r="H916" s="4"/>
      <c r="I916" s="4"/>
      <c r="L916" s="4">
        <v>25</v>
      </c>
      <c r="N916" s="4"/>
      <c r="Q916" s="8"/>
      <c r="R916" s="8" t="str">
        <f>DADOS_ABBUD[[#This Row],[COD]]</f>
        <v>IMWA</v>
      </c>
      <c r="T916" t="e">
        <f>_xlfn.XLOOKUP(DADOS_ABBUD[[#This Row],[COD]],'uso interno FOTOS'!A:A,'uso interno FOTOS'!B:B)</f>
        <v>#N/A</v>
      </c>
      <c r="U916" s="5">
        <v>3</v>
      </c>
    </row>
    <row r="917" spans="1:22" ht="15" customHeight="1" x14ac:dyDescent="0.25">
      <c r="A917" t="s">
        <v>2968</v>
      </c>
      <c r="B917" s="4" t="s">
        <v>2607</v>
      </c>
      <c r="C917" t="s">
        <v>2969</v>
      </c>
      <c r="D917" t="s">
        <v>2970</v>
      </c>
      <c r="E917" s="5" t="s">
        <v>94</v>
      </c>
      <c r="F917" s="12"/>
      <c r="G917" t="s">
        <v>119</v>
      </c>
      <c r="H917" s="4" t="s">
        <v>126</v>
      </c>
      <c r="I917" s="4"/>
      <c r="L917" s="4">
        <v>20</v>
      </c>
      <c r="N917" s="4"/>
      <c r="R917" s="8" t="str">
        <f>DADOS_ABBUD[[#This Row],[COD]]</f>
        <v>IRHE</v>
      </c>
      <c r="T917" t="e">
        <f>_xlfn.XLOOKUP(DADOS_ABBUD[[#This Row],[COD]],'uso interno FOTOS'!A:A,'uso interno FOTOS'!B:B)</f>
        <v>#N/A</v>
      </c>
      <c r="U917" s="5">
        <v>2</v>
      </c>
    </row>
    <row r="918" spans="1:22" x14ac:dyDescent="0.25">
      <c r="A918" t="s">
        <v>2971</v>
      </c>
      <c r="B918" s="4" t="s">
        <v>2607</v>
      </c>
      <c r="C918" t="s">
        <v>2972</v>
      </c>
      <c r="D918" t="s">
        <v>2973</v>
      </c>
      <c r="E918" s="5" t="s">
        <v>418</v>
      </c>
      <c r="F918" s="12"/>
      <c r="G918" t="s">
        <v>119</v>
      </c>
      <c r="H918" s="4" t="s">
        <v>291</v>
      </c>
      <c r="I918" s="4"/>
      <c r="L918" s="4">
        <v>30</v>
      </c>
      <c r="N918" s="4"/>
      <c r="R918" s="8" t="str">
        <f>DADOS_ABBUD[[#This Row],[COD]]</f>
        <v>IRGE</v>
      </c>
      <c r="T918" t="e" vm="266">
        <f>_xlfn.XLOOKUP(DADOS_ABBUD[[#This Row],[COD]],'uso interno FOTOS'!A:A,'uso interno FOTOS'!B:B)</f>
        <v>#VALUE!</v>
      </c>
      <c r="U918" s="5">
        <v>1</v>
      </c>
    </row>
    <row r="919" spans="1:22" x14ac:dyDescent="0.25">
      <c r="A919" t="s">
        <v>2974</v>
      </c>
      <c r="B919" s="4" t="s">
        <v>2607</v>
      </c>
      <c r="C919" t="s">
        <v>2975</v>
      </c>
      <c r="D919" t="s">
        <v>2976</v>
      </c>
      <c r="E919" s="5" t="s">
        <v>510</v>
      </c>
      <c r="F919" s="12"/>
      <c r="G919" t="s">
        <v>119</v>
      </c>
      <c r="H919" s="4" t="s">
        <v>291</v>
      </c>
      <c r="I919" s="4"/>
      <c r="L919" s="4">
        <v>20</v>
      </c>
      <c r="N919" s="4"/>
      <c r="R919" s="8" t="str">
        <f>DADOS_ABBUD[[#This Row],[COD]]</f>
        <v>IRPA</v>
      </c>
      <c r="T919" t="e">
        <f>_xlfn.XLOOKUP(DADOS_ABBUD[[#This Row],[COD]],'uso interno FOTOS'!A:A,'uso interno FOTOS'!B:B)</f>
        <v>#N/A</v>
      </c>
      <c r="U919" s="5">
        <v>1</v>
      </c>
    </row>
    <row r="920" spans="1:22" x14ac:dyDescent="0.25">
      <c r="A920" t="s">
        <v>2977</v>
      </c>
      <c r="B920" s="4" t="s">
        <v>2607</v>
      </c>
      <c r="C920" t="s">
        <v>2978</v>
      </c>
      <c r="D920" t="s">
        <v>2979</v>
      </c>
      <c r="E920" s="5" t="s">
        <v>391</v>
      </c>
      <c r="F920" s="12"/>
      <c r="G920" t="s">
        <v>119</v>
      </c>
      <c r="H920" s="4" t="s">
        <v>126</v>
      </c>
      <c r="I920" s="4"/>
      <c r="L920" s="4">
        <v>25</v>
      </c>
      <c r="N920" s="4"/>
      <c r="R920" s="8" t="str">
        <f>DADOS_ABBUD[[#This Row],[COD]]</f>
        <v>IXCC</v>
      </c>
      <c r="T920" t="e">
        <f>_xlfn.XLOOKUP(DADOS_ABBUD[[#This Row],[COD]],'uso interno FOTOS'!A:A,'uso interno FOTOS'!B:B)</f>
        <v>#N/A</v>
      </c>
      <c r="U920" s="5">
        <v>2</v>
      </c>
    </row>
    <row r="921" spans="1:22" ht="15" customHeight="1" x14ac:dyDescent="0.25">
      <c r="A921" t="s">
        <v>2980</v>
      </c>
      <c r="B921" s="4" t="s">
        <v>2607</v>
      </c>
      <c r="C921" t="s">
        <v>2981</v>
      </c>
      <c r="D921" t="s">
        <v>2982</v>
      </c>
      <c r="E921" s="5" t="s">
        <v>580</v>
      </c>
      <c r="F921" s="12"/>
      <c r="G921" t="s">
        <v>119</v>
      </c>
      <c r="H921" s="4" t="s">
        <v>126</v>
      </c>
      <c r="I921" s="4"/>
      <c r="L921" s="4">
        <v>50</v>
      </c>
      <c r="N921" s="4"/>
      <c r="R921" s="8" t="str">
        <f>DADOS_ABBUD[[#This Row],[COD]]</f>
        <v>IXJA</v>
      </c>
      <c r="T921" t="e">
        <f>_xlfn.XLOOKUP(DADOS_ABBUD[[#This Row],[COD]],'uso interno FOTOS'!A:A,'uso interno FOTOS'!B:B)</f>
        <v>#N/A</v>
      </c>
      <c r="U921" s="5">
        <v>2</v>
      </c>
    </row>
    <row r="922" spans="1:22" x14ac:dyDescent="0.25">
      <c r="A922" s="100" t="s">
        <v>2983</v>
      </c>
      <c r="B922" s="101" t="s">
        <v>2607</v>
      </c>
      <c r="C922" s="100" t="s">
        <v>2984</v>
      </c>
      <c r="D922" s="100" t="s">
        <v>2985</v>
      </c>
      <c r="E922" s="111" t="s">
        <v>391</v>
      </c>
      <c r="F922" s="12"/>
      <c r="G922" t="s">
        <v>119</v>
      </c>
      <c r="H922" s="4"/>
      <c r="I922" s="4"/>
      <c r="L922" s="4"/>
      <c r="N922" s="4"/>
      <c r="Q922" s="8"/>
      <c r="R922" s="8" t="s">
        <v>2986</v>
      </c>
      <c r="T922" t="e">
        <f>_xlfn.XLOOKUP(DADOS_ABBUD[[#This Row],[COD]],'uso interno FOTOS'!A:A,'uso interno FOTOS'!B:B)</f>
        <v>#N/A</v>
      </c>
      <c r="U922" s="5">
        <v>3</v>
      </c>
    </row>
    <row r="923" spans="1:22" ht="15" customHeight="1" x14ac:dyDescent="0.25">
      <c r="A923" t="s">
        <v>2987</v>
      </c>
      <c r="B923" s="4" t="s">
        <v>2607</v>
      </c>
      <c r="C923" t="s">
        <v>2988</v>
      </c>
      <c r="D923" t="s">
        <v>2989</v>
      </c>
      <c r="E923" s="5" t="s">
        <v>391</v>
      </c>
      <c r="F923" s="12"/>
      <c r="G923" t="s">
        <v>119</v>
      </c>
      <c r="H923" s="4"/>
      <c r="I923" s="4"/>
      <c r="L923" s="4">
        <v>20</v>
      </c>
      <c r="N923" s="4"/>
      <c r="Q923" s="8"/>
      <c r="R923" s="8" t="str">
        <f>DADOS_ABBUD[[#This Row],[COD]]</f>
        <v>KABL</v>
      </c>
      <c r="T923" t="e">
        <f>_xlfn.XLOOKUP(DADOS_ABBUD[[#This Row],[COD]],'uso interno FOTOS'!A:A,'uso interno FOTOS'!B:B)</f>
        <v>#N/A</v>
      </c>
      <c r="U923" s="5">
        <v>3</v>
      </c>
    </row>
    <row r="924" spans="1:22" ht="15" customHeight="1" x14ac:dyDescent="0.25">
      <c r="A924" t="s">
        <v>2990</v>
      </c>
      <c r="B924" s="4" t="s">
        <v>2607</v>
      </c>
      <c r="C924" t="s">
        <v>2991</v>
      </c>
      <c r="D924" t="s">
        <v>2992</v>
      </c>
      <c r="E924" s="5" t="s">
        <v>405</v>
      </c>
      <c r="F924" s="12"/>
      <c r="G924" t="s">
        <v>119</v>
      </c>
      <c r="H924" s="4"/>
      <c r="I924" s="4"/>
      <c r="L924" s="4">
        <v>40</v>
      </c>
      <c r="N924" s="4"/>
      <c r="Q924" s="8"/>
      <c r="R924" s="8" t="str">
        <f>DADOS_ABBUD[[#This Row],[COD]]</f>
        <v>KAGA</v>
      </c>
      <c r="T924" t="e">
        <f>_xlfn.XLOOKUP(DADOS_ABBUD[[#This Row],[COD]],'uso interno FOTOS'!A:A,'uso interno FOTOS'!B:B)</f>
        <v>#N/A</v>
      </c>
      <c r="U924" s="5">
        <v>3</v>
      </c>
    </row>
    <row r="925" spans="1:22" ht="15" customHeight="1" x14ac:dyDescent="0.25">
      <c r="A925" t="s">
        <v>2993</v>
      </c>
      <c r="B925" s="4" t="s">
        <v>2607</v>
      </c>
      <c r="C925" t="s">
        <v>2994</v>
      </c>
      <c r="D925" t="s">
        <v>2995</v>
      </c>
      <c r="E925" s="5" t="s">
        <v>136</v>
      </c>
      <c r="F925" s="12"/>
      <c r="G925" t="s">
        <v>119</v>
      </c>
      <c r="H925" s="4"/>
      <c r="I925" s="4"/>
      <c r="L925" s="4">
        <v>15</v>
      </c>
      <c r="N925" s="4"/>
      <c r="Q925" s="8"/>
      <c r="R925" s="8" t="str">
        <f>DADOS_ABBUD[[#This Row],[COD]]</f>
        <v>LASP</v>
      </c>
      <c r="T925" t="e">
        <f>_xlfn.XLOOKUP(DADOS_ABBUD[[#This Row],[COD]],'uso interno FOTOS'!A:A,'uso interno FOTOS'!B:B)</f>
        <v>#N/A</v>
      </c>
      <c r="U925" s="5">
        <v>3</v>
      </c>
    </row>
    <row r="926" spans="1:22" ht="15" customHeight="1" x14ac:dyDescent="0.25">
      <c r="A926" t="s">
        <v>2996</v>
      </c>
      <c r="B926" s="4" t="s">
        <v>2607</v>
      </c>
      <c r="C926" t="s">
        <v>2997</v>
      </c>
      <c r="D926" t="s">
        <v>2998</v>
      </c>
      <c r="E926" s="5" t="s">
        <v>580</v>
      </c>
      <c r="F926" s="12"/>
      <c r="G926" t="s">
        <v>119</v>
      </c>
      <c r="H926" s="4" t="s">
        <v>126</v>
      </c>
      <c r="I926" s="4"/>
      <c r="K926" s="4" t="s">
        <v>2025</v>
      </c>
      <c r="L926" s="4">
        <v>25</v>
      </c>
      <c r="M926" s="123"/>
      <c r="N926" s="4"/>
      <c r="O926" s="4"/>
      <c r="P926" s="4" t="s">
        <v>2999</v>
      </c>
      <c r="Q926" s="4" t="s">
        <v>3000</v>
      </c>
      <c r="R926" s="8" t="str">
        <f>DADOS_ABBUD[[#This Row],[COD]]</f>
        <v>LACA</v>
      </c>
      <c r="S926" s="4" t="s">
        <v>3001</v>
      </c>
      <c r="T926" t="e" vm="267">
        <f>_xlfn.XLOOKUP(DADOS_ABBUD[[#This Row],[COD]],'uso interno FOTOS'!A:A,'uso interno FOTOS'!B:B)</f>
        <v>#VALUE!</v>
      </c>
      <c r="U926" s="5">
        <v>1</v>
      </c>
      <c r="V926" s="123" t="s">
        <v>3002</v>
      </c>
    </row>
    <row r="927" spans="1:22" x14ac:dyDescent="0.25">
      <c r="A927" t="s">
        <v>3003</v>
      </c>
      <c r="B927" s="4" t="s">
        <v>2607</v>
      </c>
      <c r="C927" t="s">
        <v>3004</v>
      </c>
      <c r="D927" t="s">
        <v>3005</v>
      </c>
      <c r="E927" s="5" t="s">
        <v>510</v>
      </c>
      <c r="F927" s="12"/>
      <c r="G927" t="s">
        <v>95</v>
      </c>
      <c r="H927" s="4" t="s">
        <v>126</v>
      </c>
      <c r="I927" s="4"/>
      <c r="L927" s="4"/>
      <c r="N927" s="4"/>
      <c r="R927" s="8" t="str">
        <f>DADOS_ABBUD[[#This Row],[COD]]</f>
        <v>LAMO</v>
      </c>
      <c r="T927" t="e">
        <f>_xlfn.XLOOKUP(DADOS_ABBUD[[#This Row],[COD]],'uso interno FOTOS'!A:A,'uso interno FOTOS'!B:B)</f>
        <v>#N/A</v>
      </c>
      <c r="U927" s="5">
        <v>1</v>
      </c>
      <c r="V927" s="4"/>
    </row>
    <row r="928" spans="1:22" x14ac:dyDescent="0.25">
      <c r="A928" t="s">
        <v>3006</v>
      </c>
      <c r="B928" s="4" t="s">
        <v>2607</v>
      </c>
      <c r="C928" t="s">
        <v>3007</v>
      </c>
      <c r="D928" t="s">
        <v>3008</v>
      </c>
      <c r="E928" s="5" t="s">
        <v>3009</v>
      </c>
      <c r="F928" s="12"/>
      <c r="G928" t="s">
        <v>95</v>
      </c>
      <c r="H928" s="4" t="s">
        <v>126</v>
      </c>
      <c r="I928" s="4"/>
      <c r="L928" s="4">
        <v>20</v>
      </c>
      <c r="N928" s="4"/>
      <c r="R928" s="8" t="str">
        <f>DADOS_ABBUD[[#This Row],[COD]]</f>
        <v>LASS</v>
      </c>
      <c r="T928" t="e">
        <f>_xlfn.XLOOKUP(DADOS_ABBUD[[#This Row],[COD]],'uso interno FOTOS'!A:A,'uso interno FOTOS'!B:B)</f>
        <v>#N/A</v>
      </c>
      <c r="U928" s="5">
        <v>2</v>
      </c>
      <c r="V928" s="4"/>
    </row>
    <row r="929" spans="1:22" s="40" customFormat="1" x14ac:dyDescent="0.25">
      <c r="A929" t="s">
        <v>3010</v>
      </c>
      <c r="B929" s="4" t="s">
        <v>2607</v>
      </c>
      <c r="C929" t="s">
        <v>3011</v>
      </c>
      <c r="D929" t="s">
        <v>3012</v>
      </c>
      <c r="E929" s="5" t="s">
        <v>94</v>
      </c>
      <c r="F929" s="12"/>
      <c r="G929" t="s">
        <v>95</v>
      </c>
      <c r="H929" s="4" t="s">
        <v>126</v>
      </c>
      <c r="I929" s="4"/>
      <c r="J929"/>
      <c r="K929"/>
      <c r="L929" s="4">
        <v>40</v>
      </c>
      <c r="M929"/>
      <c r="N929" s="4"/>
      <c r="O929"/>
      <c r="P929"/>
      <c r="Q929"/>
      <c r="R929" s="8" t="str">
        <f>DADOS_ABBUD[[#This Row],[COD]]</f>
        <v>LAUN</v>
      </c>
      <c r="S929"/>
      <c r="T929" t="e">
        <f>_xlfn.XLOOKUP(DADOS_ABBUD[[#This Row],[COD]],'uso interno FOTOS'!A:A,'uso interno FOTOS'!B:B)</f>
        <v>#N/A</v>
      </c>
      <c r="U929" s="5">
        <v>2</v>
      </c>
      <c r="V929" s="4"/>
    </row>
    <row r="930" spans="1:22" s="32" customFormat="1" x14ac:dyDescent="0.25">
      <c r="A930" t="s">
        <v>3013</v>
      </c>
      <c r="B930" s="4" t="s">
        <v>2607</v>
      </c>
      <c r="C930" t="s">
        <v>3014</v>
      </c>
      <c r="D930" t="s">
        <v>3015</v>
      </c>
      <c r="E930" s="5" t="s">
        <v>2627</v>
      </c>
      <c r="F930" s="12"/>
      <c r="G930" t="s">
        <v>119</v>
      </c>
      <c r="H930" s="4" t="s">
        <v>126</v>
      </c>
      <c r="I930" s="4"/>
      <c r="J930"/>
      <c r="K930"/>
      <c r="L930" s="4">
        <v>30</v>
      </c>
      <c r="M930"/>
      <c r="N930" s="4"/>
      <c r="O930"/>
      <c r="P930"/>
      <c r="Q930"/>
      <c r="R930" s="8" t="str">
        <f>DADOS_ABBUD[[#This Row],[COD]]</f>
        <v>LAAN</v>
      </c>
      <c r="S930"/>
      <c r="T930" t="e" vm="268">
        <f>_xlfn.XLOOKUP(DADOS_ABBUD[[#This Row],[COD]],'uso interno FOTOS'!A:A,'uso interno FOTOS'!B:B)</f>
        <v>#VALUE!</v>
      </c>
      <c r="U930" s="5">
        <v>1</v>
      </c>
      <c r="V930"/>
    </row>
    <row r="931" spans="1:22" s="40" customFormat="1" ht="15" customHeight="1" x14ac:dyDescent="0.25">
      <c r="A931" t="s">
        <v>3016</v>
      </c>
      <c r="B931" s="4" t="s">
        <v>2607</v>
      </c>
      <c r="C931" t="s">
        <v>3017</v>
      </c>
      <c r="D931" t="s">
        <v>3018</v>
      </c>
      <c r="E931" s="5" t="s">
        <v>94</v>
      </c>
      <c r="F931" s="12"/>
      <c r="G931" t="s">
        <v>119</v>
      </c>
      <c r="H931" s="4" t="s">
        <v>155</v>
      </c>
      <c r="I931" s="4"/>
      <c r="J931"/>
      <c r="K931"/>
      <c r="L931" s="4">
        <v>10</v>
      </c>
      <c r="M931"/>
      <c r="N931" s="4"/>
      <c r="O931"/>
      <c r="P931"/>
      <c r="Q931"/>
      <c r="R931" s="8" t="str">
        <f>DADOS_ABBUD[[#This Row],[COD]]</f>
        <v>LIMU</v>
      </c>
      <c r="S931"/>
      <c r="T931" t="e" vm="269">
        <f>_xlfn.XLOOKUP(DADOS_ABBUD[[#This Row],[COD]],'uso interno FOTOS'!A:A,'uso interno FOTOS'!B:B)</f>
        <v>#VALUE!</v>
      </c>
      <c r="U931" s="5">
        <v>1</v>
      </c>
      <c r="V931"/>
    </row>
    <row r="932" spans="1:22" s="40" customFormat="1" x14ac:dyDescent="0.25">
      <c r="A932" t="s">
        <v>689</v>
      </c>
      <c r="B932" s="4" t="s">
        <v>2607</v>
      </c>
      <c r="C932" t="s">
        <v>3019</v>
      </c>
      <c r="D932" t="s">
        <v>2862</v>
      </c>
      <c r="E932" s="5" t="s">
        <v>418</v>
      </c>
      <c r="F932" s="12"/>
      <c r="G932" t="s">
        <v>119</v>
      </c>
      <c r="H932" s="4"/>
      <c r="I932" s="4"/>
      <c r="J932"/>
      <c r="K932"/>
      <c r="L932" s="4">
        <v>10</v>
      </c>
      <c r="M932"/>
      <c r="N932" s="4"/>
      <c r="O932"/>
      <c r="P932"/>
      <c r="Q932" s="8"/>
      <c r="R932" s="8" t="str">
        <f>DADOS_ABBUD[[#This Row],[COD]]</f>
        <v>LOSP</v>
      </c>
      <c r="S932"/>
      <c r="T932" t="e">
        <f>_xlfn.XLOOKUP(DADOS_ABBUD[[#This Row],[COD]],'uso interno FOTOS'!A:A,'uso interno FOTOS'!B:B)</f>
        <v>#N/A</v>
      </c>
      <c r="U932" s="5">
        <v>3</v>
      </c>
      <c r="V932"/>
    </row>
    <row r="933" spans="1:22" x14ac:dyDescent="0.25">
      <c r="A933" t="s">
        <v>3020</v>
      </c>
      <c r="B933" s="4" t="s">
        <v>2607</v>
      </c>
      <c r="C933" t="s">
        <v>3021</v>
      </c>
      <c r="D933" t="s">
        <v>3022</v>
      </c>
      <c r="E933" s="5" t="s">
        <v>418</v>
      </c>
      <c r="F933" s="12"/>
      <c r="G933" t="s">
        <v>119</v>
      </c>
      <c r="H933" s="4"/>
      <c r="I933" s="4"/>
      <c r="L933" s="4">
        <v>15</v>
      </c>
      <c r="N933" s="4"/>
      <c r="Q933" s="8"/>
      <c r="R933" s="8" t="str">
        <f>DADOS_ABBUD[[#This Row],[COD]]</f>
        <v>LOMA</v>
      </c>
      <c r="T933" t="e">
        <f>_xlfn.XLOOKUP(DADOS_ABBUD[[#This Row],[COD]],'uso interno FOTOS'!A:A,'uso interno FOTOS'!B:B)</f>
        <v>#N/A</v>
      </c>
      <c r="U933" s="5">
        <v>3</v>
      </c>
    </row>
    <row r="934" spans="1:22" s="40" customFormat="1" x14ac:dyDescent="0.25">
      <c r="A934" t="s">
        <v>3023</v>
      </c>
      <c r="B934" s="4" t="s">
        <v>2607</v>
      </c>
      <c r="C934" t="s">
        <v>3024</v>
      </c>
      <c r="D934" t="s">
        <v>3025</v>
      </c>
      <c r="E934" s="5" t="s">
        <v>94</v>
      </c>
      <c r="F934" s="12"/>
      <c r="G934" t="s">
        <v>95</v>
      </c>
      <c r="H934" s="4"/>
      <c r="I934" s="4"/>
      <c r="J934"/>
      <c r="K934"/>
      <c r="L934" s="4">
        <v>10</v>
      </c>
      <c r="M934"/>
      <c r="N934" s="4"/>
      <c r="O934"/>
      <c r="P934"/>
      <c r="Q934" s="8"/>
      <c r="R934" s="8" t="str">
        <f>DADOS_ABBUD[[#This Row],[COD]]</f>
        <v>LYAS</v>
      </c>
      <c r="S934"/>
      <c r="T934" t="e">
        <f>_xlfn.XLOOKUP(DADOS_ABBUD[[#This Row],[COD]],'uso interno FOTOS'!A:A,'uso interno FOTOS'!B:B)</f>
        <v>#N/A</v>
      </c>
      <c r="U934" s="5">
        <v>3</v>
      </c>
      <c r="V934"/>
    </row>
    <row r="935" spans="1:22" s="40" customFormat="1" x14ac:dyDescent="0.25">
      <c r="A935" t="s">
        <v>3026</v>
      </c>
      <c r="B935" s="4" t="s">
        <v>2607</v>
      </c>
      <c r="C935" t="s">
        <v>3027</v>
      </c>
      <c r="D935" t="s">
        <v>3028</v>
      </c>
      <c r="E935" s="5" t="s">
        <v>391</v>
      </c>
      <c r="F935" s="49"/>
      <c r="G935" t="s">
        <v>119</v>
      </c>
      <c r="H935" s="4"/>
      <c r="I935" s="4"/>
      <c r="J935"/>
      <c r="K935"/>
      <c r="L935" s="4">
        <v>20</v>
      </c>
      <c r="M935"/>
      <c r="N935" s="4"/>
      <c r="O935"/>
      <c r="P935"/>
      <c r="Q935" s="8"/>
      <c r="R935" s="8" t="str">
        <f>DADOS_ABBUD[[#This Row],[COD]]</f>
        <v>LYCO</v>
      </c>
      <c r="S935"/>
      <c r="T935" t="e">
        <f>_xlfn.XLOOKUP(DADOS_ABBUD[[#This Row],[COD]],'uso interno FOTOS'!A:A,'uso interno FOTOS'!B:B)</f>
        <v>#N/A</v>
      </c>
      <c r="U935" s="5">
        <v>3</v>
      </c>
      <c r="V935"/>
    </row>
    <row r="936" spans="1:22" ht="15" customHeight="1" x14ac:dyDescent="0.25">
      <c r="A936" t="s">
        <v>261</v>
      </c>
      <c r="B936" s="4" t="s">
        <v>2607</v>
      </c>
      <c r="C936" t="s">
        <v>3029</v>
      </c>
      <c r="D936" t="s">
        <v>3030</v>
      </c>
      <c r="E936" s="5" t="s">
        <v>94</v>
      </c>
      <c r="F936" s="12"/>
      <c r="G936" t="s">
        <v>119</v>
      </c>
      <c r="H936" s="4" t="s">
        <v>291</v>
      </c>
      <c r="I936" s="4"/>
      <c r="L936" s="4">
        <v>60</v>
      </c>
      <c r="N936" s="4"/>
      <c r="R936" s="8" t="str">
        <f>DADOS_ABBUD[[#This Row],[COD]]</f>
        <v>MAAR</v>
      </c>
      <c r="T936" t="e">
        <f>_xlfn.XLOOKUP(DADOS_ABBUD[[#This Row],[COD]],'uso interno FOTOS'!A:A,'uso interno FOTOS'!B:B)</f>
        <v>#N/A</v>
      </c>
      <c r="U936" s="5">
        <v>2</v>
      </c>
    </row>
    <row r="937" spans="1:22" s="33" customFormat="1" x14ac:dyDescent="0.25">
      <c r="A937" s="100" t="s">
        <v>34</v>
      </c>
      <c r="B937" s="101" t="s">
        <v>2607</v>
      </c>
      <c r="C937" s="100" t="s">
        <v>3031</v>
      </c>
      <c r="D937" s="100" t="s">
        <v>3032</v>
      </c>
      <c r="E937" s="111" t="s">
        <v>94</v>
      </c>
      <c r="F937" s="12"/>
      <c r="G937" t="s">
        <v>95</v>
      </c>
      <c r="H937" s="4" t="s">
        <v>291</v>
      </c>
      <c r="I937" s="4"/>
      <c r="J937"/>
      <c r="K937"/>
      <c r="L937" s="4"/>
      <c r="M937"/>
      <c r="N937" s="4"/>
      <c r="O937"/>
      <c r="P937"/>
      <c r="Q937"/>
      <c r="R937" s="8" t="s">
        <v>3033</v>
      </c>
      <c r="S937"/>
      <c r="T937" t="e">
        <f>_xlfn.XLOOKUP(DADOS_ABBUD[[#This Row],[COD]],'uso interno FOTOS'!A:A,'uso interno FOTOS'!B:B)</f>
        <v>#N/A</v>
      </c>
      <c r="U937" s="5">
        <v>1</v>
      </c>
      <c r="V937" s="4"/>
    </row>
    <row r="938" spans="1:22" s="40" customFormat="1" x14ac:dyDescent="0.25">
      <c r="A938" t="s">
        <v>3034</v>
      </c>
      <c r="B938" s="4" t="s">
        <v>2607</v>
      </c>
      <c r="C938" t="s">
        <v>3035</v>
      </c>
      <c r="D938" t="s">
        <v>3036</v>
      </c>
      <c r="E938" s="5" t="s">
        <v>94</v>
      </c>
      <c r="F938" s="12"/>
      <c r="G938" t="s">
        <v>95</v>
      </c>
      <c r="H938" s="4" t="s">
        <v>122</v>
      </c>
      <c r="I938" s="4"/>
      <c r="J938"/>
      <c r="K938"/>
      <c r="L938" s="4"/>
      <c r="M938"/>
      <c r="N938" s="4"/>
      <c r="O938"/>
      <c r="P938"/>
      <c r="Q938"/>
      <c r="R938" s="8" t="str">
        <f>DADOS_ABBUD[[#This Row],[COD]]</f>
        <v>MALE</v>
      </c>
      <c r="S938"/>
      <c r="T938" t="e">
        <f>_xlfn.XLOOKUP(DADOS_ABBUD[[#This Row],[COD]],'uso interno FOTOS'!A:A,'uso interno FOTOS'!B:B)</f>
        <v>#N/A</v>
      </c>
      <c r="U938" s="5">
        <v>2</v>
      </c>
      <c r="V938" s="4"/>
    </row>
    <row r="939" spans="1:22" ht="15" customHeight="1" x14ac:dyDescent="0.25">
      <c r="A939" t="s">
        <v>3037</v>
      </c>
      <c r="B939" s="4" t="s">
        <v>2607</v>
      </c>
      <c r="C939" t="s">
        <v>3038</v>
      </c>
      <c r="D939" t="s">
        <v>2757</v>
      </c>
      <c r="E939" s="5" t="s">
        <v>94</v>
      </c>
      <c r="F939" s="12"/>
      <c r="G939" t="s">
        <v>119</v>
      </c>
      <c r="H939" s="4"/>
      <c r="I939" s="4"/>
      <c r="L939" s="4">
        <v>30</v>
      </c>
      <c r="N939" s="4"/>
      <c r="Q939" s="8"/>
      <c r="R939" s="8" t="str">
        <f>DADOS_ABBUD[[#This Row],[COD]]</f>
        <v>MACH</v>
      </c>
      <c r="T939" t="e">
        <f>_xlfn.XLOOKUP(DADOS_ABBUD[[#This Row],[COD]],'uso interno FOTOS'!A:A,'uso interno FOTOS'!B:B)</f>
        <v>#N/A</v>
      </c>
      <c r="U939" s="5">
        <v>3</v>
      </c>
    </row>
    <row r="940" spans="1:22" s="40" customFormat="1" x14ac:dyDescent="0.25">
      <c r="A940" t="s">
        <v>3039</v>
      </c>
      <c r="B940" s="4" t="s">
        <v>2607</v>
      </c>
      <c r="C940" t="s">
        <v>3040</v>
      </c>
      <c r="D940" t="s">
        <v>3041</v>
      </c>
      <c r="E940" s="5" t="s">
        <v>94</v>
      </c>
      <c r="F940" s="12"/>
      <c r="G940" t="s">
        <v>119</v>
      </c>
      <c r="H940" s="4"/>
      <c r="I940" s="4"/>
      <c r="J940"/>
      <c r="K940"/>
      <c r="L940" s="4"/>
      <c r="M940"/>
      <c r="N940" s="4"/>
      <c r="O940"/>
      <c r="P940"/>
      <c r="Q940" s="8"/>
      <c r="R940" s="8" t="str">
        <f>DADOS_ABBUD[[#This Row],[COD]]</f>
        <v>MEOF</v>
      </c>
      <c r="S940"/>
      <c r="T940" t="e">
        <f>_xlfn.XLOOKUP(DADOS_ABBUD[[#This Row],[COD]],'uso interno FOTOS'!A:A,'uso interno FOTOS'!B:B)</f>
        <v>#N/A</v>
      </c>
      <c r="U940" s="5">
        <v>3</v>
      </c>
      <c r="V940"/>
    </row>
    <row r="941" spans="1:22" s="32" customFormat="1" ht="15" customHeight="1" x14ac:dyDescent="0.25">
      <c r="A941" t="s">
        <v>3042</v>
      </c>
      <c r="B941" s="4" t="s">
        <v>2607</v>
      </c>
      <c r="C941" t="s">
        <v>3043</v>
      </c>
      <c r="D941" t="s">
        <v>3044</v>
      </c>
      <c r="E941" s="5" t="s">
        <v>94</v>
      </c>
      <c r="F941" s="12"/>
      <c r="G941" t="s">
        <v>119</v>
      </c>
      <c r="H941" s="4" t="s">
        <v>126</v>
      </c>
      <c r="I941" s="4"/>
      <c r="J941"/>
      <c r="K941"/>
      <c r="L941" s="4"/>
      <c r="M941"/>
      <c r="N941" s="4"/>
      <c r="O941"/>
      <c r="P941"/>
      <c r="Q941"/>
      <c r="R941" s="8" t="str">
        <f>DADOS_ABBUD[[#This Row],[COD]]</f>
        <v>MEPI</v>
      </c>
      <c r="S941"/>
      <c r="T941" t="e">
        <f>_xlfn.XLOOKUP(DADOS_ABBUD[[#This Row],[COD]],'uso interno FOTOS'!A:A,'uso interno FOTOS'!B:B)</f>
        <v>#N/A</v>
      </c>
      <c r="U941" s="5">
        <v>2</v>
      </c>
      <c r="V941"/>
    </row>
    <row r="942" spans="1:22" x14ac:dyDescent="0.25">
      <c r="A942" t="s">
        <v>3045</v>
      </c>
      <c r="B942" s="4" t="s">
        <v>2607</v>
      </c>
      <c r="C942" t="s">
        <v>3046</v>
      </c>
      <c r="D942" t="s">
        <v>3047</v>
      </c>
      <c r="E942" s="5" t="s">
        <v>94</v>
      </c>
      <c r="F942" s="12"/>
      <c r="G942" t="s">
        <v>95</v>
      </c>
      <c r="H942" s="4"/>
      <c r="I942" s="4"/>
      <c r="L942" s="4"/>
      <c r="N942" s="4"/>
      <c r="Q942" s="8"/>
      <c r="R942" s="8" t="str">
        <f>DADOS_ABBUD[[#This Row],[COD]]</f>
        <v>MIGL</v>
      </c>
      <c r="T942" t="e">
        <f>_xlfn.XLOOKUP(DADOS_ABBUD[[#This Row],[COD]],'uso interno FOTOS'!A:A,'uso interno FOTOS'!B:B)</f>
        <v>#N/A</v>
      </c>
      <c r="U942" s="5">
        <v>3</v>
      </c>
    </row>
    <row r="943" spans="1:22" x14ac:dyDescent="0.25">
      <c r="A943" t="s">
        <v>3048</v>
      </c>
      <c r="B943" s="4" t="s">
        <v>2607</v>
      </c>
      <c r="C943" t="s">
        <v>3049</v>
      </c>
      <c r="D943" t="s">
        <v>3050</v>
      </c>
      <c r="E943" s="5"/>
      <c r="F943" s="12"/>
      <c r="H943" s="4"/>
      <c r="I943" s="4"/>
      <c r="L943" s="4" t="s">
        <v>94</v>
      </c>
      <c r="N943" s="4"/>
      <c r="Q943" s="8"/>
      <c r="R943" s="8" t="str">
        <f>DADOS_ABBUD[[#This Row],[COD]]</f>
        <v>MOPI</v>
      </c>
      <c r="T943" t="e">
        <f>_xlfn.XLOOKUP(DADOS_ABBUD[[#This Row],[COD]],'uso interno FOTOS'!A:A,'uso interno FOTOS'!B:B)</f>
        <v>#N/A</v>
      </c>
      <c r="U943" s="5">
        <v>3</v>
      </c>
    </row>
    <row r="944" spans="1:22" x14ac:dyDescent="0.25">
      <c r="A944" t="s">
        <v>3051</v>
      </c>
      <c r="B944" s="4" t="s">
        <v>2607</v>
      </c>
      <c r="C944" t="s">
        <v>3052</v>
      </c>
      <c r="D944" t="s">
        <v>3053</v>
      </c>
      <c r="E944" s="5" t="s">
        <v>418</v>
      </c>
      <c r="F944" s="12"/>
      <c r="G944" t="s">
        <v>119</v>
      </c>
      <c r="H944" s="4"/>
      <c r="I944" s="4"/>
      <c r="L944" s="4">
        <v>15</v>
      </c>
      <c r="N944" s="4"/>
      <c r="Q944" s="8"/>
      <c r="R944" s="8" t="str">
        <f>DADOS_ABBUD[[#This Row],[COD]]</f>
        <v>MUCO</v>
      </c>
      <c r="T944" t="e">
        <f>_xlfn.XLOOKUP(DADOS_ABBUD[[#This Row],[COD]],'uso interno FOTOS'!A:A,'uso interno FOTOS'!B:B)</f>
        <v>#N/A</v>
      </c>
      <c r="U944" s="5">
        <v>3</v>
      </c>
    </row>
    <row r="945" spans="1:22" x14ac:dyDescent="0.25">
      <c r="A945" t="s">
        <v>3054</v>
      </c>
      <c r="B945" s="4" t="s">
        <v>2607</v>
      </c>
      <c r="C945" t="s">
        <v>3055</v>
      </c>
      <c r="D945" t="s">
        <v>3056</v>
      </c>
      <c r="E945" s="5" t="s">
        <v>405</v>
      </c>
      <c r="F945" s="12"/>
      <c r="G945" t="s">
        <v>119</v>
      </c>
      <c r="H945" s="4"/>
      <c r="I945" s="4"/>
      <c r="L945" s="4">
        <v>150</v>
      </c>
      <c r="N945" s="4"/>
      <c r="R945" s="8" t="str">
        <f>DADOS_ABBUD[[#This Row],[COD]]</f>
        <v>MUOR</v>
      </c>
      <c r="T945" t="e">
        <f>_xlfn.XLOOKUP(DADOS_ABBUD[[#This Row],[COD]],'uso interno FOTOS'!A:A,'uso interno FOTOS'!B:B)</f>
        <v>#N/A</v>
      </c>
      <c r="U945" s="5">
        <v>2</v>
      </c>
    </row>
    <row r="946" spans="1:22" s="40" customFormat="1" x14ac:dyDescent="0.25">
      <c r="A946" t="s">
        <v>3057</v>
      </c>
      <c r="B946" s="4" t="s">
        <v>2607</v>
      </c>
      <c r="C946" t="s">
        <v>3058</v>
      </c>
      <c r="D946" t="s">
        <v>3059</v>
      </c>
      <c r="E946" s="5" t="s">
        <v>94</v>
      </c>
      <c r="F946" s="12"/>
      <c r="G946" t="s">
        <v>95</v>
      </c>
      <c r="H946" s="4" t="s">
        <v>122</v>
      </c>
      <c r="I946" s="4"/>
      <c r="J946"/>
      <c r="K946"/>
      <c r="L946" s="4"/>
      <c r="M946"/>
      <c r="N946" s="4"/>
      <c r="O946"/>
      <c r="P946"/>
      <c r="Q946"/>
      <c r="R946" s="8" t="s">
        <v>3060</v>
      </c>
      <c r="S946"/>
      <c r="T946" t="e">
        <f>_xlfn.XLOOKUP(DADOS_ABBUD[[#This Row],[COD]],'uso interno FOTOS'!A:A,'uso interno FOTOS'!B:B)</f>
        <v>#N/A</v>
      </c>
      <c r="U946" s="5">
        <v>1</v>
      </c>
      <c r="V946" s="4"/>
    </row>
    <row r="947" spans="1:22" s="40" customFormat="1" x14ac:dyDescent="0.25">
      <c r="A947" t="s">
        <v>3061</v>
      </c>
      <c r="B947" s="4" t="s">
        <v>2607</v>
      </c>
      <c r="C947" t="s">
        <v>3062</v>
      </c>
      <c r="D947" t="s">
        <v>3063</v>
      </c>
      <c r="E947" s="5" t="s">
        <v>401</v>
      </c>
      <c r="F947" s="12"/>
      <c r="G947" t="s">
        <v>119</v>
      </c>
      <c r="H947" s="4" t="s">
        <v>155</v>
      </c>
      <c r="I947" s="4"/>
      <c r="J947"/>
      <c r="K947" s="4" t="s">
        <v>1817</v>
      </c>
      <c r="L947" s="4">
        <v>50</v>
      </c>
      <c r="M947" s="123"/>
      <c r="N947" s="4"/>
      <c r="O947" s="4" t="s">
        <v>3064</v>
      </c>
      <c r="P947" s="4" t="s">
        <v>3065</v>
      </c>
      <c r="Q947" s="4"/>
      <c r="R947" s="8" t="str">
        <f>DADOS_ABBUD[[#This Row],[COD]]</f>
        <v>NECA</v>
      </c>
      <c r="S947" s="4" t="s">
        <v>3066</v>
      </c>
      <c r="T947" t="e" vm="270">
        <f>_xlfn.XLOOKUP(DADOS_ABBUD[[#This Row],[COD]],'uso interno FOTOS'!A:A,'uso interno FOTOS'!B:B)</f>
        <v>#VALUE!</v>
      </c>
      <c r="U947" s="5">
        <v>1</v>
      </c>
      <c r="V947" s="123" t="s">
        <v>3067</v>
      </c>
    </row>
    <row r="948" spans="1:22" s="40" customFormat="1" x14ac:dyDescent="0.25">
      <c r="A948" t="s">
        <v>3068</v>
      </c>
      <c r="B948" s="4" t="s">
        <v>2607</v>
      </c>
      <c r="C948" t="s">
        <v>3069</v>
      </c>
      <c r="D948" t="s">
        <v>3070</v>
      </c>
      <c r="E948" s="5" t="s">
        <v>418</v>
      </c>
      <c r="F948" s="12"/>
      <c r="G948" t="s">
        <v>95</v>
      </c>
      <c r="H948" s="4" t="s">
        <v>291</v>
      </c>
      <c r="I948" s="4"/>
      <c r="J948"/>
      <c r="K948"/>
      <c r="L948" s="4">
        <v>30</v>
      </c>
      <c r="M948"/>
      <c r="N948" s="4"/>
      <c r="O948"/>
      <c r="P948"/>
      <c r="Q948"/>
      <c r="R948" s="8" t="str">
        <f>DADOS_ABBUD[[#This Row],[COD]]</f>
        <v>NECD</v>
      </c>
      <c r="S948"/>
      <c r="T948" t="e">
        <f>_xlfn.XLOOKUP(DADOS_ABBUD[[#This Row],[COD]],'uso interno FOTOS'!A:A,'uso interno FOTOS'!B:B)</f>
        <v>#N/A</v>
      </c>
      <c r="U948" s="5">
        <v>1</v>
      </c>
      <c r="V948" s="4"/>
    </row>
    <row r="949" spans="1:22" s="40" customFormat="1" x14ac:dyDescent="0.25">
      <c r="A949" t="s">
        <v>3071</v>
      </c>
      <c r="B949" s="4" t="s">
        <v>2607</v>
      </c>
      <c r="C949" t="s">
        <v>3072</v>
      </c>
      <c r="D949" t="s">
        <v>3073</v>
      </c>
      <c r="E949" s="5" t="s">
        <v>1551</v>
      </c>
      <c r="F949" s="12"/>
      <c r="G949" t="s">
        <v>119</v>
      </c>
      <c r="H949" s="4"/>
      <c r="I949" s="4"/>
      <c r="J949"/>
      <c r="K949"/>
      <c r="L949" s="4">
        <v>20</v>
      </c>
      <c r="M949"/>
      <c r="N949" s="4"/>
      <c r="O949"/>
      <c r="P949"/>
      <c r="Q949" s="8"/>
      <c r="R949" s="8" t="str">
        <f>DADOS_ABBUD[[#This Row],[COD]]</f>
        <v>NECC</v>
      </c>
      <c r="S949"/>
      <c r="T949" t="e">
        <f>_xlfn.XLOOKUP(DADOS_ABBUD[[#This Row],[COD]],'uso interno FOTOS'!A:A,'uso interno FOTOS'!B:B)</f>
        <v>#N/A</v>
      </c>
      <c r="U949" s="5">
        <v>3</v>
      </c>
      <c r="V949"/>
    </row>
    <row r="950" spans="1:22" x14ac:dyDescent="0.25">
      <c r="A950" t="s">
        <v>3074</v>
      </c>
      <c r="B950" s="4" t="s">
        <v>2607</v>
      </c>
      <c r="C950" t="s">
        <v>3075</v>
      </c>
      <c r="D950" t="s">
        <v>3076</v>
      </c>
      <c r="E950" s="5" t="s">
        <v>94</v>
      </c>
      <c r="F950" s="12"/>
      <c r="G950" t="s">
        <v>95</v>
      </c>
      <c r="H950" s="4" t="s">
        <v>122</v>
      </c>
      <c r="I950" s="4"/>
      <c r="L950" s="4">
        <v>30</v>
      </c>
      <c r="N950" s="4"/>
      <c r="R950" s="8" t="str">
        <f>DADOS_ABBUD[[#This Row],[COD]]</f>
        <v>NEEX</v>
      </c>
      <c r="T950" t="e" vm="271">
        <f>_xlfn.XLOOKUP(DADOS_ABBUD[[#This Row],[COD]],'uso interno FOTOS'!A:A,'uso interno FOTOS'!B:B)</f>
        <v>#VALUE!</v>
      </c>
      <c r="U950" s="5">
        <v>1</v>
      </c>
      <c r="V950" s="4"/>
    </row>
    <row r="951" spans="1:22" ht="15" customHeight="1" x14ac:dyDescent="0.25">
      <c r="A951" t="s">
        <v>37</v>
      </c>
      <c r="B951" s="4" t="s">
        <v>2607</v>
      </c>
      <c r="C951" t="s">
        <v>3077</v>
      </c>
      <c r="D951" t="s">
        <v>3078</v>
      </c>
      <c r="E951" s="5" t="s">
        <v>1551</v>
      </c>
      <c r="F951" s="12"/>
      <c r="G951" t="s">
        <v>119</v>
      </c>
      <c r="H951" s="4" t="s">
        <v>126</v>
      </c>
      <c r="I951" s="4"/>
      <c r="L951" s="4">
        <v>20</v>
      </c>
      <c r="M951" s="123"/>
      <c r="N951" s="4"/>
      <c r="O951" s="4" t="s">
        <v>3079</v>
      </c>
      <c r="P951" s="4" t="s">
        <v>3080</v>
      </c>
      <c r="Q951" s="4"/>
      <c r="R951" s="8" t="str">
        <f>DADOS_ABBUD[[#This Row],[COD]]</f>
        <v>OPJB VA</v>
      </c>
      <c r="S951" s="4" t="s">
        <v>3081</v>
      </c>
      <c r="T951" t="e" vm="23">
        <f>_xlfn.XLOOKUP(DADOS_ABBUD[[#This Row],[COD]],'uso interno FOTOS'!A:A,'uso interno FOTOS'!B:B)</f>
        <v>#VALUE!</v>
      </c>
      <c r="U951" s="5">
        <v>1</v>
      </c>
      <c r="V951" s="119" t="s">
        <v>96</v>
      </c>
    </row>
    <row r="952" spans="1:22" x14ac:dyDescent="0.25">
      <c r="A952" t="s">
        <v>38</v>
      </c>
      <c r="B952" s="4" t="s">
        <v>2607</v>
      </c>
      <c r="C952" t="s">
        <v>3077</v>
      </c>
      <c r="D952" t="s">
        <v>3078</v>
      </c>
      <c r="E952" s="5" t="s">
        <v>1605</v>
      </c>
      <c r="F952" s="12"/>
      <c r="G952" t="s">
        <v>119</v>
      </c>
      <c r="H952" s="4" t="s">
        <v>126</v>
      </c>
      <c r="I952" s="4"/>
      <c r="L952" s="4">
        <v>20</v>
      </c>
      <c r="M952" s="123"/>
      <c r="N952" s="4"/>
      <c r="O952" s="4" t="s">
        <v>3079</v>
      </c>
      <c r="P952" s="4" t="s">
        <v>3080</v>
      </c>
      <c r="Q952" s="4"/>
      <c r="R952" s="8" t="str">
        <f>DADOS_ABBUD[[#This Row],[COD]]</f>
        <v>OPJB VD</v>
      </c>
      <c r="S952" s="4" t="s">
        <v>3081</v>
      </c>
      <c r="T952" t="e" vm="24">
        <f>_xlfn.XLOOKUP(DADOS_ABBUD[[#This Row],[COD]],'uso interno FOTOS'!A:A,'uso interno FOTOS'!B:B)</f>
        <v>#VALUE!</v>
      </c>
      <c r="U952" s="5">
        <v>1</v>
      </c>
      <c r="V952" s="119" t="s">
        <v>3082</v>
      </c>
    </row>
    <row r="953" spans="1:22" x14ac:dyDescent="0.25">
      <c r="A953" t="s">
        <v>3083</v>
      </c>
      <c r="B953" s="4" t="s">
        <v>2607</v>
      </c>
      <c r="C953" t="s">
        <v>3084</v>
      </c>
      <c r="D953" t="s">
        <v>3085</v>
      </c>
      <c r="E953" s="5" t="s">
        <v>94</v>
      </c>
      <c r="F953" s="12"/>
      <c r="G953" t="s">
        <v>119</v>
      </c>
      <c r="H953" s="4" t="s">
        <v>126</v>
      </c>
      <c r="I953" s="4"/>
      <c r="L953" s="4" t="s">
        <v>94</v>
      </c>
      <c r="M953" s="123"/>
      <c r="N953" s="4"/>
      <c r="O953" s="4" t="s">
        <v>3086</v>
      </c>
      <c r="P953" s="4" t="s">
        <v>3087</v>
      </c>
      <c r="Q953" s="4"/>
      <c r="R953" s="8" t="str">
        <f>DADOS_ABBUD[[#This Row],[COD]]</f>
        <v>OPJA</v>
      </c>
      <c r="S953" s="4" t="s">
        <v>3088</v>
      </c>
      <c r="T953" t="e" vm="272">
        <f>_xlfn.XLOOKUP(DADOS_ABBUD[[#This Row],[COD]],'uso interno FOTOS'!A:A,'uso interno FOTOS'!B:B)</f>
        <v>#VALUE!</v>
      </c>
      <c r="U953" s="5">
        <v>1</v>
      </c>
      <c r="V953" s="119" t="s">
        <v>2115</v>
      </c>
    </row>
    <row r="954" spans="1:22" ht="15" customHeight="1" x14ac:dyDescent="0.25">
      <c r="A954" t="s">
        <v>3089</v>
      </c>
      <c r="B954" s="4" t="s">
        <v>2607</v>
      </c>
      <c r="C954" t="s">
        <v>3090</v>
      </c>
      <c r="D954" t="s">
        <v>3091</v>
      </c>
      <c r="E954" s="5" t="s">
        <v>94</v>
      </c>
      <c r="F954" s="12"/>
      <c r="G954" t="s">
        <v>119</v>
      </c>
      <c r="H954" s="4" t="s">
        <v>122</v>
      </c>
      <c r="I954" s="4"/>
      <c r="L954" s="4" t="s">
        <v>94</v>
      </c>
      <c r="N954" s="4"/>
      <c r="R954" s="8" t="str">
        <f>DADOS_ABBUD[[#This Row],[COD]]</f>
        <v>OPJJ</v>
      </c>
      <c r="T954" t="e" vm="273">
        <f>_xlfn.XLOOKUP(DADOS_ABBUD[[#This Row],[COD]],'uso interno FOTOS'!A:A,'uso interno FOTOS'!B:B)</f>
        <v>#VALUE!</v>
      </c>
      <c r="U954" s="5">
        <v>1</v>
      </c>
    </row>
    <row r="955" spans="1:22" x14ac:dyDescent="0.25">
      <c r="A955" t="s">
        <v>3092</v>
      </c>
      <c r="B955" s="4" t="s">
        <v>2607</v>
      </c>
      <c r="C955" t="s">
        <v>3093</v>
      </c>
      <c r="D955" t="s">
        <v>3094</v>
      </c>
      <c r="E955" s="5"/>
      <c r="F955" s="12"/>
      <c r="G955" t="s">
        <v>119</v>
      </c>
      <c r="H955" s="4" t="s">
        <v>155</v>
      </c>
      <c r="I955" s="4"/>
      <c r="L955" s="4"/>
      <c r="N955" s="4"/>
      <c r="Q955" s="8"/>
      <c r="R955" s="8" t="str">
        <f>DADOS_ABBUD[[#This Row],[COD]]</f>
        <v>PATR</v>
      </c>
      <c r="T955" t="e" vm="274">
        <f>_xlfn.XLOOKUP(DADOS_ABBUD[[#This Row],[COD]],'uso interno FOTOS'!A:A,'uso interno FOTOS'!B:B)</f>
        <v>#VALUE!</v>
      </c>
    </row>
    <row r="956" spans="1:22" ht="15" customHeight="1" x14ac:dyDescent="0.25">
      <c r="A956" t="s">
        <v>3095</v>
      </c>
      <c r="B956" s="4" t="s">
        <v>2607</v>
      </c>
      <c r="C956" t="s">
        <v>3096</v>
      </c>
      <c r="D956" t="s">
        <v>3097</v>
      </c>
      <c r="E956" s="5" t="s">
        <v>94</v>
      </c>
      <c r="F956" s="12"/>
      <c r="G956" t="s">
        <v>95</v>
      </c>
      <c r="H956" s="4" t="s">
        <v>126</v>
      </c>
      <c r="I956" s="4"/>
      <c r="L956" s="4" t="s">
        <v>94</v>
      </c>
      <c r="N956" s="4"/>
      <c r="R956" s="8" t="str">
        <f>DADOS_ABBUD[[#This Row],[COD]]</f>
        <v>PANO</v>
      </c>
      <c r="T956" t="e">
        <f>_xlfn.XLOOKUP(DADOS_ABBUD[[#This Row],[COD]],'uso interno FOTOS'!A:A,'uso interno FOTOS'!B:B)</f>
        <v>#N/A</v>
      </c>
      <c r="U956" s="5">
        <v>2</v>
      </c>
      <c r="V956" s="4"/>
    </row>
    <row r="957" spans="1:22" ht="15" customHeight="1" x14ac:dyDescent="0.25">
      <c r="A957" t="s">
        <v>3098</v>
      </c>
      <c r="B957" s="4" t="s">
        <v>2607</v>
      </c>
      <c r="C957" t="s">
        <v>3099</v>
      </c>
      <c r="D957" t="s">
        <v>3100</v>
      </c>
      <c r="E957" s="5" t="s">
        <v>94</v>
      </c>
      <c r="F957" s="12"/>
      <c r="G957" t="s">
        <v>95</v>
      </c>
      <c r="H957" s="4"/>
      <c r="I957" s="4"/>
      <c r="L957" s="4" t="s">
        <v>94</v>
      </c>
      <c r="N957" s="4"/>
      <c r="Q957" s="8"/>
      <c r="R957" s="8" t="str">
        <f>DADOS_ABBUD[[#This Row],[COD]]</f>
        <v>PAVA</v>
      </c>
      <c r="T957" t="e">
        <f>_xlfn.XLOOKUP(DADOS_ABBUD[[#This Row],[COD]],'uso interno FOTOS'!A:A,'uso interno FOTOS'!B:B)</f>
        <v>#N/A</v>
      </c>
      <c r="U957" s="5">
        <v>3</v>
      </c>
    </row>
    <row r="958" spans="1:22" x14ac:dyDescent="0.25">
      <c r="A958" t="s">
        <v>3101</v>
      </c>
      <c r="B958" s="4" t="s">
        <v>2607</v>
      </c>
      <c r="C958" t="s">
        <v>3102</v>
      </c>
      <c r="D958" t="s">
        <v>3103</v>
      </c>
      <c r="E958" s="5" t="s">
        <v>405</v>
      </c>
      <c r="F958" s="12"/>
      <c r="G958" t="s">
        <v>119</v>
      </c>
      <c r="H958" s="4"/>
      <c r="I958" s="4"/>
      <c r="L958" s="4">
        <v>25</v>
      </c>
      <c r="N958" s="4"/>
      <c r="Q958" s="8"/>
      <c r="R958" s="8" t="str">
        <f>DADOS_ABBUD[[#This Row],[COD]]</f>
        <v>PEHO</v>
      </c>
      <c r="T958" t="e">
        <f>_xlfn.XLOOKUP(DADOS_ABBUD[[#This Row],[COD]],'uso interno FOTOS'!A:A,'uso interno FOTOS'!B:B)</f>
        <v>#N/A</v>
      </c>
      <c r="U958" s="5">
        <v>3</v>
      </c>
    </row>
    <row r="959" spans="1:22" x14ac:dyDescent="0.25">
      <c r="A959" t="s">
        <v>3104</v>
      </c>
      <c r="B959" s="4" t="s">
        <v>2607</v>
      </c>
      <c r="C959" t="s">
        <v>3105</v>
      </c>
      <c r="D959" t="s">
        <v>3106</v>
      </c>
      <c r="E959" s="5" t="s">
        <v>136</v>
      </c>
      <c r="F959" s="12"/>
      <c r="G959" t="s">
        <v>119</v>
      </c>
      <c r="H959" s="4" t="s">
        <v>126</v>
      </c>
      <c r="I959" s="4"/>
      <c r="L959" s="4">
        <v>25</v>
      </c>
      <c r="N959" s="4"/>
      <c r="R959" s="8" t="str">
        <f>DADOS_ABBUD[[#This Row],[COD]]</f>
        <v>PEPE</v>
      </c>
      <c r="T959" t="e">
        <f>_xlfn.XLOOKUP(DADOS_ABBUD[[#This Row],[COD]],'uso interno FOTOS'!A:A,'uso interno FOTOS'!B:B)</f>
        <v>#N/A</v>
      </c>
      <c r="U959" s="5">
        <v>2</v>
      </c>
    </row>
    <row r="960" spans="1:22" x14ac:dyDescent="0.25">
      <c r="A960" t="s">
        <v>3107</v>
      </c>
      <c r="B960" s="4" t="s">
        <v>2607</v>
      </c>
      <c r="C960" t="s">
        <v>3108</v>
      </c>
      <c r="D960" t="s">
        <v>3109</v>
      </c>
      <c r="E960" s="5" t="s">
        <v>405</v>
      </c>
      <c r="F960" s="12"/>
      <c r="G960" t="s">
        <v>119</v>
      </c>
      <c r="H960" s="4"/>
      <c r="I960" s="4"/>
      <c r="L960" s="4"/>
      <c r="N960" s="4"/>
      <c r="Q960" s="8"/>
      <c r="R960" s="8" t="str">
        <f>DADOS_ABBUD[[#This Row],[COD]]</f>
        <v>PELA</v>
      </c>
      <c r="T960" t="e">
        <f>_xlfn.XLOOKUP(DADOS_ABBUD[[#This Row],[COD]],'uso interno FOTOS'!A:A,'uso interno FOTOS'!B:B)</f>
        <v>#N/A</v>
      </c>
      <c r="U960" s="5">
        <v>3</v>
      </c>
    </row>
    <row r="961" spans="1:22" x14ac:dyDescent="0.25">
      <c r="A961" s="100" t="s">
        <v>3110</v>
      </c>
      <c r="B961" s="101" t="s">
        <v>2607</v>
      </c>
      <c r="C961" s="100" t="s">
        <v>3111</v>
      </c>
      <c r="D961" s="100" t="s">
        <v>3112</v>
      </c>
      <c r="E961" s="111" t="s">
        <v>94</v>
      </c>
      <c r="F961" s="12"/>
      <c r="G961" t="s">
        <v>119</v>
      </c>
      <c r="H961" s="4"/>
      <c r="I961" s="4"/>
      <c r="L961" s="4"/>
      <c r="N961" s="4"/>
      <c r="Q961" s="8"/>
      <c r="R961" s="8" t="s">
        <v>3113</v>
      </c>
      <c r="T961" t="e">
        <f>_xlfn.XLOOKUP(DADOS_ABBUD[[#This Row],[COD]],'uso interno FOTOS'!A:A,'uso interno FOTOS'!B:B)</f>
        <v>#N/A</v>
      </c>
      <c r="U961" s="5">
        <v>3</v>
      </c>
    </row>
    <row r="962" spans="1:22" x14ac:dyDescent="0.25">
      <c r="A962" t="s">
        <v>3114</v>
      </c>
      <c r="B962" s="4" t="s">
        <v>2607</v>
      </c>
      <c r="C962" t="s">
        <v>3115</v>
      </c>
      <c r="D962" t="s">
        <v>3116</v>
      </c>
      <c r="E962" s="5" t="s">
        <v>510</v>
      </c>
      <c r="F962" s="12"/>
      <c r="G962" t="s">
        <v>119</v>
      </c>
      <c r="H962" s="4"/>
      <c r="I962" s="4"/>
      <c r="L962" s="4"/>
      <c r="N962" s="4"/>
      <c r="Q962" s="8"/>
      <c r="R962" s="8" t="str">
        <f>DADOS_ABBUD[[#This Row],[COD]]</f>
        <v>PECL</v>
      </c>
      <c r="T962" t="e">
        <f>_xlfn.XLOOKUP(DADOS_ABBUD[[#This Row],[COD]],'uso interno FOTOS'!A:A,'uso interno FOTOS'!B:B)</f>
        <v>#N/A</v>
      </c>
      <c r="U962" s="5">
        <v>3</v>
      </c>
    </row>
    <row r="963" spans="1:22" x14ac:dyDescent="0.25">
      <c r="A963" t="s">
        <v>3117</v>
      </c>
      <c r="B963" s="4" t="s">
        <v>2607</v>
      </c>
      <c r="C963" t="s">
        <v>3118</v>
      </c>
      <c r="D963" t="s">
        <v>3119</v>
      </c>
      <c r="E963" s="5" t="s">
        <v>1551</v>
      </c>
      <c r="F963" s="12"/>
      <c r="G963" t="s">
        <v>95</v>
      </c>
      <c r="H963" s="4" t="s">
        <v>122</v>
      </c>
      <c r="I963" s="4"/>
      <c r="L963" s="4">
        <v>25</v>
      </c>
      <c r="N963" s="4"/>
      <c r="R963" s="8" t="str">
        <f>DADOS_ABBUD[[#This Row],[COD]]</f>
        <v>PEOB</v>
      </c>
      <c r="T963" t="e">
        <f>_xlfn.XLOOKUP(DADOS_ABBUD[[#This Row],[COD]],'uso interno FOTOS'!A:A,'uso interno FOTOS'!B:B)</f>
        <v>#N/A</v>
      </c>
      <c r="U963" s="5">
        <v>2</v>
      </c>
      <c r="V963" s="4"/>
    </row>
    <row r="964" spans="1:22" x14ac:dyDescent="0.25">
      <c r="A964" s="100" t="s">
        <v>3120</v>
      </c>
      <c r="B964" s="101" t="s">
        <v>2607</v>
      </c>
      <c r="C964" s="100" t="s">
        <v>3121</v>
      </c>
      <c r="D964" s="100" t="s">
        <v>3122</v>
      </c>
      <c r="E964" s="111" t="s">
        <v>1551</v>
      </c>
      <c r="F964" s="12"/>
      <c r="G964" t="s">
        <v>95</v>
      </c>
      <c r="H964" s="4" t="s">
        <v>307</v>
      </c>
      <c r="I964" s="4"/>
      <c r="L964" s="4"/>
      <c r="N964" s="4"/>
      <c r="R964" s="8" t="s">
        <v>3123</v>
      </c>
      <c r="T964" t="e">
        <f>_xlfn.XLOOKUP(DADOS_ABBUD[[#This Row],[COD]],'uso interno FOTOS'!A:A,'uso interno FOTOS'!B:B)</f>
        <v>#N/A</v>
      </c>
      <c r="U964" s="5">
        <v>1</v>
      </c>
      <c r="V964" s="4"/>
    </row>
    <row r="965" spans="1:22" x14ac:dyDescent="0.25">
      <c r="A965" t="s">
        <v>3124</v>
      </c>
      <c r="B965" s="4" t="s">
        <v>2607</v>
      </c>
      <c r="C965" t="s">
        <v>3125</v>
      </c>
      <c r="D965" t="s">
        <v>3126</v>
      </c>
      <c r="E965" s="5" t="s">
        <v>94</v>
      </c>
      <c r="F965" s="12"/>
      <c r="G965" t="s">
        <v>119</v>
      </c>
      <c r="H965" s="4"/>
      <c r="I965" s="4"/>
      <c r="L965" s="4">
        <v>40</v>
      </c>
      <c r="N965" s="4"/>
      <c r="Q965" s="8"/>
      <c r="R965" s="8" t="str">
        <f>DADOS_ABBUD[[#This Row],[COD]]</f>
        <v>PECR</v>
      </c>
      <c r="T965" t="e">
        <f>_xlfn.XLOOKUP(DADOS_ABBUD[[#This Row],[COD]],'uso interno FOTOS'!A:A,'uso interno FOTOS'!B:B)</f>
        <v>#N/A</v>
      </c>
      <c r="U965" s="5">
        <v>3</v>
      </c>
    </row>
    <row r="966" spans="1:22" x14ac:dyDescent="0.25">
      <c r="A966" t="s">
        <v>3127</v>
      </c>
      <c r="B966" s="4" t="s">
        <v>2607</v>
      </c>
      <c r="C966" t="s">
        <v>3128</v>
      </c>
      <c r="D966" t="s">
        <v>3129</v>
      </c>
      <c r="E966" s="5" t="s">
        <v>418</v>
      </c>
      <c r="F966" s="12"/>
      <c r="G966" t="s">
        <v>95</v>
      </c>
      <c r="H966" s="4"/>
      <c r="I966" s="4"/>
      <c r="L966" s="4">
        <v>25</v>
      </c>
      <c r="N966" s="4"/>
      <c r="Q966" s="8"/>
      <c r="R966" s="8" t="str">
        <f>DADOS_ABBUD[[#This Row],[COD]]</f>
        <v>PEHY</v>
      </c>
      <c r="T966" t="e">
        <f>_xlfn.XLOOKUP(DADOS_ABBUD[[#This Row],[COD]],'uso interno FOTOS'!A:A,'uso interno FOTOS'!B:B)</f>
        <v>#N/A</v>
      </c>
      <c r="U966" s="5">
        <v>3</v>
      </c>
    </row>
    <row r="967" spans="1:22" ht="15" customHeight="1" x14ac:dyDescent="0.25">
      <c r="A967" t="s">
        <v>3130</v>
      </c>
      <c r="B967" s="4" t="s">
        <v>2607</v>
      </c>
      <c r="C967" t="s">
        <v>3131</v>
      </c>
      <c r="D967" t="s">
        <v>3132</v>
      </c>
      <c r="E967" s="5" t="s">
        <v>3133</v>
      </c>
      <c r="F967" s="12"/>
      <c r="G967" t="s">
        <v>95</v>
      </c>
      <c r="H967" s="4"/>
      <c r="I967" s="4"/>
      <c r="L967" s="4">
        <v>25</v>
      </c>
      <c r="N967" s="4"/>
      <c r="Q967" s="8"/>
      <c r="R967" s="8" t="str">
        <f>DADOS_ABBUD[[#This Row],[COD]]</f>
        <v>PEIN</v>
      </c>
      <c r="T967" t="e">
        <f>_xlfn.XLOOKUP(DADOS_ABBUD[[#This Row],[COD]],'uso interno FOTOS'!A:A,'uso interno FOTOS'!B:B)</f>
        <v>#N/A</v>
      </c>
      <c r="U967" s="5">
        <v>3</v>
      </c>
    </row>
    <row r="968" spans="1:22" ht="15" customHeight="1" x14ac:dyDescent="0.25">
      <c r="A968" t="s">
        <v>3134</v>
      </c>
      <c r="B968" s="4" t="s">
        <v>2607</v>
      </c>
      <c r="C968" t="s">
        <v>3135</v>
      </c>
      <c r="D968" t="s">
        <v>3136</v>
      </c>
      <c r="E968" s="5" t="s">
        <v>94</v>
      </c>
      <c r="F968" s="12"/>
      <c r="G968" t="s">
        <v>119</v>
      </c>
      <c r="H968" s="4"/>
      <c r="I968" s="4"/>
      <c r="L968" s="4"/>
      <c r="N968" s="4"/>
      <c r="Q968" s="8"/>
      <c r="R968" s="8" t="str">
        <f>DADOS_ABBUD[[#This Row],[COD]]</f>
        <v>PHIM</v>
      </c>
      <c r="T968" t="e">
        <f>_xlfn.XLOOKUP(DADOS_ABBUD[[#This Row],[COD]],'uso interno FOTOS'!A:A,'uso interno FOTOS'!B:B)</f>
        <v>#N/A</v>
      </c>
      <c r="U968" s="5">
        <v>3</v>
      </c>
    </row>
    <row r="969" spans="1:22" ht="15" customHeight="1" x14ac:dyDescent="0.25">
      <c r="A969" s="104" t="s">
        <v>3137</v>
      </c>
      <c r="B969" s="105" t="s">
        <v>2607</v>
      </c>
      <c r="C969" s="104" t="s">
        <v>3138</v>
      </c>
      <c r="D969" s="104" t="s">
        <v>3139</v>
      </c>
      <c r="E969" s="113" t="s">
        <v>94</v>
      </c>
      <c r="F969" s="55"/>
      <c r="G969" s="42" t="s">
        <v>119</v>
      </c>
      <c r="H969" s="53" t="s">
        <v>122</v>
      </c>
      <c r="I969" s="53"/>
      <c r="J969" s="42"/>
      <c r="K969" s="42"/>
      <c r="L969" s="4">
        <v>60</v>
      </c>
      <c r="M969" s="42"/>
      <c r="N969" s="4"/>
      <c r="O969" s="42"/>
      <c r="P969" s="42"/>
      <c r="Q969" s="42"/>
      <c r="R969" s="8" t="str">
        <f>DADOS_ABBUD[[#This Row],[COD]]</f>
        <v>PHER</v>
      </c>
      <c r="S969" s="42"/>
      <c r="T969" t="e">
        <f>_xlfn.XLOOKUP(DADOS_ABBUD[[#This Row],[COD]],'uso interno FOTOS'!A:A,'uso interno FOTOS'!B:B)</f>
        <v>#N/A</v>
      </c>
      <c r="U969" s="5">
        <v>1</v>
      </c>
    </row>
    <row r="970" spans="1:22" ht="15" customHeight="1" x14ac:dyDescent="0.25">
      <c r="A970" t="s">
        <v>3140</v>
      </c>
      <c r="B970" s="4" t="s">
        <v>2607</v>
      </c>
      <c r="C970" t="s">
        <v>3141</v>
      </c>
      <c r="D970" t="s">
        <v>3142</v>
      </c>
      <c r="E970" s="5" t="s">
        <v>94</v>
      </c>
      <c r="F970" s="12"/>
      <c r="G970" t="s">
        <v>119</v>
      </c>
      <c r="H970" s="4"/>
      <c r="I970" s="4"/>
      <c r="L970" s="4">
        <v>40</v>
      </c>
      <c r="N970" s="4"/>
      <c r="R970" s="8" t="str">
        <f>DADOS_ABBUD[[#This Row],[COD]]</f>
        <v>PHGL</v>
      </c>
      <c r="T970" t="e">
        <f>_xlfn.XLOOKUP(DADOS_ABBUD[[#This Row],[COD]],'uso interno FOTOS'!A:A,'uso interno FOTOS'!B:B)</f>
        <v>#N/A</v>
      </c>
      <c r="U970" s="5">
        <v>2</v>
      </c>
    </row>
    <row r="971" spans="1:22" ht="15" customHeight="1" x14ac:dyDescent="0.25">
      <c r="A971" s="100" t="s">
        <v>3143</v>
      </c>
      <c r="B971" s="101" t="s">
        <v>2607</v>
      </c>
      <c r="C971" s="100" t="s">
        <v>3144</v>
      </c>
      <c r="D971" s="100" t="s">
        <v>3145</v>
      </c>
      <c r="E971" s="111" t="s">
        <v>94</v>
      </c>
      <c r="F971" s="12"/>
      <c r="G971" t="s">
        <v>119</v>
      </c>
      <c r="H971" s="4" t="s">
        <v>122</v>
      </c>
      <c r="I971" s="4"/>
      <c r="L971" s="4">
        <v>30</v>
      </c>
      <c r="N971" s="4"/>
      <c r="R971" s="8" t="str">
        <f>DADOS_ABBUD[[#This Row],[COD]]</f>
        <v>PHMO</v>
      </c>
      <c r="T971" t="e" vm="275">
        <f>_xlfn.XLOOKUP(DADOS_ABBUD[[#This Row],[COD]],'uso interno FOTOS'!A:A,'uso interno FOTOS'!B:B)</f>
        <v>#VALUE!</v>
      </c>
      <c r="U971" s="5">
        <v>1</v>
      </c>
    </row>
    <row r="972" spans="1:22" x14ac:dyDescent="0.25">
      <c r="A972" t="s">
        <v>3146</v>
      </c>
      <c r="B972" s="4" t="s">
        <v>2607</v>
      </c>
      <c r="C972" t="s">
        <v>3147</v>
      </c>
      <c r="D972" t="s">
        <v>3147</v>
      </c>
      <c r="E972" s="6"/>
      <c r="F972" s="12"/>
      <c r="G972" t="s">
        <v>95</v>
      </c>
      <c r="H972" s="4"/>
      <c r="I972" s="4"/>
      <c r="L972" s="4"/>
      <c r="N972" s="4"/>
      <c r="R972" s="8" t="str">
        <f>DADOS_ABBUD[[#This Row],[COD]]</f>
        <v>PHRI</v>
      </c>
      <c r="T972" t="e">
        <f>_xlfn.XLOOKUP(DADOS_ABBUD[[#This Row],[COD]],'uso interno FOTOS'!A:A,'uso interno FOTOS'!B:B)</f>
        <v>#N/A</v>
      </c>
      <c r="U972" s="5">
        <v>2</v>
      </c>
      <c r="V972" s="4"/>
    </row>
    <row r="973" spans="1:22" x14ac:dyDescent="0.25">
      <c r="A973" t="s">
        <v>3148</v>
      </c>
      <c r="B973" s="4" t="s">
        <v>2607</v>
      </c>
      <c r="C973" t="s">
        <v>3149</v>
      </c>
      <c r="D973" t="s">
        <v>3150</v>
      </c>
      <c r="E973" s="5" t="s">
        <v>136</v>
      </c>
      <c r="F973" s="12"/>
      <c r="G973" t="s">
        <v>119</v>
      </c>
      <c r="H973" s="4"/>
      <c r="I973" s="4"/>
      <c r="L973" s="4">
        <v>20</v>
      </c>
      <c r="N973" s="4"/>
      <c r="Q973" s="8"/>
      <c r="R973" s="8" t="str">
        <f>DADOS_ABBUD[[#This Row],[COD]]</f>
        <v>PHDR</v>
      </c>
      <c r="T973" s="33" t="e">
        <f>_xlfn.XLOOKUP(DADOS_ABBUD[[#This Row],[COD]],'uso interno FOTOS'!A:A,'uso interno FOTOS'!B:B)</f>
        <v>#N/A</v>
      </c>
      <c r="U973" s="5">
        <v>3</v>
      </c>
    </row>
    <row r="974" spans="1:22" x14ac:dyDescent="0.25">
      <c r="A974" t="s">
        <v>3151</v>
      </c>
      <c r="B974" s="4" t="s">
        <v>2607</v>
      </c>
      <c r="C974" t="s">
        <v>3152</v>
      </c>
      <c r="D974" t="s">
        <v>3153</v>
      </c>
      <c r="E974" s="5" t="s">
        <v>405</v>
      </c>
      <c r="F974" s="12"/>
      <c r="G974" t="s">
        <v>119</v>
      </c>
      <c r="H974" s="4"/>
      <c r="I974" s="4"/>
      <c r="L974" s="4">
        <v>15</v>
      </c>
      <c r="N974" s="4"/>
      <c r="Q974" s="8"/>
      <c r="R974" s="8" t="str">
        <f>DADOS_ABBUD[[#This Row],[COD]]</f>
        <v>PHSU</v>
      </c>
      <c r="T974" t="e">
        <f>_xlfn.XLOOKUP(DADOS_ABBUD[[#This Row],[COD]],'uso interno FOTOS'!A:A,'uso interno FOTOS'!B:B)</f>
        <v>#N/A</v>
      </c>
      <c r="U974" s="5">
        <v>3</v>
      </c>
    </row>
    <row r="975" spans="1:22" x14ac:dyDescent="0.25">
      <c r="A975" t="s">
        <v>2312</v>
      </c>
      <c r="B975" s="4" t="s">
        <v>2607</v>
      </c>
      <c r="C975" t="s">
        <v>3154</v>
      </c>
      <c r="D975" t="s">
        <v>3155</v>
      </c>
      <c r="E975" s="5" t="s">
        <v>94</v>
      </c>
      <c r="F975" s="12"/>
      <c r="G975" t="s">
        <v>119</v>
      </c>
      <c r="H975" s="4" t="s">
        <v>155</v>
      </c>
      <c r="I975" s="4"/>
      <c r="L975" s="4">
        <v>70</v>
      </c>
      <c r="N975" s="4"/>
      <c r="R975" s="8" t="str">
        <f>DADOS_ABBUD[[#This Row],[COD]]</f>
        <v>PHSO</v>
      </c>
      <c r="T975" t="e">
        <f>_xlfn.XLOOKUP(DADOS_ABBUD[[#This Row],[COD]],'uso interno FOTOS'!A:A,'uso interno FOTOS'!B:B)</f>
        <v>#N/A</v>
      </c>
      <c r="U975" s="5">
        <v>2</v>
      </c>
    </row>
    <row r="976" spans="1:22" x14ac:dyDescent="0.25">
      <c r="A976" t="s">
        <v>3156</v>
      </c>
      <c r="B976" s="4" t="s">
        <v>2607</v>
      </c>
      <c r="C976" t="s">
        <v>3157</v>
      </c>
      <c r="D976" t="s">
        <v>3158</v>
      </c>
      <c r="E976" s="5" t="s">
        <v>94</v>
      </c>
      <c r="F976" s="12"/>
      <c r="G976" t="s">
        <v>119</v>
      </c>
      <c r="H976" s="4"/>
      <c r="I976" s="4"/>
      <c r="L976" s="4">
        <v>25</v>
      </c>
      <c r="N976" s="4"/>
      <c r="Q976" s="8"/>
      <c r="R976" s="8" t="str">
        <f>DADOS_ABBUD[[#This Row],[COD]]</f>
        <v>PICA</v>
      </c>
      <c r="T976" t="e">
        <f>_xlfn.XLOOKUP(DADOS_ABBUD[[#This Row],[COD]],'uso interno FOTOS'!A:A,'uso interno FOTOS'!B:B)</f>
        <v>#N/A</v>
      </c>
      <c r="U976" s="5">
        <v>3</v>
      </c>
    </row>
    <row r="977" spans="1:22" ht="15" customHeight="1" x14ac:dyDescent="0.25">
      <c r="A977" t="s">
        <v>3159</v>
      </c>
      <c r="B977" s="4" t="s">
        <v>2607</v>
      </c>
      <c r="C977" t="s">
        <v>3160</v>
      </c>
      <c r="D977" t="s">
        <v>3161</v>
      </c>
      <c r="E977" s="5" t="s">
        <v>94</v>
      </c>
      <c r="F977" s="12"/>
      <c r="G977" t="s">
        <v>119</v>
      </c>
      <c r="H977" s="4" t="s">
        <v>155</v>
      </c>
      <c r="I977" s="4"/>
      <c r="L977" s="4">
        <v>15</v>
      </c>
      <c r="N977" s="4"/>
      <c r="R977" s="8" t="str">
        <f>DADOS_ABBUD[[#This Row],[COD]]</f>
        <v>PIMI</v>
      </c>
      <c r="T977" t="e">
        <f>_xlfn.XLOOKUP(DADOS_ABBUD[[#This Row],[COD]],'uso interno FOTOS'!A:A,'uso interno FOTOS'!B:B)</f>
        <v>#N/A</v>
      </c>
      <c r="U977" s="5">
        <v>2</v>
      </c>
    </row>
    <row r="978" spans="1:22" ht="15" customHeight="1" x14ac:dyDescent="0.25">
      <c r="A978" t="s">
        <v>3162</v>
      </c>
      <c r="B978" s="4" t="s">
        <v>2607</v>
      </c>
      <c r="C978" t="s">
        <v>3163</v>
      </c>
      <c r="D978" t="s">
        <v>3164</v>
      </c>
      <c r="E978" s="5" t="s">
        <v>94</v>
      </c>
      <c r="F978" s="12"/>
      <c r="G978" t="s">
        <v>95</v>
      </c>
      <c r="H978" s="4" t="s">
        <v>307</v>
      </c>
      <c r="I978" s="4"/>
      <c r="L978" s="4">
        <v>10</v>
      </c>
      <c r="N978" s="4"/>
      <c r="R978" s="8" t="str">
        <f>DADOS_ABBUD[[#This Row],[COD]]</f>
        <v>PINU</v>
      </c>
      <c r="T978" t="e">
        <f>_xlfn.XLOOKUP(DADOS_ABBUD[[#This Row],[COD]],'uso interno FOTOS'!A:A,'uso interno FOTOS'!B:B)</f>
        <v>#N/A</v>
      </c>
      <c r="U978" s="5">
        <v>2</v>
      </c>
      <c r="V978" s="4"/>
    </row>
    <row r="979" spans="1:22" x14ac:dyDescent="0.25">
      <c r="A979" t="s">
        <v>3165</v>
      </c>
      <c r="B979" s="4" t="s">
        <v>2607</v>
      </c>
      <c r="C979" t="s">
        <v>3166</v>
      </c>
      <c r="D979" t="s">
        <v>3167</v>
      </c>
      <c r="E979" s="5" t="s">
        <v>94</v>
      </c>
      <c r="F979" s="12"/>
      <c r="G979" t="s">
        <v>95</v>
      </c>
      <c r="H979" s="4"/>
      <c r="I979" s="4"/>
      <c r="L979" s="4">
        <v>15</v>
      </c>
      <c r="N979" s="4"/>
      <c r="Q979" s="8"/>
      <c r="R979" s="8" t="str">
        <f>DADOS_ABBUD[[#This Row],[COD]]</f>
        <v>PIST</v>
      </c>
      <c r="T979" t="e">
        <f>_xlfn.XLOOKUP(DADOS_ABBUD[[#This Row],[COD]],'uso interno FOTOS'!A:A,'uso interno FOTOS'!B:B)</f>
        <v>#N/A</v>
      </c>
      <c r="U979" s="5">
        <v>3</v>
      </c>
    </row>
    <row r="980" spans="1:22" x14ac:dyDescent="0.25">
      <c r="A980" t="s">
        <v>3168</v>
      </c>
      <c r="B980" s="4" t="s">
        <v>2607</v>
      </c>
      <c r="C980" t="s">
        <v>3169</v>
      </c>
      <c r="D980" t="s">
        <v>3170</v>
      </c>
      <c r="E980" s="5" t="s">
        <v>1605</v>
      </c>
      <c r="F980" s="12"/>
      <c r="G980" t="s">
        <v>119</v>
      </c>
      <c r="H980" s="4"/>
      <c r="I980" s="4"/>
      <c r="L980" s="4">
        <v>25</v>
      </c>
      <c r="N980" s="4"/>
      <c r="Q980" s="8"/>
      <c r="R980" s="8" t="str">
        <f>DADOS_ABBUD[[#This Row],[COD]]</f>
        <v>PLNU</v>
      </c>
      <c r="T980" t="e">
        <f>_xlfn.XLOOKUP(DADOS_ABBUD[[#This Row],[COD]],'uso interno FOTOS'!A:A,'uso interno FOTOS'!B:B)</f>
        <v>#N/A</v>
      </c>
      <c r="U980" s="5">
        <v>3</v>
      </c>
    </row>
    <row r="981" spans="1:22" s="4" customFormat="1" x14ac:dyDescent="0.25">
      <c r="A981" t="s">
        <v>3171</v>
      </c>
      <c r="B981" s="4" t="s">
        <v>2607</v>
      </c>
      <c r="C981" t="s">
        <v>3172</v>
      </c>
      <c r="D981" t="s">
        <v>3173</v>
      </c>
      <c r="E981" s="5" t="s">
        <v>94</v>
      </c>
      <c r="F981" s="12"/>
      <c r="G981" t="s">
        <v>119</v>
      </c>
      <c r="J981"/>
      <c r="K981"/>
      <c r="M981"/>
      <c r="O981"/>
      <c r="P981"/>
      <c r="Q981" s="8"/>
      <c r="R981" s="8" t="str">
        <f>DADOS_ABBUD[[#This Row],[COD]]</f>
        <v>PNBO</v>
      </c>
      <c r="S981"/>
      <c r="T981" t="e">
        <f>_xlfn.XLOOKUP(DADOS_ABBUD[[#This Row],[COD]],'uso interno FOTOS'!A:A,'uso interno FOTOS'!B:B)</f>
        <v>#N/A</v>
      </c>
      <c r="U981" s="5">
        <v>3</v>
      </c>
      <c r="V981"/>
    </row>
    <row r="982" spans="1:22" s="4" customFormat="1" ht="15.75" customHeight="1" x14ac:dyDescent="0.25">
      <c r="A982" t="s">
        <v>803</v>
      </c>
      <c r="B982" s="4" t="s">
        <v>2607</v>
      </c>
      <c r="C982" t="s">
        <v>3174</v>
      </c>
      <c r="D982" t="s">
        <v>3175</v>
      </c>
      <c r="E982" s="5" t="s">
        <v>405</v>
      </c>
      <c r="F982" s="12"/>
      <c r="G982" t="s">
        <v>119</v>
      </c>
      <c r="J982"/>
      <c r="K982"/>
      <c r="L982" s="4" t="s">
        <v>94</v>
      </c>
      <c r="M982"/>
      <c r="O982"/>
      <c r="P982"/>
      <c r="Q982" s="8"/>
      <c r="R982" s="8" t="str">
        <f>DADOS_ABBUD[[#This Row],[COD]]</f>
        <v>POCA</v>
      </c>
      <c r="S982"/>
      <c r="T982" t="e">
        <f>_xlfn.XLOOKUP(DADOS_ABBUD[[#This Row],[COD]],'uso interno FOTOS'!A:A,'uso interno FOTOS'!B:B)</f>
        <v>#N/A</v>
      </c>
      <c r="U982" s="5">
        <v>3</v>
      </c>
      <c r="V982"/>
    </row>
    <row r="983" spans="1:22" s="4" customFormat="1" x14ac:dyDescent="0.25">
      <c r="A983" t="s">
        <v>3176</v>
      </c>
      <c r="B983" s="4" t="s">
        <v>2607</v>
      </c>
      <c r="C983" t="s">
        <v>3177</v>
      </c>
      <c r="D983" t="s">
        <v>3178</v>
      </c>
      <c r="E983" s="5" t="s">
        <v>136</v>
      </c>
      <c r="F983" s="12"/>
      <c r="G983" t="s">
        <v>95</v>
      </c>
      <c r="J983"/>
      <c r="K983"/>
      <c r="L983" s="4">
        <v>15</v>
      </c>
      <c r="M983"/>
      <c r="O983"/>
      <c r="P983"/>
      <c r="Q983" s="8"/>
      <c r="R983" s="8" t="str">
        <f>DADOS_ABBUD[[#This Row],[COD]]</f>
        <v>POPO</v>
      </c>
      <c r="S983"/>
      <c r="T983" t="e">
        <f>_xlfn.XLOOKUP(DADOS_ABBUD[[#This Row],[COD]],'uso interno FOTOS'!A:A,'uso interno FOTOS'!B:B)</f>
        <v>#N/A</v>
      </c>
      <c r="U983" s="5">
        <v>3</v>
      </c>
      <c r="V983"/>
    </row>
    <row r="984" spans="1:22" s="4" customFormat="1" ht="15" customHeight="1" x14ac:dyDescent="0.25">
      <c r="A984" t="s">
        <v>3179</v>
      </c>
      <c r="B984" s="4" t="s">
        <v>2607</v>
      </c>
      <c r="C984" t="s">
        <v>3180</v>
      </c>
      <c r="D984" t="s">
        <v>3181</v>
      </c>
      <c r="E984" s="5" t="s">
        <v>418</v>
      </c>
      <c r="F984" s="12"/>
      <c r="G984" t="s">
        <v>95</v>
      </c>
      <c r="H984" s="4" t="s">
        <v>126</v>
      </c>
      <c r="J984"/>
      <c r="K984"/>
      <c r="L984" s="4">
        <v>15</v>
      </c>
      <c r="M984"/>
      <c r="O984"/>
      <c r="P984"/>
      <c r="Q984"/>
      <c r="R984" s="8" t="str">
        <f>DADOS_ABBUD[[#This Row],[COD]]</f>
        <v>POGR</v>
      </c>
      <c r="S984"/>
      <c r="T984" t="e">
        <f>_xlfn.XLOOKUP(DADOS_ABBUD[[#This Row],[COD]],'uso interno FOTOS'!A:A,'uso interno FOTOS'!B:B)</f>
        <v>#N/A</v>
      </c>
      <c r="U984" s="5">
        <v>2</v>
      </c>
    </row>
    <row r="985" spans="1:22" s="4" customFormat="1" ht="15" customHeight="1" x14ac:dyDescent="0.25">
      <c r="A985" t="s">
        <v>3182</v>
      </c>
      <c r="B985" s="4" t="s">
        <v>2607</v>
      </c>
      <c r="C985" t="s">
        <v>3183</v>
      </c>
      <c r="D985" t="s">
        <v>3184</v>
      </c>
      <c r="E985" s="5" t="s">
        <v>418</v>
      </c>
      <c r="F985" s="12"/>
      <c r="G985" t="s">
        <v>119</v>
      </c>
      <c r="J985"/>
      <c r="K985"/>
      <c r="L985" s="4">
        <v>20</v>
      </c>
      <c r="M985"/>
      <c r="O985"/>
      <c r="P985"/>
      <c r="Q985" s="8"/>
      <c r="R985" s="8" t="str">
        <f>DADOS_ABBUD[[#This Row],[COD]]</f>
        <v>PRMA</v>
      </c>
      <c r="S985"/>
      <c r="T985" t="e">
        <f>_xlfn.XLOOKUP(DADOS_ABBUD[[#This Row],[COD]],'uso interno FOTOS'!A:A,'uso interno FOTOS'!B:B)</f>
        <v>#N/A</v>
      </c>
      <c r="U985" s="5">
        <v>3</v>
      </c>
      <c r="V985"/>
    </row>
    <row r="986" spans="1:22" s="4" customFormat="1" ht="15" customHeight="1" x14ac:dyDescent="0.25">
      <c r="A986" t="s">
        <v>3185</v>
      </c>
      <c r="B986" s="4" t="s">
        <v>2607</v>
      </c>
      <c r="C986" t="s">
        <v>3186</v>
      </c>
      <c r="D986" t="s">
        <v>3187</v>
      </c>
      <c r="E986" s="5" t="s">
        <v>510</v>
      </c>
      <c r="F986" s="12"/>
      <c r="G986" t="s">
        <v>119</v>
      </c>
      <c r="J986"/>
      <c r="K986"/>
      <c r="L986" s="4">
        <v>25</v>
      </c>
      <c r="M986"/>
      <c r="O986"/>
      <c r="P986"/>
      <c r="Q986" s="8"/>
      <c r="R986" s="8" t="str">
        <f>DADOS_ABBUD[[#This Row],[COD]]</f>
        <v>PROB</v>
      </c>
      <c r="S986"/>
      <c r="T986" t="e">
        <f>_xlfn.XLOOKUP(DADOS_ABBUD[[#This Row],[COD]],'uso interno FOTOS'!A:A,'uso interno FOTOS'!B:B)</f>
        <v>#N/A</v>
      </c>
      <c r="U986" s="5">
        <v>3</v>
      </c>
      <c r="V986"/>
    </row>
    <row r="987" spans="1:22" s="4" customFormat="1" x14ac:dyDescent="0.25">
      <c r="A987" t="s">
        <v>3188</v>
      </c>
      <c r="B987" s="4" t="s">
        <v>2607</v>
      </c>
      <c r="C987" t="s">
        <v>3189</v>
      </c>
      <c r="D987" t="s">
        <v>3190</v>
      </c>
      <c r="E987" s="5" t="s">
        <v>94</v>
      </c>
      <c r="F987" s="12"/>
      <c r="G987" t="s">
        <v>119</v>
      </c>
      <c r="J987"/>
      <c r="K987"/>
      <c r="L987" s="4">
        <v>20</v>
      </c>
      <c r="M987"/>
      <c r="O987"/>
      <c r="P987"/>
      <c r="Q987" s="8"/>
      <c r="R987" s="8" t="str">
        <f>DADOS_ABBUD[[#This Row],[COD]]</f>
        <v>PTCR</v>
      </c>
      <c r="S987"/>
      <c r="T987" t="e">
        <f>_xlfn.XLOOKUP(DADOS_ABBUD[[#This Row],[COD]],'uso interno FOTOS'!A:A,'uso interno FOTOS'!B:B)</f>
        <v>#N/A</v>
      </c>
      <c r="U987" s="5">
        <v>3</v>
      </c>
      <c r="V987"/>
    </row>
    <row r="988" spans="1:22" s="4" customFormat="1" ht="15" customHeight="1" x14ac:dyDescent="0.25">
      <c r="A988" t="s">
        <v>3191</v>
      </c>
      <c r="B988" s="4" t="s">
        <v>2607</v>
      </c>
      <c r="C988" t="s">
        <v>3192</v>
      </c>
      <c r="D988" t="s">
        <v>3193</v>
      </c>
      <c r="E988" s="5" t="s">
        <v>94</v>
      </c>
      <c r="F988" s="12"/>
      <c r="G988" t="s">
        <v>95</v>
      </c>
      <c r="H988" s="4" t="s">
        <v>155</v>
      </c>
      <c r="J988"/>
      <c r="K988"/>
      <c r="L988" s="4" t="s">
        <v>94</v>
      </c>
      <c r="M988"/>
      <c r="O988"/>
      <c r="P988"/>
      <c r="Q988"/>
      <c r="R988" s="8" t="str">
        <f>DADOS_ABBUD[[#This Row],[COD]]</f>
        <v>RHCL</v>
      </c>
      <c r="S988"/>
      <c r="T988" t="e">
        <f>_xlfn.XLOOKUP(DADOS_ABBUD[[#This Row],[COD]],'uso interno FOTOS'!A:A,'uso interno FOTOS'!B:B)</f>
        <v>#N/A</v>
      </c>
      <c r="U988" s="5">
        <v>1</v>
      </c>
      <c r="V988"/>
    </row>
    <row r="989" spans="1:22" s="4" customFormat="1" x14ac:dyDescent="0.25">
      <c r="A989" t="s">
        <v>3194</v>
      </c>
      <c r="B989" s="4" t="s">
        <v>2607</v>
      </c>
      <c r="C989" t="s">
        <v>3195</v>
      </c>
      <c r="D989" t="s">
        <v>3196</v>
      </c>
      <c r="E989" s="5" t="s">
        <v>391</v>
      </c>
      <c r="F989" s="12"/>
      <c r="G989" t="s">
        <v>95</v>
      </c>
      <c r="J989"/>
      <c r="K989"/>
      <c r="L989" s="4">
        <v>20</v>
      </c>
      <c r="M989"/>
      <c r="O989"/>
      <c r="P989"/>
      <c r="Q989" s="8"/>
      <c r="R989" s="8" t="str">
        <f>DADOS_ABBUD[[#This Row],[COD]]</f>
        <v>ROCH</v>
      </c>
      <c r="S989"/>
      <c r="T989" t="e">
        <f>_xlfn.XLOOKUP(DADOS_ABBUD[[#This Row],[COD]],'uso interno FOTOS'!A:A,'uso interno FOTOS'!B:B)</f>
        <v>#N/A</v>
      </c>
      <c r="U989" s="5">
        <v>3</v>
      </c>
      <c r="V989" s="42"/>
    </row>
    <row r="990" spans="1:22" s="4" customFormat="1" ht="15" customHeight="1" x14ac:dyDescent="0.25">
      <c r="A990" t="s">
        <v>3197</v>
      </c>
      <c r="B990" s="4" t="s">
        <v>2607</v>
      </c>
      <c r="C990" t="s">
        <v>3198</v>
      </c>
      <c r="D990" t="s">
        <v>3199</v>
      </c>
      <c r="E990" s="5" t="s">
        <v>94</v>
      </c>
      <c r="F990" s="12"/>
      <c r="G990" t="s">
        <v>119</v>
      </c>
      <c r="H990" s="4" t="s">
        <v>126</v>
      </c>
      <c r="J990"/>
      <c r="K990"/>
      <c r="L990" s="4">
        <v>25</v>
      </c>
      <c r="M990"/>
      <c r="O990"/>
      <c r="P990"/>
      <c r="Q990"/>
      <c r="R990" s="8" t="str">
        <f>DADOS_ABBUD[[#This Row],[COD]]</f>
        <v>ROOF</v>
      </c>
      <c r="S990"/>
      <c r="T990" t="e">
        <f>_xlfn.XLOOKUP(DADOS_ABBUD[[#This Row],[COD]],'uso interno FOTOS'!A:A,'uso interno FOTOS'!B:B)</f>
        <v>#N/A</v>
      </c>
      <c r="U990" s="5">
        <v>2</v>
      </c>
      <c r="V990"/>
    </row>
    <row r="991" spans="1:22" s="4" customFormat="1" ht="15" customHeight="1" x14ac:dyDescent="0.25">
      <c r="A991" t="s">
        <v>3200</v>
      </c>
      <c r="B991" s="4" t="s">
        <v>2607</v>
      </c>
      <c r="C991" t="s">
        <v>3201</v>
      </c>
      <c r="D991" t="s">
        <v>3202</v>
      </c>
      <c r="E991" s="5" t="s">
        <v>3203</v>
      </c>
      <c r="F991" s="12"/>
      <c r="G991" t="s">
        <v>95</v>
      </c>
      <c r="H991" s="4" t="s">
        <v>126</v>
      </c>
      <c r="J991"/>
      <c r="K991"/>
      <c r="L991" s="4">
        <v>20</v>
      </c>
      <c r="M991"/>
      <c r="O991"/>
      <c r="P991"/>
      <c r="Q991"/>
      <c r="R991" s="8" t="str">
        <f>DADOS_ABBUD[[#This Row],[COD]]</f>
        <v>SASP</v>
      </c>
      <c r="S991"/>
      <c r="T991" t="e">
        <f>_xlfn.XLOOKUP(DADOS_ABBUD[[#This Row],[COD]],'uso interno FOTOS'!A:A,'uso interno FOTOS'!B:B)</f>
        <v>#N/A</v>
      </c>
      <c r="U991" s="5">
        <v>2</v>
      </c>
      <c r="V991"/>
    </row>
    <row r="992" spans="1:22" s="4" customFormat="1" ht="15" customHeight="1" x14ac:dyDescent="0.25">
      <c r="A992" t="s">
        <v>3204</v>
      </c>
      <c r="B992" s="4" t="s">
        <v>2607</v>
      </c>
      <c r="C992" t="s">
        <v>3205</v>
      </c>
      <c r="D992" t="s">
        <v>3206</v>
      </c>
      <c r="E992" s="5" t="s">
        <v>391</v>
      </c>
      <c r="F992" s="12"/>
      <c r="G992" t="s">
        <v>119</v>
      </c>
      <c r="H992" s="4" t="s">
        <v>307</v>
      </c>
      <c r="J992"/>
      <c r="K992"/>
      <c r="L992" s="4">
        <v>10</v>
      </c>
      <c r="M992"/>
      <c r="O992"/>
      <c r="P992"/>
      <c r="Q992"/>
      <c r="R992" s="8" t="str">
        <f>DADOS_ABBUD[[#This Row],[COD]]</f>
        <v>SATR</v>
      </c>
      <c r="S992"/>
      <c r="T992" t="e">
        <f>_xlfn.XLOOKUP(DADOS_ABBUD[[#This Row],[COD]],'uso interno FOTOS'!A:A,'uso interno FOTOS'!B:B)</f>
        <v>#N/A</v>
      </c>
      <c r="U992" s="5">
        <v>1</v>
      </c>
      <c r="V992"/>
    </row>
    <row r="993" spans="1:22" s="4" customFormat="1" x14ac:dyDescent="0.25">
      <c r="A993" t="s">
        <v>3207</v>
      </c>
      <c r="B993" s="4" t="s">
        <v>2607</v>
      </c>
      <c r="C993" t="s">
        <v>3208</v>
      </c>
      <c r="D993" t="s">
        <v>3209</v>
      </c>
      <c r="E993" s="5" t="s">
        <v>94</v>
      </c>
      <c r="F993" s="12"/>
      <c r="G993" t="s">
        <v>119</v>
      </c>
      <c r="J993"/>
      <c r="K993"/>
      <c r="L993" s="4">
        <v>30</v>
      </c>
      <c r="M993"/>
      <c r="O993"/>
      <c r="P993"/>
      <c r="Q993" s="8"/>
      <c r="R993" s="8" t="str">
        <f>DADOS_ABBUD[[#This Row],[COD]]</f>
        <v>SACH</v>
      </c>
      <c r="S993"/>
      <c r="T993" t="e">
        <f>_xlfn.XLOOKUP(DADOS_ABBUD[[#This Row],[COD]],'uso interno FOTOS'!A:A,'uso interno FOTOS'!B:B)</f>
        <v>#N/A</v>
      </c>
      <c r="U993" s="5">
        <v>3</v>
      </c>
      <c r="V993" s="42"/>
    </row>
    <row r="994" spans="1:22" s="4" customFormat="1" x14ac:dyDescent="0.25">
      <c r="A994" t="s">
        <v>3210</v>
      </c>
      <c r="B994" s="4" t="s">
        <v>2607</v>
      </c>
      <c r="C994" t="s">
        <v>3211</v>
      </c>
      <c r="D994" t="s">
        <v>3212</v>
      </c>
      <c r="E994" s="5" t="s">
        <v>136</v>
      </c>
      <c r="F994" s="12"/>
      <c r="G994" t="s">
        <v>119</v>
      </c>
      <c r="J994"/>
      <c r="K994"/>
      <c r="L994" s="4" t="s">
        <v>94</v>
      </c>
      <c r="M994"/>
      <c r="O994"/>
      <c r="P994"/>
      <c r="Q994" s="8"/>
      <c r="R994" s="8" t="str">
        <f>DADOS_ABBUD[[#This Row],[COD]]</f>
        <v>SAPR</v>
      </c>
      <c r="S994"/>
      <c r="T994" t="e">
        <f>_xlfn.XLOOKUP(DADOS_ABBUD[[#This Row],[COD]],'uso interno FOTOS'!A:A,'uso interno FOTOS'!B:B)</f>
        <v>#N/A</v>
      </c>
      <c r="U994" s="5">
        <v>3</v>
      </c>
      <c r="V994" s="32"/>
    </row>
    <row r="995" spans="1:22" s="62" customFormat="1" x14ac:dyDescent="0.25">
      <c r="A995" t="s">
        <v>3213</v>
      </c>
      <c r="B995" s="4" t="s">
        <v>2607</v>
      </c>
      <c r="C995" t="s">
        <v>3214</v>
      </c>
      <c r="D995" t="s">
        <v>3215</v>
      </c>
      <c r="E995" s="5" t="s">
        <v>401</v>
      </c>
      <c r="F995" s="12"/>
      <c r="G995" t="s">
        <v>119</v>
      </c>
      <c r="H995" s="4"/>
      <c r="I995" s="4"/>
      <c r="J995"/>
      <c r="K995"/>
      <c r="L995" s="4">
        <v>20</v>
      </c>
      <c r="M995"/>
      <c r="N995" s="4"/>
      <c r="O995"/>
      <c r="P995"/>
      <c r="Q995" s="8"/>
      <c r="R995" s="8" t="str">
        <f>DADOS_ABBUD[[#This Row],[COD]]</f>
        <v>SCAE</v>
      </c>
      <c r="S995"/>
      <c r="T995" t="e">
        <f>_xlfn.XLOOKUP(DADOS_ABBUD[[#This Row],[COD]],'uso interno FOTOS'!A:A,'uso interno FOTOS'!B:B)</f>
        <v>#N/A</v>
      </c>
      <c r="U995" s="5">
        <v>3</v>
      </c>
      <c r="V995" s="42"/>
    </row>
    <row r="996" spans="1:22" s="4" customFormat="1" x14ac:dyDescent="0.25">
      <c r="A996" t="s">
        <v>3216</v>
      </c>
      <c r="B996" s="4" t="s">
        <v>2607</v>
      </c>
      <c r="C996" t="s">
        <v>3217</v>
      </c>
      <c r="D996" t="s">
        <v>3218</v>
      </c>
      <c r="E996" s="5" t="s">
        <v>94</v>
      </c>
      <c r="F996" s="12"/>
      <c r="G996" t="s">
        <v>119</v>
      </c>
      <c r="H996" s="4" t="s">
        <v>155</v>
      </c>
      <c r="J996"/>
      <c r="K996" s="4" t="s">
        <v>1817</v>
      </c>
      <c r="L996" s="4">
        <v>180</v>
      </c>
      <c r="M996" s="123"/>
      <c r="P996" s="4" t="s">
        <v>2278</v>
      </c>
      <c r="Q996" s="4" t="s">
        <v>3219</v>
      </c>
      <c r="R996" s="8" t="str">
        <f>DADOS_ABBUD[[#This Row],[COD]]</f>
        <v>SCAR</v>
      </c>
      <c r="S996" s="4" t="s">
        <v>3220</v>
      </c>
      <c r="T996" t="e">
        <f>_xlfn.XLOOKUP(DADOS_ABBUD[[#This Row],[COD]],'uso interno FOTOS'!A:A,'uso interno FOTOS'!B:B)</f>
        <v>#N/A</v>
      </c>
      <c r="U996" s="5">
        <v>2</v>
      </c>
      <c r="V996" s="119" t="s">
        <v>3221</v>
      </c>
    </row>
    <row r="997" spans="1:22" s="4" customFormat="1" ht="15" customHeight="1" x14ac:dyDescent="0.25">
      <c r="A997" s="100" t="s">
        <v>3222</v>
      </c>
      <c r="B997" s="101" t="s">
        <v>2607</v>
      </c>
      <c r="C997" s="100" t="s">
        <v>3223</v>
      </c>
      <c r="D997" s="100" t="s">
        <v>3059</v>
      </c>
      <c r="E997" s="111" t="s">
        <v>94</v>
      </c>
      <c r="F997" s="12"/>
      <c r="G997" t="s">
        <v>95</v>
      </c>
      <c r="J997"/>
      <c r="K997"/>
      <c r="M997"/>
      <c r="O997"/>
      <c r="P997"/>
      <c r="Q997" s="8"/>
      <c r="R997" s="8" t="str">
        <f>DADOS_ABBUD[[#This Row],[COD]]</f>
        <v>SCBR</v>
      </c>
      <c r="S997"/>
      <c r="T997" s="37"/>
      <c r="U997" s="39">
        <v>3</v>
      </c>
      <c r="V997" s="42"/>
    </row>
    <row r="998" spans="1:22" s="4" customFormat="1" ht="15" customHeight="1" x14ac:dyDescent="0.25">
      <c r="A998" t="s">
        <v>3224</v>
      </c>
      <c r="B998" s="4" t="s">
        <v>2607</v>
      </c>
      <c r="C998" t="s">
        <v>3225</v>
      </c>
      <c r="D998" t="s">
        <v>3226</v>
      </c>
      <c r="E998" s="5" t="s">
        <v>94</v>
      </c>
      <c r="F998" s="12"/>
      <c r="G998" t="s">
        <v>119</v>
      </c>
      <c r="J998"/>
      <c r="K998"/>
      <c r="L998" s="4">
        <v>20</v>
      </c>
      <c r="M998"/>
      <c r="O998"/>
      <c r="P998"/>
      <c r="Q998" s="8"/>
      <c r="R998" s="8" t="str">
        <f>DADOS_ABBUD[[#This Row],[COD]]</f>
        <v>SEDE</v>
      </c>
      <c r="S998"/>
      <c r="T998" t="e">
        <f>_xlfn.XLOOKUP(DADOS_ABBUD[[#This Row],[COD]],'uso interno FOTOS'!A:A,'uso interno FOTOS'!B:B)</f>
        <v>#N/A</v>
      </c>
      <c r="U998" s="5">
        <v>3</v>
      </c>
      <c r="V998"/>
    </row>
    <row r="999" spans="1:22" s="4" customFormat="1" ht="15" customHeight="1" x14ac:dyDescent="0.25">
      <c r="A999" t="s">
        <v>3227</v>
      </c>
      <c r="B999" s="4" t="s">
        <v>2607</v>
      </c>
      <c r="C999" t="s">
        <v>3228</v>
      </c>
      <c r="D999" t="s">
        <v>3229</v>
      </c>
      <c r="E999" s="5" t="s">
        <v>405</v>
      </c>
      <c r="F999" s="12"/>
      <c r="G999" t="s">
        <v>119</v>
      </c>
      <c r="J999"/>
      <c r="K999"/>
      <c r="L999" s="4">
        <v>20</v>
      </c>
      <c r="M999"/>
      <c r="O999"/>
      <c r="P999"/>
      <c r="Q999" s="8"/>
      <c r="R999" s="8" t="str">
        <f>DADOS_ABBUD[[#This Row],[COD]]</f>
        <v>SESI</v>
      </c>
      <c r="S999"/>
      <c r="T999" t="e">
        <f>_xlfn.XLOOKUP(DADOS_ABBUD[[#This Row],[COD]],'uso interno FOTOS'!A:A,'uso interno FOTOS'!B:B)</f>
        <v>#N/A</v>
      </c>
      <c r="U999" s="5">
        <v>3</v>
      </c>
      <c r="V999"/>
    </row>
    <row r="1000" spans="1:22" s="4" customFormat="1" ht="15" customHeight="1" x14ac:dyDescent="0.25">
      <c r="A1000" s="100" t="s">
        <v>3230</v>
      </c>
      <c r="B1000" s="101" t="s">
        <v>2607</v>
      </c>
      <c r="C1000" s="100" t="s">
        <v>3231</v>
      </c>
      <c r="D1000" s="100" t="s">
        <v>3232</v>
      </c>
      <c r="E1000" s="111"/>
      <c r="F1000" s="49"/>
      <c r="G1000" t="s">
        <v>95</v>
      </c>
      <c r="J1000"/>
      <c r="K1000"/>
      <c r="M1000"/>
      <c r="O1000"/>
      <c r="P1000"/>
      <c r="Q1000" s="8"/>
      <c r="R1000" s="8" t="s">
        <v>3233</v>
      </c>
      <c r="S1000"/>
      <c r="T1000" t="e">
        <f>_xlfn.XLOOKUP(DADOS_ABBUD[[#This Row],[COD]],'uso interno FOTOS'!A:A,'uso interno FOTOS'!B:B)</f>
        <v>#N/A</v>
      </c>
      <c r="U1000" s="5">
        <v>3</v>
      </c>
      <c r="V1000"/>
    </row>
    <row r="1001" spans="1:22" s="4" customFormat="1" ht="15" customHeight="1" x14ac:dyDescent="0.25">
      <c r="A1001" t="s">
        <v>3234</v>
      </c>
      <c r="B1001" s="4" t="s">
        <v>2607</v>
      </c>
      <c r="C1001" t="s">
        <v>3235</v>
      </c>
      <c r="D1001" t="s">
        <v>3236</v>
      </c>
      <c r="E1001" s="5" t="s">
        <v>94</v>
      </c>
      <c r="F1001" s="12"/>
      <c r="G1001" t="s">
        <v>95</v>
      </c>
      <c r="J1001"/>
      <c r="K1001"/>
      <c r="M1001"/>
      <c r="O1001"/>
      <c r="P1001"/>
      <c r="Q1001" s="8"/>
      <c r="R1001" s="8" t="str">
        <f>DADOS_ABBUD[[#This Row],[COD]]</f>
        <v>SEBA</v>
      </c>
      <c r="S1001"/>
      <c r="T1001" t="e">
        <f>_xlfn.XLOOKUP(DADOS_ABBUD[[#This Row],[COD]],'uso interno FOTOS'!A:A,'uso interno FOTOS'!B:B)</f>
        <v>#N/A</v>
      </c>
      <c r="U1001" s="5">
        <v>3</v>
      </c>
      <c r="V1001"/>
    </row>
    <row r="1002" spans="1:22" s="4" customFormat="1" ht="15" customHeight="1" x14ac:dyDescent="0.25">
      <c r="A1002" t="s">
        <v>3237</v>
      </c>
      <c r="B1002" s="4" t="s">
        <v>2607</v>
      </c>
      <c r="C1002" t="s">
        <v>3238</v>
      </c>
      <c r="D1002" t="s">
        <v>3236</v>
      </c>
      <c r="E1002" s="5" t="s">
        <v>94</v>
      </c>
      <c r="F1002" s="12"/>
      <c r="G1002" t="s">
        <v>119</v>
      </c>
      <c r="J1002"/>
      <c r="K1002"/>
      <c r="L1002" s="4">
        <v>15</v>
      </c>
      <c r="M1002"/>
      <c r="O1002"/>
      <c r="P1002"/>
      <c r="Q1002" s="8"/>
      <c r="R1002" s="8" t="str">
        <f>DADOS_ABBUD[[#This Row],[COD]]</f>
        <v>SEKR</v>
      </c>
      <c r="S1002"/>
      <c r="T1002" t="e">
        <f>_xlfn.XLOOKUP(DADOS_ABBUD[[#This Row],[COD]],'uso interno FOTOS'!A:A,'uso interno FOTOS'!B:B)</f>
        <v>#N/A</v>
      </c>
      <c r="U1002" s="5">
        <v>3</v>
      </c>
      <c r="V1002"/>
    </row>
    <row r="1003" spans="1:22" s="4" customFormat="1" x14ac:dyDescent="0.25">
      <c r="A1003" t="s">
        <v>3239</v>
      </c>
      <c r="B1003" s="4" t="s">
        <v>2607</v>
      </c>
      <c r="C1003" t="s">
        <v>3240</v>
      </c>
      <c r="D1003" t="s">
        <v>3241</v>
      </c>
      <c r="E1003" s="5" t="s">
        <v>94</v>
      </c>
      <c r="F1003" s="12"/>
      <c r="G1003" t="s">
        <v>95</v>
      </c>
      <c r="J1003"/>
      <c r="K1003"/>
      <c r="L1003" s="4">
        <v>25</v>
      </c>
      <c r="M1003"/>
      <c r="O1003"/>
      <c r="P1003"/>
      <c r="Q1003" s="8"/>
      <c r="R1003" s="8" t="str">
        <f>DADOS_ABBUD[[#This Row],[COD]]</f>
        <v>SEUM</v>
      </c>
      <c r="S1003"/>
      <c r="T1003" t="e">
        <f>_xlfn.XLOOKUP(DADOS_ABBUD[[#This Row],[COD]],'uso interno FOTOS'!A:A,'uso interno FOTOS'!B:B)</f>
        <v>#N/A</v>
      </c>
      <c r="U1003" s="5">
        <v>3</v>
      </c>
      <c r="V1003"/>
    </row>
    <row r="1004" spans="1:22" s="38" customFormat="1" ht="15" customHeight="1" x14ac:dyDescent="0.25">
      <c r="A1004" t="s">
        <v>3242</v>
      </c>
      <c r="B1004" s="4" t="s">
        <v>2607</v>
      </c>
      <c r="C1004" t="s">
        <v>3243</v>
      </c>
      <c r="D1004" t="s">
        <v>3244</v>
      </c>
      <c r="E1004" s="5" t="s">
        <v>94</v>
      </c>
      <c r="F1004" s="12"/>
      <c r="G1004" t="s">
        <v>119</v>
      </c>
      <c r="H1004" s="4" t="s">
        <v>126</v>
      </c>
      <c r="I1004" s="4"/>
      <c r="J1004"/>
      <c r="K1004"/>
      <c r="L1004" s="4"/>
      <c r="M1004"/>
      <c r="N1004" s="4"/>
      <c r="O1004"/>
      <c r="P1004"/>
      <c r="Q1004"/>
      <c r="R1004" s="8" t="str">
        <f>DADOS_ABBUD[[#This Row],[COD]]</f>
        <v>SEFL</v>
      </c>
      <c r="S1004"/>
      <c r="T1004" t="e">
        <f>_xlfn.XLOOKUP(DADOS_ABBUD[[#This Row],[COD]],'uso interno FOTOS'!A:A,'uso interno FOTOS'!B:B)</f>
        <v>#N/A</v>
      </c>
      <c r="U1004" s="5">
        <v>2</v>
      </c>
      <c r="V1004"/>
    </row>
    <row r="1005" spans="1:22" s="4" customFormat="1" ht="15" customHeight="1" x14ac:dyDescent="0.25">
      <c r="A1005" t="s">
        <v>3245</v>
      </c>
      <c r="B1005" s="4" t="s">
        <v>2607</v>
      </c>
      <c r="C1005" t="s">
        <v>3246</v>
      </c>
      <c r="D1005" t="s">
        <v>3247</v>
      </c>
      <c r="E1005" s="5" t="s">
        <v>94</v>
      </c>
      <c r="F1005" s="12"/>
      <c r="G1005" t="s">
        <v>95</v>
      </c>
      <c r="J1005"/>
      <c r="K1005"/>
      <c r="L1005" s="4">
        <v>15</v>
      </c>
      <c r="M1005"/>
      <c r="O1005"/>
      <c r="P1005"/>
      <c r="Q1005" s="8"/>
      <c r="R1005" s="8" t="str">
        <f>DADOS_ABBUD[[#This Row],[COD]]</f>
        <v>SIFS</v>
      </c>
      <c r="S1005"/>
      <c r="T1005" t="e">
        <f>_xlfn.XLOOKUP(DADOS_ABBUD[[#This Row],[COD]],'uso interno FOTOS'!A:A,'uso interno FOTOS'!B:B)</f>
        <v>#N/A</v>
      </c>
      <c r="U1005" s="5">
        <v>3</v>
      </c>
      <c r="V1005"/>
    </row>
    <row r="1006" spans="1:22" s="4" customFormat="1" ht="15" customHeight="1" x14ac:dyDescent="0.25">
      <c r="A1006" t="s">
        <v>3248</v>
      </c>
      <c r="B1006" s="4" t="s">
        <v>2607</v>
      </c>
      <c r="C1006" t="s">
        <v>3249</v>
      </c>
      <c r="D1006" t="s">
        <v>3250</v>
      </c>
      <c r="E1006" s="5" t="s">
        <v>418</v>
      </c>
      <c r="F1006" s="12"/>
      <c r="G1006" t="s">
        <v>95</v>
      </c>
      <c r="J1006"/>
      <c r="K1006"/>
      <c r="L1006" s="4">
        <v>10</v>
      </c>
      <c r="M1006"/>
      <c r="O1006"/>
      <c r="P1006"/>
      <c r="Q1006" s="8"/>
      <c r="R1006" s="8" t="str">
        <f>DADOS_ABBUD[[#This Row],[COD]]</f>
        <v>SOVI</v>
      </c>
      <c r="S1006"/>
      <c r="T1006" t="e">
        <f>_xlfn.XLOOKUP(DADOS_ABBUD[[#This Row],[COD]],'uso interno FOTOS'!A:A,'uso interno FOTOS'!B:B)</f>
        <v>#N/A</v>
      </c>
      <c r="U1006" s="5">
        <v>3</v>
      </c>
      <c r="V1006"/>
    </row>
    <row r="1007" spans="1:22" s="4" customFormat="1" x14ac:dyDescent="0.25">
      <c r="A1007" s="100" t="s">
        <v>3251</v>
      </c>
      <c r="B1007" s="101" t="s">
        <v>2607</v>
      </c>
      <c r="C1007" s="100" t="s">
        <v>3252</v>
      </c>
      <c r="D1007" s="100" t="s">
        <v>3253</v>
      </c>
      <c r="E1007" s="111" t="s">
        <v>94</v>
      </c>
      <c r="F1007" s="12"/>
      <c r="G1007" t="s">
        <v>119</v>
      </c>
      <c r="J1007"/>
      <c r="K1007"/>
      <c r="M1007"/>
      <c r="O1007"/>
      <c r="P1007"/>
      <c r="Q1007" s="8"/>
      <c r="R1007" s="8" t="s">
        <v>3254</v>
      </c>
      <c r="S1007"/>
      <c r="T1007" t="e">
        <f>_xlfn.XLOOKUP(DADOS_ABBUD[[#This Row],[COD]],'uso interno FOTOS'!A:A,'uso interno FOTOS'!B:B)</f>
        <v>#N/A</v>
      </c>
      <c r="U1007" s="5">
        <v>3</v>
      </c>
      <c r="V1007"/>
    </row>
    <row r="1008" spans="1:22" s="4" customFormat="1" x14ac:dyDescent="0.25">
      <c r="A1008" s="100" t="s">
        <v>3255</v>
      </c>
      <c r="B1008" s="101" t="s">
        <v>2607</v>
      </c>
      <c r="C1008" s="100" t="s">
        <v>3256</v>
      </c>
      <c r="D1008" s="100" t="s">
        <v>3257</v>
      </c>
      <c r="E1008" s="111" t="s">
        <v>3258</v>
      </c>
      <c r="F1008" s="12"/>
      <c r="G1008" t="s">
        <v>119</v>
      </c>
      <c r="J1008"/>
      <c r="K1008"/>
      <c r="M1008"/>
      <c r="O1008"/>
      <c r="P1008"/>
      <c r="Q1008" s="8"/>
      <c r="R1008" s="8" t="s">
        <v>3259</v>
      </c>
      <c r="S1008"/>
      <c r="T1008" t="e">
        <f>_xlfn.XLOOKUP(DADOS_ABBUD[[#This Row],[COD]],'uso interno FOTOS'!A:A,'uso interno FOTOS'!B:B)</f>
        <v>#N/A</v>
      </c>
      <c r="U1008" s="5">
        <v>3</v>
      </c>
      <c r="V1008"/>
    </row>
    <row r="1009" spans="1:22" s="4" customFormat="1" x14ac:dyDescent="0.25">
      <c r="A1009" t="s">
        <v>3260</v>
      </c>
      <c r="B1009" s="4" t="s">
        <v>2607</v>
      </c>
      <c r="C1009" t="s">
        <v>3261</v>
      </c>
      <c r="D1009" t="s">
        <v>3262</v>
      </c>
      <c r="E1009" s="5" t="s">
        <v>418</v>
      </c>
      <c r="F1009" s="12"/>
      <c r="G1009" t="s">
        <v>95</v>
      </c>
      <c r="H1009" s="4" t="s">
        <v>291</v>
      </c>
      <c r="J1009"/>
      <c r="K1009" s="4" t="s">
        <v>1817</v>
      </c>
      <c r="M1009" s="123"/>
      <c r="O1009" s="4" t="s">
        <v>3263</v>
      </c>
      <c r="P1009" s="4" t="s">
        <v>1086</v>
      </c>
      <c r="Q1009" s="4" t="s">
        <v>3264</v>
      </c>
      <c r="R1009" s="8" t="str">
        <f>DADOS_ABBUD[[#This Row],[COD]]</f>
        <v>SPCA</v>
      </c>
      <c r="S1009"/>
      <c r="T1009" t="e">
        <f>_xlfn.XLOOKUP(DADOS_ABBUD[[#This Row],[COD]],'uso interno FOTOS'!A:A,'uso interno FOTOS'!B:B)</f>
        <v>#N/A</v>
      </c>
      <c r="U1009" s="5">
        <v>1</v>
      </c>
      <c r="V1009" s="119" t="s">
        <v>3265</v>
      </c>
    </row>
    <row r="1010" spans="1:22" s="4" customFormat="1" x14ac:dyDescent="0.25">
      <c r="A1010" t="s">
        <v>3266</v>
      </c>
      <c r="B1010" s="4" t="s">
        <v>2607</v>
      </c>
      <c r="C1010" t="s">
        <v>3267</v>
      </c>
      <c r="D1010" t="s">
        <v>3268</v>
      </c>
      <c r="E1010" s="5" t="s">
        <v>418</v>
      </c>
      <c r="F1010" s="12"/>
      <c r="G1010" t="s">
        <v>119</v>
      </c>
      <c r="H1010" s="4" t="s">
        <v>291</v>
      </c>
      <c r="J1010"/>
      <c r="K1010"/>
      <c r="L1010" s="4">
        <v>35</v>
      </c>
      <c r="M1010"/>
      <c r="O1010"/>
      <c r="P1010"/>
      <c r="Q1010"/>
      <c r="R1010" s="8" t="str">
        <f>DADOS_ABBUD[[#This Row],[COD]]</f>
        <v>SPCL</v>
      </c>
      <c r="S1010"/>
      <c r="T1010" t="e">
        <f>_xlfn.XLOOKUP(DADOS_ABBUD[[#This Row],[COD]],'uso interno FOTOS'!A:A,'uso interno FOTOS'!B:B)</f>
        <v>#N/A</v>
      </c>
      <c r="U1010" s="5">
        <v>1</v>
      </c>
      <c r="V1010"/>
    </row>
    <row r="1011" spans="1:22" s="4" customFormat="1" x14ac:dyDescent="0.25">
      <c r="A1011" t="s">
        <v>3269</v>
      </c>
      <c r="B1011" s="4" t="s">
        <v>2607</v>
      </c>
      <c r="C1011" t="s">
        <v>3270</v>
      </c>
      <c r="D1011" t="s">
        <v>3271</v>
      </c>
      <c r="E1011" s="5" t="s">
        <v>418</v>
      </c>
      <c r="F1011" s="12"/>
      <c r="G1011"/>
      <c r="J1011"/>
      <c r="K1011"/>
      <c r="L1011" s="4">
        <v>20</v>
      </c>
      <c r="M1011"/>
      <c r="O1011"/>
      <c r="P1011"/>
      <c r="Q1011" s="8"/>
      <c r="R1011" s="8" t="str">
        <f>DADOS_ABBUD[[#This Row],[COD]]</f>
        <v>SPMA</v>
      </c>
      <c r="S1011"/>
      <c r="T1011" t="e">
        <f>_xlfn.XLOOKUP(DADOS_ABBUD[[#This Row],[COD]],'uso interno FOTOS'!A:A,'uso interno FOTOS'!B:B)</f>
        <v>#N/A</v>
      </c>
      <c r="U1011" s="5">
        <v>3</v>
      </c>
      <c r="V1011"/>
    </row>
    <row r="1012" spans="1:22" s="4" customFormat="1" x14ac:dyDescent="0.25">
      <c r="A1012" t="s">
        <v>3272</v>
      </c>
      <c r="B1012" s="4" t="s">
        <v>2607</v>
      </c>
      <c r="C1012" t="s">
        <v>3273</v>
      </c>
      <c r="D1012" t="s">
        <v>3274</v>
      </c>
      <c r="E1012" s="5" t="s">
        <v>418</v>
      </c>
      <c r="F1012" s="12"/>
      <c r="G1012" t="s">
        <v>119</v>
      </c>
      <c r="H1012" s="4" t="s">
        <v>291</v>
      </c>
      <c r="J1012"/>
      <c r="K1012"/>
      <c r="L1012" s="4">
        <v>25</v>
      </c>
      <c r="M1012"/>
      <c r="O1012"/>
      <c r="P1012"/>
      <c r="Q1012"/>
      <c r="R1012" s="8" t="str">
        <f>DADOS_ABBUD[[#This Row],[COD]]</f>
        <v>SPWA</v>
      </c>
      <c r="S1012"/>
      <c r="T1012" t="e">
        <f>_xlfn.XLOOKUP(DADOS_ABBUD[[#This Row],[COD]],'uso interno FOTOS'!A:A,'uso interno FOTOS'!B:B)</f>
        <v>#N/A</v>
      </c>
      <c r="U1012" s="5">
        <v>1</v>
      </c>
      <c r="V1012"/>
    </row>
    <row r="1013" spans="1:22" s="4" customFormat="1" x14ac:dyDescent="0.25">
      <c r="A1013" t="s">
        <v>3275</v>
      </c>
      <c r="B1013" s="4" t="s">
        <v>2607</v>
      </c>
      <c r="C1013" t="s">
        <v>3276</v>
      </c>
      <c r="D1013" t="s">
        <v>3277</v>
      </c>
      <c r="E1013" s="5" t="s">
        <v>401</v>
      </c>
      <c r="F1013" s="12"/>
      <c r="G1013" t="s">
        <v>119</v>
      </c>
      <c r="J1013"/>
      <c r="K1013"/>
      <c r="L1013" s="4">
        <v>30</v>
      </c>
      <c r="M1013"/>
      <c r="O1013"/>
      <c r="P1013"/>
      <c r="Q1013" s="8"/>
      <c r="R1013" s="8" t="str">
        <f>DADOS_ABBUD[[#This Row],[COD]]</f>
        <v>SPPL</v>
      </c>
      <c r="S1013"/>
      <c r="T1013" t="e">
        <f>_xlfn.XLOOKUP(DADOS_ABBUD[[#This Row],[COD]],'uso interno FOTOS'!A:A,'uso interno FOTOS'!B:B)</f>
        <v>#N/A</v>
      </c>
      <c r="U1013" s="5">
        <v>3</v>
      </c>
      <c r="V1013"/>
    </row>
    <row r="1014" spans="1:22" s="4" customFormat="1" x14ac:dyDescent="0.25">
      <c r="A1014" s="100" t="s">
        <v>46</v>
      </c>
      <c r="B1014" s="101" t="s">
        <v>2607</v>
      </c>
      <c r="C1014" s="100" t="s">
        <v>3278</v>
      </c>
      <c r="D1014" s="100" t="s">
        <v>3279</v>
      </c>
      <c r="E1014" s="111" t="s">
        <v>391</v>
      </c>
      <c r="F1014" s="12"/>
      <c r="G1014" t="s">
        <v>95</v>
      </c>
      <c r="H1014" s="4" t="s">
        <v>155</v>
      </c>
      <c r="J1014"/>
      <c r="K1014"/>
      <c r="M1014"/>
      <c r="O1014"/>
      <c r="P1014"/>
      <c r="Q1014"/>
      <c r="R1014" s="8" t="s">
        <v>3280</v>
      </c>
      <c r="S1014"/>
      <c r="T1014" t="e" vm="32">
        <f>_xlfn.XLOOKUP(DADOS_ABBUD[[#This Row],[COD]],'uso interno FOTOS'!A:A,'uso interno FOTOS'!B:B)</f>
        <v>#VALUE!</v>
      </c>
      <c r="U1014" s="5">
        <v>1</v>
      </c>
      <c r="V1014"/>
    </row>
    <row r="1015" spans="1:22" s="4" customFormat="1" x14ac:dyDescent="0.25">
      <c r="A1015" t="s">
        <v>3281</v>
      </c>
      <c r="B1015" s="4" t="s">
        <v>2607</v>
      </c>
      <c r="C1015" t="s">
        <v>3282</v>
      </c>
      <c r="D1015" t="s">
        <v>3283</v>
      </c>
      <c r="E1015" s="5" t="s">
        <v>391</v>
      </c>
      <c r="F1015" s="12"/>
      <c r="G1015" t="s">
        <v>119</v>
      </c>
      <c r="J1015"/>
      <c r="K1015"/>
      <c r="L1015" s="4">
        <v>15</v>
      </c>
      <c r="M1015"/>
      <c r="O1015"/>
      <c r="P1015"/>
      <c r="Q1015" s="8"/>
      <c r="R1015" s="8" t="str">
        <f>DADOS_ABBUD[[#This Row],[COD]]</f>
        <v>SPRE</v>
      </c>
      <c r="S1015"/>
      <c r="T1015" t="e">
        <f>_xlfn.XLOOKUP(DADOS_ABBUD[[#This Row],[COD]],'uso interno FOTOS'!A:A,'uso interno FOTOS'!B:B)</f>
        <v>#N/A</v>
      </c>
      <c r="U1015" s="5">
        <v>3</v>
      </c>
    </row>
    <row r="1016" spans="1:22" s="4" customFormat="1" x14ac:dyDescent="0.25">
      <c r="A1016" t="s">
        <v>3284</v>
      </c>
      <c r="B1016" s="4" t="s">
        <v>2607</v>
      </c>
      <c r="C1016" t="s">
        <v>3285</v>
      </c>
      <c r="D1016" t="s">
        <v>3286</v>
      </c>
      <c r="E1016" s="5" t="s">
        <v>94</v>
      </c>
      <c r="F1016" s="12"/>
      <c r="G1016" t="s">
        <v>95</v>
      </c>
      <c r="H1016" s="4" t="s">
        <v>126</v>
      </c>
      <c r="J1016"/>
      <c r="K1016"/>
      <c r="L1016" s="4" t="s">
        <v>94</v>
      </c>
      <c r="M1016"/>
      <c r="O1016"/>
      <c r="P1016"/>
      <c r="Q1016"/>
      <c r="R1016" s="8" t="str">
        <f>DADOS_ABBUD[[#This Row],[COD]]</f>
        <v>STSE</v>
      </c>
      <c r="S1016"/>
      <c r="T1016" t="e">
        <f>_xlfn.XLOOKUP(DADOS_ABBUD[[#This Row],[COD]],'uso interno FOTOS'!A:A,'uso interno FOTOS'!B:B)</f>
        <v>#N/A</v>
      </c>
      <c r="U1016" s="5">
        <v>1</v>
      </c>
      <c r="V1016"/>
    </row>
    <row r="1017" spans="1:22" s="4" customFormat="1" x14ac:dyDescent="0.25">
      <c r="A1017" t="s">
        <v>3287</v>
      </c>
      <c r="B1017" s="4" t="s">
        <v>2607</v>
      </c>
      <c r="C1017" t="s">
        <v>3288</v>
      </c>
      <c r="D1017" t="s">
        <v>3289</v>
      </c>
      <c r="E1017" s="5" t="s">
        <v>580</v>
      </c>
      <c r="F1017" s="12"/>
      <c r="G1017" t="s">
        <v>119</v>
      </c>
      <c r="J1017"/>
      <c r="K1017"/>
      <c r="L1017" s="4">
        <v>50</v>
      </c>
      <c r="M1017"/>
      <c r="O1017"/>
      <c r="P1017"/>
      <c r="Q1017" s="8"/>
      <c r="R1017" s="8" t="str">
        <f>DADOS_ABBUD[[#This Row],[COD]]</f>
        <v>STJA</v>
      </c>
      <c r="S1017"/>
      <c r="T1017" t="e">
        <f>_xlfn.XLOOKUP(DADOS_ABBUD[[#This Row],[COD]],'uso interno FOTOS'!A:A,'uso interno FOTOS'!B:B)</f>
        <v>#N/A</v>
      </c>
      <c r="U1017" s="5">
        <v>3</v>
      </c>
    </row>
    <row r="1018" spans="1:22" s="4" customFormat="1" x14ac:dyDescent="0.25">
      <c r="A1018" t="s">
        <v>3290</v>
      </c>
      <c r="B1018" s="4" t="s">
        <v>2607</v>
      </c>
      <c r="C1018" t="s">
        <v>3291</v>
      </c>
      <c r="D1018" t="s">
        <v>3292</v>
      </c>
      <c r="E1018" s="5" t="s">
        <v>94</v>
      </c>
      <c r="F1018" s="12"/>
      <c r="G1018" t="s">
        <v>119</v>
      </c>
      <c r="H1018" s="4" t="s">
        <v>307</v>
      </c>
      <c r="J1018"/>
      <c r="K1018" s="4" t="s">
        <v>3293</v>
      </c>
      <c r="L1018" s="4">
        <v>15</v>
      </c>
      <c r="M1018" s="123"/>
      <c r="P1018" s="4" t="s">
        <v>2100</v>
      </c>
      <c r="Q1018" s="4" t="s">
        <v>3294</v>
      </c>
      <c r="R1018" s="8" t="str">
        <f>DADOS_ABBUD[[#This Row],[COD]]</f>
        <v>SYAN</v>
      </c>
      <c r="S1018" s="4" t="s">
        <v>3295</v>
      </c>
      <c r="T1018" t="e">
        <f>_xlfn.XLOOKUP(DADOS_ABBUD[[#This Row],[COD]],'uso interno FOTOS'!A:A,'uso interno FOTOS'!B:B)</f>
        <v>#N/A</v>
      </c>
      <c r="U1018" s="5">
        <v>1</v>
      </c>
      <c r="V1018"/>
    </row>
    <row r="1019" spans="1:22" s="4" customFormat="1" x14ac:dyDescent="0.25">
      <c r="A1019" t="s">
        <v>3296</v>
      </c>
      <c r="B1019" s="4" t="s">
        <v>2607</v>
      </c>
      <c r="C1019" t="s">
        <v>3297</v>
      </c>
      <c r="D1019" t="s">
        <v>3298</v>
      </c>
      <c r="E1019" s="5" t="s">
        <v>94</v>
      </c>
      <c r="F1019" s="12"/>
      <c r="G1019" t="s">
        <v>119</v>
      </c>
      <c r="H1019" s="4" t="s">
        <v>307</v>
      </c>
      <c r="J1019"/>
      <c r="K1019"/>
      <c r="L1019" s="4">
        <v>30</v>
      </c>
      <c r="M1019"/>
      <c r="O1019"/>
      <c r="P1019"/>
      <c r="Q1019"/>
      <c r="R1019" s="8" t="str">
        <f>DADOS_ABBUD[[#This Row],[COD]]</f>
        <v>SYAU</v>
      </c>
      <c r="S1019"/>
      <c r="T1019" t="e">
        <f>_xlfn.XLOOKUP(DADOS_ABBUD[[#This Row],[COD]],'uso interno FOTOS'!A:A,'uso interno FOTOS'!B:B)</f>
        <v>#N/A</v>
      </c>
      <c r="U1019" s="5">
        <v>2</v>
      </c>
      <c r="V1019"/>
    </row>
    <row r="1020" spans="1:22" s="4" customFormat="1" x14ac:dyDescent="0.25">
      <c r="A1020" t="s">
        <v>3299</v>
      </c>
      <c r="B1020" s="4" t="s">
        <v>2607</v>
      </c>
      <c r="C1020" t="s">
        <v>3300</v>
      </c>
      <c r="D1020" t="s">
        <v>3301</v>
      </c>
      <c r="E1020" s="5" t="s">
        <v>391</v>
      </c>
      <c r="F1020" s="12"/>
      <c r="G1020" t="s">
        <v>119</v>
      </c>
      <c r="H1020" s="4" t="s">
        <v>307</v>
      </c>
      <c r="J1020"/>
      <c r="K1020"/>
      <c r="L1020" s="4">
        <v>15</v>
      </c>
      <c r="M1020"/>
      <c r="O1020"/>
      <c r="P1020"/>
      <c r="Q1020"/>
      <c r="R1020" s="8" t="str">
        <f>DADOS_ABBUD[[#This Row],[COD]]</f>
        <v>SYGO</v>
      </c>
      <c r="S1020"/>
      <c r="T1020" t="e">
        <f>_xlfn.XLOOKUP(DADOS_ABBUD[[#This Row],[COD]],'uso interno FOTOS'!A:A,'uso interno FOTOS'!B:B)</f>
        <v>#N/A</v>
      </c>
      <c r="U1020" s="5">
        <v>2</v>
      </c>
      <c r="V1020"/>
    </row>
    <row r="1021" spans="1:22" s="4" customFormat="1" x14ac:dyDescent="0.25">
      <c r="A1021" t="s">
        <v>3299</v>
      </c>
      <c r="B1021" s="4" t="s">
        <v>2607</v>
      </c>
      <c r="C1021" t="s">
        <v>3302</v>
      </c>
      <c r="D1021" t="s">
        <v>3303</v>
      </c>
      <c r="E1021" s="5" t="s">
        <v>391</v>
      </c>
      <c r="F1021" s="12"/>
      <c r="G1021" t="s">
        <v>119</v>
      </c>
      <c r="J1021"/>
      <c r="K1021"/>
      <c r="L1021" s="4">
        <v>20</v>
      </c>
      <c r="M1021"/>
      <c r="O1021"/>
      <c r="P1021"/>
      <c r="Q1021" s="8"/>
      <c r="R1021" s="8" t="str">
        <f>DADOS_ABBUD[[#This Row],[COD]]</f>
        <v>SYGO</v>
      </c>
      <c r="S1021"/>
      <c r="T1021" t="e">
        <f>_xlfn.XLOOKUP(DADOS_ABBUD[[#This Row],[COD]],'uso interno FOTOS'!A:A,'uso interno FOTOS'!B:B)</f>
        <v>#N/A</v>
      </c>
      <c r="U1021" s="5">
        <v>3</v>
      </c>
    </row>
    <row r="1022" spans="1:22" s="4" customFormat="1" x14ac:dyDescent="0.25">
      <c r="A1022" t="s">
        <v>3304</v>
      </c>
      <c r="B1022" s="4" t="s">
        <v>2607</v>
      </c>
      <c r="C1022" t="s">
        <v>3305</v>
      </c>
      <c r="D1022" t="s">
        <v>3306</v>
      </c>
      <c r="E1022" s="5" t="s">
        <v>94</v>
      </c>
      <c r="F1022" s="12"/>
      <c r="G1022" t="s">
        <v>119</v>
      </c>
      <c r="J1022"/>
      <c r="K1022"/>
      <c r="L1022" s="4">
        <v>80</v>
      </c>
      <c r="M1022"/>
      <c r="O1022"/>
      <c r="P1022"/>
      <c r="Q1022" s="8"/>
      <c r="R1022" s="8" t="str">
        <f>DADOS_ABBUD[[#This Row],[COD]]</f>
        <v>THDE</v>
      </c>
      <c r="S1022"/>
      <c r="T1022" t="e">
        <f>_xlfn.XLOOKUP(DADOS_ABBUD[[#This Row],[COD]],'uso interno FOTOS'!A:A,'uso interno FOTOS'!B:B)</f>
        <v>#N/A</v>
      </c>
      <c r="U1022" s="5">
        <v>3</v>
      </c>
    </row>
    <row r="1023" spans="1:22" s="4" customFormat="1" x14ac:dyDescent="0.25">
      <c r="A1023" t="s">
        <v>3307</v>
      </c>
      <c r="B1023" s="4" t="s">
        <v>2607</v>
      </c>
      <c r="C1023" t="s">
        <v>3308</v>
      </c>
      <c r="D1023" t="s">
        <v>3309</v>
      </c>
      <c r="E1023" s="6"/>
      <c r="F1023" s="12"/>
      <c r="G1023" t="s">
        <v>95</v>
      </c>
      <c r="H1023" s="4" t="s">
        <v>291</v>
      </c>
      <c r="J1023"/>
      <c r="K1023"/>
      <c r="M1023"/>
      <c r="O1023"/>
      <c r="P1023"/>
      <c r="Q1023"/>
      <c r="R1023" s="8" t="s">
        <v>3310</v>
      </c>
      <c r="S1023"/>
      <c r="T1023" t="e">
        <f>_xlfn.XLOOKUP(DADOS_ABBUD[[#This Row],[COD]],'uso interno FOTOS'!A:A,'uso interno FOTOS'!B:B)</f>
        <v>#N/A</v>
      </c>
      <c r="U1023" s="5">
        <v>1</v>
      </c>
      <c r="V1023"/>
    </row>
    <row r="1024" spans="1:22" s="4" customFormat="1" x14ac:dyDescent="0.25">
      <c r="A1024" t="s">
        <v>3311</v>
      </c>
      <c r="B1024" s="4" t="s">
        <v>2607</v>
      </c>
      <c r="C1024" t="s">
        <v>3312</v>
      </c>
      <c r="D1024" t="s">
        <v>3313</v>
      </c>
      <c r="E1024" s="5" t="s">
        <v>94</v>
      </c>
      <c r="F1024" s="12"/>
      <c r="G1024" t="s">
        <v>119</v>
      </c>
      <c r="H1024" s="4" t="s">
        <v>126</v>
      </c>
      <c r="J1024"/>
      <c r="K1024"/>
      <c r="L1024" s="4">
        <v>15</v>
      </c>
      <c r="M1024"/>
      <c r="O1024"/>
      <c r="P1024"/>
      <c r="Q1024"/>
      <c r="R1024" s="8" t="str">
        <f>DADOS_ABBUD[[#This Row],[COD]]</f>
        <v>THVU</v>
      </c>
      <c r="S1024"/>
      <c r="T1024" t="e">
        <f>_xlfn.XLOOKUP(DADOS_ABBUD[[#This Row],[COD]],'uso interno FOTOS'!A:A,'uso interno FOTOS'!B:B)</f>
        <v>#N/A</v>
      </c>
      <c r="U1024" s="5">
        <v>2</v>
      </c>
      <c r="V1024"/>
    </row>
    <row r="1025" spans="1:22" s="4" customFormat="1" x14ac:dyDescent="0.25">
      <c r="A1025" t="s">
        <v>3314</v>
      </c>
      <c r="B1025" s="4" t="s">
        <v>2607</v>
      </c>
      <c r="C1025" t="s">
        <v>3315</v>
      </c>
      <c r="D1025" t="s">
        <v>3316</v>
      </c>
      <c r="E1025" s="5" t="s">
        <v>405</v>
      </c>
      <c r="F1025" s="12"/>
      <c r="G1025" t="s">
        <v>119</v>
      </c>
      <c r="J1025"/>
      <c r="K1025"/>
      <c r="L1025" s="4">
        <v>15</v>
      </c>
      <c r="M1025"/>
      <c r="O1025"/>
      <c r="P1025"/>
      <c r="Q1025" s="8"/>
      <c r="R1025" s="8" t="str">
        <f>DADOS_ABBUD[[#This Row],[COD]]</f>
        <v>TOFO</v>
      </c>
      <c r="S1025"/>
      <c r="T1025" t="e">
        <f>_xlfn.XLOOKUP(DADOS_ABBUD[[#This Row],[COD]],'uso interno FOTOS'!A:A,'uso interno FOTOS'!B:B)</f>
        <v>#N/A</v>
      </c>
      <c r="U1025" s="5">
        <v>3</v>
      </c>
      <c r="V1025"/>
    </row>
    <row r="1026" spans="1:22" s="4" customFormat="1" x14ac:dyDescent="0.25">
      <c r="A1026" t="s">
        <v>3317</v>
      </c>
      <c r="B1026" s="4" t="s">
        <v>2607</v>
      </c>
      <c r="C1026" t="s">
        <v>3318</v>
      </c>
      <c r="D1026" t="s">
        <v>3319</v>
      </c>
      <c r="E1026" s="5"/>
      <c r="F1026" s="12"/>
      <c r="G1026" t="s">
        <v>95</v>
      </c>
      <c r="J1026"/>
      <c r="K1026"/>
      <c r="L1026" s="4" t="s">
        <v>94</v>
      </c>
      <c r="M1026"/>
      <c r="O1026"/>
      <c r="P1026"/>
      <c r="Q1026"/>
      <c r="R1026" s="8" t="str">
        <f>DADOS_ABBUD[[#This Row],[COD]]</f>
        <v>TRFL</v>
      </c>
      <c r="S1026"/>
      <c r="T1026" t="e">
        <f>_xlfn.XLOOKUP(DADOS_ABBUD[[#This Row],[COD]],'uso interno FOTOS'!A:A,'uso interno FOTOS'!B:B)</f>
        <v>#N/A</v>
      </c>
      <c r="U1026" s="5">
        <v>1</v>
      </c>
      <c r="V1026"/>
    </row>
    <row r="1027" spans="1:22" s="4" customFormat="1" x14ac:dyDescent="0.25">
      <c r="A1027" s="100" t="s">
        <v>3320</v>
      </c>
      <c r="B1027" s="101" t="s">
        <v>2607</v>
      </c>
      <c r="C1027" s="100" t="s">
        <v>3321</v>
      </c>
      <c r="D1027" s="100" t="s">
        <v>3322</v>
      </c>
      <c r="E1027" s="111" t="s">
        <v>94</v>
      </c>
      <c r="F1027" s="12"/>
      <c r="G1027" t="s">
        <v>119</v>
      </c>
      <c r="H1027" s="4" t="s">
        <v>155</v>
      </c>
      <c r="J1027"/>
      <c r="K1027"/>
      <c r="M1027"/>
      <c r="O1027"/>
      <c r="P1027"/>
      <c r="Q1027"/>
      <c r="R1027" s="8" t="s">
        <v>3323</v>
      </c>
      <c r="S1027"/>
      <c r="T1027" t="e">
        <f>_xlfn.XLOOKUP(DADOS_ABBUD[[#This Row],[COD]],'uso interno FOTOS'!A:A,'uso interno FOTOS'!B:B)</f>
        <v>#N/A</v>
      </c>
      <c r="U1027" s="5">
        <v>1</v>
      </c>
      <c r="V1027"/>
    </row>
    <row r="1028" spans="1:22" s="4" customFormat="1" x14ac:dyDescent="0.25">
      <c r="A1028" t="s">
        <v>3324</v>
      </c>
      <c r="B1028" s="4" t="s">
        <v>2607</v>
      </c>
      <c r="C1028" t="s">
        <v>3325</v>
      </c>
      <c r="D1028" t="s">
        <v>3326</v>
      </c>
      <c r="E1028" s="5" t="s">
        <v>401</v>
      </c>
      <c r="F1028" s="12"/>
      <c r="G1028" t="s">
        <v>119</v>
      </c>
      <c r="H1028" s="4" t="s">
        <v>126</v>
      </c>
      <c r="J1028"/>
      <c r="K1028"/>
      <c r="L1028" s="4">
        <v>25</v>
      </c>
      <c r="M1028"/>
      <c r="O1028"/>
      <c r="P1028"/>
      <c r="Q1028"/>
      <c r="R1028" s="8" t="str">
        <f>DADOS_ABBUD[[#This Row],[COD]]</f>
        <v>TRSP</v>
      </c>
      <c r="S1028"/>
      <c r="T1028" t="e" vm="276">
        <f>_xlfn.XLOOKUP(DADOS_ABBUD[[#This Row],[COD]],'uso interno FOTOS'!A:A,'uso interno FOTOS'!B:B)</f>
        <v>#VALUE!</v>
      </c>
      <c r="U1028" s="5">
        <v>1</v>
      </c>
      <c r="V1028"/>
    </row>
    <row r="1029" spans="1:22" s="4" customFormat="1" x14ac:dyDescent="0.25">
      <c r="A1029" t="s">
        <v>3327</v>
      </c>
      <c r="B1029" s="4" t="s">
        <v>2607</v>
      </c>
      <c r="C1029" t="s">
        <v>3328</v>
      </c>
      <c r="D1029" t="s">
        <v>3329</v>
      </c>
      <c r="E1029" s="5" t="s">
        <v>94</v>
      </c>
      <c r="F1029" s="12"/>
      <c r="G1029" t="s">
        <v>119</v>
      </c>
      <c r="H1029" s="4" t="s">
        <v>126</v>
      </c>
      <c r="J1029"/>
      <c r="K1029"/>
      <c r="M1029"/>
      <c r="O1029"/>
      <c r="P1029"/>
      <c r="Q1029"/>
      <c r="R1029" s="8" t="str">
        <f>DADOS_ABBUD[[#This Row],[COD]]</f>
        <v>TRZB</v>
      </c>
      <c r="S1029"/>
      <c r="T1029" t="e">
        <f>_xlfn.XLOOKUP(DADOS_ABBUD[[#This Row],[COD]],'uso interno FOTOS'!A:A,'uso interno FOTOS'!B:B)</f>
        <v>#N/A</v>
      </c>
      <c r="U1029" s="5">
        <v>1</v>
      </c>
      <c r="V1029"/>
    </row>
    <row r="1030" spans="1:22" s="4" customFormat="1" x14ac:dyDescent="0.25">
      <c r="A1030" t="s">
        <v>3330</v>
      </c>
      <c r="B1030" s="4" t="s">
        <v>2607</v>
      </c>
      <c r="C1030" t="s">
        <v>3331</v>
      </c>
      <c r="D1030" t="s">
        <v>3332</v>
      </c>
      <c r="E1030" s="5" t="s">
        <v>401</v>
      </c>
      <c r="F1030" s="12"/>
      <c r="G1030" t="s">
        <v>119</v>
      </c>
      <c r="H1030" s="4" t="s">
        <v>155</v>
      </c>
      <c r="J1030"/>
      <c r="K1030"/>
      <c r="L1030" s="4">
        <v>15</v>
      </c>
      <c r="M1030" s="123"/>
      <c r="O1030" s="4" t="s">
        <v>3333</v>
      </c>
      <c r="P1030" s="4" t="s">
        <v>3334</v>
      </c>
      <c r="Q1030" s="4" t="s">
        <v>3335</v>
      </c>
      <c r="R1030" s="8" t="str">
        <f>DADOS_ABBUD[[#This Row],[COD]]</f>
        <v>TRZE</v>
      </c>
      <c r="S1030" s="4" t="s">
        <v>3336</v>
      </c>
      <c r="T1030" t="e">
        <f>_xlfn.XLOOKUP(DADOS_ABBUD[[#This Row],[COD]],'uso interno FOTOS'!A:A,'uso interno FOTOS'!B:B)</f>
        <v>#N/A</v>
      </c>
      <c r="U1030" s="5">
        <v>1</v>
      </c>
      <c r="V1030" s="119" t="s">
        <v>3337</v>
      </c>
    </row>
    <row r="1031" spans="1:22" s="4" customFormat="1" ht="15" customHeight="1" x14ac:dyDescent="0.25">
      <c r="A1031" t="s">
        <v>3338</v>
      </c>
      <c r="B1031" s="4" t="s">
        <v>2607</v>
      </c>
      <c r="C1031" t="s">
        <v>3339</v>
      </c>
      <c r="D1031" t="s">
        <v>3340</v>
      </c>
      <c r="E1031" s="5" t="s">
        <v>391</v>
      </c>
      <c r="F1031" s="12"/>
      <c r="G1031" t="s">
        <v>119</v>
      </c>
      <c r="J1031"/>
      <c r="K1031"/>
      <c r="L1031" s="4">
        <v>50</v>
      </c>
      <c r="M1031"/>
      <c r="O1031"/>
      <c r="P1031"/>
      <c r="Q1031" s="8"/>
      <c r="R1031" s="8" t="str">
        <f>DADOS_ABBUD[[#This Row],[COD]]</f>
        <v>TRFS</v>
      </c>
      <c r="S1031"/>
      <c r="T1031" s="4" t="e">
        <f>_xlfn.XLOOKUP(DADOS_ABBUD[[#This Row],[COD]],'uso interno FOTOS'!A:A,'uso interno FOTOS'!B:B)</f>
        <v>#N/A</v>
      </c>
      <c r="U1031" s="5">
        <v>3</v>
      </c>
      <c r="V1031"/>
    </row>
    <row r="1032" spans="1:22" s="4" customFormat="1" ht="15" customHeight="1" x14ac:dyDescent="0.25">
      <c r="A1032" t="s">
        <v>3341</v>
      </c>
      <c r="B1032" s="4" t="s">
        <v>2607</v>
      </c>
      <c r="C1032" t="s">
        <v>3342</v>
      </c>
      <c r="D1032" t="s">
        <v>3343</v>
      </c>
      <c r="E1032" s="5" t="s">
        <v>94</v>
      </c>
      <c r="F1032" s="12"/>
      <c r="G1032" t="s">
        <v>95</v>
      </c>
      <c r="J1032"/>
      <c r="K1032"/>
      <c r="L1032" s="4">
        <v>30</v>
      </c>
      <c r="M1032"/>
      <c r="O1032"/>
      <c r="P1032"/>
      <c r="Q1032" s="8"/>
      <c r="R1032" s="8" t="str">
        <f>DADOS_ABBUD[[#This Row],[COD]]</f>
        <v>TRCR</v>
      </c>
      <c r="S1032"/>
      <c r="T1032" t="e">
        <f>_xlfn.XLOOKUP(DADOS_ABBUD[[#This Row],[COD]],'uso interno FOTOS'!A:A,'uso interno FOTOS'!B:B)</f>
        <v>#N/A</v>
      </c>
      <c r="U1032" s="5">
        <v>3</v>
      </c>
      <c r="V1032"/>
    </row>
    <row r="1033" spans="1:22" s="4" customFormat="1" x14ac:dyDescent="0.25">
      <c r="A1033" t="s">
        <v>3344</v>
      </c>
      <c r="B1033" s="4" t="s">
        <v>2607</v>
      </c>
      <c r="C1033" t="s">
        <v>3345</v>
      </c>
      <c r="D1033" t="s">
        <v>3346</v>
      </c>
      <c r="E1033" s="5" t="s">
        <v>391</v>
      </c>
      <c r="F1033" s="12"/>
      <c r="G1033" t="s">
        <v>119</v>
      </c>
      <c r="J1033"/>
      <c r="K1033"/>
      <c r="L1033" s="4">
        <v>20</v>
      </c>
      <c r="M1033"/>
      <c r="O1033"/>
      <c r="P1033"/>
      <c r="Q1033"/>
      <c r="R1033" s="8" t="str">
        <f>DADOS_ABBUD[[#This Row],[COD]]</f>
        <v>TRMA</v>
      </c>
      <c r="S1033"/>
      <c r="T1033" t="e">
        <f>_xlfn.XLOOKUP(DADOS_ABBUD[[#This Row],[COD]],'uso interno FOTOS'!A:A,'uso interno FOTOS'!B:B)</f>
        <v>#N/A</v>
      </c>
      <c r="U1033" s="5">
        <v>2</v>
      </c>
      <c r="V1033"/>
    </row>
    <row r="1034" spans="1:22" s="4" customFormat="1" x14ac:dyDescent="0.25">
      <c r="A1034" t="s">
        <v>3347</v>
      </c>
      <c r="B1034" s="4" t="s">
        <v>2607</v>
      </c>
      <c r="C1034" t="s">
        <v>3348</v>
      </c>
      <c r="D1034" t="s">
        <v>3349</v>
      </c>
      <c r="E1034" s="5" t="s">
        <v>510</v>
      </c>
      <c r="F1034" s="12"/>
      <c r="G1034" t="s">
        <v>119</v>
      </c>
      <c r="H1034" s="4" t="s">
        <v>126</v>
      </c>
      <c r="J1034"/>
      <c r="K1034"/>
      <c r="L1034" s="4">
        <v>25</v>
      </c>
      <c r="M1034"/>
      <c r="O1034"/>
      <c r="P1034"/>
      <c r="Q1034"/>
      <c r="R1034" s="8" t="str">
        <f>DADOS_ABBUD[[#This Row],[COD]]</f>
        <v>TUVI</v>
      </c>
      <c r="S1034"/>
      <c r="T1034" t="e">
        <f>_xlfn.XLOOKUP(DADOS_ABBUD[[#This Row],[COD]],'uso interno FOTOS'!A:A,'uso interno FOTOS'!B:B)</f>
        <v>#N/A</v>
      </c>
      <c r="U1034" s="5">
        <v>1</v>
      </c>
      <c r="V1034"/>
    </row>
    <row r="1035" spans="1:22" s="4" customFormat="1" x14ac:dyDescent="0.25">
      <c r="A1035" t="s">
        <v>3350</v>
      </c>
      <c r="B1035" s="4" t="s">
        <v>2607</v>
      </c>
      <c r="C1035" t="s">
        <v>3351</v>
      </c>
      <c r="D1035" t="s">
        <v>3352</v>
      </c>
      <c r="E1035" s="5" t="s">
        <v>391</v>
      </c>
      <c r="F1035" s="12"/>
      <c r="G1035" t="s">
        <v>119</v>
      </c>
      <c r="H1035" s="4" t="s">
        <v>126</v>
      </c>
      <c r="J1035"/>
      <c r="K1035"/>
      <c r="L1035" s="4">
        <v>35</v>
      </c>
      <c r="M1035"/>
      <c r="O1035"/>
      <c r="P1035"/>
      <c r="Q1035"/>
      <c r="R1035" s="8" t="str">
        <f>DADOS_ABBUD[[#This Row],[COD]]</f>
        <v>TUUL</v>
      </c>
      <c r="S1035"/>
      <c r="T1035" t="e">
        <f>_xlfn.XLOOKUP(DADOS_ABBUD[[#This Row],[COD]],'uso interno FOTOS'!A:A,'uso interno FOTOS'!B:B)</f>
        <v>#N/A</v>
      </c>
      <c r="U1035" s="5">
        <v>1</v>
      </c>
      <c r="V1035"/>
    </row>
    <row r="1036" spans="1:22" s="4" customFormat="1" x14ac:dyDescent="0.25">
      <c r="A1036" t="s">
        <v>3353</v>
      </c>
      <c r="B1036" s="4" t="s">
        <v>2607</v>
      </c>
      <c r="C1036" t="s">
        <v>3354</v>
      </c>
      <c r="D1036" t="s">
        <v>3355</v>
      </c>
      <c r="E1036" s="5" t="s">
        <v>94</v>
      </c>
      <c r="F1036" s="12"/>
      <c r="G1036" t="s">
        <v>95</v>
      </c>
      <c r="H1036" s="4" t="s">
        <v>126</v>
      </c>
      <c r="J1036"/>
      <c r="K1036"/>
      <c r="L1036" s="4">
        <v>50</v>
      </c>
      <c r="M1036"/>
      <c r="O1036"/>
      <c r="P1036"/>
      <c r="Q1036"/>
      <c r="R1036" s="8" t="str">
        <f>DADOS_ABBUD[[#This Row],[COD]]</f>
        <v>TYDO</v>
      </c>
      <c r="S1036"/>
      <c r="T1036" t="e">
        <f>_xlfn.XLOOKUP(DADOS_ABBUD[[#This Row],[COD]],'uso interno FOTOS'!A:A,'uso interno FOTOS'!B:B)</f>
        <v>#N/A</v>
      </c>
      <c r="U1036" s="5">
        <v>2</v>
      </c>
      <c r="V1036"/>
    </row>
    <row r="1037" spans="1:22" s="4" customFormat="1" ht="15" customHeight="1" x14ac:dyDescent="0.25">
      <c r="A1037" s="100" t="s">
        <v>3356</v>
      </c>
      <c r="B1037" s="101" t="s">
        <v>2607</v>
      </c>
      <c r="C1037" s="100" t="s">
        <v>3357</v>
      </c>
      <c r="D1037" s="100" t="s">
        <v>3358</v>
      </c>
      <c r="E1037" s="111" t="s">
        <v>418</v>
      </c>
      <c r="F1037" s="12"/>
      <c r="G1037" t="s">
        <v>119</v>
      </c>
      <c r="H1037" s="4" t="s">
        <v>122</v>
      </c>
      <c r="J1037"/>
      <c r="K1037"/>
      <c r="M1037"/>
      <c r="O1037"/>
      <c r="P1037"/>
      <c r="Q1037"/>
      <c r="R1037" s="8" t="s">
        <v>3359</v>
      </c>
      <c r="S1037"/>
      <c r="T1037" t="e">
        <f>_xlfn.XLOOKUP(DADOS_ABBUD[[#This Row],[COD]],'uso interno FOTOS'!A:A,'uso interno FOTOS'!B:B)</f>
        <v>#N/A</v>
      </c>
      <c r="U1037" s="5">
        <v>2</v>
      </c>
      <c r="V1037"/>
    </row>
    <row r="1038" spans="1:22" x14ac:dyDescent="0.25">
      <c r="A1038" t="s">
        <v>3360</v>
      </c>
      <c r="B1038" s="4" t="s">
        <v>2607</v>
      </c>
      <c r="C1038" t="s">
        <v>3361</v>
      </c>
      <c r="D1038" t="s">
        <v>3362</v>
      </c>
      <c r="E1038" s="5" t="s">
        <v>418</v>
      </c>
      <c r="F1038" s="49"/>
      <c r="G1038" t="s">
        <v>95</v>
      </c>
      <c r="H1038" s="4"/>
      <c r="I1038" s="4"/>
      <c r="L1038" s="4">
        <v>15</v>
      </c>
      <c r="N1038" s="4"/>
      <c r="Q1038" s="8"/>
      <c r="R1038" s="8" t="str">
        <f>DADOS_ABBUD[[#This Row],[COD]]</f>
        <v>VEHY</v>
      </c>
      <c r="T1038" s="4" t="e">
        <f>_xlfn.XLOOKUP(DADOS_ABBUD[[#This Row],[COD]],'uso interno FOTOS'!A:A,'uso interno FOTOS'!B:B)</f>
        <v>#N/A</v>
      </c>
      <c r="U1038" s="5">
        <v>3</v>
      </c>
    </row>
    <row r="1039" spans="1:22" x14ac:dyDescent="0.25">
      <c r="A1039" t="s">
        <v>3363</v>
      </c>
      <c r="B1039" s="4" t="s">
        <v>2607</v>
      </c>
      <c r="C1039" t="s">
        <v>3364</v>
      </c>
      <c r="D1039" t="s">
        <v>3365</v>
      </c>
      <c r="E1039" s="5" t="s">
        <v>2079</v>
      </c>
      <c r="F1039" s="49"/>
      <c r="G1039" t="s">
        <v>119</v>
      </c>
      <c r="H1039" s="4"/>
      <c r="I1039" s="4"/>
      <c r="L1039" s="4"/>
      <c r="N1039" s="4"/>
      <c r="Q1039" s="8"/>
      <c r="R1039" s="8" t="str">
        <f>DADOS_ABBUD[[#This Row],[COD]]</f>
        <v>VIMA</v>
      </c>
      <c r="T1039" s="4" t="e">
        <f>_xlfn.XLOOKUP(DADOS_ABBUD[[#This Row],[COD]],'uso interno FOTOS'!A:A,'uso interno FOTOS'!B:B)</f>
        <v>#N/A</v>
      </c>
      <c r="U1039" s="5">
        <v>3</v>
      </c>
    </row>
    <row r="1040" spans="1:22" x14ac:dyDescent="0.25">
      <c r="A1040" t="s">
        <v>3366</v>
      </c>
      <c r="B1040" s="4" t="s">
        <v>2607</v>
      </c>
      <c r="C1040" t="s">
        <v>3367</v>
      </c>
      <c r="D1040" t="s">
        <v>3368</v>
      </c>
      <c r="E1040" s="5" t="s">
        <v>2627</v>
      </c>
      <c r="F1040" s="49"/>
      <c r="G1040" t="s">
        <v>119</v>
      </c>
      <c r="H1040" s="4"/>
      <c r="I1040" s="4"/>
      <c r="L1040" s="4">
        <v>15</v>
      </c>
      <c r="N1040" s="4"/>
      <c r="Q1040" s="8"/>
      <c r="R1040" s="8" t="str">
        <f>DADOS_ABBUD[[#This Row],[COD]]</f>
        <v>VIOD</v>
      </c>
      <c r="T1040" s="4" t="e">
        <f>_xlfn.XLOOKUP(DADOS_ABBUD[[#This Row],[COD]],'uso interno FOTOS'!A:A,'uso interno FOTOS'!B:B)</f>
        <v>#N/A</v>
      </c>
      <c r="U1040" s="5">
        <v>3</v>
      </c>
    </row>
    <row r="1041" spans="1:22" ht="15" customHeight="1" x14ac:dyDescent="0.25">
      <c r="A1041" t="s">
        <v>3369</v>
      </c>
      <c r="B1041" s="4" t="s">
        <v>2607</v>
      </c>
      <c r="C1041" t="s">
        <v>3370</v>
      </c>
      <c r="D1041" t="s">
        <v>3371</v>
      </c>
      <c r="E1041" s="5" t="s">
        <v>391</v>
      </c>
      <c r="F1041" s="49"/>
      <c r="G1041" t="s">
        <v>119</v>
      </c>
      <c r="H1041" s="4"/>
      <c r="I1041" s="4"/>
      <c r="L1041" s="4">
        <v>20</v>
      </c>
      <c r="N1041" s="4"/>
      <c r="Q1041" s="8"/>
      <c r="R1041" s="8" t="str">
        <f>DADOS_ABBUD[[#This Row],[COD]]</f>
        <v>VITR</v>
      </c>
      <c r="T1041" s="4" t="e">
        <f>_xlfn.XLOOKUP(DADOS_ABBUD[[#This Row],[COD]],'uso interno FOTOS'!A:A,'uso interno FOTOS'!B:B)</f>
        <v>#N/A</v>
      </c>
      <c r="U1041" s="5">
        <v>3</v>
      </c>
    </row>
    <row r="1042" spans="1:22" x14ac:dyDescent="0.25">
      <c r="A1042" t="s">
        <v>3372</v>
      </c>
      <c r="B1042" s="4" t="s">
        <v>2607</v>
      </c>
      <c r="C1042" t="s">
        <v>3373</v>
      </c>
      <c r="D1042" t="s">
        <v>3374</v>
      </c>
      <c r="E1042" s="5" t="s">
        <v>94</v>
      </c>
      <c r="F1042" s="49"/>
      <c r="G1042" t="s">
        <v>119</v>
      </c>
      <c r="H1042" s="4" t="s">
        <v>126</v>
      </c>
      <c r="I1042" s="4"/>
      <c r="L1042" s="4" t="s">
        <v>94</v>
      </c>
      <c r="N1042" s="4"/>
      <c r="R1042" s="8" t="str">
        <f>DADOS_ABBUD[[#This Row],[COD]]</f>
        <v>WIZO</v>
      </c>
      <c r="T1042" t="e">
        <f>_xlfn.XLOOKUP(DADOS_ABBUD[[#This Row],[COD]],'uso interno FOTOS'!A:A,'uso interno FOTOS'!B:B)</f>
        <v>#N/A</v>
      </c>
      <c r="U1042" s="5">
        <v>1</v>
      </c>
    </row>
    <row r="1043" spans="1:22" s="37" customFormat="1" ht="15" customHeight="1" x14ac:dyDescent="0.25">
      <c r="A1043" t="s">
        <v>3375</v>
      </c>
      <c r="B1043" s="4" t="s">
        <v>2607</v>
      </c>
      <c r="C1043" t="s">
        <v>3376</v>
      </c>
      <c r="D1043" t="s">
        <v>3377</v>
      </c>
      <c r="E1043" s="5" t="s">
        <v>94</v>
      </c>
      <c r="F1043" s="49"/>
      <c r="G1043" t="s">
        <v>95</v>
      </c>
      <c r="H1043" s="4" t="s">
        <v>126</v>
      </c>
      <c r="I1043" s="4"/>
      <c r="J1043"/>
      <c r="K1043"/>
      <c r="L1043" s="4">
        <v>20</v>
      </c>
      <c r="M1043"/>
      <c r="N1043" s="4"/>
      <c r="O1043"/>
      <c r="P1043"/>
      <c r="Q1043"/>
      <c r="R1043" s="8" t="str">
        <f>DADOS_ABBUD[[#This Row],[COD]]</f>
        <v>ZECA</v>
      </c>
      <c r="S1043"/>
      <c r="T1043" t="e">
        <f>_xlfn.XLOOKUP(DADOS_ABBUD[[#This Row],[COD]],'uso interno FOTOS'!A:A,'uso interno FOTOS'!B:B)</f>
        <v>#N/A</v>
      </c>
      <c r="U1043" s="5">
        <v>2</v>
      </c>
      <c r="V1043"/>
    </row>
    <row r="1044" spans="1:22" s="37" customFormat="1" x14ac:dyDescent="0.25">
      <c r="A1044" t="s">
        <v>3378</v>
      </c>
      <c r="B1044" s="4" t="s">
        <v>2607</v>
      </c>
      <c r="C1044" t="s">
        <v>3379</v>
      </c>
      <c r="D1044" t="s">
        <v>3374</v>
      </c>
      <c r="E1044" s="5" t="s">
        <v>391</v>
      </c>
      <c r="F1044" s="49"/>
      <c r="G1044" t="s">
        <v>119</v>
      </c>
      <c r="H1044" s="4" t="s">
        <v>126</v>
      </c>
      <c r="I1044" s="4"/>
      <c r="J1044"/>
      <c r="K1044"/>
      <c r="L1044" s="4" t="s">
        <v>94</v>
      </c>
      <c r="M1044" s="123"/>
      <c r="N1044" s="4"/>
      <c r="O1044" s="4" t="s">
        <v>1918</v>
      </c>
      <c r="P1044" s="4" t="s">
        <v>3380</v>
      </c>
      <c r="Q1044" s="4" t="s">
        <v>3381</v>
      </c>
      <c r="R1044" s="8" t="str">
        <f>DADOS_ABBUD[[#This Row],[COD]]</f>
        <v>ZOJA</v>
      </c>
      <c r="S1044" s="4" t="s">
        <v>3382</v>
      </c>
      <c r="T1044" t="e">
        <f>_xlfn.XLOOKUP(DADOS_ABBUD[[#This Row],[COD]],'uso interno FOTOS'!A:A,'uso interno FOTOS'!B:B)</f>
        <v>#N/A</v>
      </c>
      <c r="U1044" s="5">
        <v>1</v>
      </c>
      <c r="V1044" s="119" t="s">
        <v>3383</v>
      </c>
    </row>
    <row r="1045" spans="1:22" x14ac:dyDescent="0.25">
      <c r="A1045" t="s">
        <v>3384</v>
      </c>
      <c r="B1045" s="4" t="s">
        <v>2607</v>
      </c>
      <c r="C1045" t="s">
        <v>3385</v>
      </c>
      <c r="D1045" t="s">
        <v>3386</v>
      </c>
      <c r="E1045" s="5" t="s">
        <v>94</v>
      </c>
      <c r="F1045" s="49"/>
      <c r="G1045" t="s">
        <v>119</v>
      </c>
      <c r="H1045" s="4" t="s">
        <v>126</v>
      </c>
      <c r="I1045" s="4"/>
      <c r="L1045" s="4" t="s">
        <v>94</v>
      </c>
      <c r="N1045" s="4"/>
      <c r="R1045" s="8" t="str">
        <f>DADOS_ABBUD[[#This Row],[COD]]</f>
        <v>ZOJS</v>
      </c>
      <c r="T1045" t="e">
        <f>_xlfn.XLOOKUP(DADOS_ABBUD[[#This Row],[COD]],'uso interno FOTOS'!A:A,'uso interno FOTOS'!B:B)</f>
        <v>#N/A</v>
      </c>
      <c r="U1045" s="5">
        <v>1</v>
      </c>
    </row>
    <row r="1046" spans="1:22" x14ac:dyDescent="0.25">
      <c r="A1046" t="s">
        <v>3387</v>
      </c>
      <c r="B1046" s="4" t="s">
        <v>2607</v>
      </c>
      <c r="C1046" t="s">
        <v>3388</v>
      </c>
      <c r="D1046" t="s">
        <v>3389</v>
      </c>
      <c r="E1046" s="5" t="s">
        <v>94</v>
      </c>
      <c r="F1046" s="49"/>
      <c r="G1046" t="s">
        <v>119</v>
      </c>
      <c r="H1046" s="4"/>
      <c r="I1046" s="4"/>
      <c r="L1046" s="4"/>
      <c r="N1046" s="4"/>
      <c r="Q1046" s="8"/>
      <c r="R1046" s="8" t="str">
        <f>DADOS_ABBUD[[#This Row],[COD]]</f>
        <v>ZOTE</v>
      </c>
      <c r="T1046" s="4" t="e">
        <f>_xlfn.XLOOKUP(DADOS_ABBUD[[#This Row],[COD]],'uso interno FOTOS'!A:A,'uso interno FOTOS'!B:B)</f>
        <v>#N/A</v>
      </c>
      <c r="U1046" s="5">
        <v>3</v>
      </c>
    </row>
    <row r="1047" spans="1:22" x14ac:dyDescent="0.25">
      <c r="A1047" t="s">
        <v>3390</v>
      </c>
      <c r="B1047" s="4" t="s">
        <v>3391</v>
      </c>
      <c r="C1047" t="s">
        <v>3392</v>
      </c>
      <c r="D1047" t="s">
        <v>3393</v>
      </c>
      <c r="E1047" s="5" t="s">
        <v>94</v>
      </c>
      <c r="F1047" s="49"/>
      <c r="G1047" t="s">
        <v>119</v>
      </c>
      <c r="H1047" s="4"/>
      <c r="I1047" s="4"/>
      <c r="L1047" s="4">
        <v>60</v>
      </c>
      <c r="N1047" s="4"/>
      <c r="R1047" s="8" t="str">
        <f>DADOS_ABBUD[[#This Row],[COD]]</f>
        <v>NENU</v>
      </c>
      <c r="T1047" t="e">
        <f>_xlfn.XLOOKUP(DADOS_ABBUD[[#This Row],[COD]],'uso interno FOTOS'!A:A,'uso interno FOTOS'!B:B)</f>
        <v>#N/A</v>
      </c>
      <c r="U1047" s="5">
        <v>2</v>
      </c>
    </row>
    <row r="1048" spans="1:22" x14ac:dyDescent="0.25">
      <c r="A1048" t="s">
        <v>3394</v>
      </c>
      <c r="B1048" s="4" t="s">
        <v>3391</v>
      </c>
      <c r="C1048" t="s">
        <v>3395</v>
      </c>
      <c r="D1048" t="s">
        <v>3396</v>
      </c>
      <c r="E1048" s="5" t="s">
        <v>94</v>
      </c>
      <c r="F1048" s="49"/>
      <c r="G1048" t="s">
        <v>95</v>
      </c>
      <c r="H1048" s="4" t="s">
        <v>126</v>
      </c>
      <c r="I1048" s="4"/>
      <c r="L1048" s="4">
        <v>100</v>
      </c>
      <c r="N1048" s="4"/>
      <c r="R1048" s="8" t="str">
        <f>DADOS_ABBUD[[#This Row],[COD]]</f>
        <v>NYAM</v>
      </c>
      <c r="T1048" t="e">
        <f>_xlfn.XLOOKUP(DADOS_ABBUD[[#This Row],[COD]],'uso interno FOTOS'!A:A,'uso interno FOTOS'!B:B)</f>
        <v>#N/A</v>
      </c>
      <c r="U1048" s="5">
        <v>2</v>
      </c>
    </row>
    <row r="1049" spans="1:22" x14ac:dyDescent="0.25">
      <c r="A1049" t="s">
        <v>3397</v>
      </c>
      <c r="B1049" s="4" t="s">
        <v>3391</v>
      </c>
      <c r="C1049" t="s">
        <v>3398</v>
      </c>
      <c r="D1049" t="s">
        <v>3399</v>
      </c>
      <c r="E1049" s="5" t="s">
        <v>94</v>
      </c>
      <c r="F1049" s="49"/>
      <c r="G1049" t="s">
        <v>95</v>
      </c>
      <c r="H1049" s="4" t="s">
        <v>126</v>
      </c>
      <c r="I1049" s="4"/>
      <c r="L1049" s="4">
        <v>100</v>
      </c>
      <c r="N1049" s="4"/>
      <c r="R1049" s="8" t="str">
        <f>DADOS_ABBUD[[#This Row],[COD]]</f>
        <v>NYLI</v>
      </c>
      <c r="T1049" t="e">
        <f>_xlfn.XLOOKUP(DADOS_ABBUD[[#This Row],[COD]],'uso interno FOTOS'!A:A,'uso interno FOTOS'!B:B)</f>
        <v>#N/A</v>
      </c>
      <c r="U1049" s="5">
        <v>2</v>
      </c>
    </row>
    <row r="1050" spans="1:22" x14ac:dyDescent="0.25">
      <c r="A1050" t="s">
        <v>3400</v>
      </c>
      <c r="B1050" s="4" t="s">
        <v>3391</v>
      </c>
      <c r="C1050" t="s">
        <v>3401</v>
      </c>
      <c r="D1050" t="s">
        <v>3402</v>
      </c>
      <c r="E1050" s="5" t="s">
        <v>94</v>
      </c>
      <c r="F1050" s="49"/>
      <c r="G1050" t="s">
        <v>119</v>
      </c>
      <c r="H1050" s="4" t="s">
        <v>126</v>
      </c>
      <c r="I1050" s="4"/>
      <c r="L1050" s="4"/>
      <c r="N1050" s="4"/>
      <c r="R1050" s="8" t="str">
        <f>DADOS_ABBUD[[#This Row],[COD]]</f>
        <v>NYRU</v>
      </c>
      <c r="T1050" t="e">
        <f>_xlfn.XLOOKUP(DADOS_ABBUD[[#This Row],[COD]],'uso interno FOTOS'!A:A,'uso interno FOTOS'!B:B)</f>
        <v>#N/A</v>
      </c>
      <c r="U1050" s="5">
        <v>2</v>
      </c>
    </row>
    <row r="1051" spans="1:22" x14ac:dyDescent="0.25">
      <c r="A1051" t="s">
        <v>3403</v>
      </c>
      <c r="B1051" s="4" t="s">
        <v>3391</v>
      </c>
      <c r="C1051" t="s">
        <v>3404</v>
      </c>
      <c r="D1051" t="s">
        <v>3405</v>
      </c>
      <c r="E1051" s="5" t="s">
        <v>405</v>
      </c>
      <c r="F1051" s="49"/>
      <c r="G1051" t="s">
        <v>95</v>
      </c>
      <c r="H1051" s="4"/>
      <c r="I1051" s="4"/>
      <c r="L1051" s="4">
        <v>40</v>
      </c>
      <c r="N1051" s="4"/>
      <c r="R1051" s="8" t="str">
        <f>DADOS_ABBUD[[#This Row],[COD]]</f>
        <v>NYSP</v>
      </c>
      <c r="T1051" t="e">
        <f>_xlfn.XLOOKUP(DADOS_ABBUD[[#This Row],[COD]],'uso interno FOTOS'!A:A,'uso interno FOTOS'!B:B)</f>
        <v>#N/A</v>
      </c>
      <c r="U1051" s="5">
        <v>2</v>
      </c>
    </row>
    <row r="1052" spans="1:22" x14ac:dyDescent="0.25">
      <c r="A1052" t="s">
        <v>3165</v>
      </c>
      <c r="B1052" s="4" t="s">
        <v>3391</v>
      </c>
      <c r="C1052" t="s">
        <v>3406</v>
      </c>
      <c r="D1052" t="s">
        <v>3407</v>
      </c>
      <c r="E1052" s="5" t="s">
        <v>94</v>
      </c>
      <c r="F1052" s="49"/>
      <c r="G1052" t="s">
        <v>95</v>
      </c>
      <c r="H1052" s="4"/>
      <c r="I1052" s="4"/>
      <c r="L1052" s="4">
        <v>15</v>
      </c>
      <c r="N1052" s="4"/>
      <c r="Q1052" s="8"/>
      <c r="R1052" s="8" t="str">
        <f>DADOS_ABBUD[[#This Row],[COD]]</f>
        <v>PIST</v>
      </c>
      <c r="T1052" t="e">
        <f>_xlfn.XLOOKUP(DADOS_ABBUD[[#This Row],[COD]],'uso interno FOTOS'!A:A,'uso interno FOTOS'!B:B)</f>
        <v>#N/A</v>
      </c>
      <c r="U1052" s="5">
        <v>3</v>
      </c>
    </row>
    <row r="1053" spans="1:22" x14ac:dyDescent="0.25">
      <c r="A1053" t="s">
        <v>3408</v>
      </c>
      <c r="B1053" s="4" t="s">
        <v>3391</v>
      </c>
      <c r="C1053" t="s">
        <v>3409</v>
      </c>
      <c r="D1053" t="s">
        <v>3410</v>
      </c>
      <c r="E1053" s="5" t="s">
        <v>94</v>
      </c>
      <c r="F1053" s="49"/>
      <c r="G1053" t="s">
        <v>95</v>
      </c>
      <c r="H1053" s="4"/>
      <c r="I1053" s="4"/>
      <c r="L1053" s="4">
        <v>50</v>
      </c>
      <c r="N1053" s="4"/>
      <c r="R1053" s="8" t="str">
        <f>DADOS_ABBUD[[#This Row],[COD]]</f>
        <v>POCO</v>
      </c>
      <c r="T1053" t="e">
        <f>_xlfn.XLOOKUP(DADOS_ABBUD[[#This Row],[COD]],'uso interno FOTOS'!A:A,'uso interno FOTOS'!B:B)</f>
        <v>#N/A</v>
      </c>
      <c r="U1053" s="5">
        <v>2</v>
      </c>
    </row>
    <row r="1054" spans="1:22" x14ac:dyDescent="0.25">
      <c r="A1054" t="s">
        <v>3411</v>
      </c>
      <c r="B1054" s="4" t="s">
        <v>3391</v>
      </c>
      <c r="C1054" t="s">
        <v>3412</v>
      </c>
      <c r="D1054" t="s">
        <v>3413</v>
      </c>
      <c r="E1054" s="5" t="s">
        <v>94</v>
      </c>
      <c r="F1054" s="49"/>
      <c r="G1054" t="s">
        <v>95</v>
      </c>
      <c r="H1054" s="4"/>
      <c r="I1054" s="4"/>
      <c r="L1054" s="4">
        <v>40</v>
      </c>
      <c r="N1054" s="4"/>
      <c r="R1054" s="8" t="str">
        <f>DADOS_ABBUD[[#This Row],[COD]]</f>
        <v>POCR</v>
      </c>
      <c r="T1054" t="e">
        <f>_xlfn.XLOOKUP(DADOS_ABBUD[[#This Row],[COD]],'uso interno FOTOS'!A:A,'uso interno FOTOS'!B:B)</f>
        <v>#N/A</v>
      </c>
      <c r="U1054" s="5">
        <v>2</v>
      </c>
    </row>
    <row r="1055" spans="1:22" x14ac:dyDescent="0.25">
      <c r="A1055" t="s">
        <v>3414</v>
      </c>
      <c r="B1055" s="4" t="s">
        <v>3391</v>
      </c>
      <c r="C1055" t="s">
        <v>3415</v>
      </c>
      <c r="D1055" t="s">
        <v>3410</v>
      </c>
      <c r="E1055" s="5" t="s">
        <v>94</v>
      </c>
      <c r="F1055" s="49"/>
      <c r="G1055" t="s">
        <v>95</v>
      </c>
      <c r="H1055" s="4"/>
      <c r="I1055" s="4"/>
      <c r="L1055" s="4">
        <v>50</v>
      </c>
      <c r="N1055" s="4"/>
      <c r="R1055" s="8" t="str">
        <f>DADOS_ABBUD[[#This Row],[COD]]</f>
        <v>POLA</v>
      </c>
      <c r="T1055" t="e">
        <f>_xlfn.XLOOKUP(DADOS_ABBUD[[#This Row],[COD]],'uso interno FOTOS'!A:A,'uso interno FOTOS'!B:B)</f>
        <v>#N/A</v>
      </c>
      <c r="U1055" s="5">
        <v>2</v>
      </c>
    </row>
    <row r="1056" spans="1:22" x14ac:dyDescent="0.25">
      <c r="A1056" t="s">
        <v>3416</v>
      </c>
      <c r="B1056" s="4" t="s">
        <v>3391</v>
      </c>
      <c r="C1056" t="s">
        <v>3417</v>
      </c>
      <c r="D1056" t="s">
        <v>3418</v>
      </c>
      <c r="E1056" s="5"/>
      <c r="F1056" s="49"/>
      <c r="G1056" t="s">
        <v>119</v>
      </c>
      <c r="H1056" s="4"/>
      <c r="I1056" s="4"/>
      <c r="L1056" s="4">
        <v>150</v>
      </c>
      <c r="N1056" s="4"/>
      <c r="R1056" s="8" t="str">
        <f>DADOS_ABBUD[[#This Row],[COD]]</f>
        <v>TYLI</v>
      </c>
      <c r="T1056" t="e">
        <f>_xlfn.XLOOKUP(DADOS_ABBUD[[#This Row],[COD]],'uso interno FOTOS'!A:A,'uso interno FOTOS'!B:B)</f>
        <v>#N/A</v>
      </c>
      <c r="U1056" s="5">
        <v>2</v>
      </c>
    </row>
    <row r="1057" spans="1:21" x14ac:dyDescent="0.25">
      <c r="A1057" t="s">
        <v>3419</v>
      </c>
      <c r="B1057" s="4" t="s">
        <v>3391</v>
      </c>
      <c r="C1057" t="s">
        <v>3420</v>
      </c>
      <c r="D1057" t="s">
        <v>3421</v>
      </c>
      <c r="E1057" s="5" t="s">
        <v>94</v>
      </c>
      <c r="F1057" s="49"/>
      <c r="G1057" t="s">
        <v>95</v>
      </c>
      <c r="H1057" s="4"/>
      <c r="I1057" s="4"/>
      <c r="L1057" s="4">
        <v>150</v>
      </c>
      <c r="N1057" s="4"/>
      <c r="R1057" s="8" t="str">
        <f>DADOS_ABBUD[[#This Row],[COD]]</f>
        <v>VIAM</v>
      </c>
      <c r="T1057" t="e">
        <f>_xlfn.XLOOKUP(DADOS_ABBUD[[#This Row],[COD]],'uso interno FOTOS'!A:A,'uso interno FOTOS'!B:B)</f>
        <v>#N/A</v>
      </c>
      <c r="U1057" s="5">
        <v>2</v>
      </c>
    </row>
    <row r="1058" spans="1:21" x14ac:dyDescent="0.25">
      <c r="A1058" t="s">
        <v>3422</v>
      </c>
      <c r="B1058" s="4" t="s">
        <v>3423</v>
      </c>
      <c r="C1058" t="s">
        <v>3424</v>
      </c>
      <c r="D1058" t="s">
        <v>3425</v>
      </c>
      <c r="E1058" s="5" t="s">
        <v>94</v>
      </c>
      <c r="F1058" s="49"/>
      <c r="G1058" t="s">
        <v>95</v>
      </c>
      <c r="H1058" s="4"/>
      <c r="I1058" s="4"/>
      <c r="L1058" s="4">
        <v>50</v>
      </c>
      <c r="N1058" s="4"/>
      <c r="R1058" s="8" t="str">
        <f>DADOS_ABBUD[[#This Row],[COD]]</f>
        <v>AEBL</v>
      </c>
      <c r="T1058" t="e">
        <f>_xlfn.XLOOKUP(DADOS_ABBUD[[#This Row],[COD]],'uso interno FOTOS'!A:A,'uso interno FOTOS'!B:B)</f>
        <v>#N/A</v>
      </c>
      <c r="U1058" s="5">
        <v>2</v>
      </c>
    </row>
    <row r="1059" spans="1:21" x14ac:dyDescent="0.25">
      <c r="A1059" t="s">
        <v>3426</v>
      </c>
      <c r="B1059" s="4" t="s">
        <v>3423</v>
      </c>
      <c r="C1059" t="s">
        <v>3427</v>
      </c>
      <c r="D1059" t="s">
        <v>3428</v>
      </c>
      <c r="E1059" s="5" t="s">
        <v>1551</v>
      </c>
      <c r="F1059" s="49"/>
      <c r="G1059" t="s">
        <v>95</v>
      </c>
      <c r="H1059" s="4"/>
      <c r="I1059" s="4"/>
      <c r="L1059" s="4">
        <v>50</v>
      </c>
      <c r="N1059" s="4"/>
      <c r="R1059" s="8" t="str">
        <f>DADOS_ABBUD[[#This Row],[COD]]</f>
        <v>AECH</v>
      </c>
      <c r="T1059" t="e">
        <f>_xlfn.XLOOKUP(DADOS_ABBUD[[#This Row],[COD]],'uso interno FOTOS'!A:A,'uso interno FOTOS'!B:B)</f>
        <v>#N/A</v>
      </c>
      <c r="U1059" s="5">
        <v>2</v>
      </c>
    </row>
    <row r="1060" spans="1:21" x14ac:dyDescent="0.25">
      <c r="A1060" t="s">
        <v>3429</v>
      </c>
      <c r="B1060" s="4" t="s">
        <v>3423</v>
      </c>
      <c r="C1060" t="s">
        <v>3430</v>
      </c>
      <c r="D1060" t="s">
        <v>3431</v>
      </c>
      <c r="E1060" s="5" t="s">
        <v>405</v>
      </c>
      <c r="F1060" s="49"/>
      <c r="G1060" t="s">
        <v>95</v>
      </c>
      <c r="H1060" s="4"/>
      <c r="I1060" s="4"/>
      <c r="L1060" s="4">
        <v>30</v>
      </c>
      <c r="N1060" s="4"/>
      <c r="R1060" s="8" t="str">
        <f>DADOS_ABBUD[[#This Row],[COD]]</f>
        <v>AEFA</v>
      </c>
      <c r="T1060" t="e">
        <f>_xlfn.XLOOKUP(DADOS_ABBUD[[#This Row],[COD]],'uso interno FOTOS'!A:A,'uso interno FOTOS'!B:B)</f>
        <v>#N/A</v>
      </c>
      <c r="U1060" s="5">
        <v>2</v>
      </c>
    </row>
    <row r="1061" spans="1:21" x14ac:dyDescent="0.25">
      <c r="A1061" t="s">
        <v>3432</v>
      </c>
      <c r="B1061" s="4" t="s">
        <v>3423</v>
      </c>
      <c r="C1061" t="s">
        <v>3433</v>
      </c>
      <c r="D1061" t="s">
        <v>3434</v>
      </c>
      <c r="E1061" s="5" t="s">
        <v>391</v>
      </c>
      <c r="F1061" s="49"/>
      <c r="G1061" t="s">
        <v>95</v>
      </c>
      <c r="H1061" s="4"/>
      <c r="I1061" s="4"/>
      <c r="L1061" s="4">
        <v>30</v>
      </c>
      <c r="N1061" s="4"/>
      <c r="Q1061" s="8"/>
      <c r="R1061" s="8" t="str">
        <f>DADOS_ABBUD[[#This Row],[COD]]</f>
        <v>AEFO</v>
      </c>
      <c r="T1061" t="e">
        <f>_xlfn.XLOOKUP(DADOS_ABBUD[[#This Row],[COD]],'uso interno FOTOS'!A:A,'uso interno FOTOS'!B:B)</f>
        <v>#N/A</v>
      </c>
      <c r="U1061" s="5">
        <v>3</v>
      </c>
    </row>
    <row r="1062" spans="1:21" x14ac:dyDescent="0.25">
      <c r="A1062" s="100" t="s">
        <v>3435</v>
      </c>
      <c r="B1062" s="101" t="s">
        <v>3423</v>
      </c>
      <c r="C1062" s="100" t="s">
        <v>3436</v>
      </c>
      <c r="D1062" s="100" t="s">
        <v>3437</v>
      </c>
      <c r="E1062" s="111" t="s">
        <v>1605</v>
      </c>
      <c r="F1062" s="49"/>
      <c r="G1062" t="s">
        <v>95</v>
      </c>
      <c r="H1062" s="4"/>
      <c r="I1062" s="4"/>
      <c r="L1062" s="4"/>
      <c r="N1062" s="4"/>
      <c r="R1062" s="8" t="s">
        <v>3438</v>
      </c>
      <c r="T1062" t="e">
        <f>_xlfn.XLOOKUP(DADOS_ABBUD[[#This Row],[COD]],'uso interno FOTOS'!A:A,'uso interno FOTOS'!B:B)</f>
        <v>#N/A</v>
      </c>
      <c r="U1062" s="5">
        <v>2</v>
      </c>
    </row>
    <row r="1063" spans="1:21" ht="15" customHeight="1" x14ac:dyDescent="0.25">
      <c r="A1063" t="s">
        <v>3439</v>
      </c>
      <c r="B1063" s="4" t="s">
        <v>3423</v>
      </c>
      <c r="C1063" t="s">
        <v>3440</v>
      </c>
      <c r="D1063" t="s">
        <v>3441</v>
      </c>
      <c r="E1063" s="5" t="s">
        <v>94</v>
      </c>
      <c r="F1063" s="63"/>
      <c r="G1063" t="s">
        <v>119</v>
      </c>
      <c r="H1063" s="4"/>
      <c r="I1063" s="4"/>
      <c r="L1063" s="4"/>
      <c r="N1063" s="4"/>
      <c r="Q1063" s="8"/>
      <c r="R1063" s="8" t="str">
        <f>DADOS_ABBUD[[#This Row],[COD]]</f>
        <v>BIPY</v>
      </c>
      <c r="T1063" t="e" vm="277">
        <f>_xlfn.XLOOKUP(DADOS_ABBUD[[#This Row],[COD]],'uso interno FOTOS'!A:A,'uso interno FOTOS'!B:B)</f>
        <v>#VALUE!</v>
      </c>
      <c r="U1063" s="5">
        <v>3</v>
      </c>
    </row>
    <row r="1064" spans="1:21" x14ac:dyDescent="0.25">
      <c r="A1064" t="s">
        <v>3442</v>
      </c>
      <c r="B1064" s="4" t="s">
        <v>3423</v>
      </c>
      <c r="C1064" t="s">
        <v>3443</v>
      </c>
      <c r="D1064" t="s">
        <v>3444</v>
      </c>
      <c r="E1064" s="5" t="s">
        <v>136</v>
      </c>
      <c r="F1064" s="63"/>
      <c r="G1064" t="s">
        <v>95</v>
      </c>
      <c r="H1064" s="4"/>
      <c r="I1064" s="4"/>
      <c r="L1064" s="4">
        <v>20</v>
      </c>
      <c r="N1064" s="4"/>
      <c r="R1064" s="8" t="str">
        <f>DADOS_ABBUD[[#This Row],[COD]]</f>
        <v>GUSA</v>
      </c>
      <c r="T1064" t="e">
        <f>_xlfn.XLOOKUP(DADOS_ABBUD[[#This Row],[COD]],'uso interno FOTOS'!A:A,'uso interno FOTOS'!B:B)</f>
        <v>#N/A</v>
      </c>
      <c r="U1064" s="5">
        <v>2</v>
      </c>
    </row>
    <row r="1065" spans="1:21" x14ac:dyDescent="0.25">
      <c r="A1065" s="100" t="s">
        <v>3445</v>
      </c>
      <c r="B1065" s="101" t="s">
        <v>3423</v>
      </c>
      <c r="C1065" s="100" t="s">
        <v>3446</v>
      </c>
      <c r="D1065" s="100" t="s">
        <v>3447</v>
      </c>
      <c r="E1065" s="111" t="s">
        <v>136</v>
      </c>
      <c r="F1065" s="63"/>
      <c r="G1065" t="s">
        <v>95</v>
      </c>
      <c r="H1065" s="4"/>
      <c r="I1065" s="4"/>
      <c r="L1065" s="4"/>
      <c r="N1065" s="4"/>
      <c r="Q1065" s="8"/>
      <c r="R1065" s="8" t="str">
        <f>DADOS_ABBUD[[#This Row],[COD]]</f>
        <v>LUSP</v>
      </c>
      <c r="T1065" s="38" t="e">
        <f>_xlfn.XLOOKUP(DADOS_ABBUD[[#This Row],[COD]],'uso interno FOTOS'!A:A,'uso interno FOTOS'!B:B)</f>
        <v>#N/A</v>
      </c>
      <c r="U1065" s="39">
        <v>3</v>
      </c>
    </row>
    <row r="1066" spans="1:21" x14ac:dyDescent="0.25">
      <c r="A1066" t="s">
        <v>3448</v>
      </c>
      <c r="B1066" s="4" t="s">
        <v>3423</v>
      </c>
      <c r="C1066" t="s">
        <v>3449</v>
      </c>
      <c r="D1066" t="s">
        <v>3450</v>
      </c>
      <c r="E1066" s="5" t="s">
        <v>94</v>
      </c>
      <c r="F1066" s="63"/>
      <c r="G1066" t="s">
        <v>95</v>
      </c>
      <c r="H1066" s="4"/>
      <c r="I1066" s="4"/>
      <c r="L1066" s="4">
        <v>30</v>
      </c>
      <c r="N1066" s="4"/>
      <c r="Q1066" s="8"/>
      <c r="R1066" s="8" t="str">
        <f>DADOS_ABBUD[[#This Row],[COD]]</f>
        <v>NECR</v>
      </c>
      <c r="T1066" t="e">
        <f>_xlfn.XLOOKUP(DADOS_ABBUD[[#This Row],[COD]],'uso interno FOTOS'!A:A,'uso interno FOTOS'!B:B)</f>
        <v>#N/A</v>
      </c>
      <c r="U1066" s="5">
        <v>3</v>
      </c>
    </row>
    <row r="1067" spans="1:21" x14ac:dyDescent="0.25">
      <c r="A1067" t="s">
        <v>3451</v>
      </c>
      <c r="B1067" s="4" t="s">
        <v>3423</v>
      </c>
      <c r="C1067" t="s">
        <v>3452</v>
      </c>
      <c r="D1067" t="s">
        <v>3453</v>
      </c>
      <c r="E1067" s="5" t="s">
        <v>136</v>
      </c>
      <c r="F1067" s="49"/>
      <c r="G1067" t="s">
        <v>95</v>
      </c>
      <c r="H1067" s="4"/>
      <c r="I1067" s="4"/>
      <c r="L1067" s="4">
        <v>30</v>
      </c>
      <c r="N1067" s="4"/>
      <c r="R1067" s="8" t="str">
        <f>DADOS_ABBUD[[#This Row],[COD]]</f>
        <v>NEFB</v>
      </c>
      <c r="T1067" t="e">
        <f>_xlfn.XLOOKUP(DADOS_ABBUD[[#This Row],[COD]],'uso interno FOTOS'!A:A,'uso interno FOTOS'!B:B)</f>
        <v>#N/A</v>
      </c>
      <c r="U1067" s="5">
        <v>2</v>
      </c>
    </row>
    <row r="1068" spans="1:21" x14ac:dyDescent="0.25">
      <c r="A1068" t="s">
        <v>3454</v>
      </c>
      <c r="B1068" s="4" t="s">
        <v>3423</v>
      </c>
      <c r="C1068" t="s">
        <v>3455</v>
      </c>
      <c r="D1068" t="s">
        <v>3456</v>
      </c>
      <c r="E1068" s="5" t="s">
        <v>94</v>
      </c>
      <c r="F1068" s="63"/>
      <c r="G1068" t="s">
        <v>119</v>
      </c>
      <c r="H1068" s="4"/>
      <c r="I1068" s="4"/>
      <c r="L1068" s="4">
        <v>30</v>
      </c>
      <c r="N1068" s="4"/>
      <c r="Q1068" s="8"/>
      <c r="R1068" s="8" t="str">
        <f>DADOS_ABBUD[[#This Row],[COD]]</f>
        <v>NEJO</v>
      </c>
      <c r="T1068" t="e">
        <f>_xlfn.XLOOKUP(DADOS_ABBUD[[#This Row],[COD]],'uso interno FOTOS'!A:A,'uso interno FOTOS'!B:B)</f>
        <v>#N/A</v>
      </c>
      <c r="U1068" s="5">
        <v>3</v>
      </c>
    </row>
    <row r="1069" spans="1:21" x14ac:dyDescent="0.25">
      <c r="A1069" t="s">
        <v>3457</v>
      </c>
      <c r="B1069" s="4" t="s">
        <v>3423</v>
      </c>
      <c r="C1069" t="s">
        <v>3458</v>
      </c>
      <c r="D1069" t="s">
        <v>3450</v>
      </c>
      <c r="E1069" s="5" t="s">
        <v>94</v>
      </c>
      <c r="F1069" s="63"/>
      <c r="G1069" t="s">
        <v>119</v>
      </c>
      <c r="H1069" s="4"/>
      <c r="I1069" s="4"/>
      <c r="L1069" s="4">
        <v>30</v>
      </c>
      <c r="N1069" s="4"/>
      <c r="Q1069" s="8"/>
      <c r="R1069" s="8" t="str">
        <f>DADOS_ABBUD[[#This Row],[COD]]</f>
        <v>NEMA</v>
      </c>
      <c r="T1069" t="e">
        <f>_xlfn.XLOOKUP(DADOS_ABBUD[[#This Row],[COD]],'uso interno FOTOS'!A:A,'uso interno FOTOS'!B:B)</f>
        <v>#N/A</v>
      </c>
      <c r="U1069" s="5">
        <v>3</v>
      </c>
    </row>
    <row r="1070" spans="1:21" x14ac:dyDescent="0.25">
      <c r="A1070" t="s">
        <v>3459</v>
      </c>
      <c r="B1070" s="4" t="s">
        <v>3423</v>
      </c>
      <c r="C1070" t="s">
        <v>3460</v>
      </c>
      <c r="D1070" t="s">
        <v>3461</v>
      </c>
      <c r="E1070" s="5" t="s">
        <v>94</v>
      </c>
      <c r="F1070" s="63"/>
      <c r="G1070" t="s">
        <v>95</v>
      </c>
      <c r="H1070" s="4"/>
      <c r="I1070" s="4"/>
      <c r="L1070" s="4">
        <v>20</v>
      </c>
      <c r="N1070" s="4"/>
      <c r="Q1070" s="8"/>
      <c r="R1070" s="8" t="str">
        <f>DADOS_ABBUD[[#This Row],[COD]]</f>
        <v>NEMR</v>
      </c>
      <c r="T1070" t="e">
        <f>_xlfn.XLOOKUP(DADOS_ABBUD[[#This Row],[COD]],'uso interno FOTOS'!A:A,'uso interno FOTOS'!B:B)</f>
        <v>#N/A</v>
      </c>
      <c r="U1070" s="5">
        <v>3</v>
      </c>
    </row>
    <row r="1071" spans="1:21" x14ac:dyDescent="0.25">
      <c r="A1071" t="s">
        <v>3462</v>
      </c>
      <c r="B1071" s="4" t="s">
        <v>3423</v>
      </c>
      <c r="C1071" t="s">
        <v>3463</v>
      </c>
      <c r="D1071" t="s">
        <v>3450</v>
      </c>
      <c r="E1071" s="5" t="s">
        <v>94</v>
      </c>
      <c r="F1071" s="63"/>
      <c r="G1071" t="s">
        <v>95</v>
      </c>
      <c r="H1071" s="4"/>
      <c r="I1071" s="4"/>
      <c r="L1071" s="4">
        <v>40</v>
      </c>
      <c r="N1071" s="4"/>
      <c r="Q1071" s="8"/>
      <c r="R1071" s="8" t="str">
        <f>DADOS_ABBUD[[#This Row],[COD]]</f>
        <v>NESS</v>
      </c>
      <c r="T1071" t="e">
        <f>_xlfn.XLOOKUP(DADOS_ABBUD[[#This Row],[COD]],'uso interno FOTOS'!A:A,'uso interno FOTOS'!B:B)</f>
        <v>#N/A</v>
      </c>
      <c r="U1071" s="5">
        <v>3</v>
      </c>
    </row>
    <row r="1072" spans="1:21" x14ac:dyDescent="0.25">
      <c r="A1072" t="s">
        <v>3464</v>
      </c>
      <c r="B1072" s="4" t="s">
        <v>3423</v>
      </c>
      <c r="C1072" t="s">
        <v>3465</v>
      </c>
      <c r="D1072" t="s">
        <v>3466</v>
      </c>
      <c r="E1072" s="5" t="s">
        <v>94</v>
      </c>
      <c r="F1072" s="63"/>
      <c r="G1072" t="s">
        <v>119</v>
      </c>
      <c r="H1072" s="4"/>
      <c r="I1072" s="4"/>
      <c r="L1072" s="4">
        <v>20</v>
      </c>
      <c r="N1072" s="4"/>
      <c r="Q1072" s="8"/>
      <c r="R1072" s="8" t="str">
        <f>DADOS_ABBUD[[#This Row],[COD]]</f>
        <v>TICY</v>
      </c>
      <c r="T1072" t="e">
        <f>_xlfn.XLOOKUP(DADOS_ABBUD[[#This Row],[COD]],'uso interno FOTOS'!A:A,'uso interno FOTOS'!B:B)</f>
        <v>#N/A</v>
      </c>
      <c r="U1072" s="5">
        <v>3</v>
      </c>
    </row>
    <row r="1073" spans="1:22" x14ac:dyDescent="0.25">
      <c r="A1073" t="s">
        <v>3467</v>
      </c>
      <c r="B1073" s="4" t="s">
        <v>3423</v>
      </c>
      <c r="C1073" t="s">
        <v>3468</v>
      </c>
      <c r="D1073" t="s">
        <v>3469</v>
      </c>
      <c r="E1073" s="5"/>
      <c r="F1073" s="63"/>
      <c r="G1073" t="s">
        <v>95</v>
      </c>
      <c r="H1073" s="4"/>
      <c r="I1073" s="4"/>
      <c r="L1073" s="4">
        <v>20</v>
      </c>
      <c r="N1073" s="4"/>
      <c r="Q1073" s="8"/>
      <c r="R1073" s="8" t="str">
        <f>DADOS_ABBUD[[#This Row],[COD]]</f>
        <v>TISP</v>
      </c>
      <c r="T1073" t="e">
        <f>_xlfn.XLOOKUP(DADOS_ABBUD[[#This Row],[COD]],'uso interno FOTOS'!A:A,'uso interno FOTOS'!B:B)</f>
        <v>#N/A</v>
      </c>
      <c r="U1073" s="5">
        <v>3</v>
      </c>
    </row>
    <row r="1074" spans="1:22" x14ac:dyDescent="0.25">
      <c r="A1074" t="s">
        <v>3470</v>
      </c>
      <c r="B1074" s="4" t="s">
        <v>3423</v>
      </c>
      <c r="C1074" t="s">
        <v>3471</v>
      </c>
      <c r="D1074" t="s">
        <v>3472</v>
      </c>
      <c r="E1074" s="5" t="s">
        <v>1551</v>
      </c>
      <c r="F1074" s="63"/>
      <c r="G1074" t="s">
        <v>95</v>
      </c>
      <c r="H1074" s="4"/>
      <c r="I1074" s="4"/>
      <c r="L1074" s="4">
        <v>30</v>
      </c>
      <c r="N1074" s="4"/>
      <c r="Q1074" s="8"/>
      <c r="R1074" s="8" t="str">
        <f>DADOS_ABBUD[[#This Row],[COD]]</f>
        <v>VRHI</v>
      </c>
      <c r="T1074" s="4" t="e">
        <f>_xlfn.XLOOKUP(DADOS_ABBUD[[#This Row],[COD]],'uso interno FOTOS'!A:A,'uso interno FOTOS'!B:B)</f>
        <v>#N/A</v>
      </c>
      <c r="U1074" s="5">
        <v>3</v>
      </c>
    </row>
    <row r="1075" spans="1:22" x14ac:dyDescent="0.25">
      <c r="A1075" t="s">
        <v>3473</v>
      </c>
      <c r="B1075" s="4" t="s">
        <v>3423</v>
      </c>
      <c r="C1075" t="s">
        <v>3474</v>
      </c>
      <c r="D1075" t="s">
        <v>3475</v>
      </c>
      <c r="E1075" s="5" t="s">
        <v>94</v>
      </c>
      <c r="F1075" s="63"/>
      <c r="G1075" t="s">
        <v>95</v>
      </c>
      <c r="H1075" s="4"/>
      <c r="I1075" s="4"/>
      <c r="L1075" s="4">
        <v>25</v>
      </c>
      <c r="N1075" s="4"/>
      <c r="Q1075" s="8"/>
      <c r="R1075" s="8" t="str">
        <f>DADOS_ABBUD[[#This Row],[COD]]</f>
        <v>VRIN</v>
      </c>
      <c r="T1075" s="4" t="e">
        <f>_xlfn.XLOOKUP(DADOS_ABBUD[[#This Row],[COD]],'uso interno FOTOS'!A:A,'uso interno FOTOS'!B:B)</f>
        <v>#N/A</v>
      </c>
      <c r="U1075" s="5">
        <v>3</v>
      </c>
    </row>
    <row r="1076" spans="1:22" x14ac:dyDescent="0.25">
      <c r="A1076" s="100" t="s">
        <v>3476</v>
      </c>
      <c r="B1076" s="101" t="s">
        <v>3477</v>
      </c>
      <c r="C1076" s="100" t="s">
        <v>3478</v>
      </c>
      <c r="D1076" s="100" t="s">
        <v>3479</v>
      </c>
      <c r="E1076" s="111" t="s">
        <v>94</v>
      </c>
      <c r="F1076" s="63"/>
      <c r="G1076" t="s">
        <v>95</v>
      </c>
      <c r="H1076" s="4"/>
      <c r="I1076" s="4"/>
      <c r="L1076" s="4"/>
      <c r="N1076" s="4"/>
      <c r="R1076" s="8" t="s">
        <v>480</v>
      </c>
      <c r="T1076" t="e">
        <f>_xlfn.XLOOKUP(DADOS_ABBUD[[#This Row],[COD]],'uso interno FOTOS'!A:A,'uso interno FOTOS'!B:B)</f>
        <v>#N/A</v>
      </c>
      <c r="U1076" s="5">
        <v>2</v>
      </c>
    </row>
    <row r="1077" spans="1:22" x14ac:dyDescent="0.25">
      <c r="A1077" t="s">
        <v>3480</v>
      </c>
      <c r="B1077" s="4" t="s">
        <v>3477</v>
      </c>
      <c r="C1077" t="s">
        <v>3481</v>
      </c>
      <c r="D1077" t="s">
        <v>3482</v>
      </c>
      <c r="E1077" s="5" t="s">
        <v>391</v>
      </c>
      <c r="F1077" s="63"/>
      <c r="G1077" t="s">
        <v>95</v>
      </c>
      <c r="H1077" s="4"/>
      <c r="I1077" s="4"/>
      <c r="L1077" s="4">
        <v>150</v>
      </c>
      <c r="N1077" s="4"/>
      <c r="Q1077" s="8"/>
      <c r="R1077" s="8" t="str">
        <f>DADOS_ABBUD[[#This Row],[COD]]</f>
        <v>CEHI</v>
      </c>
      <c r="T1077" t="e">
        <f>_xlfn.XLOOKUP(DADOS_ABBUD[[#This Row],[COD]],'uso interno FOTOS'!A:A,'uso interno FOTOS'!B:B)</f>
        <v>#N/A</v>
      </c>
      <c r="U1077" s="5">
        <v>3</v>
      </c>
    </row>
    <row r="1078" spans="1:22" x14ac:dyDescent="0.25">
      <c r="A1078" t="s">
        <v>3483</v>
      </c>
      <c r="B1078" s="4" t="s">
        <v>3477</v>
      </c>
      <c r="C1078" t="s">
        <v>3484</v>
      </c>
      <c r="D1078" t="s">
        <v>3485</v>
      </c>
      <c r="E1078" s="5" t="s">
        <v>94</v>
      </c>
      <c r="F1078" s="63"/>
      <c r="G1078" t="s">
        <v>119</v>
      </c>
      <c r="H1078" s="4"/>
      <c r="I1078" s="4"/>
      <c r="L1078" s="4">
        <v>150</v>
      </c>
      <c r="N1078" s="4"/>
      <c r="R1078" s="8" t="str">
        <f>DADOS_ABBUD[[#This Row],[COD]]</f>
        <v>EULA</v>
      </c>
      <c r="T1078" t="e">
        <f>_xlfn.XLOOKUP(DADOS_ABBUD[[#This Row],[COD]],'uso interno FOTOS'!A:A,'uso interno FOTOS'!B:B)</f>
        <v>#N/A</v>
      </c>
      <c r="U1078" s="5">
        <v>2</v>
      </c>
    </row>
    <row r="1079" spans="1:22" s="2" customFormat="1" x14ac:dyDescent="0.25">
      <c r="A1079" t="s">
        <v>3486</v>
      </c>
      <c r="B1079" s="4" t="s">
        <v>3477</v>
      </c>
      <c r="C1079" t="s">
        <v>3487</v>
      </c>
      <c r="D1079" t="s">
        <v>3485</v>
      </c>
      <c r="E1079" s="5" t="s">
        <v>94</v>
      </c>
      <c r="F1079" s="49"/>
      <c r="G1079" t="s">
        <v>119</v>
      </c>
      <c r="H1079" s="4"/>
      <c r="I1079" s="4"/>
      <c r="J1079"/>
      <c r="K1079"/>
      <c r="L1079" s="4">
        <v>150</v>
      </c>
      <c r="M1079"/>
      <c r="N1079" s="4"/>
      <c r="O1079"/>
      <c r="P1079"/>
      <c r="Q1079"/>
      <c r="R1079" s="8" t="str">
        <f>DADOS_ABBUD[[#This Row],[COD]]</f>
        <v>EUTI</v>
      </c>
      <c r="S1079"/>
      <c r="T1079" t="e">
        <f>_xlfn.XLOOKUP(DADOS_ABBUD[[#This Row],[COD]],'uso interno FOTOS'!A:A,'uso interno FOTOS'!B:B)</f>
        <v>#N/A</v>
      </c>
      <c r="U1079" s="5">
        <v>1</v>
      </c>
      <c r="V1079"/>
    </row>
    <row r="1080" spans="1:22" s="61" customFormat="1" x14ac:dyDescent="0.25">
      <c r="A1080" t="s">
        <v>3488</v>
      </c>
      <c r="B1080" s="4" t="s">
        <v>3477</v>
      </c>
      <c r="C1080" t="s">
        <v>3489</v>
      </c>
      <c r="D1080" t="s">
        <v>3490</v>
      </c>
      <c r="E1080" s="5" t="s">
        <v>580</v>
      </c>
      <c r="F1080" s="63"/>
      <c r="G1080" t="s">
        <v>119</v>
      </c>
      <c r="H1080" s="4"/>
      <c r="I1080" s="4"/>
      <c r="J1080"/>
      <c r="K1080"/>
      <c r="L1080" s="4">
        <v>100</v>
      </c>
      <c r="M1080"/>
      <c r="N1080" s="4"/>
      <c r="O1080"/>
      <c r="P1080"/>
      <c r="Q1080"/>
      <c r="R1080" s="8" t="str">
        <f>DADOS_ABBUD[[#This Row],[COD]]</f>
        <v>EUTR</v>
      </c>
      <c r="S1080"/>
      <c r="T1080" t="e">
        <f>_xlfn.XLOOKUP(DADOS_ABBUD[[#This Row],[COD]],'uso interno FOTOS'!A:A,'uso interno FOTOS'!B:B)</f>
        <v>#N/A</v>
      </c>
      <c r="U1080" s="5">
        <v>1</v>
      </c>
      <c r="V1080"/>
    </row>
    <row r="1081" spans="1:22" x14ac:dyDescent="0.25">
      <c r="A1081" t="s">
        <v>2866</v>
      </c>
      <c r="B1081" s="4" t="s">
        <v>3477</v>
      </c>
      <c r="C1081" t="s">
        <v>3491</v>
      </c>
      <c r="D1081" t="s">
        <v>3492</v>
      </c>
      <c r="E1081" s="5" t="s">
        <v>94</v>
      </c>
      <c r="F1081" s="63"/>
      <c r="G1081" t="s">
        <v>119</v>
      </c>
      <c r="H1081" s="4"/>
      <c r="I1081" s="4"/>
      <c r="L1081" s="4">
        <v>25</v>
      </c>
      <c r="N1081" s="4"/>
      <c r="Q1081" s="8"/>
      <c r="R1081" s="8" t="str">
        <f>DADOS_ABBUD[[#This Row],[COD]]</f>
        <v>FEGL</v>
      </c>
      <c r="T1081" t="e">
        <f>_xlfn.XLOOKUP(DADOS_ABBUD[[#This Row],[COD]],'uso interno FOTOS'!A:A,'uso interno FOTOS'!B:B)</f>
        <v>#N/A</v>
      </c>
      <c r="U1081" s="5">
        <v>3</v>
      </c>
    </row>
    <row r="1082" spans="1:22" x14ac:dyDescent="0.25">
      <c r="A1082" t="s">
        <v>3493</v>
      </c>
      <c r="B1082" s="4" t="s">
        <v>3477</v>
      </c>
      <c r="C1082" t="s">
        <v>3494</v>
      </c>
      <c r="D1082" t="s">
        <v>3495</v>
      </c>
      <c r="E1082" s="5" t="s">
        <v>94</v>
      </c>
      <c r="F1082" s="49"/>
      <c r="G1082" t="s">
        <v>119</v>
      </c>
      <c r="H1082" s="4"/>
      <c r="I1082" s="4"/>
      <c r="L1082" s="4">
        <v>300</v>
      </c>
      <c r="N1082" s="4"/>
      <c r="R1082" s="8" t="str">
        <f>DADOS_ABBUD[[#This Row],[COD]]</f>
        <v>JAMI</v>
      </c>
      <c r="T1082" t="e" vm="278">
        <f>_xlfn.XLOOKUP(DADOS_ABBUD[[#This Row],[COD]],'uso interno FOTOS'!A:A,'uso interno FOTOS'!B:B)</f>
        <v>#VALUE!</v>
      </c>
      <c r="U1082" s="5">
        <v>1</v>
      </c>
    </row>
    <row r="1083" spans="1:22" x14ac:dyDescent="0.25">
      <c r="A1083" t="s">
        <v>3496</v>
      </c>
      <c r="B1083" s="4" t="s">
        <v>3477</v>
      </c>
      <c r="C1083" t="s">
        <v>3497</v>
      </c>
      <c r="D1083" t="s">
        <v>3498</v>
      </c>
      <c r="E1083" s="5" t="s">
        <v>94</v>
      </c>
      <c r="F1083" s="49"/>
      <c r="G1083" t="s">
        <v>119</v>
      </c>
      <c r="H1083" s="4"/>
      <c r="I1083" s="4"/>
      <c r="L1083" s="4">
        <v>70</v>
      </c>
      <c r="N1083" s="4"/>
      <c r="Q1083" s="8"/>
      <c r="R1083" s="8" t="str">
        <f>DADOS_ABBUD[[#This Row],[COD]]</f>
        <v>NOCO</v>
      </c>
      <c r="T1083" t="e">
        <f>_xlfn.XLOOKUP(DADOS_ABBUD[[#This Row],[COD]],'uso interno FOTOS'!A:A,'uso interno FOTOS'!B:B)</f>
        <v>#N/A</v>
      </c>
      <c r="U1083" s="5">
        <v>3</v>
      </c>
    </row>
    <row r="1084" spans="1:22" x14ac:dyDescent="0.25">
      <c r="A1084" t="s">
        <v>3499</v>
      </c>
      <c r="B1084" s="4" t="s">
        <v>3477</v>
      </c>
      <c r="C1084" t="s">
        <v>3500</v>
      </c>
      <c r="D1084" t="s">
        <v>3501</v>
      </c>
      <c r="E1084" s="5" t="s">
        <v>94</v>
      </c>
      <c r="F1084" s="49"/>
      <c r="G1084" t="s">
        <v>119</v>
      </c>
      <c r="H1084" s="4"/>
      <c r="I1084" s="4"/>
      <c r="L1084" s="4">
        <v>150</v>
      </c>
      <c r="N1084" s="4"/>
      <c r="R1084" s="8" t="str">
        <f>DADOS_ABBUD[[#This Row],[COD]]</f>
        <v>OPME</v>
      </c>
      <c r="T1084" t="e">
        <f>_xlfn.XLOOKUP(DADOS_ABBUD[[#This Row],[COD]],'uso interno FOTOS'!A:A,'uso interno FOTOS'!B:B)</f>
        <v>#N/A</v>
      </c>
      <c r="U1084" s="5">
        <v>2</v>
      </c>
    </row>
    <row r="1085" spans="1:22" x14ac:dyDescent="0.25">
      <c r="A1085" t="s">
        <v>3502</v>
      </c>
      <c r="B1085" s="4" t="s">
        <v>3477</v>
      </c>
      <c r="C1085" t="s">
        <v>3503</v>
      </c>
      <c r="D1085" t="s">
        <v>3504</v>
      </c>
      <c r="E1085" s="5" t="s">
        <v>94</v>
      </c>
      <c r="F1085" s="49"/>
      <c r="G1085" t="s">
        <v>95</v>
      </c>
      <c r="H1085" s="4"/>
      <c r="I1085" s="4"/>
      <c r="L1085" s="4"/>
      <c r="N1085" s="4"/>
      <c r="R1085" s="8" t="str">
        <f>DADOS_ABBUD[[#This Row],[COD]]</f>
        <v>OPRO</v>
      </c>
      <c r="T1085" t="e">
        <f>_xlfn.XLOOKUP(DADOS_ABBUD[[#This Row],[COD]],'uso interno FOTOS'!A:A,'uso interno FOTOS'!B:B)</f>
        <v>#N/A</v>
      </c>
      <c r="U1085" s="5">
        <v>2</v>
      </c>
    </row>
    <row r="1086" spans="1:22" x14ac:dyDescent="0.25">
      <c r="A1086" t="s">
        <v>3505</v>
      </c>
      <c r="B1086" s="4" t="s">
        <v>3477</v>
      </c>
      <c r="C1086" t="s">
        <v>3506</v>
      </c>
      <c r="D1086" t="s">
        <v>3507</v>
      </c>
      <c r="E1086" s="5" t="s">
        <v>94</v>
      </c>
      <c r="F1086" s="49"/>
      <c r="G1086" t="s">
        <v>119</v>
      </c>
      <c r="H1086" s="4"/>
      <c r="I1086" s="4"/>
      <c r="L1086" s="4">
        <v>120</v>
      </c>
      <c r="N1086" s="4"/>
      <c r="Q1086" s="8"/>
      <c r="R1086" s="8" t="str">
        <f>DADOS_ABBUD[[#This Row],[COD]]</f>
        <v>PALM</v>
      </c>
      <c r="T1086" t="e">
        <f>_xlfn.XLOOKUP(DADOS_ABBUD[[#This Row],[COD]],'uso interno FOTOS'!A:A,'uso interno FOTOS'!B:B)</f>
        <v>#N/A</v>
      </c>
      <c r="U1086" s="5">
        <v>3</v>
      </c>
    </row>
    <row r="1087" spans="1:22" x14ac:dyDescent="0.25">
      <c r="A1087" t="s">
        <v>3508</v>
      </c>
      <c r="B1087" s="4" t="s">
        <v>3477</v>
      </c>
      <c r="C1087" t="s">
        <v>3509</v>
      </c>
      <c r="D1087" t="s">
        <v>3510</v>
      </c>
      <c r="E1087" s="5" t="s">
        <v>94</v>
      </c>
      <c r="F1087" s="49"/>
      <c r="G1087" t="s">
        <v>119</v>
      </c>
      <c r="H1087" s="4"/>
      <c r="I1087" s="4"/>
      <c r="L1087" s="4">
        <v>50</v>
      </c>
      <c r="N1087" s="4"/>
      <c r="Q1087" s="8"/>
      <c r="R1087" s="8" t="str">
        <f>DADOS_ABBUD[[#This Row],[COD]]</f>
        <v>PEBL</v>
      </c>
      <c r="T1087" t="e">
        <f>_xlfn.XLOOKUP(DADOS_ABBUD[[#This Row],[COD]],'uso interno FOTOS'!A:A,'uso interno FOTOS'!B:B)</f>
        <v>#N/A</v>
      </c>
      <c r="U1087" s="5">
        <v>3</v>
      </c>
      <c r="V1087" s="61"/>
    </row>
    <row r="1088" spans="1:22" x14ac:dyDescent="0.25">
      <c r="A1088" s="100" t="s">
        <v>3511</v>
      </c>
      <c r="B1088" s="101" t="s">
        <v>3477</v>
      </c>
      <c r="C1088" s="100" t="s">
        <v>3512</v>
      </c>
      <c r="D1088" s="100" t="s">
        <v>3513</v>
      </c>
      <c r="E1088" s="111" t="s">
        <v>94</v>
      </c>
      <c r="F1088" s="49"/>
      <c r="G1088" t="s">
        <v>95</v>
      </c>
      <c r="H1088" s="4"/>
      <c r="I1088" s="4"/>
      <c r="L1088" s="4"/>
      <c r="N1088" s="4"/>
      <c r="R1088" s="8" t="s">
        <v>3514</v>
      </c>
      <c r="T1088" t="e">
        <f>_xlfn.XLOOKUP(DADOS_ABBUD[[#This Row],[COD]],'uso interno FOTOS'!A:A,'uso interno FOTOS'!B:B)</f>
        <v>#N/A</v>
      </c>
      <c r="U1088" s="5">
        <v>2</v>
      </c>
    </row>
    <row r="1089" spans="1:21" x14ac:dyDescent="0.25">
      <c r="A1089" t="s">
        <v>3515</v>
      </c>
      <c r="B1089" s="4" t="s">
        <v>3516</v>
      </c>
      <c r="C1089" t="s">
        <v>3517</v>
      </c>
      <c r="D1089" t="s">
        <v>3517</v>
      </c>
      <c r="E1089" s="5" t="s">
        <v>418</v>
      </c>
      <c r="F1089" s="49"/>
      <c r="H1089" s="4"/>
      <c r="I1089" s="4"/>
      <c r="L1089" s="4">
        <v>1</v>
      </c>
      <c r="N1089" s="4"/>
      <c r="R1089" s="8" t="str">
        <f>DADOS_ABBUD[[#This Row],[COD]]</f>
        <v>AREI</v>
      </c>
      <c r="T1089" t="e" vm="279">
        <f>_xlfn.XLOOKUP(DADOS_ABBUD[[#This Row],[COD]],'uso interno FOTOS'!A:A,'uso interno FOTOS'!B:B)</f>
        <v>#VALUE!</v>
      </c>
      <c r="U1089" s="5">
        <v>1</v>
      </c>
    </row>
    <row r="1090" spans="1:21" x14ac:dyDescent="0.25">
      <c r="A1090" t="s">
        <v>467</v>
      </c>
      <c r="B1090" s="4" t="s">
        <v>3516</v>
      </c>
      <c r="C1090" t="s">
        <v>3518</v>
      </c>
      <c r="D1090" t="s">
        <v>3518</v>
      </c>
      <c r="E1090" s="5" t="s">
        <v>94</v>
      </c>
      <c r="F1090" s="49"/>
      <c r="H1090" s="4"/>
      <c r="I1090" s="4"/>
      <c r="L1090" s="4"/>
      <c r="N1090" s="4"/>
      <c r="R1090" s="8" t="str">
        <f>DADOS_ABBUD[[#This Row],[COD]]</f>
        <v>CAAR</v>
      </c>
      <c r="T1090" t="e" vm="280">
        <f>_xlfn.XLOOKUP(DADOS_ABBUD[[#This Row],[COD]],'uso interno FOTOS'!A:A,'uso interno FOTOS'!B:B)</f>
        <v>#VALUE!</v>
      </c>
      <c r="U1090" s="5">
        <v>1</v>
      </c>
    </row>
    <row r="1091" spans="1:21" x14ac:dyDescent="0.25">
      <c r="A1091" t="s">
        <v>3519</v>
      </c>
      <c r="B1091" s="4" t="s">
        <v>3516</v>
      </c>
      <c r="C1091" t="s">
        <v>3520</v>
      </c>
      <c r="D1091" t="s">
        <v>3520</v>
      </c>
      <c r="E1091" s="5" t="s">
        <v>94</v>
      </c>
      <c r="F1091" s="49"/>
      <c r="H1091" s="4"/>
      <c r="I1091" s="4"/>
      <c r="L1091" s="4"/>
      <c r="N1091" s="4"/>
      <c r="R1091" s="8" t="str">
        <f>DADOS_ABBUD[[#This Row],[COD]]</f>
        <v>CAAM</v>
      </c>
      <c r="T1091" t="e">
        <f>_xlfn.XLOOKUP(DADOS_ABBUD[[#This Row],[COD]],'uso interno FOTOS'!A:A,'uso interno FOTOS'!B:B)</f>
        <v>#N/A</v>
      </c>
      <c r="U1091" s="5">
        <v>1</v>
      </c>
    </row>
    <row r="1092" spans="1:21" x14ac:dyDescent="0.25">
      <c r="A1092" t="s">
        <v>3521</v>
      </c>
      <c r="B1092" s="4" t="s">
        <v>3516</v>
      </c>
      <c r="C1092" t="s">
        <v>3522</v>
      </c>
      <c r="D1092" t="s">
        <v>3522</v>
      </c>
      <c r="E1092" s="5" t="s">
        <v>94</v>
      </c>
      <c r="F1092" s="49"/>
      <c r="H1092" s="4"/>
      <c r="I1092" s="4"/>
      <c r="L1092" s="4" t="s">
        <v>3523</v>
      </c>
      <c r="N1092" s="4"/>
      <c r="R1092" s="8" t="str">
        <f>DADOS_ABBUD[[#This Row],[COD]]</f>
        <v>PEBE</v>
      </c>
      <c r="T1092" t="e">
        <f>_xlfn.XLOOKUP(DADOS_ABBUD[[#This Row],[COD]],'uso interno FOTOS'!A:A,'uso interno FOTOS'!B:B)</f>
        <v>#N/A</v>
      </c>
      <c r="U1092" s="5">
        <v>1</v>
      </c>
    </row>
    <row r="1093" spans="1:21" x14ac:dyDescent="0.25">
      <c r="A1093" t="s">
        <v>3524</v>
      </c>
      <c r="B1093" s="4" t="s">
        <v>3516</v>
      </c>
      <c r="C1093" t="s">
        <v>3525</v>
      </c>
      <c r="D1093" t="s">
        <v>3525</v>
      </c>
      <c r="E1093" s="5" t="s">
        <v>94</v>
      </c>
      <c r="F1093" s="63"/>
      <c r="H1093" s="4"/>
      <c r="I1093" s="4"/>
      <c r="L1093" s="4" t="s">
        <v>3523</v>
      </c>
      <c r="N1093" s="4"/>
      <c r="R1093" s="8" t="str">
        <f>DADOS_ABBUD[[#This Row],[COD]]</f>
        <v>PEBR</v>
      </c>
      <c r="T1093" t="e">
        <f>_xlfn.XLOOKUP(DADOS_ABBUD[[#This Row],[COD]],'uso interno FOTOS'!A:A,'uso interno FOTOS'!B:B)</f>
        <v>#N/A</v>
      </c>
      <c r="U1093" s="5">
        <v>1</v>
      </c>
    </row>
    <row r="1094" spans="1:21" x14ac:dyDescent="0.25">
      <c r="A1094" t="s">
        <v>3526</v>
      </c>
      <c r="B1094" s="4" t="s">
        <v>3516</v>
      </c>
      <c r="C1094" t="s">
        <v>3527</v>
      </c>
      <c r="D1094" t="s">
        <v>3527</v>
      </c>
      <c r="E1094" s="5" t="s">
        <v>94</v>
      </c>
      <c r="F1094" s="63"/>
      <c r="H1094" s="4"/>
      <c r="I1094" s="4"/>
      <c r="L1094" s="4" t="s">
        <v>3523</v>
      </c>
      <c r="N1094" s="4"/>
      <c r="R1094" s="8" t="str">
        <f>DADOS_ABBUD[[#This Row],[COD]]</f>
        <v>PECI</v>
      </c>
      <c r="T1094" t="e">
        <f>_xlfn.XLOOKUP(DADOS_ABBUD[[#This Row],[COD]],'uso interno FOTOS'!A:A,'uso interno FOTOS'!B:B)</f>
        <v>#N/A</v>
      </c>
      <c r="U1094" s="5">
        <v>1</v>
      </c>
    </row>
    <row r="1095" spans="1:21" x14ac:dyDescent="0.25">
      <c r="A1095" t="s">
        <v>3528</v>
      </c>
      <c r="B1095" s="4" t="s">
        <v>3516</v>
      </c>
      <c r="C1095" t="s">
        <v>3529</v>
      </c>
      <c r="D1095" t="s">
        <v>3529</v>
      </c>
      <c r="E1095" s="5" t="s">
        <v>94</v>
      </c>
      <c r="F1095" s="63"/>
      <c r="H1095" s="4"/>
      <c r="I1095" s="4"/>
      <c r="L1095" s="4" t="s">
        <v>3523</v>
      </c>
      <c r="N1095" s="4"/>
      <c r="Q1095" s="8"/>
      <c r="R1095" s="8" t="str">
        <f>DADOS_ABBUD[[#This Row],[COD]]</f>
        <v>PERO</v>
      </c>
      <c r="T1095" t="e">
        <f>_xlfn.XLOOKUP(DADOS_ABBUD[[#This Row],[COD]],'uso interno FOTOS'!A:A,'uso interno FOTOS'!B:B)</f>
        <v>#N/A</v>
      </c>
      <c r="U1095" s="5">
        <v>3</v>
      </c>
    </row>
    <row r="1096" spans="1:21" x14ac:dyDescent="0.25">
      <c r="A1096" t="s">
        <v>3530</v>
      </c>
      <c r="B1096" s="4" t="s">
        <v>3516</v>
      </c>
      <c r="C1096" t="s">
        <v>3531</v>
      </c>
      <c r="D1096" t="s">
        <v>3532</v>
      </c>
      <c r="E1096" s="5" t="s">
        <v>94</v>
      </c>
      <c r="F1096" s="63"/>
      <c r="H1096" s="4"/>
      <c r="I1096" s="4"/>
      <c r="L1096" s="4"/>
      <c r="N1096" s="4"/>
      <c r="R1096" s="8" t="str">
        <f>DADOS_ABBUD[[#This Row],[COD]]</f>
        <v>PEMA</v>
      </c>
      <c r="T1096" t="e">
        <f>_xlfn.XLOOKUP(DADOS_ABBUD[[#This Row],[COD]],'uso interno FOTOS'!A:A,'uso interno FOTOS'!B:B)</f>
        <v>#N/A</v>
      </c>
      <c r="U1096" s="5">
        <v>1</v>
      </c>
    </row>
    <row r="1097" spans="1:21" x14ac:dyDescent="0.25">
      <c r="A1097" t="s">
        <v>3533</v>
      </c>
      <c r="B1097" s="4" t="s">
        <v>3516</v>
      </c>
      <c r="C1097" t="s">
        <v>3534</v>
      </c>
      <c r="D1097" t="s">
        <v>3534</v>
      </c>
      <c r="E1097" s="5" t="s">
        <v>94</v>
      </c>
      <c r="F1097" s="63"/>
      <c r="H1097" s="4"/>
      <c r="I1097" s="4"/>
      <c r="L1097" s="4" t="s">
        <v>3523</v>
      </c>
      <c r="N1097" s="4"/>
      <c r="R1097" s="8" t="str">
        <f>DADOS_ABBUD[[#This Row],[COD]]</f>
        <v>PEPR</v>
      </c>
      <c r="T1097" t="e">
        <f>_xlfn.XLOOKUP(DADOS_ABBUD[[#This Row],[COD]],'uso interno FOTOS'!A:A,'uso interno FOTOS'!B:B)</f>
        <v>#N/A</v>
      </c>
      <c r="U1097" s="5">
        <v>1</v>
      </c>
    </row>
    <row r="1098" spans="1:21" x14ac:dyDescent="0.25">
      <c r="A1098" t="s">
        <v>3535</v>
      </c>
      <c r="B1098" s="4" t="s">
        <v>3516</v>
      </c>
      <c r="C1098" t="s">
        <v>3536</v>
      </c>
      <c r="D1098" t="s">
        <v>3536</v>
      </c>
      <c r="E1098" s="5" t="s">
        <v>94</v>
      </c>
      <c r="F1098" s="63"/>
      <c r="H1098" s="4"/>
      <c r="I1098" s="4"/>
      <c r="L1098" s="4" t="s">
        <v>3523</v>
      </c>
      <c r="N1098" s="4"/>
      <c r="R1098" s="8" t="str">
        <f>DADOS_ABBUD[[#This Row],[COD]]</f>
        <v>PEVR</v>
      </c>
      <c r="T1098" t="e">
        <f>_xlfn.XLOOKUP(DADOS_ABBUD[[#This Row],[COD]],'uso interno FOTOS'!A:A,'uso interno FOTOS'!B:B)</f>
        <v>#N/A</v>
      </c>
      <c r="U1098" s="5">
        <v>1</v>
      </c>
    </row>
    <row r="1099" spans="1:21" x14ac:dyDescent="0.25">
      <c r="A1099" t="s">
        <v>3537</v>
      </c>
      <c r="B1099" s="4" t="s">
        <v>3516</v>
      </c>
      <c r="C1099" t="s">
        <v>3538</v>
      </c>
      <c r="D1099" t="s">
        <v>3538</v>
      </c>
      <c r="E1099" s="5" t="s">
        <v>94</v>
      </c>
      <c r="F1099" s="63"/>
      <c r="H1099" s="4"/>
      <c r="I1099" s="4"/>
      <c r="L1099" s="4" t="s">
        <v>3539</v>
      </c>
      <c r="N1099" s="4"/>
      <c r="R1099" s="8" t="str">
        <f>DADOS_ABBUD[[#This Row],[COD]]</f>
        <v>SEBE</v>
      </c>
      <c r="T1099" t="e">
        <f>_xlfn.XLOOKUP(DADOS_ABBUD[[#This Row],[COD]],'uso interno FOTOS'!A:A,'uso interno FOTOS'!B:B)</f>
        <v>#N/A</v>
      </c>
      <c r="U1099" s="5">
        <v>1</v>
      </c>
    </row>
    <row r="1100" spans="1:21" x14ac:dyDescent="0.25">
      <c r="A1100" t="s">
        <v>3540</v>
      </c>
      <c r="B1100" s="4" t="s">
        <v>3516</v>
      </c>
      <c r="C1100" t="s">
        <v>3541</v>
      </c>
      <c r="D1100" t="s">
        <v>3541</v>
      </c>
      <c r="E1100" s="5" t="s">
        <v>94</v>
      </c>
      <c r="F1100" s="63"/>
      <c r="H1100" s="4"/>
      <c r="I1100" s="4"/>
      <c r="L1100" s="4" t="s">
        <v>3539</v>
      </c>
      <c r="N1100" s="4"/>
      <c r="R1100" s="8" t="str">
        <f>DADOS_ABBUD[[#This Row],[COD]]</f>
        <v>SEBC</v>
      </c>
      <c r="T1100" t="e">
        <f>_xlfn.XLOOKUP(DADOS_ABBUD[[#This Row],[COD]],'uso interno FOTOS'!A:A,'uso interno FOTOS'!B:B)</f>
        <v>#N/A</v>
      </c>
      <c r="U1100" s="5">
        <v>1</v>
      </c>
    </row>
    <row r="1101" spans="1:21" x14ac:dyDescent="0.25">
      <c r="A1101" t="s">
        <v>3542</v>
      </c>
      <c r="B1101" s="4" t="s">
        <v>3516</v>
      </c>
      <c r="C1101" t="s">
        <v>3543</v>
      </c>
      <c r="D1101" t="s">
        <v>3543</v>
      </c>
      <c r="E1101" s="5" t="s">
        <v>94</v>
      </c>
      <c r="F1101" s="63"/>
      <c r="H1101" s="4"/>
      <c r="I1101" s="4"/>
      <c r="L1101" s="4" t="s">
        <v>3539</v>
      </c>
      <c r="N1101" s="4"/>
      <c r="R1101" s="8" t="str">
        <f>DADOS_ABBUD[[#This Row],[COD]]</f>
        <v>SEGR</v>
      </c>
      <c r="T1101" t="e">
        <f>_xlfn.XLOOKUP(DADOS_ABBUD[[#This Row],[COD]],'uso interno FOTOS'!A:A,'uso interno FOTOS'!B:B)</f>
        <v>#N/A</v>
      </c>
      <c r="U1101" s="5">
        <v>1</v>
      </c>
    </row>
    <row r="1102" spans="1:21" x14ac:dyDescent="0.25">
      <c r="A1102" t="s">
        <v>3544</v>
      </c>
      <c r="B1102" s="4" t="s">
        <v>3516</v>
      </c>
      <c r="C1102" t="s">
        <v>3545</v>
      </c>
      <c r="D1102" t="s">
        <v>3545</v>
      </c>
      <c r="E1102" s="5"/>
      <c r="F1102" s="63"/>
      <c r="H1102" s="4"/>
      <c r="I1102" s="4"/>
      <c r="L1102" s="4" t="s">
        <v>3523</v>
      </c>
      <c r="N1102" s="4"/>
      <c r="R1102" s="8" t="str">
        <f>DADOS_ABBUD[[#This Row],[COD]]</f>
        <v>SEFE</v>
      </c>
      <c r="T1102" t="e">
        <f>_xlfn.XLOOKUP(DADOS_ABBUD[[#This Row],[COD]],'uso interno FOTOS'!A:A,'uso interno FOTOS'!B:B)</f>
        <v>#N/A</v>
      </c>
      <c r="U1102" s="5">
        <v>1</v>
      </c>
    </row>
    <row r="1103" spans="1:21" x14ac:dyDescent="0.25">
      <c r="A1103" t="s">
        <v>3546</v>
      </c>
      <c r="B1103" s="4" t="s">
        <v>3516</v>
      </c>
      <c r="C1103" t="s">
        <v>3547</v>
      </c>
      <c r="D1103" t="s">
        <v>3547</v>
      </c>
      <c r="E1103" s="5"/>
      <c r="F1103" s="63"/>
      <c r="H1103" s="4"/>
      <c r="I1103" s="4"/>
      <c r="L1103" s="4" t="s">
        <v>3539</v>
      </c>
      <c r="N1103" s="4"/>
      <c r="R1103" s="8" t="str">
        <f>DADOS_ABBUD[[#This Row],[COD]]</f>
        <v>SEMR</v>
      </c>
      <c r="T1103" t="e">
        <f>_xlfn.XLOOKUP(DADOS_ABBUD[[#This Row],[COD]],'uso interno FOTOS'!A:A,'uso interno FOTOS'!B:B)</f>
        <v>#N/A</v>
      </c>
      <c r="U1103" s="5">
        <v>1</v>
      </c>
    </row>
    <row r="1104" spans="1:21" x14ac:dyDescent="0.25">
      <c r="A1104" t="s">
        <v>3548</v>
      </c>
      <c r="B1104" s="4" t="s">
        <v>3516</v>
      </c>
      <c r="C1104" t="s">
        <v>3549</v>
      </c>
      <c r="D1104" t="s">
        <v>3550</v>
      </c>
      <c r="E1104" s="5"/>
      <c r="F1104" s="63"/>
      <c r="H1104" s="4"/>
      <c r="I1104" s="4"/>
      <c r="L1104" s="4" t="s">
        <v>3539</v>
      </c>
      <c r="N1104" s="4"/>
      <c r="R1104" s="8" t="str">
        <f>DADOS_ABBUD[[#This Row],[COD]]</f>
        <v>SEPR</v>
      </c>
      <c r="T1104" t="e">
        <f>_xlfn.XLOOKUP(DADOS_ABBUD[[#This Row],[COD]],'uso interno FOTOS'!A:A,'uso interno FOTOS'!B:B)</f>
        <v>#N/A</v>
      </c>
      <c r="U1104" s="5">
        <v>1</v>
      </c>
    </row>
  </sheetData>
  <sheetProtection sort="0" autoFilter="0"/>
  <mergeCells count="6">
    <mergeCell ref="A2:E2"/>
    <mergeCell ref="A1:D1"/>
    <mergeCell ref="L1:O1"/>
    <mergeCell ref="Q1:R1"/>
    <mergeCell ref="L2:P2"/>
    <mergeCell ref="Q2:R2"/>
  </mergeCells>
  <phoneticPr fontId="18" type="noConversion"/>
  <printOptions horizontalCentered="1"/>
  <pageMargins left="0.7" right="0.7" top="0.75" bottom="0.75" header="0.3" footer="0.3"/>
  <pageSetup paperSize="9" scale="26" fitToHeight="0" orientation="landscape" errors="blank" r:id="rId1"/>
  <headerFooter differentFirst="1">
    <oddHeader xml:space="preserve">&amp;C&amp;"-,Negrito"&amp;12ESCRITÓRIO BENEDITO ABBUD </oddHeader>
    <oddFooter>&amp;CPágina &amp;P de &amp;N</oddFooter>
    <firstHeader>&amp;C&amp;"-,Negrito"&amp;12ESCRITÓRIO BENEDITO ABBUD</firstHeader>
    <firstFooter>&amp;CPágina &amp;P de &amp;N</firstFooter>
  </headerFooter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4" id="{1A17A568-1145-4863-AF7D-3F85A5BCA30C}">
            <x14:iconSet iconSet="3Arrows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TrafficLights1" iconId="2"/>
              <x14:cfIcon iconSet="3Triangles" iconId="1"/>
              <x14:cfIcon iconSet="3Symbols2" iconId="0"/>
            </x14:iconSet>
          </x14:cfRule>
          <xm:sqref>U4:U1104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8661F0CB-9B11-4AAE-85E9-652C8F22DC52}">
          <x14:formula1>
            <xm:f>BASE!$B$4:$B$5</xm:f>
          </x14:formula1>
          <xm:sqref>I1039 E688 E710:E711 G4:G1039</xm:sqref>
        </x14:dataValidation>
        <x14:dataValidation type="list" allowBlank="1" showInputMessage="1" showErrorMessage="1" xr:uid="{6E6209DE-9C1F-4665-BB52-53E00333BBA8}">
          <x14:formula1>
            <xm:f>BASE!$D$4:$D$7</xm:f>
          </x14:formula1>
          <xm:sqref>H8 H4:H6</xm:sqref>
        </x14:dataValidation>
        <x14:dataValidation type="list" allowBlank="1" showInputMessage="1" showErrorMessage="1" xr:uid="{AB259C53-3D36-4784-9D6E-D6C7D139F52B}">
          <x14:formula1>
            <xm:f>BASE!$D$4:$D$8</xm:f>
          </x14:formula1>
          <xm:sqref>H7 F688 H9:H1103</xm:sqref>
        </x14:dataValidation>
        <x14:dataValidation type="list" allowBlank="1" showInputMessage="1" showErrorMessage="1" xr:uid="{A61787E7-8715-4BDA-9AB3-F6D7377BB052}">
          <x14:formula1>
            <xm:f>BASE!$F$4:$F$6</xm:f>
          </x14:formula1>
          <xm:sqref>I4:I1038</xm:sqref>
        </x14:dataValidation>
        <x14:dataValidation type="list" allowBlank="1" showInputMessage="1" showErrorMessage="1" xr:uid="{74A0ED02-B30D-4ED5-AE7C-B10CCBB7504E}">
          <x14:formula1>
            <xm:f>BASE!$A$12:$A$14</xm:f>
          </x14:formula1>
          <xm:sqref>U4:U1104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EC62-7583-4269-9616-C36C1E1117C6}">
  <sheetPr>
    <tabColor theme="1"/>
  </sheetPr>
  <dimension ref="A1:J328"/>
  <sheetViews>
    <sheetView zoomScale="85" zoomScaleNormal="85" workbookViewId="0">
      <pane ySplit="2" topLeftCell="A326" activePane="bottomLeft" state="frozen"/>
      <selection pane="bottomLeft" activeCell="A329" sqref="A329"/>
    </sheetView>
  </sheetViews>
  <sheetFormatPr defaultRowHeight="99.95" customHeight="1" x14ac:dyDescent="0.25"/>
  <cols>
    <col min="1" max="1" width="20.7109375" style="42" customWidth="1"/>
    <col min="2" max="3" width="20.7109375" style="5" customWidth="1"/>
    <col min="4" max="4" width="21.140625" style="5" bestFit="1" customWidth="1"/>
    <col min="5" max="5" width="18.28515625" style="5" bestFit="1" customWidth="1"/>
    <col min="6" max="6" width="75.5703125" bestFit="1" customWidth="1"/>
    <col min="7" max="7" width="49.42578125" customWidth="1"/>
  </cols>
  <sheetData>
    <row r="1" spans="1:7" ht="15.75" x14ac:dyDescent="0.25">
      <c r="D1" s="65" t="s">
        <v>2</v>
      </c>
      <c r="E1" s="65" t="s">
        <v>3</v>
      </c>
      <c r="F1" s="65" t="s">
        <v>4</v>
      </c>
      <c r="G1" s="65" t="s">
        <v>4</v>
      </c>
    </row>
    <row r="2" spans="1:7" ht="23.25" x14ac:dyDescent="0.25">
      <c r="A2" s="47" t="s">
        <v>3551</v>
      </c>
      <c r="B2" s="47" t="s">
        <v>64</v>
      </c>
      <c r="C2" s="47"/>
      <c r="D2" s="70" t="s">
        <v>3552</v>
      </c>
      <c r="E2" s="71" t="str">
        <f>_xlfn.XLOOKUP(D$2,'uso interno PLANILHA'!R:R,'uso interno PLANILHA'!A:A,0)</f>
        <v>SPTR</v>
      </c>
      <c r="F2" s="71" t="str">
        <f>_xlfn.XLOOKUP(E$2,'uso interno PLANILHA'!A:A,'uso interno PLANILHA'!C:C,0)</f>
        <v>Sphagneticola trilobata(Wedelia paludaris)</v>
      </c>
      <c r="G2" s="71" t="str">
        <f>_xlfn.XLOOKUP(E$2,'uso interno PLANILHA'!A:A,'uso interno PLANILHA'!D:D,0)</f>
        <v>Dorinha</v>
      </c>
    </row>
    <row r="3" spans="1:7" ht="99.95" customHeight="1" x14ac:dyDescent="0.25">
      <c r="A3" s="42" t="s">
        <v>1515</v>
      </c>
      <c r="B3" s="5" t="e" vm="281">
        <v>#VALUE!</v>
      </c>
      <c r="C3" s="51"/>
      <c r="D3" s="51" t="s">
        <v>3553</v>
      </c>
      <c r="E3" s="51"/>
    </row>
    <row r="4" spans="1:7" ht="99.95" customHeight="1" x14ac:dyDescent="0.25">
      <c r="A4" s="42" t="s">
        <v>1519</v>
      </c>
      <c r="B4" s="5" t="e" vm="282">
        <v>#VALUE!</v>
      </c>
      <c r="C4" s="51"/>
      <c r="D4" s="51"/>
      <c r="E4" s="51"/>
    </row>
    <row r="5" spans="1:7" ht="99.95" customHeight="1" x14ac:dyDescent="0.25">
      <c r="A5" s="42" t="s">
        <v>1522</v>
      </c>
      <c r="B5" s="5" t="e" vm="283">
        <v>#VALUE!</v>
      </c>
      <c r="C5" s="51"/>
      <c r="D5" s="51"/>
      <c r="E5" s="51"/>
    </row>
    <row r="6" spans="1:7" ht="99.95" customHeight="1" x14ac:dyDescent="0.25">
      <c r="A6" s="42" t="s">
        <v>97</v>
      </c>
      <c r="B6" s="5" t="e" vm="284">
        <v>#VALUE!</v>
      </c>
      <c r="C6" s="51"/>
      <c r="D6" s="51"/>
      <c r="E6" s="51"/>
    </row>
    <row r="7" spans="1:7" ht="99.95" customHeight="1" x14ac:dyDescent="0.25">
      <c r="A7" s="42" t="s">
        <v>1528</v>
      </c>
      <c r="B7" s="5" t="e" vm="285">
        <v>#VALUE!</v>
      </c>
      <c r="C7" s="51"/>
      <c r="D7" s="51"/>
      <c r="E7" s="51"/>
    </row>
    <row r="8" spans="1:7" ht="99.95" customHeight="1" x14ac:dyDescent="0.25">
      <c r="A8" s="42" t="s">
        <v>964</v>
      </c>
      <c r="B8" s="5" t="e" vm="286">
        <v>#VALUE!</v>
      </c>
      <c r="C8" s="51"/>
      <c r="D8" s="51"/>
      <c r="E8" s="51"/>
    </row>
    <row r="9" spans="1:7" ht="99.95" customHeight="1" x14ac:dyDescent="0.25">
      <c r="A9" s="42" t="s">
        <v>956</v>
      </c>
      <c r="B9" s="5" t="e" vm="287">
        <v>#VALUE!</v>
      </c>
    </row>
    <row r="10" spans="1:7" ht="99.95" customHeight="1" x14ac:dyDescent="0.25">
      <c r="A10" s="42" t="s">
        <v>1207</v>
      </c>
      <c r="B10" s="5" t="e" vm="288">
        <v>#VALUE!</v>
      </c>
    </row>
    <row r="11" spans="1:7" ht="99.95" customHeight="1" x14ac:dyDescent="0.25">
      <c r="A11" s="42" t="s">
        <v>2618</v>
      </c>
      <c r="B11" s="5" t="e" vm="289">
        <v>#VALUE!</v>
      </c>
    </row>
    <row r="12" spans="1:7" ht="99.95" customHeight="1" x14ac:dyDescent="0.25">
      <c r="A12" s="42" t="s">
        <v>1531</v>
      </c>
      <c r="B12" s="5" t="e" vm="290">
        <v>#VALUE!</v>
      </c>
    </row>
    <row r="13" spans="1:7" ht="99.95" customHeight="1" x14ac:dyDescent="0.25">
      <c r="A13" s="42" t="s">
        <v>1533</v>
      </c>
      <c r="B13" s="5" t="e" vm="291">
        <v>#VALUE!</v>
      </c>
    </row>
    <row r="14" spans="1:7" ht="99.95" customHeight="1" x14ac:dyDescent="0.25">
      <c r="A14" s="42" t="s">
        <v>1536</v>
      </c>
      <c r="B14" s="5" t="e" vm="292">
        <v>#VALUE!</v>
      </c>
    </row>
    <row r="15" spans="1:7" ht="99.95" customHeight="1" x14ac:dyDescent="0.25">
      <c r="A15" s="42" t="s">
        <v>2621</v>
      </c>
      <c r="B15" s="5" t="e" vm="293">
        <v>#VALUE!</v>
      </c>
    </row>
    <row r="16" spans="1:7" ht="99.95" customHeight="1" x14ac:dyDescent="0.25">
      <c r="A16" s="42" t="s">
        <v>1542</v>
      </c>
      <c r="B16" s="5" t="e" vm="294">
        <v>#VALUE!</v>
      </c>
    </row>
    <row r="17" spans="1:2" ht="99.95" customHeight="1" x14ac:dyDescent="0.25">
      <c r="A17" s="42" t="s">
        <v>970</v>
      </c>
      <c r="B17" s="5" t="e" vm="295">
        <v>#VALUE!</v>
      </c>
    </row>
    <row r="18" spans="1:2" ht="99.95" customHeight="1" x14ac:dyDescent="0.25">
      <c r="A18" s="42" t="s">
        <v>1545</v>
      </c>
      <c r="B18" s="5" t="e" vm="296">
        <v>#VALUE!</v>
      </c>
    </row>
    <row r="19" spans="1:2" ht="99.95" customHeight="1" x14ac:dyDescent="0.25">
      <c r="A19" s="42" t="s">
        <v>1548</v>
      </c>
      <c r="B19" s="5" t="e" vm="297">
        <v>#VALUE!</v>
      </c>
    </row>
    <row r="20" spans="1:2" ht="99.95" customHeight="1" x14ac:dyDescent="0.25">
      <c r="A20" s="42" t="s">
        <v>1585</v>
      </c>
      <c r="B20" s="5" t="e" vm="298">
        <v>#VALUE!</v>
      </c>
    </row>
    <row r="21" spans="1:2" ht="99.95" customHeight="1" x14ac:dyDescent="0.25">
      <c r="A21" s="42" t="s">
        <v>1555</v>
      </c>
      <c r="B21" s="5" t="e" vm="299">
        <v>#VALUE!</v>
      </c>
    </row>
    <row r="22" spans="1:2" ht="99.95" customHeight="1" x14ac:dyDescent="0.25">
      <c r="A22" s="42" t="s">
        <v>1570</v>
      </c>
      <c r="B22" s="5" t="e" vm="300">
        <v>#VALUE!</v>
      </c>
    </row>
    <row r="23" spans="1:2" ht="99.95" customHeight="1" x14ac:dyDescent="0.25">
      <c r="A23" s="53" t="s">
        <v>2636</v>
      </c>
      <c r="B23" s="5" t="e" vm="301">
        <v>#VALUE!</v>
      </c>
    </row>
    <row r="24" spans="1:2" ht="99.95" customHeight="1" x14ac:dyDescent="0.25">
      <c r="A24" s="42" t="s">
        <v>1596</v>
      </c>
      <c r="B24" s="51" t="e" vm="302">
        <v>#VALUE!</v>
      </c>
    </row>
    <row r="25" spans="1:2" ht="99.95" customHeight="1" x14ac:dyDescent="0.25">
      <c r="A25" s="42" t="s">
        <v>3554</v>
      </c>
      <c r="B25" s="5" t="e" vm="303">
        <v>#VALUE!</v>
      </c>
    </row>
    <row r="26" spans="1:2" ht="99.95" customHeight="1" x14ac:dyDescent="0.25">
      <c r="A26" s="42" t="s">
        <v>1576</v>
      </c>
      <c r="B26" s="5" t="e" vm="304">
        <v>#VALUE!</v>
      </c>
    </row>
    <row r="27" spans="1:2" ht="99.95" customHeight="1" x14ac:dyDescent="0.25">
      <c r="A27" s="42" t="s">
        <v>3555</v>
      </c>
      <c r="B27" s="5" t="e" vm="305">
        <v>#VALUE!</v>
      </c>
    </row>
    <row r="28" spans="1:2" ht="99.95" customHeight="1" x14ac:dyDescent="0.25">
      <c r="A28" s="42" t="s">
        <v>1602</v>
      </c>
      <c r="B28" s="5" t="e" vm="306">
        <v>#VALUE!</v>
      </c>
    </row>
    <row r="29" spans="1:2" ht="99.95" customHeight="1" x14ac:dyDescent="0.25">
      <c r="A29" s="42" t="s">
        <v>1579</v>
      </c>
      <c r="B29" s="51" t="e" vm="307">
        <v>#VALUE!</v>
      </c>
    </row>
    <row r="30" spans="1:2" ht="99.95" customHeight="1" x14ac:dyDescent="0.25">
      <c r="A30" s="42" t="s">
        <v>1606</v>
      </c>
      <c r="B30" s="5" t="e" vm="308">
        <v>#VALUE!</v>
      </c>
    </row>
    <row r="31" spans="1:2" ht="99.95" customHeight="1" x14ac:dyDescent="0.25">
      <c r="A31" s="42" t="s">
        <v>3556</v>
      </c>
      <c r="B31" s="5" t="e" vm="309">
        <v>#VALUE!</v>
      </c>
    </row>
    <row r="32" spans="1:2" ht="99.95" customHeight="1" x14ac:dyDescent="0.25">
      <c r="A32" s="42" t="s">
        <v>1609</v>
      </c>
      <c r="B32" s="5" t="e" vm="310">
        <v>#VALUE!</v>
      </c>
    </row>
    <row r="33" spans="1:2" ht="99.95" customHeight="1" x14ac:dyDescent="0.25">
      <c r="A33" s="42" t="s">
        <v>1561</v>
      </c>
      <c r="B33" s="5" t="e" vm="311">
        <v>#VALUE!</v>
      </c>
    </row>
    <row r="34" spans="1:2" ht="99.95" customHeight="1" x14ac:dyDescent="0.25">
      <c r="A34" s="42" t="s">
        <v>1591</v>
      </c>
      <c r="B34" s="5" t="e" vm="312">
        <v>#VALUE!</v>
      </c>
    </row>
    <row r="35" spans="1:2" ht="99.95" customHeight="1" x14ac:dyDescent="0.25">
      <c r="A35" s="42" t="s">
        <v>1612</v>
      </c>
      <c r="B35" s="5" t="e" vm="313">
        <v>#VALUE!</v>
      </c>
    </row>
    <row r="36" spans="1:2" ht="99.95" customHeight="1" x14ac:dyDescent="0.25">
      <c r="A36" s="42" t="s">
        <v>2645</v>
      </c>
      <c r="B36" s="5" t="e" vm="314">
        <v>#VALUE!</v>
      </c>
    </row>
    <row r="37" spans="1:2" ht="99.95" customHeight="1" x14ac:dyDescent="0.25">
      <c r="A37" s="42" t="s">
        <v>402</v>
      </c>
      <c r="B37" s="5" t="e" vm="315">
        <v>#VALUE!</v>
      </c>
    </row>
    <row r="38" spans="1:2" ht="99.95" customHeight="1" x14ac:dyDescent="0.25">
      <c r="A38" s="42" t="s">
        <v>1614</v>
      </c>
      <c r="B38" s="5" t="e" vm="316">
        <v>#VALUE!</v>
      </c>
    </row>
    <row r="39" spans="1:2" ht="99.95" customHeight="1" x14ac:dyDescent="0.25">
      <c r="A39" s="42" t="s">
        <v>388</v>
      </c>
      <c r="B39" s="5" t="e" vm="317">
        <v>#VALUE!</v>
      </c>
    </row>
    <row r="40" spans="1:2" ht="99.95" customHeight="1" x14ac:dyDescent="0.25">
      <c r="A40" s="42" t="s">
        <v>1617</v>
      </c>
      <c r="B40" s="5" t="e" vm="318">
        <v>#VALUE!</v>
      </c>
    </row>
    <row r="41" spans="1:2" ht="99.95" customHeight="1" x14ac:dyDescent="0.25">
      <c r="A41" s="42" t="s">
        <v>1626</v>
      </c>
      <c r="B41" s="5" t="e" vm="319">
        <v>#VALUE!</v>
      </c>
    </row>
    <row r="42" spans="1:2" ht="99.95" customHeight="1" x14ac:dyDescent="0.25">
      <c r="A42" s="42" t="s">
        <v>1629</v>
      </c>
      <c r="B42" s="5" t="e" vm="320">
        <v>#VALUE!</v>
      </c>
    </row>
    <row r="43" spans="1:2" ht="99.95" customHeight="1" x14ac:dyDescent="0.25">
      <c r="A43" s="42" t="s">
        <v>1637</v>
      </c>
      <c r="B43" s="5" t="e" vm="321">
        <v>#VALUE!</v>
      </c>
    </row>
    <row r="44" spans="1:2" ht="99.95" customHeight="1" x14ac:dyDescent="0.25">
      <c r="A44" s="42" t="s">
        <v>392</v>
      </c>
    </row>
    <row r="45" spans="1:2" ht="99.95" customHeight="1" x14ac:dyDescent="0.25">
      <c r="A45" s="42" t="s">
        <v>1222</v>
      </c>
      <c r="B45" s="5" t="e" vm="322">
        <v>#VALUE!</v>
      </c>
    </row>
    <row r="46" spans="1:2" ht="99.95" customHeight="1" x14ac:dyDescent="0.25">
      <c r="A46" s="42" t="s">
        <v>1212</v>
      </c>
      <c r="B46" s="5" t="e" vm="323">
        <v>#VALUE!</v>
      </c>
    </row>
    <row r="47" spans="1:2" ht="99.95" customHeight="1" x14ac:dyDescent="0.25">
      <c r="A47" s="42" t="s">
        <v>1634</v>
      </c>
      <c r="B47" s="5" t="e" vm="324">
        <v>#VALUE!</v>
      </c>
    </row>
    <row r="48" spans="1:2" ht="99.95" customHeight="1" x14ac:dyDescent="0.25">
      <c r="A48" s="42" t="s">
        <v>2648</v>
      </c>
      <c r="B48" s="5" t="e" vm="325">
        <v>#VALUE!</v>
      </c>
    </row>
    <row r="49" spans="1:2" ht="99.95" customHeight="1" x14ac:dyDescent="0.25">
      <c r="A49" s="42" t="s">
        <v>1215</v>
      </c>
      <c r="B49" s="5" t="e" vm="326">
        <v>#VALUE!</v>
      </c>
    </row>
    <row r="50" spans="1:2" ht="99.95" customHeight="1" x14ac:dyDescent="0.25">
      <c r="A50" s="42" t="s">
        <v>2655</v>
      </c>
      <c r="B50" s="5" t="e" vm="327">
        <v>#VALUE!</v>
      </c>
    </row>
    <row r="51" spans="1:2" ht="99.95" customHeight="1" x14ac:dyDescent="0.25">
      <c r="A51" s="42" t="s">
        <v>2651</v>
      </c>
      <c r="B51" s="5" t="e" vm="328">
        <v>#VALUE!</v>
      </c>
    </row>
    <row r="52" spans="1:2" ht="99.95" customHeight="1" x14ac:dyDescent="0.25">
      <c r="A52" s="42" t="s">
        <v>1225</v>
      </c>
      <c r="B52" s="5" t="e" vm="329">
        <v>#VALUE!</v>
      </c>
    </row>
    <row r="53" spans="1:2" ht="99.95" customHeight="1" x14ac:dyDescent="0.25">
      <c r="A53" s="42" t="s">
        <v>409</v>
      </c>
      <c r="B53" s="5" t="e" vm="330">
        <v>#VALUE!</v>
      </c>
    </row>
    <row r="54" spans="1:2" ht="99.95" customHeight="1" x14ac:dyDescent="0.25">
      <c r="A54" s="42" t="s">
        <v>1650</v>
      </c>
      <c r="B54" s="5" t="e" vm="331">
        <v>#VALUE!</v>
      </c>
    </row>
    <row r="55" spans="1:2" ht="99.95" customHeight="1" x14ac:dyDescent="0.25">
      <c r="A55" s="42" t="s">
        <v>3515</v>
      </c>
      <c r="B55" s="5" t="e" vm="332">
        <v>#VALUE!</v>
      </c>
    </row>
    <row r="56" spans="1:2" ht="99.95" customHeight="1" x14ac:dyDescent="0.25">
      <c r="A56" s="42" t="s">
        <v>1228</v>
      </c>
      <c r="B56" s="5" t="e" vm="333">
        <v>#VALUE!</v>
      </c>
    </row>
    <row r="57" spans="1:2" ht="99.95" customHeight="1" x14ac:dyDescent="0.25">
      <c r="A57" s="42" t="s">
        <v>2397</v>
      </c>
      <c r="B57" s="5" t="e" vm="334">
        <v>#VALUE!</v>
      </c>
    </row>
    <row r="58" spans="1:2" ht="99.95" customHeight="1" x14ac:dyDescent="0.25">
      <c r="A58" s="42" t="s">
        <v>14</v>
      </c>
      <c r="B58" s="5" t="e" vm="335">
        <v>#VALUE!</v>
      </c>
    </row>
    <row r="59" spans="1:2" ht="99.95" customHeight="1" x14ac:dyDescent="0.25">
      <c r="A59" s="42" t="s">
        <v>120</v>
      </c>
      <c r="B59" s="5" t="e" vm="336">
        <v>#VALUE!</v>
      </c>
    </row>
    <row r="60" spans="1:2" ht="99.95" customHeight="1" x14ac:dyDescent="0.25">
      <c r="A60" s="42" t="s">
        <v>123</v>
      </c>
      <c r="B60" s="5" t="e" vm="337">
        <v>#VALUE!</v>
      </c>
    </row>
    <row r="61" spans="1:2" ht="99.95" customHeight="1" x14ac:dyDescent="0.25">
      <c r="A61" s="42" t="s">
        <v>2663</v>
      </c>
      <c r="B61" s="5" t="e" vm="338">
        <v>#VALUE!</v>
      </c>
    </row>
    <row r="62" spans="1:2" ht="99.95" customHeight="1" x14ac:dyDescent="0.25">
      <c r="A62" s="42" t="s">
        <v>2668</v>
      </c>
      <c r="B62" s="5" t="e" vm="339">
        <v>#VALUE!</v>
      </c>
    </row>
    <row r="63" spans="1:2" ht="99.95" customHeight="1" x14ac:dyDescent="0.25">
      <c r="A63" s="42" t="s">
        <v>68</v>
      </c>
      <c r="B63" s="5" t="e" vm="340">
        <v>#VALUE!</v>
      </c>
    </row>
    <row r="64" spans="1:2" ht="99.95" customHeight="1" x14ac:dyDescent="0.25">
      <c r="A64" s="42" t="s">
        <v>2671</v>
      </c>
      <c r="B64" s="5" t="e" vm="341">
        <v>#VALUE!</v>
      </c>
    </row>
    <row r="65" spans="1:2" ht="99.95" customHeight="1" x14ac:dyDescent="0.25">
      <c r="A65" s="42" t="s">
        <v>412</v>
      </c>
      <c r="B65" s="5" t="e" vm="342">
        <v>#VALUE!</v>
      </c>
    </row>
    <row r="66" spans="1:2" ht="99.95" customHeight="1" x14ac:dyDescent="0.25">
      <c r="A66" s="42" t="s">
        <v>15</v>
      </c>
      <c r="B66" s="5" t="e" vm="343">
        <v>#VALUE!</v>
      </c>
    </row>
    <row r="67" spans="1:2" ht="99.95" customHeight="1" x14ac:dyDescent="0.25">
      <c r="A67" s="42" t="s">
        <v>1231</v>
      </c>
      <c r="B67" s="5" t="e" vm="344">
        <v>#VALUE!</v>
      </c>
    </row>
    <row r="68" spans="1:2" ht="99.95" customHeight="1" x14ac:dyDescent="0.25">
      <c r="A68" s="42" t="s">
        <v>2676</v>
      </c>
      <c r="B68" s="5" t="e" vm="345">
        <v>#VALUE!</v>
      </c>
    </row>
    <row r="69" spans="1:2" ht="99.95" customHeight="1" x14ac:dyDescent="0.25">
      <c r="A69" s="42" t="s">
        <v>980</v>
      </c>
      <c r="B69" s="5" t="e" vm="346">
        <v>#VALUE!</v>
      </c>
    </row>
    <row r="70" spans="1:2" ht="99.95" customHeight="1" x14ac:dyDescent="0.25">
      <c r="A70" s="42" t="s">
        <v>425</v>
      </c>
      <c r="B70" s="5" t="e" vm="347">
        <v>#VALUE!</v>
      </c>
    </row>
    <row r="71" spans="1:2" ht="99.95" customHeight="1" x14ac:dyDescent="0.25">
      <c r="A71" s="42" t="s">
        <v>1657</v>
      </c>
      <c r="B71" s="5" t="e" vm="348">
        <v>#VALUE!</v>
      </c>
    </row>
    <row r="72" spans="1:2" ht="99.95" customHeight="1" x14ac:dyDescent="0.25">
      <c r="A72" s="42" t="s">
        <v>2687</v>
      </c>
      <c r="B72" s="5" t="e" vm="349">
        <v>#VALUE!</v>
      </c>
    </row>
    <row r="73" spans="1:2" ht="99.95" customHeight="1" x14ac:dyDescent="0.25">
      <c r="A73" s="42" t="s">
        <v>983</v>
      </c>
      <c r="B73" s="5" t="e" vm="350">
        <v>#VALUE!</v>
      </c>
    </row>
    <row r="74" spans="1:2" ht="99.95" customHeight="1" x14ac:dyDescent="0.25">
      <c r="A74" s="42" t="s">
        <v>1663</v>
      </c>
      <c r="B74" s="5" t="e" vm="351">
        <v>#VALUE!</v>
      </c>
    </row>
    <row r="75" spans="1:2" ht="99.95" customHeight="1" x14ac:dyDescent="0.25">
      <c r="A75" s="42" t="s">
        <v>1666</v>
      </c>
      <c r="B75" s="5" t="e" vm="352">
        <v>#VALUE!</v>
      </c>
    </row>
    <row r="76" spans="1:2" ht="99.95" customHeight="1" x14ac:dyDescent="0.25">
      <c r="A76" s="42" t="s">
        <v>2689</v>
      </c>
      <c r="B76" s="5" t="e" vm="353">
        <v>#VALUE!</v>
      </c>
    </row>
    <row r="77" spans="1:2" ht="99.95" customHeight="1" x14ac:dyDescent="0.25">
      <c r="A77" s="42" t="s">
        <v>143</v>
      </c>
      <c r="B77" s="5" t="e" vm="354">
        <v>#VALUE!</v>
      </c>
    </row>
    <row r="78" spans="1:2" ht="99.95" customHeight="1" x14ac:dyDescent="0.25">
      <c r="A78" s="42" t="s">
        <v>428</v>
      </c>
      <c r="B78" s="5" t="e" vm="355">
        <v>#VALUE!</v>
      </c>
    </row>
    <row r="79" spans="1:2" ht="99.95" customHeight="1" x14ac:dyDescent="0.25">
      <c r="A79" s="42" t="s">
        <v>3439</v>
      </c>
      <c r="B79" s="5" t="e" vm="356">
        <v>#VALUE!</v>
      </c>
    </row>
    <row r="80" spans="1:2" ht="99.95" customHeight="1" x14ac:dyDescent="0.25">
      <c r="A80" s="42" t="s">
        <v>3557</v>
      </c>
      <c r="B80" s="5" t="e" vm="357">
        <v>#VALUE!</v>
      </c>
    </row>
    <row r="81" spans="1:2" ht="99.95" customHeight="1" x14ac:dyDescent="0.25">
      <c r="A81" s="42" t="s">
        <v>1678</v>
      </c>
      <c r="B81" s="5" t="e" vm="358">
        <v>#VALUE!</v>
      </c>
    </row>
    <row r="82" spans="1:2" ht="99.95" customHeight="1" x14ac:dyDescent="0.25">
      <c r="A82" s="42" t="s">
        <v>2699</v>
      </c>
      <c r="B82" s="5" t="e" vm="359">
        <v>#VALUE!</v>
      </c>
    </row>
    <row r="83" spans="1:2" ht="99.95" customHeight="1" x14ac:dyDescent="0.25">
      <c r="A83" s="42" t="s">
        <v>1681</v>
      </c>
      <c r="B83" s="5" t="e" vm="360">
        <v>#VALUE!</v>
      </c>
    </row>
    <row r="84" spans="1:2" ht="99.95" customHeight="1" x14ac:dyDescent="0.25">
      <c r="A84" s="42" t="s">
        <v>2706</v>
      </c>
      <c r="B84" s="5" t="e" vm="361">
        <v>#VALUE!</v>
      </c>
    </row>
    <row r="85" spans="1:2" ht="99.95" customHeight="1" x14ac:dyDescent="0.25">
      <c r="A85" s="42" t="s">
        <v>1696</v>
      </c>
      <c r="B85" s="5" t="e" vm="362">
        <v>#VALUE!</v>
      </c>
    </row>
    <row r="86" spans="1:2" ht="99.95" customHeight="1" x14ac:dyDescent="0.25">
      <c r="A86" s="42" t="s">
        <v>1699</v>
      </c>
      <c r="B86" s="5" t="e" vm="363">
        <v>#VALUE!</v>
      </c>
    </row>
    <row r="87" spans="1:2" ht="99.95" customHeight="1" x14ac:dyDescent="0.25">
      <c r="A87" s="42" t="s">
        <v>149</v>
      </c>
      <c r="B87" s="5" t="e" vm="364">
        <v>#VALUE!</v>
      </c>
    </row>
    <row r="88" spans="1:2" ht="99.95" customHeight="1" x14ac:dyDescent="0.25">
      <c r="A88" s="42" t="s">
        <v>2887</v>
      </c>
      <c r="B88" s="5" t="e" vm="365">
        <v>#VALUE!</v>
      </c>
    </row>
    <row r="89" spans="1:2" ht="99.95" customHeight="1" x14ac:dyDescent="0.25">
      <c r="A89" s="42" t="s">
        <v>467</v>
      </c>
      <c r="B89" s="5" t="e" vm="366">
        <v>#VALUE!</v>
      </c>
    </row>
    <row r="90" spans="1:2" ht="99.95" customHeight="1" x14ac:dyDescent="0.25">
      <c r="A90" s="42" t="s">
        <v>437</v>
      </c>
      <c r="B90" s="5" t="e" vm="367">
        <v>#VALUE!</v>
      </c>
    </row>
    <row r="91" spans="1:2" ht="99.95" customHeight="1" x14ac:dyDescent="0.25">
      <c r="A91" s="42" t="s">
        <v>2894</v>
      </c>
      <c r="B91" s="5" t="e" vm="368">
        <v>#VALUE!</v>
      </c>
    </row>
    <row r="92" spans="1:2" ht="99.95" customHeight="1" x14ac:dyDescent="0.25">
      <c r="A92" s="42" t="s">
        <v>1703</v>
      </c>
      <c r="B92" s="5" t="e" vm="369">
        <v>#VALUE!</v>
      </c>
    </row>
    <row r="93" spans="1:2" ht="99.95" customHeight="1" x14ac:dyDescent="0.25">
      <c r="A93" s="42" t="s">
        <v>2725</v>
      </c>
      <c r="B93" s="5" t="e" vm="370">
        <v>#VALUE!</v>
      </c>
    </row>
    <row r="94" spans="1:2" ht="99.95" customHeight="1" x14ac:dyDescent="0.25">
      <c r="A94" s="42" t="s">
        <v>762</v>
      </c>
      <c r="B94" s="5" t="e" vm="371">
        <v>#VALUE!</v>
      </c>
    </row>
    <row r="95" spans="1:2" ht="99.95" customHeight="1" x14ac:dyDescent="0.25">
      <c r="A95" s="42" t="s">
        <v>446</v>
      </c>
      <c r="B95" s="5" t="e" vm="372">
        <v>#VALUE!</v>
      </c>
    </row>
    <row r="96" spans="1:2" ht="99.95" customHeight="1" x14ac:dyDescent="0.25">
      <c r="A96" s="42" t="s">
        <v>455</v>
      </c>
      <c r="B96" s="5" t="e" vm="373">
        <v>#VALUE!</v>
      </c>
    </row>
    <row r="97" spans="1:2" ht="99.95" customHeight="1" x14ac:dyDescent="0.25">
      <c r="A97" s="42" t="s">
        <v>1000</v>
      </c>
      <c r="B97" s="5" t="e" vm="374">
        <v>#VALUE!</v>
      </c>
    </row>
    <row r="98" spans="1:2" ht="99.95" customHeight="1" x14ac:dyDescent="0.25">
      <c r="A98" s="42" t="s">
        <v>458</v>
      </c>
      <c r="B98" s="5" t="e" vm="375">
        <v>#VALUE!</v>
      </c>
    </row>
    <row r="99" spans="1:2" ht="99.95" customHeight="1" x14ac:dyDescent="0.25">
      <c r="A99" s="42" t="s">
        <v>16</v>
      </c>
      <c r="B99" s="107" t="e" vm="376">
        <v>#VALUE!</v>
      </c>
    </row>
    <row r="100" spans="1:2" ht="99.95" customHeight="1" x14ac:dyDescent="0.25">
      <c r="A100" s="42" t="s">
        <v>3558</v>
      </c>
      <c r="B100" s="5" t="e" vm="377">
        <v>#VALUE!</v>
      </c>
    </row>
    <row r="101" spans="1:2" ht="99.95" customHeight="1" x14ac:dyDescent="0.25">
      <c r="A101" s="42" t="s">
        <v>3559</v>
      </c>
      <c r="B101" s="5" t="e" vm="378">
        <v>#VALUE!</v>
      </c>
    </row>
    <row r="102" spans="1:2" ht="99.95" customHeight="1" x14ac:dyDescent="0.25">
      <c r="A102" s="42" t="s">
        <v>1003</v>
      </c>
      <c r="B102" s="5" t="e" vm="379">
        <v>#VALUE!</v>
      </c>
    </row>
    <row r="103" spans="1:2" ht="99.95" customHeight="1" x14ac:dyDescent="0.25">
      <c r="A103" s="42" t="s">
        <v>688</v>
      </c>
      <c r="B103" s="5" t="e" vm="380">
        <v>#VALUE!</v>
      </c>
    </row>
    <row r="104" spans="1:2" ht="99.95" customHeight="1" x14ac:dyDescent="0.25">
      <c r="A104" s="42" t="s">
        <v>461</v>
      </c>
      <c r="B104" s="5" t="e" vm="381">
        <v>#VALUE!</v>
      </c>
    </row>
    <row r="105" spans="1:2" ht="99.95" customHeight="1" x14ac:dyDescent="0.25">
      <c r="A105" s="42" t="s">
        <v>17</v>
      </c>
      <c r="B105" s="5" t="e" vm="382">
        <v>#VALUE!</v>
      </c>
    </row>
    <row r="106" spans="1:2" ht="99.95" customHeight="1" x14ac:dyDescent="0.25">
      <c r="A106" s="42" t="s">
        <v>1722</v>
      </c>
      <c r="B106" s="6" t="e" vm="383">
        <v>#VALUE!</v>
      </c>
    </row>
    <row r="107" spans="1:2" ht="99.95" customHeight="1" x14ac:dyDescent="0.25">
      <c r="A107" s="42" t="s">
        <v>65</v>
      </c>
      <c r="B107" s="5" t="e" vm="384">
        <v>#VALUE!</v>
      </c>
    </row>
    <row r="108" spans="1:2" ht="99.95" customHeight="1" x14ac:dyDescent="0.25">
      <c r="A108" s="42" t="s">
        <v>1240</v>
      </c>
      <c r="B108" s="5" t="e" vm="385">
        <v>#VALUE!</v>
      </c>
    </row>
    <row r="109" spans="1:2" ht="99.95" customHeight="1" x14ac:dyDescent="0.25">
      <c r="A109" s="42" t="s">
        <v>3560</v>
      </c>
      <c r="B109" s="5" t="e" vm="386">
        <v>#VALUE!</v>
      </c>
    </row>
    <row r="110" spans="1:2" ht="99.95" customHeight="1" x14ac:dyDescent="0.25">
      <c r="A110" s="42" t="s">
        <v>1249</v>
      </c>
      <c r="B110" s="5" t="e" vm="387">
        <v>#VALUE!</v>
      </c>
    </row>
    <row r="111" spans="1:2" ht="99.95" customHeight="1" x14ac:dyDescent="0.25">
      <c r="A111" s="42" t="s">
        <v>3561</v>
      </c>
      <c r="B111" s="5" t="e" vm="388">
        <v>#VALUE!</v>
      </c>
    </row>
    <row r="112" spans="1:2" ht="99.95" customHeight="1" x14ac:dyDescent="0.25">
      <c r="A112" s="42" t="s">
        <v>990</v>
      </c>
      <c r="B112" s="5" t="e" vm="389">
        <v>#VALUE!</v>
      </c>
    </row>
    <row r="113" spans="1:2" ht="99.95" customHeight="1" x14ac:dyDescent="0.25">
      <c r="A113" s="42" t="s">
        <v>996</v>
      </c>
      <c r="B113" s="5" t="e" vm="390">
        <v>#VALUE!</v>
      </c>
    </row>
    <row r="114" spans="1:2" ht="99.95" customHeight="1" x14ac:dyDescent="0.25">
      <c r="A114" s="42" t="s">
        <v>2731</v>
      </c>
      <c r="B114" s="5" t="e" vm="391">
        <v>#VALUE!</v>
      </c>
    </row>
    <row r="115" spans="1:2" ht="99.95" customHeight="1" x14ac:dyDescent="0.25">
      <c r="A115" s="42" t="s">
        <v>3562</v>
      </c>
      <c r="B115" s="5" t="e" vm="392">
        <v>#VALUE!</v>
      </c>
    </row>
    <row r="116" spans="1:2" ht="99.95" customHeight="1" x14ac:dyDescent="0.25">
      <c r="A116" s="42" t="s">
        <v>440</v>
      </c>
      <c r="B116" s="5" t="e" vm="393">
        <v>#VALUE!</v>
      </c>
    </row>
    <row r="117" spans="1:2" ht="99.95" customHeight="1" x14ac:dyDescent="0.25">
      <c r="A117" s="42" t="s">
        <v>452</v>
      </c>
      <c r="B117" s="5" t="e" vm="394">
        <v>#VALUE!</v>
      </c>
    </row>
    <row r="118" spans="1:2" ht="99.95" customHeight="1" x14ac:dyDescent="0.25">
      <c r="A118" s="42" t="s">
        <v>1706</v>
      </c>
      <c r="B118" t="e" vm="395">
        <v>#VALUE!</v>
      </c>
    </row>
    <row r="119" spans="1:2" ht="99.95" customHeight="1" x14ac:dyDescent="0.25">
      <c r="A119" s="42" t="s">
        <v>2916</v>
      </c>
      <c r="B119" s="5" t="e" vm="396">
        <v>#VALUE!</v>
      </c>
    </row>
    <row r="120" spans="1:2" ht="99.95" customHeight="1" x14ac:dyDescent="0.25">
      <c r="A120" s="42" t="s">
        <v>474</v>
      </c>
      <c r="B120" s="5" t="e" vm="397">
        <v>#VALUE!</v>
      </c>
    </row>
    <row r="121" spans="1:2" ht="99.95" customHeight="1" x14ac:dyDescent="0.25">
      <c r="A121" s="42" t="s">
        <v>67</v>
      </c>
      <c r="B121" s="5" t="e" vm="398">
        <v>#VALUE!</v>
      </c>
    </row>
    <row r="122" spans="1:2" ht="99.95" customHeight="1" x14ac:dyDescent="0.25">
      <c r="A122" s="42" t="s">
        <v>3563</v>
      </c>
      <c r="B122" s="5" t="e" vm="399">
        <v>#VALUE!</v>
      </c>
    </row>
    <row r="123" spans="1:2" ht="99.95" customHeight="1" x14ac:dyDescent="0.25">
      <c r="A123" s="42" t="s">
        <v>1757</v>
      </c>
      <c r="B123" s="5" t="e" vm="400">
        <v>#VALUE!</v>
      </c>
    </row>
    <row r="124" spans="1:2" ht="99.95" customHeight="1" x14ac:dyDescent="0.25">
      <c r="A124" s="42" t="s">
        <v>1760</v>
      </c>
      <c r="B124" s="5" t="e" vm="401">
        <v>#VALUE!</v>
      </c>
    </row>
    <row r="125" spans="1:2" ht="99.95" customHeight="1" x14ac:dyDescent="0.25">
      <c r="A125" s="42" t="s">
        <v>159</v>
      </c>
      <c r="B125" s="5" t="e" vm="402">
        <v>#VALUE!</v>
      </c>
    </row>
    <row r="126" spans="1:2" ht="99.95" customHeight="1" x14ac:dyDescent="0.25">
      <c r="A126" s="42" t="s">
        <v>1763</v>
      </c>
      <c r="B126" s="5" t="e" vm="403">
        <v>#VALUE!</v>
      </c>
    </row>
    <row r="127" spans="1:2" ht="99.95" customHeight="1" x14ac:dyDescent="0.25">
      <c r="A127" s="42" t="s">
        <v>2740</v>
      </c>
      <c r="B127" s="5" t="e" vm="404">
        <v>#VALUE!</v>
      </c>
    </row>
    <row r="128" spans="1:2" ht="99.95" customHeight="1" x14ac:dyDescent="0.25">
      <c r="A128" s="42" t="s">
        <v>214</v>
      </c>
      <c r="B128" s="5" t="e" vm="405">
        <v>#VALUE!</v>
      </c>
    </row>
    <row r="129" spans="1:2" ht="99.95" customHeight="1" x14ac:dyDescent="0.25">
      <c r="A129" s="42" t="s">
        <v>210</v>
      </c>
      <c r="B129" s="5" t="e" vm="406">
        <v>#VALUE!</v>
      </c>
    </row>
    <row r="130" spans="1:2" ht="99.95" customHeight="1" x14ac:dyDescent="0.25">
      <c r="A130" s="42" t="s">
        <v>1769</v>
      </c>
      <c r="B130" s="5" t="e" vm="407">
        <v>#VALUE!</v>
      </c>
    </row>
    <row r="131" spans="1:2" ht="99.95" customHeight="1" x14ac:dyDescent="0.25">
      <c r="A131" s="42" t="s">
        <v>162</v>
      </c>
      <c r="B131" s="5" t="e" vm="408">
        <v>#VALUE!</v>
      </c>
    </row>
    <row r="132" spans="1:2" ht="99.95" customHeight="1" x14ac:dyDescent="0.25">
      <c r="A132" s="42" t="s">
        <v>486</v>
      </c>
      <c r="B132" s="5" t="e" vm="409">
        <v>#VALUE!</v>
      </c>
    </row>
    <row r="133" spans="1:2" ht="99.95" customHeight="1" x14ac:dyDescent="0.25">
      <c r="A133" s="42" t="s">
        <v>165</v>
      </c>
      <c r="B133" s="5" t="e" vm="410">
        <v>#VALUE!</v>
      </c>
    </row>
    <row r="134" spans="1:2" ht="99.95" customHeight="1" x14ac:dyDescent="0.25">
      <c r="A134" s="42" t="s">
        <v>167</v>
      </c>
      <c r="B134" s="5" t="e" vm="411">
        <v>#VALUE!</v>
      </c>
    </row>
    <row r="135" spans="1:2" ht="99.95" customHeight="1" x14ac:dyDescent="0.25">
      <c r="A135" s="42" t="s">
        <v>501</v>
      </c>
      <c r="B135" s="5" t="e" vm="412">
        <v>#VALUE!</v>
      </c>
    </row>
    <row r="136" spans="1:2" ht="99.95" customHeight="1" x14ac:dyDescent="0.25">
      <c r="A136" s="42" t="s">
        <v>1255</v>
      </c>
      <c r="B136" s="5" t="e" vm="413">
        <v>#VALUE!</v>
      </c>
    </row>
    <row r="137" spans="1:2" ht="99.95" customHeight="1" x14ac:dyDescent="0.25">
      <c r="A137" s="42" t="s">
        <v>1261</v>
      </c>
      <c r="B137" s="5" t="e" vm="414">
        <v>#VALUE!</v>
      </c>
    </row>
    <row r="138" spans="1:2" ht="99.95" customHeight="1" x14ac:dyDescent="0.25">
      <c r="A138" s="42" t="s">
        <v>1264</v>
      </c>
      <c r="B138" s="5" t="e" vm="415">
        <v>#VALUE!</v>
      </c>
    </row>
    <row r="139" spans="1:2" ht="99.95" customHeight="1" x14ac:dyDescent="0.25">
      <c r="A139" s="42" t="s">
        <v>1270</v>
      </c>
      <c r="B139" s="5" t="e" vm="416">
        <v>#VALUE!</v>
      </c>
    </row>
    <row r="140" spans="1:2" ht="99.95" customHeight="1" x14ac:dyDescent="0.25">
      <c r="A140" s="42" t="s">
        <v>2743</v>
      </c>
      <c r="B140" s="5" t="e" vm="417">
        <v>#VALUE!</v>
      </c>
    </row>
    <row r="141" spans="1:2" ht="99.95" customHeight="1" x14ac:dyDescent="0.25">
      <c r="A141" s="42" t="s">
        <v>13</v>
      </c>
      <c r="B141" s="5" t="e" vm="418">
        <v>#VALUE!</v>
      </c>
    </row>
    <row r="142" spans="1:2" ht="99.95" customHeight="1" x14ac:dyDescent="0.25">
      <c r="A142" s="42" t="s">
        <v>1790</v>
      </c>
      <c r="B142" s="5" t="e" vm="419">
        <v>#VALUE!</v>
      </c>
    </row>
    <row r="143" spans="1:2" ht="99.95" customHeight="1" x14ac:dyDescent="0.25">
      <c r="A143" s="42" t="s">
        <v>2746</v>
      </c>
      <c r="B143" s="5" t="e" vm="420">
        <v>#VALUE!</v>
      </c>
    </row>
    <row r="144" spans="1:2" ht="99.95" customHeight="1" x14ac:dyDescent="0.25">
      <c r="A144" s="42" t="s">
        <v>3564</v>
      </c>
      <c r="B144" s="5" t="e" vm="421">
        <v>#VALUE!</v>
      </c>
    </row>
    <row r="145" spans="1:10" ht="99.95" customHeight="1" x14ac:dyDescent="0.25">
      <c r="A145" s="42" t="s">
        <v>1781</v>
      </c>
      <c r="B145" s="5" t="e" vm="422">
        <v>#VALUE!</v>
      </c>
    </row>
    <row r="146" spans="1:10" ht="99.95" customHeight="1" x14ac:dyDescent="0.25">
      <c r="A146" s="42" t="s">
        <v>1778</v>
      </c>
      <c r="B146" s="5" t="e" vm="423">
        <v>#VALUE!</v>
      </c>
    </row>
    <row r="147" spans="1:10" ht="99.95" customHeight="1" x14ac:dyDescent="0.25">
      <c r="A147" s="42" t="s">
        <v>1784</v>
      </c>
      <c r="B147" s="5" t="e" vm="424">
        <v>#VALUE!</v>
      </c>
    </row>
    <row r="148" spans="1:10" ht="99.95" customHeight="1" x14ac:dyDescent="0.25">
      <c r="A148" s="42" t="s">
        <v>179</v>
      </c>
      <c r="B148" s="5" t="e" vm="425">
        <v>#VALUE!</v>
      </c>
    </row>
    <row r="149" spans="1:10" ht="99.95" customHeight="1" x14ac:dyDescent="0.25">
      <c r="A149" s="42" t="s">
        <v>515</v>
      </c>
      <c r="B149" s="5" t="e" vm="426">
        <v>#VALUE!</v>
      </c>
    </row>
    <row r="150" spans="1:10" ht="99.95" customHeight="1" x14ac:dyDescent="0.25">
      <c r="A150" s="42" t="s">
        <v>2749</v>
      </c>
      <c r="B150" s="5" t="e" vm="427">
        <v>#VALUE!</v>
      </c>
    </row>
    <row r="151" spans="1:10" ht="99.95" customHeight="1" x14ac:dyDescent="0.25">
      <c r="A151" s="42" t="s">
        <v>1805</v>
      </c>
      <c r="B151" s="5" t="e" vm="428">
        <v>#VALUE!</v>
      </c>
    </row>
    <row r="152" spans="1:10" ht="99.95" customHeight="1" x14ac:dyDescent="0.25">
      <c r="A152" s="42" t="s">
        <v>1808</v>
      </c>
      <c r="B152" s="5" t="e" vm="429">
        <v>#VALUE!</v>
      </c>
    </row>
    <row r="153" spans="1:10" ht="99.95" customHeight="1" x14ac:dyDescent="0.25">
      <c r="A153" s="42" t="s">
        <v>176</v>
      </c>
      <c r="B153" s="5" t="e" vm="430">
        <v>#VALUE!</v>
      </c>
    </row>
    <row r="154" spans="1:10" ht="99.95" customHeight="1" x14ac:dyDescent="0.25">
      <c r="A154" s="42" t="s">
        <v>173</v>
      </c>
      <c r="B154" s="5" t="e" vm="431">
        <v>#VALUE!</v>
      </c>
      <c r="J154" t="s">
        <v>3565</v>
      </c>
    </row>
    <row r="155" spans="1:10" ht="99.95" customHeight="1" x14ac:dyDescent="0.25">
      <c r="A155" s="42" t="s">
        <v>182</v>
      </c>
      <c r="B155" s="5" t="e" vm="432">
        <v>#VALUE!</v>
      </c>
    </row>
    <row r="156" spans="1:10" ht="99.95" customHeight="1" x14ac:dyDescent="0.25">
      <c r="A156" s="42" t="s">
        <v>1830</v>
      </c>
      <c r="B156" s="5" t="e" vm="433">
        <v>#VALUE!</v>
      </c>
    </row>
    <row r="157" spans="1:10" ht="99.95" customHeight="1" x14ac:dyDescent="0.25">
      <c r="A157" s="42" t="s">
        <v>524</v>
      </c>
      <c r="B157" s="5" t="e" vm="434">
        <v>#VALUE!</v>
      </c>
    </row>
    <row r="158" spans="1:10" ht="99.95" customHeight="1" x14ac:dyDescent="0.25">
      <c r="A158" s="42" t="s">
        <v>1826</v>
      </c>
      <c r="B158" s="5" t="e" vm="435">
        <v>#VALUE!</v>
      </c>
    </row>
    <row r="159" spans="1:10" ht="99.95" customHeight="1" x14ac:dyDescent="0.25">
      <c r="A159" s="42" t="s">
        <v>1822</v>
      </c>
      <c r="B159" s="5" t="e" vm="436">
        <v>#VALUE!</v>
      </c>
    </row>
    <row r="160" spans="1:10" ht="99.95" customHeight="1" x14ac:dyDescent="0.25">
      <c r="A160" s="42" t="s">
        <v>3566</v>
      </c>
      <c r="B160" s="5" t="e" vm="437">
        <v>#VALUE!</v>
      </c>
    </row>
    <row r="161" spans="1:2" ht="99.95" customHeight="1" x14ac:dyDescent="0.25">
      <c r="A161" s="42" t="s">
        <v>530</v>
      </c>
      <c r="B161" s="5" t="e" vm="438">
        <v>#VALUE!</v>
      </c>
    </row>
    <row r="162" spans="1:2" ht="99.95" customHeight="1" x14ac:dyDescent="0.25">
      <c r="A162" s="42" t="s">
        <v>1019</v>
      </c>
      <c r="B162" s="5" t="e" vm="439">
        <v>#VALUE!</v>
      </c>
    </row>
    <row r="163" spans="1:2" ht="99.95" customHeight="1" x14ac:dyDescent="0.25">
      <c r="A163" s="42" t="s">
        <v>1802</v>
      </c>
      <c r="B163" s="5" t="e" vm="440">
        <v>#VALUE!</v>
      </c>
    </row>
    <row r="164" spans="1:2" ht="99.95" customHeight="1" x14ac:dyDescent="0.25">
      <c r="A164" s="42" t="s">
        <v>1842</v>
      </c>
      <c r="B164" s="5" t="e" vm="441">
        <v>#VALUE!</v>
      </c>
    </row>
    <row r="165" spans="1:2" ht="99.95" customHeight="1" x14ac:dyDescent="0.25">
      <c r="A165" s="42" t="s">
        <v>2769</v>
      </c>
      <c r="B165" s="5" t="e" vm="442">
        <v>#VALUE!</v>
      </c>
    </row>
    <row r="166" spans="1:2" ht="99.95" customHeight="1" x14ac:dyDescent="0.25">
      <c r="A166" s="42" t="s">
        <v>1252</v>
      </c>
      <c r="B166" s="5" t="e" vm="443">
        <v>#VALUE!</v>
      </c>
    </row>
    <row r="167" spans="1:2" ht="99.95" customHeight="1" x14ac:dyDescent="0.25">
      <c r="A167" s="42" t="s">
        <v>2766</v>
      </c>
      <c r="B167" s="5" t="e" vm="444">
        <v>#VALUE!</v>
      </c>
    </row>
    <row r="168" spans="1:2" ht="99.95" customHeight="1" x14ac:dyDescent="0.25">
      <c r="A168" s="42" t="s">
        <v>1854</v>
      </c>
      <c r="B168" s="5" t="e" vm="445">
        <v>#VALUE!</v>
      </c>
    </row>
    <row r="169" spans="1:2" ht="99.95" customHeight="1" x14ac:dyDescent="0.25">
      <c r="A169" s="42" t="s">
        <v>3567</v>
      </c>
      <c r="B169" s="5" t="e" vm="446">
        <v>#VALUE!</v>
      </c>
    </row>
    <row r="170" spans="1:2" ht="99.95" customHeight="1" x14ac:dyDescent="0.25">
      <c r="A170" s="42" t="s">
        <v>2778</v>
      </c>
      <c r="B170" s="5" t="e" vm="447">
        <v>#VALUE!</v>
      </c>
    </row>
    <row r="171" spans="1:2" ht="99.95" customHeight="1" x14ac:dyDescent="0.25">
      <c r="A171" s="42" t="s">
        <v>2781</v>
      </c>
      <c r="B171" s="5" t="e" vm="448">
        <v>#VALUE!</v>
      </c>
    </row>
    <row r="172" spans="1:2" ht="99.95" customHeight="1" x14ac:dyDescent="0.25">
      <c r="A172" s="42" t="s">
        <v>18</v>
      </c>
      <c r="B172" s="5" t="e" vm="449">
        <v>#VALUE!</v>
      </c>
    </row>
    <row r="173" spans="1:2" ht="99.95" customHeight="1" x14ac:dyDescent="0.25">
      <c r="A173" s="42" t="s">
        <v>2784</v>
      </c>
      <c r="B173" s="5" t="e" vm="450">
        <v>#VALUE!</v>
      </c>
    </row>
    <row r="174" spans="1:2" ht="99.95" customHeight="1" x14ac:dyDescent="0.25">
      <c r="A174" s="42" t="s">
        <v>2796</v>
      </c>
      <c r="B174" s="5" t="e" vm="451">
        <v>#VALUE!</v>
      </c>
    </row>
    <row r="175" spans="1:2" ht="99.95" customHeight="1" x14ac:dyDescent="0.25">
      <c r="A175" s="42" t="s">
        <v>19</v>
      </c>
      <c r="B175" s="5" t="e" vm="452">
        <v>#VALUE!</v>
      </c>
    </row>
    <row r="176" spans="1:2" ht="99.95" customHeight="1" x14ac:dyDescent="0.25">
      <c r="A176" s="42" t="s">
        <v>1868</v>
      </c>
      <c r="B176" s="5" t="e" vm="416">
        <v>#VALUE!</v>
      </c>
    </row>
    <row r="177" spans="1:2" ht="99.95" customHeight="1" x14ac:dyDescent="0.25">
      <c r="A177" s="42" t="s">
        <v>3568</v>
      </c>
      <c r="B177" s="5" t="e" vm="453">
        <v>#VALUE!</v>
      </c>
    </row>
    <row r="178" spans="1:2" ht="99.95" customHeight="1" x14ac:dyDescent="0.25">
      <c r="A178" s="42" t="s">
        <v>2793</v>
      </c>
      <c r="B178" s="5" t="e" vm="454">
        <v>#VALUE!</v>
      </c>
    </row>
    <row r="179" spans="1:2" ht="99.95" customHeight="1" x14ac:dyDescent="0.25">
      <c r="A179" s="42" t="s">
        <v>2799</v>
      </c>
      <c r="B179" s="5" t="e" vm="455">
        <v>#VALUE!</v>
      </c>
    </row>
    <row r="180" spans="1:2" ht="99.95" customHeight="1" x14ac:dyDescent="0.25">
      <c r="A180" s="42" t="s">
        <v>1874</v>
      </c>
      <c r="B180" s="5" t="e" vm="456">
        <v>#VALUE!</v>
      </c>
    </row>
    <row r="181" spans="1:2" ht="99.95" customHeight="1" x14ac:dyDescent="0.25">
      <c r="A181" s="42" t="s">
        <v>188</v>
      </c>
      <c r="B181" s="5" t="e" vm="457">
        <v>#VALUE!</v>
      </c>
    </row>
    <row r="182" spans="1:2" ht="99.95" customHeight="1" x14ac:dyDescent="0.25">
      <c r="A182" s="42" t="s">
        <v>1869</v>
      </c>
      <c r="B182" s="5" t="e" vm="458">
        <v>#VALUE!</v>
      </c>
    </row>
    <row r="183" spans="1:2" ht="99.95" customHeight="1" x14ac:dyDescent="0.25">
      <c r="A183" s="42" t="s">
        <v>1877</v>
      </c>
      <c r="B183" s="5" t="e" vm="459">
        <v>#VALUE!</v>
      </c>
    </row>
    <row r="184" spans="1:2" ht="99.95" customHeight="1" x14ac:dyDescent="0.25">
      <c r="A184" s="42" t="s">
        <v>2807</v>
      </c>
      <c r="B184" s="5" t="e" vm="460">
        <v>#VALUE!</v>
      </c>
    </row>
    <row r="185" spans="1:2" ht="99.95" customHeight="1" x14ac:dyDescent="0.25">
      <c r="A185" s="42" t="s">
        <v>1034</v>
      </c>
      <c r="B185" s="5" t="e" vm="461">
        <v>#VALUE!</v>
      </c>
    </row>
    <row r="186" spans="1:2" ht="99.95" customHeight="1" x14ac:dyDescent="0.25">
      <c r="A186" s="42" t="s">
        <v>2810</v>
      </c>
      <c r="B186" s="5" t="e" vm="462">
        <v>#VALUE!</v>
      </c>
    </row>
    <row r="187" spans="1:2" ht="99.95" customHeight="1" x14ac:dyDescent="0.25">
      <c r="A187" s="42" t="s">
        <v>2825</v>
      </c>
      <c r="B187" s="5" t="e" vm="463">
        <v>#VALUE!</v>
      </c>
    </row>
    <row r="188" spans="1:2" ht="99.95" customHeight="1" x14ac:dyDescent="0.25">
      <c r="A188" s="42" t="s">
        <v>2813</v>
      </c>
      <c r="B188" s="5" t="e" vm="464">
        <v>#VALUE!</v>
      </c>
    </row>
    <row r="189" spans="1:2" ht="99.95" customHeight="1" x14ac:dyDescent="0.25">
      <c r="A189" s="42" t="s">
        <v>1889</v>
      </c>
      <c r="B189" t="e" vm="465">
        <v>#VALUE!</v>
      </c>
    </row>
    <row r="190" spans="1:2" ht="99.95" customHeight="1" x14ac:dyDescent="0.25">
      <c r="A190" s="42" t="s">
        <v>20</v>
      </c>
      <c r="B190" s="109" t="e" vm="466">
        <v>#VALUE!</v>
      </c>
    </row>
    <row r="191" spans="1:2" ht="99.95" customHeight="1" x14ac:dyDescent="0.25">
      <c r="A191" s="42" t="s">
        <v>1923</v>
      </c>
      <c r="B191" s="5" t="e" vm="467">
        <v>#VALUE!</v>
      </c>
    </row>
    <row r="192" spans="1:2" ht="99.95" customHeight="1" x14ac:dyDescent="0.25">
      <c r="A192" s="42" t="s">
        <v>1915</v>
      </c>
      <c r="B192" s="5" t="e" vm="468">
        <v>#VALUE!</v>
      </c>
    </row>
    <row r="193" spans="1:2" ht="99.95" customHeight="1" x14ac:dyDescent="0.25">
      <c r="A193" s="42" t="s">
        <v>195</v>
      </c>
      <c r="B193" s="5" t="e" vm="469">
        <v>#VALUE!</v>
      </c>
    </row>
    <row r="194" spans="1:2" ht="99.95" customHeight="1" x14ac:dyDescent="0.25">
      <c r="A194" s="42" t="s">
        <v>21</v>
      </c>
      <c r="B194" s="5" t="e" vm="470">
        <v>#VALUE!</v>
      </c>
    </row>
    <row r="195" spans="1:2" ht="99.95" customHeight="1" x14ac:dyDescent="0.25">
      <c r="A195" s="42" t="s">
        <v>2855</v>
      </c>
      <c r="B195" s="5" t="e" vm="471">
        <v>#VALUE!</v>
      </c>
    </row>
    <row r="196" spans="1:2" ht="99.95" customHeight="1" x14ac:dyDescent="0.25">
      <c r="A196" s="42" t="s">
        <v>572</v>
      </c>
      <c r="B196" s="5" t="e" vm="472">
        <v>#VALUE!</v>
      </c>
    </row>
    <row r="197" spans="1:2" ht="99.95" customHeight="1" x14ac:dyDescent="0.25">
      <c r="A197" s="42" t="s">
        <v>1293</v>
      </c>
      <c r="B197" s="5" t="e" vm="473">
        <v>#VALUE!</v>
      </c>
    </row>
    <row r="198" spans="1:2" ht="99.95" customHeight="1" x14ac:dyDescent="0.25">
      <c r="A198" s="42" t="s">
        <v>578</v>
      </c>
      <c r="B198" s="5" t="e" vm="474">
        <v>#VALUE!</v>
      </c>
    </row>
    <row r="199" spans="1:2" ht="99.95" customHeight="1" x14ac:dyDescent="0.25">
      <c r="A199" s="42" t="s">
        <v>587</v>
      </c>
      <c r="B199" s="5" t="e" vm="475">
        <v>#VALUE!</v>
      </c>
    </row>
    <row r="200" spans="1:2" ht="99.95" customHeight="1" x14ac:dyDescent="0.25">
      <c r="A200" s="42" t="s">
        <v>584</v>
      </c>
      <c r="B200" s="5" t="e" vm="476">
        <v>#VALUE!</v>
      </c>
    </row>
    <row r="201" spans="1:2" ht="99.95" customHeight="1" x14ac:dyDescent="0.25">
      <c r="A201" s="42" t="s">
        <v>3569</v>
      </c>
      <c r="B201" s="5" t="e" vm="477">
        <v>#VALUE!</v>
      </c>
    </row>
    <row r="202" spans="1:2" ht="99.95" customHeight="1" x14ac:dyDescent="0.25">
      <c r="A202" s="42" t="s">
        <v>220</v>
      </c>
      <c r="B202" s="5" t="e" vm="478">
        <v>#VALUE!</v>
      </c>
    </row>
    <row r="203" spans="1:2" ht="99.95" customHeight="1" x14ac:dyDescent="0.25">
      <c r="A203" s="42" t="s">
        <v>3359</v>
      </c>
      <c r="B203" s="5" t="e" vm="479">
        <v>#VALUE!</v>
      </c>
    </row>
    <row r="204" spans="1:2" ht="99.95" customHeight="1" x14ac:dyDescent="0.25">
      <c r="A204" s="42" t="s">
        <v>1296</v>
      </c>
      <c r="B204" s="5" t="e" vm="480">
        <v>#VALUE!</v>
      </c>
    </row>
    <row r="205" spans="1:2" ht="99.95" customHeight="1" x14ac:dyDescent="0.25">
      <c r="A205" s="42" t="s">
        <v>223</v>
      </c>
      <c r="B205" s="5" t="e" vm="481">
        <v>#VALUE!</v>
      </c>
    </row>
    <row r="206" spans="1:2" ht="99.95" customHeight="1" x14ac:dyDescent="0.25">
      <c r="A206" s="42" t="s">
        <v>1306</v>
      </c>
      <c r="B206" s="5" t="e" vm="482">
        <v>#VALUE!</v>
      </c>
    </row>
    <row r="207" spans="1:2" ht="99.95" customHeight="1" x14ac:dyDescent="0.25">
      <c r="A207" s="42" t="s">
        <v>22</v>
      </c>
      <c r="B207" s="5" t="e" vm="483">
        <v>#VALUE!</v>
      </c>
    </row>
    <row r="208" spans="1:2" ht="99.95" customHeight="1" x14ac:dyDescent="0.25">
      <c r="A208" s="42" t="s">
        <v>2860</v>
      </c>
      <c r="B208" s="5" t="e" vm="484">
        <v>#VALUE!</v>
      </c>
    </row>
    <row r="209" spans="1:2" ht="99.95" customHeight="1" x14ac:dyDescent="0.25">
      <c r="A209" s="42" t="s">
        <v>1052</v>
      </c>
      <c r="B209" s="5" t="e" vm="485">
        <v>#VALUE!</v>
      </c>
    </row>
    <row r="210" spans="1:2" ht="99.95" customHeight="1" x14ac:dyDescent="0.25">
      <c r="A210" s="42" t="s">
        <v>1967</v>
      </c>
      <c r="B210" s="5" t="e" vm="486">
        <v>#VALUE!</v>
      </c>
    </row>
    <row r="211" spans="1:2" ht="99.95" customHeight="1" x14ac:dyDescent="0.25">
      <c r="A211" s="42" t="s">
        <v>1978</v>
      </c>
      <c r="B211" s="5" t="e" vm="487">
        <v>#VALUE!</v>
      </c>
    </row>
    <row r="212" spans="1:2" ht="99.95" customHeight="1" x14ac:dyDescent="0.25">
      <c r="A212" s="42" t="s">
        <v>23</v>
      </c>
      <c r="B212" s="5" t="e" vm="488">
        <v>#VALUE!</v>
      </c>
    </row>
    <row r="213" spans="1:2" ht="99.95" customHeight="1" x14ac:dyDescent="0.25">
      <c r="A213" s="42" t="s">
        <v>2875</v>
      </c>
      <c r="B213" s="5" t="e" vm="489">
        <v>#VALUE!</v>
      </c>
    </row>
    <row r="214" spans="1:2" ht="99.95" customHeight="1" x14ac:dyDescent="0.25">
      <c r="A214" s="42" t="s">
        <v>1067</v>
      </c>
      <c r="B214" s="5" t="e" vm="490">
        <v>#VALUE!</v>
      </c>
    </row>
    <row r="215" spans="1:2" ht="99.95" customHeight="1" x14ac:dyDescent="0.25">
      <c r="A215" s="42" t="s">
        <v>24</v>
      </c>
      <c r="B215" s="5" t="e" vm="491">
        <v>#VALUE!</v>
      </c>
    </row>
    <row r="216" spans="1:2" ht="99.95" customHeight="1" x14ac:dyDescent="0.25">
      <c r="A216" s="42" t="s">
        <v>25</v>
      </c>
      <c r="B216" s="5" t="e" vm="492">
        <v>#VALUE!</v>
      </c>
    </row>
    <row r="217" spans="1:2" ht="99.95" customHeight="1" x14ac:dyDescent="0.25">
      <c r="A217" s="42" t="s">
        <v>26</v>
      </c>
      <c r="B217" s="5" t="e" vm="493">
        <v>#VALUE!</v>
      </c>
    </row>
    <row r="218" spans="1:2" ht="99.95" customHeight="1" x14ac:dyDescent="0.25">
      <c r="A218" s="42" t="s">
        <v>3570</v>
      </c>
      <c r="B218" s="5" t="e" vm="494">
        <v>#VALUE!</v>
      </c>
    </row>
    <row r="219" spans="1:2" ht="99.95" customHeight="1" x14ac:dyDescent="0.25">
      <c r="A219" s="42" t="s">
        <v>2929</v>
      </c>
      <c r="B219" s="5" t="e" vm="495">
        <v>#VALUE!</v>
      </c>
    </row>
    <row r="220" spans="1:2" ht="99.95" customHeight="1" x14ac:dyDescent="0.25">
      <c r="A220" s="42" t="s">
        <v>2935</v>
      </c>
      <c r="B220" s="5" t="e" vm="496">
        <v>#VALUE!</v>
      </c>
    </row>
    <row r="221" spans="1:2" ht="99.95" customHeight="1" x14ac:dyDescent="0.25">
      <c r="A221" s="42" t="s">
        <v>2921</v>
      </c>
      <c r="B221" s="5" t="e" vm="497">
        <v>#VALUE!</v>
      </c>
    </row>
    <row r="222" spans="1:2" ht="99.95" customHeight="1" x14ac:dyDescent="0.25">
      <c r="A222" s="42" t="s">
        <v>1998</v>
      </c>
      <c r="B222" s="5" t="e" vm="498">
        <v>#VALUE!</v>
      </c>
    </row>
    <row r="223" spans="1:2" ht="99.95" customHeight="1" x14ac:dyDescent="0.25">
      <c r="A223" s="53" t="s">
        <v>27</v>
      </c>
      <c r="B223" s="5" t="e" vm="499">
        <v>#VALUE!</v>
      </c>
    </row>
    <row r="224" spans="1:2" ht="99.95" customHeight="1" x14ac:dyDescent="0.25">
      <c r="A224" s="42" t="s">
        <v>2032</v>
      </c>
      <c r="B224" s="5" t="e" vm="500">
        <v>#VALUE!</v>
      </c>
    </row>
    <row r="225" spans="1:2" ht="99.95" customHeight="1" x14ac:dyDescent="0.25">
      <c r="A225" s="42" t="s">
        <v>2035</v>
      </c>
      <c r="B225" s="5" t="e" vm="501">
        <v>#VALUE!</v>
      </c>
    </row>
    <row r="226" spans="1:2" ht="99.95" customHeight="1" x14ac:dyDescent="0.25">
      <c r="A226" s="42" t="s">
        <v>62</v>
      </c>
      <c r="B226" s="5" t="e" vm="502">
        <v>#VALUE!</v>
      </c>
    </row>
    <row r="227" spans="1:2" ht="99.95" customHeight="1" x14ac:dyDescent="0.25">
      <c r="A227" s="42" t="s">
        <v>2054</v>
      </c>
      <c r="B227" s="5" t="e" vm="503">
        <v>#VALUE!</v>
      </c>
    </row>
    <row r="228" spans="1:2" ht="99.95" customHeight="1" x14ac:dyDescent="0.25">
      <c r="A228" s="42" t="s">
        <v>1070</v>
      </c>
      <c r="B228" s="5" t="e" vm="504">
        <v>#VALUE!</v>
      </c>
    </row>
    <row r="229" spans="1:2" ht="99.95" customHeight="1" x14ac:dyDescent="0.25">
      <c r="A229" s="42" t="s">
        <v>2067</v>
      </c>
      <c r="B229" s="5" t="e" vm="505">
        <v>#VALUE!</v>
      </c>
    </row>
    <row r="230" spans="1:2" ht="99.95" customHeight="1" x14ac:dyDescent="0.25">
      <c r="A230" s="42" t="s">
        <v>226</v>
      </c>
      <c r="B230" s="5" t="e" vm="506">
        <v>#VALUE!</v>
      </c>
    </row>
    <row r="231" spans="1:2" ht="99.95" customHeight="1" x14ac:dyDescent="0.25">
      <c r="A231" s="42" t="s">
        <v>229</v>
      </c>
      <c r="B231" s="5" t="e" vm="507">
        <v>#VALUE!</v>
      </c>
    </row>
    <row r="232" spans="1:2" ht="99.95" customHeight="1" x14ac:dyDescent="0.25">
      <c r="A232" s="42" t="s">
        <v>2083</v>
      </c>
      <c r="B232" s="5" t="e" vm="508">
        <v>#VALUE!</v>
      </c>
    </row>
    <row r="233" spans="1:2" ht="99.95" customHeight="1" x14ac:dyDescent="0.25">
      <c r="A233" s="42" t="s">
        <v>2971</v>
      </c>
      <c r="B233" s="5" t="e" vm="509">
        <v>#VALUE!</v>
      </c>
    </row>
    <row r="234" spans="1:2" ht="99.95" customHeight="1" x14ac:dyDescent="0.25">
      <c r="A234" s="42" t="s">
        <v>28</v>
      </c>
      <c r="B234" s="5" t="e" vm="510">
        <v>#VALUE!</v>
      </c>
    </row>
    <row r="235" spans="1:2" ht="99.95" customHeight="1" x14ac:dyDescent="0.25">
      <c r="A235" s="42" t="s">
        <v>29</v>
      </c>
      <c r="B235" s="5" t="e" vm="511">
        <v>#VALUE!</v>
      </c>
    </row>
    <row r="236" spans="1:2" ht="99.95" customHeight="1" x14ac:dyDescent="0.25">
      <c r="A236" s="42" t="s">
        <v>3493</v>
      </c>
      <c r="B236" s="5" t="e" vm="512">
        <v>#VALUE!</v>
      </c>
    </row>
    <row r="237" spans="1:2" ht="99.95" customHeight="1" x14ac:dyDescent="0.25">
      <c r="A237" s="42" t="s">
        <v>3013</v>
      </c>
      <c r="B237" s="5" t="e" vm="513">
        <v>#VALUE!</v>
      </c>
    </row>
    <row r="238" spans="1:2" ht="99.95" customHeight="1" x14ac:dyDescent="0.25">
      <c r="A238" s="42" t="s">
        <v>2996</v>
      </c>
      <c r="B238" s="5" t="e" vm="514">
        <v>#VALUE!</v>
      </c>
    </row>
    <row r="239" spans="1:2" ht="99.95" customHeight="1" x14ac:dyDescent="0.25">
      <c r="A239" s="42" t="s">
        <v>30</v>
      </c>
      <c r="B239" s="5" t="e" vm="515">
        <v>#VALUE!</v>
      </c>
    </row>
    <row r="240" spans="1:2" ht="99.95" customHeight="1" x14ac:dyDescent="0.25">
      <c r="A240" s="42" t="s">
        <v>31</v>
      </c>
      <c r="B240" s="5" t="e" vm="516">
        <v>#VALUE!</v>
      </c>
    </row>
    <row r="241" spans="1:2" ht="99.95" customHeight="1" x14ac:dyDescent="0.25">
      <c r="A241" s="42" t="s">
        <v>2140</v>
      </c>
      <c r="B241" s="5" t="e" vm="517">
        <v>#VALUE!</v>
      </c>
    </row>
    <row r="242" spans="1:2" ht="99.95" customHeight="1" x14ac:dyDescent="0.25">
      <c r="A242" s="42" t="s">
        <v>1349</v>
      </c>
      <c r="B242" s="5" t="e" vm="518">
        <v>#VALUE!</v>
      </c>
    </row>
    <row r="243" spans="1:2" ht="99.95" customHeight="1" x14ac:dyDescent="0.25">
      <c r="A243" s="42" t="s">
        <v>32</v>
      </c>
      <c r="B243" s="5" t="e" vm="519">
        <v>#VALUE!</v>
      </c>
    </row>
    <row r="244" spans="1:2" ht="99.95" customHeight="1" x14ac:dyDescent="0.25">
      <c r="A244" s="42" t="s">
        <v>33</v>
      </c>
      <c r="B244" s="6" t="e" vm="520">
        <v>#VALUE!</v>
      </c>
    </row>
    <row r="245" spans="1:2" ht="99.95" customHeight="1" x14ac:dyDescent="0.25">
      <c r="A245" s="42" t="s">
        <v>3016</v>
      </c>
      <c r="B245" s="5" t="e" vm="521">
        <v>#VALUE!</v>
      </c>
    </row>
    <row r="246" spans="1:2" ht="99.95" customHeight="1" x14ac:dyDescent="0.25">
      <c r="A246" s="42" t="s">
        <v>3033</v>
      </c>
      <c r="B246" s="5" t="e" vm="522">
        <v>#VALUE!</v>
      </c>
    </row>
    <row r="247" spans="1:2" ht="99.95" customHeight="1" x14ac:dyDescent="0.25">
      <c r="A247" s="42" t="s">
        <v>1352</v>
      </c>
      <c r="B247" s="5" t="e" vm="523">
        <v>#VALUE!</v>
      </c>
    </row>
    <row r="248" spans="1:2" ht="99.95" customHeight="1" x14ac:dyDescent="0.25">
      <c r="A248" s="42" t="s">
        <v>1360</v>
      </c>
      <c r="B248" s="5" t="e" vm="524">
        <v>#VALUE!</v>
      </c>
    </row>
    <row r="249" spans="1:2" ht="99.95" customHeight="1" x14ac:dyDescent="0.25">
      <c r="A249" s="42" t="s">
        <v>35</v>
      </c>
      <c r="B249" s="5" t="e" vm="525">
        <v>#VALUE!</v>
      </c>
    </row>
    <row r="250" spans="1:2" ht="99.95" customHeight="1" x14ac:dyDescent="0.25">
      <c r="A250" s="42" t="s">
        <v>1112</v>
      </c>
      <c r="B250" s="5" t="e" vm="526">
        <v>#VALUE!</v>
      </c>
    </row>
    <row r="251" spans="1:2" ht="99.95" customHeight="1" x14ac:dyDescent="0.25">
      <c r="A251" s="42" t="s">
        <v>2179</v>
      </c>
      <c r="B251" s="5" t="e" vm="527">
        <v>#VALUE!</v>
      </c>
    </row>
    <row r="252" spans="1:2" ht="99.95" customHeight="1" x14ac:dyDescent="0.25">
      <c r="A252" s="42" t="s">
        <v>2831</v>
      </c>
      <c r="B252" s="5" t="e" vm="528">
        <v>#VALUE!</v>
      </c>
    </row>
    <row r="253" spans="1:2" ht="99.95" customHeight="1" x14ac:dyDescent="0.25">
      <c r="A253" s="42" t="s">
        <v>2185</v>
      </c>
      <c r="B253" s="5" t="e" vm="529">
        <v>#VALUE!</v>
      </c>
    </row>
    <row r="254" spans="1:2" ht="99.95" customHeight="1" x14ac:dyDescent="0.25">
      <c r="A254" s="42" t="s">
        <v>36</v>
      </c>
      <c r="B254" s="5" t="e" vm="530">
        <v>#VALUE!</v>
      </c>
    </row>
    <row r="255" spans="1:2" ht="99.95" customHeight="1" x14ac:dyDescent="0.25">
      <c r="A255" s="42" t="s">
        <v>2209</v>
      </c>
      <c r="B255" s="5" t="e" vm="531">
        <v>#VALUE!</v>
      </c>
    </row>
    <row r="256" spans="1:2" ht="99.95" customHeight="1" x14ac:dyDescent="0.25">
      <c r="A256" s="42" t="s">
        <v>3061</v>
      </c>
      <c r="B256" s="5" t="e" vm="532">
        <v>#VALUE!</v>
      </c>
    </row>
    <row r="257" spans="1:10" ht="99.95" customHeight="1" x14ac:dyDescent="0.25">
      <c r="A257" s="42" t="s">
        <v>201</v>
      </c>
      <c r="B257" s="5" t="e" vm="533">
        <v>#VALUE!</v>
      </c>
    </row>
    <row r="258" spans="1:10" ht="99.95" customHeight="1" x14ac:dyDescent="0.25">
      <c r="A258" s="42" t="s">
        <v>3074</v>
      </c>
      <c r="B258" s="5" t="e" vm="534">
        <v>#VALUE!</v>
      </c>
    </row>
    <row r="259" spans="1:10" ht="99.95" customHeight="1" x14ac:dyDescent="0.25">
      <c r="A259" s="42" t="s">
        <v>1124</v>
      </c>
      <c r="B259" s="5" t="e" vm="535">
        <v>#VALUE!</v>
      </c>
    </row>
    <row r="260" spans="1:10" ht="99.95" customHeight="1" x14ac:dyDescent="0.25">
      <c r="A260" s="42" t="s">
        <v>3083</v>
      </c>
      <c r="B260" s="5" t="e" vm="536">
        <v>#VALUE!</v>
      </c>
    </row>
    <row r="261" spans="1:10" ht="99.95" customHeight="1" x14ac:dyDescent="0.25">
      <c r="A261" s="42" t="s">
        <v>37</v>
      </c>
      <c r="B261" s="5" t="e" vm="537">
        <v>#VALUE!</v>
      </c>
    </row>
    <row r="262" spans="1:10" ht="99.95" customHeight="1" x14ac:dyDescent="0.25">
      <c r="A262" s="42" t="s">
        <v>38</v>
      </c>
      <c r="B262" s="5" t="e" vm="538">
        <v>#VALUE!</v>
      </c>
    </row>
    <row r="263" spans="1:10" s="5" customFormat="1" ht="99.95" customHeight="1" x14ac:dyDescent="0.25">
      <c r="A263" s="42" t="s">
        <v>3089</v>
      </c>
      <c r="B263" s="5" t="e" vm="539">
        <v>#VALUE!</v>
      </c>
      <c r="F263"/>
      <c r="G263"/>
      <c r="H263"/>
      <c r="I263"/>
      <c r="J263"/>
    </row>
    <row r="264" spans="1:10" s="5" customFormat="1" ht="99.95" customHeight="1" x14ac:dyDescent="0.25">
      <c r="A264" s="42" t="s">
        <v>3092</v>
      </c>
      <c r="B264" s="5" t="e" vm="540">
        <v>#VALUE!</v>
      </c>
      <c r="F264"/>
      <c r="G264"/>
      <c r="H264"/>
      <c r="I264"/>
      <c r="J264"/>
    </row>
    <row r="265" spans="1:10" s="5" customFormat="1" ht="99.95" customHeight="1" x14ac:dyDescent="0.25">
      <c r="A265" s="42" t="s">
        <v>39</v>
      </c>
      <c r="B265" s="5" t="e" vm="541">
        <v>#VALUE!</v>
      </c>
      <c r="F265"/>
      <c r="G265"/>
      <c r="H265"/>
      <c r="I265"/>
      <c r="J265"/>
    </row>
    <row r="266" spans="1:10" s="5" customFormat="1" ht="99.95" customHeight="1" x14ac:dyDescent="0.25">
      <c r="A266" s="42" t="s">
        <v>40</v>
      </c>
      <c r="B266" s="5" t="e" vm="542">
        <v>#VALUE!</v>
      </c>
      <c r="F266"/>
      <c r="G266"/>
      <c r="H266"/>
      <c r="I266"/>
      <c r="J266"/>
    </row>
    <row r="267" spans="1:10" s="5" customFormat="1" ht="99.95" customHeight="1" x14ac:dyDescent="0.25">
      <c r="A267" s="42" t="s">
        <v>41</v>
      </c>
      <c r="B267" s="5" t="e" vm="543">
        <v>#VALUE!</v>
      </c>
      <c r="F267"/>
      <c r="G267"/>
      <c r="H267"/>
      <c r="I267"/>
      <c r="J267"/>
    </row>
    <row r="268" spans="1:10" s="5" customFormat="1" ht="99.95" customHeight="1" x14ac:dyDescent="0.25">
      <c r="A268" s="42" t="s">
        <v>2315</v>
      </c>
      <c r="B268" s="109" t="e" vm="544">
        <v>#VALUE!</v>
      </c>
      <c r="F268"/>
      <c r="G268"/>
      <c r="H268"/>
      <c r="I268"/>
      <c r="J268"/>
    </row>
    <row r="269" spans="1:10" s="5" customFormat="1" ht="99.95" customHeight="1" x14ac:dyDescent="0.25">
      <c r="A269" s="42" t="s">
        <v>265</v>
      </c>
      <c r="B269" s="5" t="e" vm="545">
        <v>#VALUE!</v>
      </c>
      <c r="F269"/>
      <c r="G269"/>
      <c r="H269"/>
      <c r="I269"/>
      <c r="J269"/>
    </row>
    <row r="270" spans="1:10" s="5" customFormat="1" ht="99.95" customHeight="1" x14ac:dyDescent="0.25">
      <c r="A270" s="42" t="s">
        <v>2290</v>
      </c>
      <c r="B270" s="5" t="e" vm="546">
        <v>#VALUE!</v>
      </c>
      <c r="F270"/>
      <c r="G270"/>
      <c r="H270"/>
      <c r="I270"/>
      <c r="J270"/>
    </row>
    <row r="271" spans="1:10" s="5" customFormat="1" ht="99.95" customHeight="1" x14ac:dyDescent="0.25">
      <c r="A271" s="42" t="s">
        <v>2328</v>
      </c>
      <c r="B271" s="5" t="e" vm="547">
        <v>#VALUE!</v>
      </c>
      <c r="F271"/>
      <c r="G271"/>
      <c r="H271"/>
      <c r="I271"/>
      <c r="J271"/>
    </row>
    <row r="272" spans="1:10" s="5" customFormat="1" ht="99.95" customHeight="1" x14ac:dyDescent="0.25">
      <c r="A272" s="42" t="s">
        <v>3571</v>
      </c>
      <c r="B272" s="5" t="e" vm="548">
        <v>#VALUE!</v>
      </c>
      <c r="F272"/>
      <c r="G272"/>
      <c r="H272"/>
      <c r="I272"/>
      <c r="J272"/>
    </row>
    <row r="273" spans="1:10" ht="99.95" customHeight="1" x14ac:dyDescent="0.25">
      <c r="A273" s="42" t="s">
        <v>2302</v>
      </c>
      <c r="B273" s="5" t="e" vm="549">
        <v>#VALUE!</v>
      </c>
    </row>
    <row r="274" spans="1:10" s="5" customFormat="1" ht="99.95" customHeight="1" x14ac:dyDescent="0.25">
      <c r="A274" s="42" t="s">
        <v>3143</v>
      </c>
      <c r="B274" s="5" t="e" vm="550">
        <v>#VALUE!</v>
      </c>
      <c r="F274"/>
      <c r="G274"/>
      <c r="H274"/>
      <c r="I274"/>
      <c r="J274"/>
    </row>
    <row r="275" spans="1:10" s="5" customFormat="1" ht="99.95" customHeight="1" x14ac:dyDescent="0.25">
      <c r="A275" s="42" t="s">
        <v>42</v>
      </c>
      <c r="B275" s="5" t="e" vm="551">
        <v>#VALUE!</v>
      </c>
      <c r="F275"/>
      <c r="G275"/>
      <c r="H275"/>
      <c r="I275"/>
      <c r="J275"/>
    </row>
    <row r="276" spans="1:10" ht="99.95" customHeight="1" x14ac:dyDescent="0.25">
      <c r="A276" s="42" t="s">
        <v>268</v>
      </c>
      <c r="B276" s="5" t="e" vm="552">
        <v>#VALUE!</v>
      </c>
    </row>
    <row r="277" spans="1:10" ht="99.95" customHeight="1" x14ac:dyDescent="0.25">
      <c r="A277" s="42" t="s">
        <v>3572</v>
      </c>
      <c r="B277" s="5" t="e" vm="553">
        <v>#VALUE!</v>
      </c>
    </row>
    <row r="278" spans="1:10" ht="99.95" customHeight="1" x14ac:dyDescent="0.25">
      <c r="A278" s="42" t="s">
        <v>2530</v>
      </c>
      <c r="B278" s="5" t="e" vm="554">
        <v>#VALUE!</v>
      </c>
    </row>
    <row r="279" spans="1:10" ht="99.95" customHeight="1" x14ac:dyDescent="0.25">
      <c r="A279" s="42" t="s">
        <v>2534</v>
      </c>
      <c r="B279" s="5" t="e" vm="555">
        <v>#VALUE!</v>
      </c>
    </row>
    <row r="280" spans="1:10" ht="99.95" customHeight="1" x14ac:dyDescent="0.25">
      <c r="A280" s="42" t="s">
        <v>282</v>
      </c>
      <c r="B280" s="5" t="e" vm="556">
        <v>#VALUE!</v>
      </c>
    </row>
    <row r="281" spans="1:10" ht="99.95" customHeight="1" x14ac:dyDescent="0.25">
      <c r="A281" s="42" t="s">
        <v>2343</v>
      </c>
      <c r="B281" s="5" t="e" vm="557">
        <v>#VALUE!</v>
      </c>
    </row>
    <row r="282" spans="1:10" ht="99.95" customHeight="1" x14ac:dyDescent="0.25">
      <c r="A282" s="42" t="s">
        <v>2368</v>
      </c>
      <c r="B282" s="5" t="e" vm="558">
        <v>#VALUE!</v>
      </c>
    </row>
    <row r="283" spans="1:10" ht="99.95" customHeight="1" x14ac:dyDescent="0.25">
      <c r="A283" s="42" t="s">
        <v>795</v>
      </c>
      <c r="B283" s="5" t="e" vm="559">
        <v>#VALUE!</v>
      </c>
    </row>
    <row r="284" spans="1:10" ht="99.95" customHeight="1" x14ac:dyDescent="0.25">
      <c r="A284" s="42" t="s">
        <v>43</v>
      </c>
      <c r="B284" s="5" t="e" vm="560">
        <v>#VALUE!</v>
      </c>
    </row>
    <row r="285" spans="1:10" s="5" customFormat="1" ht="99.95" customHeight="1" x14ac:dyDescent="0.25">
      <c r="A285" s="42" t="s">
        <v>44</v>
      </c>
      <c r="B285" s="5" t="e" vm="561">
        <v>#VALUE!</v>
      </c>
      <c r="F285"/>
      <c r="G285"/>
      <c r="H285"/>
      <c r="I285"/>
      <c r="J285"/>
    </row>
    <row r="286" spans="1:10" s="5" customFormat="1" ht="99.95" customHeight="1" x14ac:dyDescent="0.25">
      <c r="A286" s="42" t="s">
        <v>2379</v>
      </c>
      <c r="B286" s="5" t="e" vm="562">
        <v>#VALUE!</v>
      </c>
      <c r="F286"/>
      <c r="G286"/>
      <c r="H286"/>
      <c r="I286"/>
      <c r="J286"/>
    </row>
    <row r="287" spans="1:10" ht="99.95" customHeight="1" x14ac:dyDescent="0.25">
      <c r="A287" s="42" t="s">
        <v>2373</v>
      </c>
      <c r="B287" s="5" t="e" vm="563">
        <v>#VALUE!</v>
      </c>
      <c r="C287" s="52"/>
      <c r="D287" s="52"/>
      <c r="E287" s="52"/>
    </row>
    <row r="288" spans="1:10" ht="99.95" customHeight="1" x14ac:dyDescent="0.25">
      <c r="A288" s="42" t="s">
        <v>285</v>
      </c>
      <c r="B288" s="5" t="e" vm="564">
        <v>#VALUE!</v>
      </c>
      <c r="C288" s="52"/>
      <c r="D288" s="52"/>
      <c r="E288" s="52"/>
    </row>
    <row r="289" spans="1:2" ht="99.95" customHeight="1" x14ac:dyDescent="0.25">
      <c r="A289" s="42" t="s">
        <v>1437</v>
      </c>
      <c r="B289" s="5" t="e" vm="565">
        <v>#VALUE!</v>
      </c>
    </row>
    <row r="290" spans="1:2" ht="99.95" customHeight="1" x14ac:dyDescent="0.25">
      <c r="A290" s="42" t="s">
        <v>1440</v>
      </c>
      <c r="B290" s="5" t="e" vm="566">
        <v>#VALUE!</v>
      </c>
    </row>
    <row r="291" spans="1:2" ht="99.95" customHeight="1" x14ac:dyDescent="0.25">
      <c r="A291" s="42" t="s">
        <v>288</v>
      </c>
      <c r="B291" s="5" t="e" vm="567">
        <v>#VALUE!</v>
      </c>
    </row>
    <row r="292" spans="1:2" ht="99.95" customHeight="1" x14ac:dyDescent="0.25">
      <c r="A292" s="42" t="s">
        <v>295</v>
      </c>
      <c r="B292" s="5" t="e" vm="568">
        <v>#VALUE!</v>
      </c>
    </row>
    <row r="293" spans="1:2" ht="99.95" customHeight="1" x14ac:dyDescent="0.25">
      <c r="A293" s="42" t="s">
        <v>45</v>
      </c>
      <c r="B293" s="52" t="e" vm="569">
        <v>#VALUE!</v>
      </c>
    </row>
    <row r="294" spans="1:2" ht="99.95" customHeight="1" x14ac:dyDescent="0.25">
      <c r="A294" s="42" t="s">
        <v>2404</v>
      </c>
      <c r="B294" s="5" t="e" vm="570">
        <v>#VALUE!</v>
      </c>
    </row>
    <row r="295" spans="1:2" ht="99.95" customHeight="1" x14ac:dyDescent="0.25">
      <c r="A295" s="42" t="s">
        <v>2410</v>
      </c>
      <c r="B295" s="5" t="e" vm="571">
        <v>#VALUE!</v>
      </c>
    </row>
    <row r="296" spans="1:2" ht="99.95" customHeight="1" x14ac:dyDescent="0.25">
      <c r="A296" s="42" t="s">
        <v>2416</v>
      </c>
      <c r="B296" s="5" t="e" vm="572">
        <v>#VALUE!</v>
      </c>
    </row>
    <row r="297" spans="1:2" ht="99.95" customHeight="1" x14ac:dyDescent="0.25">
      <c r="A297" s="91" t="s">
        <v>308</v>
      </c>
      <c r="B297" s="108" t="e" vm="573">
        <v>#VALUE!</v>
      </c>
    </row>
    <row r="298" spans="1:2" ht="99.95" customHeight="1" x14ac:dyDescent="0.25">
      <c r="A298" s="91" t="s">
        <v>2434</v>
      </c>
      <c r="B298" s="108" t="e" vm="574">
        <v>#VALUE!</v>
      </c>
    </row>
    <row r="299" spans="1:2" ht="99.95" customHeight="1" x14ac:dyDescent="0.25">
      <c r="A299" s="91" t="s">
        <v>2440</v>
      </c>
      <c r="B299" s="108" t="e" vm="575">
        <v>#VALUE!</v>
      </c>
    </row>
    <row r="300" spans="1:2" ht="99.95" customHeight="1" x14ac:dyDescent="0.25">
      <c r="A300" s="92" t="s">
        <v>2851</v>
      </c>
      <c r="B300" s="110" t="e" vm="576">
        <v>#VALUE!</v>
      </c>
    </row>
    <row r="301" spans="1:2" ht="99.95" customHeight="1" x14ac:dyDescent="0.25">
      <c r="A301" s="42" t="s">
        <v>863</v>
      </c>
      <c r="B301" s="5" t="e" vm="577">
        <v>#VALUE!</v>
      </c>
    </row>
    <row r="302" spans="1:2" ht="99.95" customHeight="1" x14ac:dyDescent="0.25">
      <c r="A302" s="42" t="s">
        <v>46</v>
      </c>
      <c r="B302" s="5" t="e" vm="578">
        <v>#VALUE!</v>
      </c>
    </row>
    <row r="303" spans="1:2" ht="99.95" customHeight="1" x14ac:dyDescent="0.25">
      <c r="A303" s="42" t="s">
        <v>2478</v>
      </c>
      <c r="B303" s="5" t="e" vm="579">
        <v>#VALUE!</v>
      </c>
    </row>
    <row r="304" spans="1:2" ht="99.95" customHeight="1" x14ac:dyDescent="0.25">
      <c r="A304" s="42" t="s">
        <v>2481</v>
      </c>
      <c r="B304" s="109" t="e" vm="580">
        <v>#VALUE!</v>
      </c>
    </row>
    <row r="305" spans="1:2" ht="99.95" customHeight="1" x14ac:dyDescent="0.25">
      <c r="A305" s="42" t="s">
        <v>47</v>
      </c>
      <c r="B305" s="5" t="e" vm="581">
        <v>#VALUE!</v>
      </c>
    </row>
    <row r="306" spans="1:2" ht="99.95" customHeight="1" x14ac:dyDescent="0.25">
      <c r="A306" s="42" t="s">
        <v>336</v>
      </c>
      <c r="B306" s="6" t="e" vm="582">
        <v>#VALUE!</v>
      </c>
    </row>
    <row r="307" spans="1:2" ht="99.95" customHeight="1" x14ac:dyDescent="0.25">
      <c r="A307" s="42" t="s">
        <v>342</v>
      </c>
      <c r="B307" s="5" t="e" vm="583">
        <v>#VALUE!</v>
      </c>
    </row>
    <row r="308" spans="1:2" ht="99.95" customHeight="1" x14ac:dyDescent="0.25">
      <c r="A308" s="42" t="s">
        <v>925</v>
      </c>
      <c r="B308" s="5" t="e" vm="584">
        <v>#VALUE!</v>
      </c>
    </row>
    <row r="309" spans="1:2" ht="99.95" customHeight="1" x14ac:dyDescent="0.25">
      <c r="A309" s="42" t="s">
        <v>48</v>
      </c>
      <c r="B309" s="5" t="e" vm="585">
        <v>#VALUE!</v>
      </c>
    </row>
    <row r="310" spans="1:2" ht="99.95" customHeight="1" x14ac:dyDescent="0.25">
      <c r="A310" s="42" t="s">
        <v>49</v>
      </c>
      <c r="B310" s="5" t="e" vm="586">
        <v>#VALUE!</v>
      </c>
    </row>
    <row r="311" spans="1:2" ht="99.95" customHeight="1" x14ac:dyDescent="0.25">
      <c r="A311" s="42" t="s">
        <v>798</v>
      </c>
      <c r="B311" s="5" t="e" vm="587">
        <v>#VALUE!</v>
      </c>
    </row>
    <row r="312" spans="1:2" ht="99.95" customHeight="1" x14ac:dyDescent="0.25">
      <c r="A312" s="42" t="s">
        <v>2363</v>
      </c>
      <c r="B312" s="5" t="e" vm="588">
        <v>#VALUE!</v>
      </c>
    </row>
    <row r="313" spans="1:2" ht="99.95" customHeight="1" x14ac:dyDescent="0.25">
      <c r="A313" s="42" t="s">
        <v>942</v>
      </c>
      <c r="B313" s="5" t="e" vm="589">
        <v>#VALUE!</v>
      </c>
    </row>
    <row r="314" spans="1:2" ht="99.95" customHeight="1" x14ac:dyDescent="0.25">
      <c r="A314" s="42" t="s">
        <v>3324</v>
      </c>
      <c r="B314" s="5" t="e" vm="590">
        <v>#VALUE!</v>
      </c>
    </row>
    <row r="315" spans="1:2" ht="99.95" customHeight="1" x14ac:dyDescent="0.25">
      <c r="A315" s="42" t="s">
        <v>362</v>
      </c>
      <c r="B315" s="5" t="e" vm="591">
        <v>#VALUE!</v>
      </c>
    </row>
    <row r="316" spans="1:2" ht="99.95" customHeight="1" x14ac:dyDescent="0.25">
      <c r="A316" s="42" t="s">
        <v>374</v>
      </c>
      <c r="B316" s="5" t="e" vm="592">
        <v>#VALUE!</v>
      </c>
    </row>
    <row r="317" spans="1:2" ht="99.95" customHeight="1" x14ac:dyDescent="0.25">
      <c r="A317" s="42" t="s">
        <v>2600</v>
      </c>
      <c r="B317" s="5" t="e" vm="593">
        <v>#VALUE!</v>
      </c>
    </row>
    <row r="318" spans="1:2" ht="99.95" customHeight="1" x14ac:dyDescent="0.25">
      <c r="A318" s="42" t="s">
        <v>146</v>
      </c>
      <c r="B318" s="6" t="e" vm="594">
        <v>#VALUE!</v>
      </c>
    </row>
    <row r="319" spans="1:2" ht="99.95" customHeight="1" x14ac:dyDescent="0.25">
      <c r="A319" s="42" t="s">
        <v>192</v>
      </c>
      <c r="B319" s="5" t="e" vm="595">
        <v>#VALUE!</v>
      </c>
    </row>
    <row r="320" spans="1:2" ht="99.95" customHeight="1" x14ac:dyDescent="0.25">
      <c r="A320" s="42" t="s">
        <v>211</v>
      </c>
      <c r="B320" s="6" t="e" vm="596">
        <v>#VALUE!</v>
      </c>
    </row>
    <row r="321" spans="1:2" ht="99.95" customHeight="1" x14ac:dyDescent="0.25">
      <c r="A321" s="42" t="s">
        <v>207</v>
      </c>
      <c r="B321" s="5" t="e" vm="597">
        <v>#VALUE!</v>
      </c>
    </row>
    <row r="322" spans="1:2" ht="99.95" customHeight="1" x14ac:dyDescent="0.25">
      <c r="A322" s="42" t="s">
        <v>204</v>
      </c>
      <c r="B322" s="5" t="e" vm="598">
        <v>#VALUE!</v>
      </c>
    </row>
    <row r="323" spans="1:2" ht="99.95" customHeight="1" x14ac:dyDescent="0.25">
      <c r="A323" s="42" t="s">
        <v>304</v>
      </c>
      <c r="B323" t="e" vm="599">
        <v>#VALUE!</v>
      </c>
    </row>
    <row r="324" spans="1:2" ht="99.95" customHeight="1" x14ac:dyDescent="0.25">
      <c r="A324" s="42" t="s">
        <v>371</v>
      </c>
      <c r="B324" s="5" t="e" vm="600">
        <v>#VALUE!</v>
      </c>
    </row>
    <row r="325" spans="1:2" ht="99.95" customHeight="1" x14ac:dyDescent="0.25">
      <c r="A325" s="42" t="s">
        <v>449</v>
      </c>
      <c r="B325" s="6" t="e" vm="601">
        <v>#VALUE!</v>
      </c>
    </row>
    <row r="326" spans="1:2" ht="99.95" customHeight="1" x14ac:dyDescent="0.25">
      <c r="A326" s="42" t="s">
        <v>468</v>
      </c>
      <c r="B326" s="5" t="e" vm="602">
        <v>#VALUE!</v>
      </c>
    </row>
    <row r="327" spans="1:2" ht="99.95" customHeight="1" x14ac:dyDescent="0.25">
      <c r="A327" s="42" t="s">
        <v>471</v>
      </c>
      <c r="B327" s="6" t="e" vm="603">
        <v>#VALUE!</v>
      </c>
    </row>
    <row r="328" spans="1:2" ht="99.95" customHeight="1" x14ac:dyDescent="0.25">
      <c r="A328" s="42" t="s">
        <v>483</v>
      </c>
      <c r="B328" s="6" t="e" vm="604">
        <v>#VALUE!</v>
      </c>
    </row>
  </sheetData>
  <sheetProtection selectLockedCells="1" sort="0" autoFilter="0"/>
  <conditionalFormatting sqref="A3:A598">
    <cfRule type="duplicateValues" dxfId="0" priority="186"/>
  </conditionalFormatting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3BCA-2A5B-481B-8DE9-221D8DAFB82B}">
  <sheetPr codeName="Planilha1">
    <tabColor theme="1"/>
  </sheetPr>
  <dimension ref="A2:Q22"/>
  <sheetViews>
    <sheetView workbookViewId="0">
      <selection activeCell="E13" sqref="E13"/>
    </sheetView>
  </sheetViews>
  <sheetFormatPr defaultRowHeight="15" x14ac:dyDescent="0.25"/>
  <cols>
    <col min="2" max="2" width="16.140625" bestFit="1" customWidth="1"/>
    <col min="4" max="4" width="22.28515625" bestFit="1" customWidth="1"/>
    <col min="6" max="6" width="18.140625" bestFit="1" customWidth="1"/>
    <col min="9" max="9" width="44.28515625" bestFit="1" customWidth="1"/>
    <col min="12" max="12" width="10.7109375" bestFit="1" customWidth="1"/>
    <col min="14" max="14" width="32" bestFit="1" customWidth="1"/>
    <col min="15" max="15" width="13.7109375" bestFit="1" customWidth="1"/>
    <col min="17" max="17" width="55.7109375" bestFit="1" customWidth="1"/>
  </cols>
  <sheetData>
    <row r="2" spans="1:17" x14ac:dyDescent="0.25">
      <c r="I2" s="36" t="s">
        <v>3573</v>
      </c>
      <c r="L2" s="164" t="s">
        <v>3574</v>
      </c>
      <c r="M2" s="164"/>
      <c r="N2" s="164"/>
      <c r="O2" s="164"/>
    </row>
    <row r="3" spans="1:17" x14ac:dyDescent="0.25">
      <c r="B3" s="3" t="s">
        <v>75</v>
      </c>
      <c r="D3" s="3" t="s">
        <v>76</v>
      </c>
      <c r="F3" s="3" t="s">
        <v>77</v>
      </c>
      <c r="I3" s="33" t="s">
        <v>3575</v>
      </c>
      <c r="L3" s="48" t="s">
        <v>3576</v>
      </c>
      <c r="M3" s="48" t="s">
        <v>3577</v>
      </c>
      <c r="N3" s="48" t="s">
        <v>3578</v>
      </c>
      <c r="O3" s="48" t="s">
        <v>3579</v>
      </c>
    </row>
    <row r="4" spans="1:17" x14ac:dyDescent="0.25">
      <c r="B4" s="35" t="s">
        <v>95</v>
      </c>
      <c r="D4" s="35" t="s">
        <v>126</v>
      </c>
      <c r="F4" s="35" t="s">
        <v>1518</v>
      </c>
      <c r="I4" t="s">
        <v>3580</v>
      </c>
      <c r="L4" s="46">
        <v>45553</v>
      </c>
      <c r="M4" s="4" t="s">
        <v>3581</v>
      </c>
      <c r="N4" s="4" t="s">
        <v>3582</v>
      </c>
      <c r="O4" s="4" t="s">
        <v>3583</v>
      </c>
      <c r="Q4" s="4" t="s">
        <v>3584</v>
      </c>
    </row>
    <row r="5" spans="1:17" x14ac:dyDescent="0.25">
      <c r="B5" s="35" t="s">
        <v>119</v>
      </c>
      <c r="D5" s="35" t="s">
        <v>291</v>
      </c>
      <c r="F5" s="35" t="s">
        <v>1712</v>
      </c>
      <c r="I5" s="34" t="s">
        <v>3585</v>
      </c>
      <c r="L5" s="1">
        <v>45579</v>
      </c>
      <c r="M5" t="s">
        <v>3586</v>
      </c>
      <c r="N5" t="s">
        <v>3587</v>
      </c>
      <c r="O5" t="s">
        <v>3583</v>
      </c>
      <c r="Q5" t="s">
        <v>3588</v>
      </c>
    </row>
    <row r="6" spans="1:17" x14ac:dyDescent="0.25">
      <c r="D6" s="35" t="s">
        <v>155</v>
      </c>
      <c r="F6" s="35" t="s">
        <v>3589</v>
      </c>
      <c r="I6" t="s">
        <v>3590</v>
      </c>
      <c r="L6" s="1">
        <v>45866</v>
      </c>
      <c r="M6" t="s">
        <v>3591</v>
      </c>
      <c r="N6" t="s">
        <v>3592</v>
      </c>
      <c r="O6" t="s">
        <v>3583</v>
      </c>
    </row>
    <row r="7" spans="1:17" x14ac:dyDescent="0.25">
      <c r="D7" s="35" t="s">
        <v>122</v>
      </c>
      <c r="I7" s="50" t="s">
        <v>3593</v>
      </c>
    </row>
    <row r="8" spans="1:17" x14ac:dyDescent="0.25">
      <c r="D8" s="35" t="s">
        <v>307</v>
      </c>
    </row>
    <row r="11" spans="1:17" x14ac:dyDescent="0.25">
      <c r="B11" s="3" t="s">
        <v>88</v>
      </c>
    </row>
    <row r="12" spans="1:17" x14ac:dyDescent="0.25">
      <c r="A12" s="35">
        <v>1</v>
      </c>
      <c r="B12" s="35" t="s">
        <v>3594</v>
      </c>
    </row>
    <row r="13" spans="1:17" x14ac:dyDescent="0.25">
      <c r="A13" s="35">
        <v>2</v>
      </c>
      <c r="B13" s="35" t="s">
        <v>3595</v>
      </c>
      <c r="I13" t="s">
        <v>91</v>
      </c>
    </row>
    <row r="14" spans="1:17" x14ac:dyDescent="0.25">
      <c r="A14" s="35">
        <v>3</v>
      </c>
      <c r="B14" s="35" t="s">
        <v>3596</v>
      </c>
      <c r="I14" t="s">
        <v>382</v>
      </c>
    </row>
    <row r="15" spans="1:17" x14ac:dyDescent="0.25">
      <c r="I15" t="s">
        <v>957</v>
      </c>
    </row>
    <row r="16" spans="1:17" x14ac:dyDescent="0.25">
      <c r="I16" t="s">
        <v>1209</v>
      </c>
    </row>
    <row r="17" spans="9:9" x14ac:dyDescent="0.25">
      <c r="I17" t="s">
        <v>1511</v>
      </c>
    </row>
    <row r="18" spans="9:9" x14ac:dyDescent="0.25">
      <c r="I18" t="s">
        <v>2607</v>
      </c>
    </row>
    <row r="19" spans="9:9" x14ac:dyDescent="0.25">
      <c r="I19" t="s">
        <v>3391</v>
      </c>
    </row>
    <row r="20" spans="9:9" x14ac:dyDescent="0.25">
      <c r="I20" t="s">
        <v>3423</v>
      </c>
    </row>
    <row r="21" spans="9:9" x14ac:dyDescent="0.25">
      <c r="I21" t="s">
        <v>3477</v>
      </c>
    </row>
    <row r="22" spans="9:9" x14ac:dyDescent="0.25">
      <c r="I22" t="s">
        <v>3516</v>
      </c>
    </row>
  </sheetData>
  <mergeCells count="1">
    <mergeCell ref="L2:O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1871-9298-4738-9E2D-11D8830EC7B9}">
  <dimension ref="A1:AG391"/>
  <sheetViews>
    <sheetView workbookViewId="0">
      <selection activeCell="O2" sqref="O2"/>
    </sheetView>
  </sheetViews>
  <sheetFormatPr defaultRowHeight="12.75" x14ac:dyDescent="0.2"/>
  <cols>
    <col min="1" max="1" width="26.140625" style="22" customWidth="1"/>
    <col min="2" max="2" width="27.28515625" style="23" customWidth="1"/>
    <col min="3" max="3" width="9.140625" style="23"/>
    <col min="4" max="4" width="5.85546875" style="24" customWidth="1"/>
    <col min="5" max="6" width="5.7109375" style="24" customWidth="1"/>
    <col min="7" max="9" width="5.7109375" style="25" hidden="1" customWidth="1"/>
    <col min="10" max="11" width="7.42578125" style="26" customWidth="1"/>
    <col min="12" max="12" width="7" style="26" customWidth="1"/>
    <col min="13" max="13" width="6.42578125" style="26" customWidth="1"/>
    <col min="14" max="14" width="7.85546875" style="27" bestFit="1" customWidth="1"/>
    <col min="15" max="17" width="7.7109375" style="25" customWidth="1"/>
    <col min="18" max="23" width="7.7109375" style="28" hidden="1" customWidth="1"/>
    <col min="24" max="25" width="5.7109375" style="24" hidden="1" customWidth="1"/>
    <col min="26" max="26" width="5.85546875" style="24" hidden="1" customWidth="1"/>
    <col min="27" max="27" width="8" style="29" hidden="1" customWidth="1"/>
    <col min="28" max="28" width="18.85546875" style="29" hidden="1" customWidth="1"/>
    <col min="29" max="29" width="7.7109375" style="30" customWidth="1"/>
    <col min="30" max="30" width="7.5703125" style="30" customWidth="1"/>
    <col min="31" max="31" width="23.42578125" style="30" hidden="1" customWidth="1"/>
    <col min="32" max="32" width="10.5703125" style="23" hidden="1" customWidth="1"/>
    <col min="33" max="33" width="19.7109375" style="23" hidden="1" customWidth="1"/>
    <col min="34" max="16384" width="9.140625" style="23"/>
  </cols>
  <sheetData>
    <row r="1" spans="1:33" s="14" customFormat="1" x14ac:dyDescent="0.2">
      <c r="A1" s="14" t="s">
        <v>3597</v>
      </c>
      <c r="B1" s="14" t="s">
        <v>3598</v>
      </c>
      <c r="C1" s="14" t="s">
        <v>75</v>
      </c>
      <c r="D1" s="15" t="s">
        <v>3599</v>
      </c>
      <c r="E1" s="15" t="s">
        <v>3600</v>
      </c>
      <c r="F1" s="15" t="s">
        <v>3601</v>
      </c>
      <c r="G1" s="16" t="s">
        <v>3602</v>
      </c>
      <c r="H1" s="16" t="s">
        <v>3603</v>
      </c>
      <c r="I1" s="16" t="s">
        <v>3604</v>
      </c>
      <c r="J1" s="17" t="s">
        <v>3605</v>
      </c>
      <c r="K1" s="17" t="s">
        <v>3606</v>
      </c>
      <c r="L1" s="17" t="s">
        <v>3607</v>
      </c>
      <c r="M1" s="17" t="s">
        <v>3608</v>
      </c>
      <c r="N1" s="18" t="s">
        <v>3609</v>
      </c>
      <c r="O1" s="16" t="s">
        <v>3610</v>
      </c>
      <c r="P1" s="16" t="s">
        <v>3611</v>
      </c>
      <c r="Q1" s="16" t="s">
        <v>3612</v>
      </c>
      <c r="R1" s="19" t="s">
        <v>3613</v>
      </c>
      <c r="S1" s="19" t="s">
        <v>3614</v>
      </c>
      <c r="T1" s="19" t="s">
        <v>3615</v>
      </c>
      <c r="U1" s="19" t="s">
        <v>3616</v>
      </c>
      <c r="V1" s="19" t="s">
        <v>3617</v>
      </c>
      <c r="W1" s="19" t="s">
        <v>3618</v>
      </c>
      <c r="X1" s="15" t="s">
        <v>3619</v>
      </c>
      <c r="Y1" s="15" t="s">
        <v>3601</v>
      </c>
      <c r="Z1" s="15" t="s">
        <v>3620</v>
      </c>
      <c r="AA1" s="20" t="s">
        <v>3621</v>
      </c>
      <c r="AB1" s="20" t="s">
        <v>3622</v>
      </c>
      <c r="AC1" s="21" t="s">
        <v>3623</v>
      </c>
      <c r="AD1" s="21" t="s">
        <v>3624</v>
      </c>
      <c r="AE1" s="21" t="s">
        <v>87</v>
      </c>
      <c r="AF1" s="14" t="s">
        <v>3625</v>
      </c>
      <c r="AG1" s="14" t="s">
        <v>3626</v>
      </c>
    </row>
    <row r="2" spans="1:33" x14ac:dyDescent="0.2">
      <c r="A2" s="22" t="s">
        <v>1516</v>
      </c>
      <c r="B2" s="23" t="s">
        <v>3627</v>
      </c>
      <c r="C2" s="23" t="s">
        <v>3628</v>
      </c>
      <c r="D2" s="24" t="s">
        <v>3629</v>
      </c>
      <c r="G2" s="25" t="s">
        <v>3629</v>
      </c>
      <c r="J2" s="26" t="s">
        <v>3629</v>
      </c>
      <c r="O2" s="25" t="s">
        <v>3629</v>
      </c>
      <c r="S2" s="28" t="s">
        <v>3629</v>
      </c>
      <c r="X2" s="24" t="s">
        <v>3629</v>
      </c>
      <c r="AA2" s="29">
        <v>2</v>
      </c>
      <c r="AC2" s="30">
        <v>100</v>
      </c>
      <c r="AD2" s="30">
        <v>100</v>
      </c>
      <c r="AE2" s="30" t="s">
        <v>3630</v>
      </c>
      <c r="AF2" s="23" t="s">
        <v>3631</v>
      </c>
      <c r="AG2" s="23" t="s">
        <v>3632</v>
      </c>
    </row>
    <row r="3" spans="1:33" x14ac:dyDescent="0.2">
      <c r="A3" s="22" t="s">
        <v>3633</v>
      </c>
      <c r="B3" s="23" t="s">
        <v>3634</v>
      </c>
      <c r="C3" s="23" t="s">
        <v>3628</v>
      </c>
      <c r="D3" s="24" t="s">
        <v>3629</v>
      </c>
      <c r="E3" s="24" t="s">
        <v>3629</v>
      </c>
      <c r="I3" s="25" t="s">
        <v>3629</v>
      </c>
      <c r="J3" s="26" t="s">
        <v>3629</v>
      </c>
      <c r="L3" s="26" t="s">
        <v>3629</v>
      </c>
      <c r="P3" s="25" t="s">
        <v>3629</v>
      </c>
      <c r="S3" s="28" t="s">
        <v>3629</v>
      </c>
      <c r="Z3" s="24" t="s">
        <v>3629</v>
      </c>
      <c r="AA3" s="29">
        <v>3</v>
      </c>
      <c r="AC3" s="30">
        <v>60</v>
      </c>
      <c r="AD3" s="30">
        <v>50</v>
      </c>
      <c r="AE3" s="30" t="s">
        <v>3630</v>
      </c>
      <c r="AF3" s="23" t="s">
        <v>3631</v>
      </c>
      <c r="AG3" s="23" t="s">
        <v>3632</v>
      </c>
    </row>
    <row r="4" spans="1:33" x14ac:dyDescent="0.2">
      <c r="A4" s="22" t="s">
        <v>3635</v>
      </c>
      <c r="B4" s="23" t="s">
        <v>3636</v>
      </c>
      <c r="C4" s="23" t="s">
        <v>95</v>
      </c>
      <c r="D4" s="24" t="s">
        <v>3629</v>
      </c>
      <c r="H4" s="25" t="s">
        <v>3629</v>
      </c>
      <c r="J4" s="26" t="s">
        <v>3629</v>
      </c>
      <c r="O4" s="25" t="s">
        <v>3629</v>
      </c>
      <c r="R4" s="28" t="s">
        <v>3629</v>
      </c>
      <c r="X4" s="24" t="s">
        <v>3629</v>
      </c>
      <c r="Y4" s="24" t="s">
        <v>3629</v>
      </c>
      <c r="Z4" s="24" t="s">
        <v>3629</v>
      </c>
      <c r="AA4" s="29">
        <v>2</v>
      </c>
      <c r="AB4" s="29" t="s">
        <v>3637</v>
      </c>
      <c r="AC4" s="30">
        <v>100</v>
      </c>
      <c r="AD4" s="30">
        <v>100</v>
      </c>
      <c r="AE4" s="30" t="s">
        <v>3630</v>
      </c>
      <c r="AF4" s="23" t="s">
        <v>3638</v>
      </c>
      <c r="AG4" s="23" t="s">
        <v>3632</v>
      </c>
    </row>
    <row r="5" spans="1:33" x14ac:dyDescent="0.2">
      <c r="A5" s="22" t="s">
        <v>3639</v>
      </c>
      <c r="B5" s="23" t="s">
        <v>3640</v>
      </c>
      <c r="C5" s="23" t="s">
        <v>3628</v>
      </c>
      <c r="D5" s="24" t="s">
        <v>3629</v>
      </c>
      <c r="E5" s="24" t="s">
        <v>3629</v>
      </c>
      <c r="K5" s="26" t="s">
        <v>3629</v>
      </c>
      <c r="N5" s="27" t="s">
        <v>3629</v>
      </c>
      <c r="O5" s="25" t="s">
        <v>3629</v>
      </c>
      <c r="R5" s="28" t="s">
        <v>3629</v>
      </c>
      <c r="X5" s="24" t="s">
        <v>3629</v>
      </c>
      <c r="Y5" s="24" t="s">
        <v>3629</v>
      </c>
      <c r="Z5" s="24" t="s">
        <v>3629</v>
      </c>
      <c r="AA5" s="29">
        <v>2</v>
      </c>
      <c r="AC5" s="30">
        <v>30</v>
      </c>
      <c r="AD5" s="30">
        <v>40</v>
      </c>
      <c r="AE5" s="30" t="s">
        <v>3641</v>
      </c>
      <c r="AF5" s="23" t="s">
        <v>3642</v>
      </c>
      <c r="AG5" s="23" t="s">
        <v>3643</v>
      </c>
    </row>
    <row r="6" spans="1:33" x14ac:dyDescent="0.2">
      <c r="A6" s="22" t="s">
        <v>3644</v>
      </c>
      <c r="B6" s="23" t="s">
        <v>3645</v>
      </c>
      <c r="C6" s="23" t="s">
        <v>95</v>
      </c>
      <c r="E6" s="24" t="s">
        <v>3629</v>
      </c>
      <c r="F6" s="24" t="s">
        <v>3629</v>
      </c>
      <c r="K6" s="26" t="s">
        <v>3629</v>
      </c>
      <c r="O6" s="25" t="s">
        <v>3629</v>
      </c>
      <c r="P6" s="25" t="s">
        <v>3629</v>
      </c>
      <c r="R6" s="28" t="s">
        <v>3629</v>
      </c>
      <c r="S6" s="28" t="s">
        <v>3629</v>
      </c>
      <c r="X6" s="24" t="s">
        <v>3629</v>
      </c>
      <c r="Y6" s="24" t="s">
        <v>3629</v>
      </c>
      <c r="Z6" s="24" t="s">
        <v>3629</v>
      </c>
      <c r="AA6" s="29">
        <v>2</v>
      </c>
      <c r="AC6" s="30">
        <v>30</v>
      </c>
      <c r="AD6" s="30">
        <v>20</v>
      </c>
      <c r="AF6" s="23" t="s">
        <v>3642</v>
      </c>
      <c r="AG6" s="23" t="s">
        <v>3632</v>
      </c>
    </row>
    <row r="7" spans="1:33" x14ac:dyDescent="0.2">
      <c r="A7" s="22" t="s">
        <v>3646</v>
      </c>
      <c r="B7" s="23" t="s">
        <v>3647</v>
      </c>
      <c r="C7" s="23" t="s">
        <v>3628</v>
      </c>
      <c r="E7" s="24" t="s">
        <v>3629</v>
      </c>
      <c r="F7" s="24" t="s">
        <v>3629</v>
      </c>
      <c r="K7" s="26" t="s">
        <v>3629</v>
      </c>
      <c r="O7" s="25" t="s">
        <v>3629</v>
      </c>
      <c r="R7" s="28" t="s">
        <v>3629</v>
      </c>
      <c r="S7" s="28" t="s">
        <v>3629</v>
      </c>
      <c r="X7" s="24" t="s">
        <v>3629</v>
      </c>
      <c r="Y7" s="24" t="s">
        <v>3629</v>
      </c>
      <c r="Z7" s="24" t="s">
        <v>3629</v>
      </c>
      <c r="AA7" s="29">
        <v>3</v>
      </c>
      <c r="AC7" s="30">
        <v>30</v>
      </c>
      <c r="AD7" s="30">
        <v>30</v>
      </c>
      <c r="AE7" s="30" t="s">
        <v>3630</v>
      </c>
      <c r="AF7" s="23" t="s">
        <v>3638</v>
      </c>
      <c r="AG7" s="23" t="s">
        <v>3632</v>
      </c>
    </row>
    <row r="8" spans="1:33" x14ac:dyDescent="0.2">
      <c r="A8" s="22" t="s">
        <v>3648</v>
      </c>
      <c r="B8" s="23" t="s">
        <v>3645</v>
      </c>
      <c r="C8" s="23" t="s">
        <v>95</v>
      </c>
      <c r="E8" s="24" t="s">
        <v>3629</v>
      </c>
      <c r="K8" s="26" t="s">
        <v>3629</v>
      </c>
      <c r="O8" s="25" t="s">
        <v>3629</v>
      </c>
      <c r="R8" s="28" t="s">
        <v>3629</v>
      </c>
      <c r="S8" s="28" t="s">
        <v>3629</v>
      </c>
      <c r="X8" s="24" t="s">
        <v>3629</v>
      </c>
      <c r="Y8" s="24" t="s">
        <v>3629</v>
      </c>
      <c r="Z8" s="24" t="s">
        <v>3629</v>
      </c>
      <c r="AA8" s="29">
        <v>3</v>
      </c>
      <c r="AC8" s="30">
        <v>30</v>
      </c>
      <c r="AD8" s="30">
        <v>30</v>
      </c>
      <c r="AE8" s="30" t="s">
        <v>3649</v>
      </c>
      <c r="AF8" s="23" t="s">
        <v>3638</v>
      </c>
      <c r="AG8" s="23" t="s">
        <v>3632</v>
      </c>
    </row>
    <row r="9" spans="1:33" x14ac:dyDescent="0.2">
      <c r="A9" s="22" t="s">
        <v>2616</v>
      </c>
      <c r="B9" s="23" t="s">
        <v>2617</v>
      </c>
      <c r="C9" s="23" t="s">
        <v>95</v>
      </c>
      <c r="E9" s="24" t="s">
        <v>3629</v>
      </c>
      <c r="F9" s="24" t="s">
        <v>3629</v>
      </c>
      <c r="J9" s="26" t="s">
        <v>3629</v>
      </c>
      <c r="K9" s="26" t="s">
        <v>3629</v>
      </c>
      <c r="S9" s="28" t="s">
        <v>3629</v>
      </c>
      <c r="X9" s="24" t="s">
        <v>3629</v>
      </c>
      <c r="Y9" s="24" t="s">
        <v>3629</v>
      </c>
      <c r="Z9" s="24" t="s">
        <v>3629</v>
      </c>
      <c r="AA9" s="29">
        <v>3</v>
      </c>
      <c r="AD9" s="30">
        <v>40</v>
      </c>
      <c r="AE9" s="30" t="s">
        <v>3641</v>
      </c>
      <c r="AF9" s="23" t="s">
        <v>3638</v>
      </c>
      <c r="AG9" s="23" t="s">
        <v>3650</v>
      </c>
    </row>
    <row r="10" spans="1:33" x14ac:dyDescent="0.2">
      <c r="A10" s="22" t="s">
        <v>3424</v>
      </c>
      <c r="B10" s="23" t="s">
        <v>3651</v>
      </c>
      <c r="C10" s="23" t="s">
        <v>95</v>
      </c>
      <c r="D10" s="24" t="s">
        <v>3629</v>
      </c>
      <c r="E10" s="24" t="s">
        <v>3629</v>
      </c>
      <c r="J10" s="26" t="s">
        <v>3629</v>
      </c>
      <c r="R10" s="28" t="s">
        <v>3629</v>
      </c>
      <c r="U10" s="28" t="s">
        <v>3629</v>
      </c>
      <c r="Z10" s="24" t="s">
        <v>3629</v>
      </c>
      <c r="AA10" s="29">
        <v>3</v>
      </c>
      <c r="AC10" s="30">
        <v>60</v>
      </c>
      <c r="AD10" s="30">
        <v>50</v>
      </c>
      <c r="AE10" s="30" t="s">
        <v>3641</v>
      </c>
      <c r="AF10" s="23" t="s">
        <v>3631</v>
      </c>
      <c r="AG10" s="23" t="s">
        <v>3632</v>
      </c>
    </row>
    <row r="11" spans="1:33" x14ac:dyDescent="0.2">
      <c r="A11" s="22" t="s">
        <v>3427</v>
      </c>
      <c r="B11" s="23" t="s">
        <v>3652</v>
      </c>
      <c r="C11" s="23" t="s">
        <v>95</v>
      </c>
      <c r="E11" s="24" t="s">
        <v>3629</v>
      </c>
      <c r="J11" s="26" t="s">
        <v>3629</v>
      </c>
      <c r="M11" s="26" t="s">
        <v>3629</v>
      </c>
      <c r="R11" s="28" t="s">
        <v>3629</v>
      </c>
      <c r="V11" s="28" t="s">
        <v>3629</v>
      </c>
      <c r="Z11" s="24" t="s">
        <v>3629</v>
      </c>
      <c r="AA11" s="29">
        <v>2</v>
      </c>
      <c r="AC11" s="30">
        <v>40</v>
      </c>
      <c r="AD11" s="30">
        <v>30</v>
      </c>
      <c r="AE11" s="30" t="s">
        <v>3641</v>
      </c>
      <c r="AF11" s="23" t="s">
        <v>3638</v>
      </c>
      <c r="AG11" s="23" t="s">
        <v>3632</v>
      </c>
    </row>
    <row r="12" spans="1:33" x14ac:dyDescent="0.2">
      <c r="A12" s="22" t="s">
        <v>3430</v>
      </c>
      <c r="B12" s="23" t="s">
        <v>3653</v>
      </c>
      <c r="C12" s="23" t="s">
        <v>95</v>
      </c>
      <c r="E12" s="24" t="s">
        <v>3629</v>
      </c>
      <c r="H12" s="25" t="s">
        <v>3629</v>
      </c>
      <c r="J12" s="26" t="s">
        <v>3629</v>
      </c>
      <c r="M12" s="26" t="s">
        <v>3629</v>
      </c>
      <c r="V12" s="28" t="s">
        <v>3629</v>
      </c>
      <c r="Z12" s="24" t="s">
        <v>3629</v>
      </c>
      <c r="AA12" s="29">
        <v>3</v>
      </c>
      <c r="AC12" s="30">
        <v>40</v>
      </c>
      <c r="AD12" s="30">
        <v>30</v>
      </c>
      <c r="AE12" s="30" t="s">
        <v>3641</v>
      </c>
      <c r="AF12" s="23" t="s">
        <v>3631</v>
      </c>
      <c r="AG12" s="23" t="s">
        <v>3632</v>
      </c>
    </row>
    <row r="13" spans="1:33" x14ac:dyDescent="0.2">
      <c r="A13" s="22" t="s">
        <v>2619</v>
      </c>
      <c r="B13" s="23" t="s">
        <v>2620</v>
      </c>
      <c r="C13" s="23" t="s">
        <v>3628</v>
      </c>
      <c r="D13" s="24" t="s">
        <v>3629</v>
      </c>
      <c r="E13" s="24" t="s">
        <v>3629</v>
      </c>
      <c r="G13" s="25" t="s">
        <v>3629</v>
      </c>
      <c r="H13" s="25" t="s">
        <v>3629</v>
      </c>
      <c r="J13" s="26" t="s">
        <v>3629</v>
      </c>
      <c r="K13" s="26" t="s">
        <v>3629</v>
      </c>
      <c r="S13" s="28" t="s">
        <v>3629</v>
      </c>
      <c r="X13" s="24" t="s">
        <v>3629</v>
      </c>
      <c r="AA13" s="29">
        <v>3</v>
      </c>
      <c r="AC13" s="30">
        <v>30</v>
      </c>
      <c r="AE13" s="30" t="s">
        <v>3641</v>
      </c>
      <c r="AF13" s="23" t="s">
        <v>3638</v>
      </c>
      <c r="AG13" s="23" t="s">
        <v>3632</v>
      </c>
    </row>
    <row r="14" spans="1:33" x14ac:dyDescent="0.2">
      <c r="A14" s="22" t="s">
        <v>1556</v>
      </c>
      <c r="B14" s="23" t="s">
        <v>3654</v>
      </c>
      <c r="C14" s="23" t="s">
        <v>95</v>
      </c>
      <c r="D14" s="24" t="s">
        <v>3629</v>
      </c>
      <c r="H14" s="25" t="s">
        <v>3629</v>
      </c>
      <c r="L14" s="26" t="s">
        <v>3629</v>
      </c>
      <c r="P14" s="25" t="s">
        <v>3629</v>
      </c>
      <c r="T14" s="28" t="s">
        <v>3629</v>
      </c>
      <c r="X14" s="24" t="s">
        <v>3629</v>
      </c>
      <c r="Y14" s="24" t="s">
        <v>3629</v>
      </c>
      <c r="Z14" s="24" t="s">
        <v>3629</v>
      </c>
      <c r="AA14" s="29">
        <v>2</v>
      </c>
      <c r="AC14" s="30">
        <v>200</v>
      </c>
      <c r="AD14" s="30">
        <v>100</v>
      </c>
      <c r="AE14" s="30" t="s">
        <v>3630</v>
      </c>
      <c r="AF14" s="23" t="s">
        <v>3638</v>
      </c>
      <c r="AG14" s="23" t="s">
        <v>3632</v>
      </c>
    </row>
    <row r="15" spans="1:33" x14ac:dyDescent="0.2">
      <c r="A15" s="22" t="s">
        <v>1568</v>
      </c>
      <c r="B15" s="23" t="s">
        <v>3655</v>
      </c>
      <c r="C15" s="23" t="s">
        <v>3628</v>
      </c>
      <c r="D15" s="24" t="s">
        <v>3629</v>
      </c>
      <c r="E15" s="24" t="s">
        <v>3629</v>
      </c>
      <c r="F15" s="24" t="s">
        <v>3629</v>
      </c>
      <c r="J15" s="26" t="s">
        <v>3629</v>
      </c>
      <c r="T15" s="28" t="s">
        <v>3629</v>
      </c>
      <c r="Z15" s="24" t="s">
        <v>3629</v>
      </c>
      <c r="AA15" s="29">
        <v>2</v>
      </c>
      <c r="AC15" s="30">
        <v>50</v>
      </c>
      <c r="AD15" s="30">
        <v>50</v>
      </c>
      <c r="AE15" s="30" t="s">
        <v>3641</v>
      </c>
      <c r="AF15" s="23" t="s">
        <v>3656</v>
      </c>
      <c r="AG15" s="23" t="s">
        <v>3632</v>
      </c>
    </row>
    <row r="16" spans="1:33" x14ac:dyDescent="0.2">
      <c r="A16" s="22" t="s">
        <v>1571</v>
      </c>
      <c r="B16" s="23" t="s">
        <v>3657</v>
      </c>
      <c r="C16" s="23" t="s">
        <v>3628</v>
      </c>
      <c r="E16" s="24" t="s">
        <v>3629</v>
      </c>
      <c r="J16" s="26" t="s">
        <v>3629</v>
      </c>
      <c r="T16" s="28" t="s">
        <v>3629</v>
      </c>
      <c r="Z16" s="24" t="s">
        <v>3629</v>
      </c>
      <c r="AA16" s="29">
        <v>2</v>
      </c>
      <c r="AC16" s="30">
        <v>30</v>
      </c>
      <c r="AD16" s="30">
        <v>30</v>
      </c>
      <c r="AE16" s="30" t="s">
        <v>3641</v>
      </c>
      <c r="AF16" s="23" t="s">
        <v>3638</v>
      </c>
      <c r="AG16" s="23" t="s">
        <v>3632</v>
      </c>
    </row>
    <row r="17" spans="1:33" x14ac:dyDescent="0.2">
      <c r="A17" s="22" t="s">
        <v>3658</v>
      </c>
      <c r="B17" s="23" t="s">
        <v>3659</v>
      </c>
      <c r="C17" s="23" t="s">
        <v>3628</v>
      </c>
      <c r="D17" s="24" t="s">
        <v>3629</v>
      </c>
      <c r="E17" s="24" t="s">
        <v>3629</v>
      </c>
      <c r="J17" s="26" t="s">
        <v>3629</v>
      </c>
      <c r="O17" s="25" t="s">
        <v>3629</v>
      </c>
      <c r="R17" s="28" t="s">
        <v>3629</v>
      </c>
      <c r="S17" s="28" t="s">
        <v>3629</v>
      </c>
      <c r="Z17" s="24" t="s">
        <v>3629</v>
      </c>
      <c r="AA17" s="29">
        <v>2</v>
      </c>
      <c r="AC17" s="30">
        <v>150</v>
      </c>
      <c r="AE17" s="30" t="s">
        <v>3660</v>
      </c>
      <c r="AF17" s="23" t="s">
        <v>3631</v>
      </c>
      <c r="AG17" s="23" t="s">
        <v>3632</v>
      </c>
    </row>
    <row r="18" spans="1:33" x14ac:dyDescent="0.2">
      <c r="A18" s="22" t="s">
        <v>3661</v>
      </c>
      <c r="B18" s="23" t="s">
        <v>3662</v>
      </c>
      <c r="C18" s="23" t="s">
        <v>3663</v>
      </c>
      <c r="E18" s="24" t="s">
        <v>3629</v>
      </c>
      <c r="F18" s="24" t="s">
        <v>3629</v>
      </c>
      <c r="J18" s="26" t="s">
        <v>3629</v>
      </c>
      <c r="O18" s="25" t="s">
        <v>3629</v>
      </c>
      <c r="U18" s="28" t="s">
        <v>3629</v>
      </c>
      <c r="Y18" s="24" t="s">
        <v>3629</v>
      </c>
      <c r="Z18" s="24" t="s">
        <v>3629</v>
      </c>
      <c r="AA18" s="29">
        <v>1</v>
      </c>
      <c r="AB18" s="29" t="s">
        <v>3664</v>
      </c>
      <c r="AC18" s="30">
        <v>60</v>
      </c>
      <c r="AD18" s="30">
        <v>60</v>
      </c>
      <c r="AE18" s="30" t="s">
        <v>3660</v>
      </c>
      <c r="AF18" s="23" t="s">
        <v>3638</v>
      </c>
      <c r="AG18" s="23" t="s">
        <v>3665</v>
      </c>
    </row>
    <row r="19" spans="1:33" x14ac:dyDescent="0.2">
      <c r="A19" s="22" t="s">
        <v>3666</v>
      </c>
      <c r="C19" s="23" t="s">
        <v>3628</v>
      </c>
      <c r="D19" s="24" t="s">
        <v>3629</v>
      </c>
      <c r="E19" s="24" t="s">
        <v>3629</v>
      </c>
      <c r="J19" s="26" t="s">
        <v>3629</v>
      </c>
      <c r="S19" s="28" t="s">
        <v>3629</v>
      </c>
      <c r="T19" s="28" t="s">
        <v>3629</v>
      </c>
      <c r="Z19" s="24" t="s">
        <v>3629</v>
      </c>
      <c r="AA19" s="29">
        <v>1</v>
      </c>
      <c r="AB19" s="29" t="s">
        <v>3667</v>
      </c>
      <c r="AC19" s="30">
        <v>60</v>
      </c>
      <c r="AD19" s="30">
        <v>50</v>
      </c>
      <c r="AE19" s="30" t="s">
        <v>3630</v>
      </c>
      <c r="AF19" s="23" t="s">
        <v>3631</v>
      </c>
      <c r="AG19" s="23" t="s">
        <v>3665</v>
      </c>
    </row>
    <row r="20" spans="1:33" x14ac:dyDescent="0.2">
      <c r="A20" s="22" t="s">
        <v>3668</v>
      </c>
      <c r="B20" s="23" t="s">
        <v>3669</v>
      </c>
      <c r="C20" s="23" t="s">
        <v>3663</v>
      </c>
      <c r="E20" s="24" t="s">
        <v>3629</v>
      </c>
      <c r="F20" s="24" t="s">
        <v>3629</v>
      </c>
      <c r="J20" s="26" t="s">
        <v>3629</v>
      </c>
      <c r="T20" s="28" t="s">
        <v>3629</v>
      </c>
      <c r="Z20" s="24" t="s">
        <v>3629</v>
      </c>
      <c r="AA20" s="29">
        <v>2</v>
      </c>
      <c r="AC20" s="30">
        <v>70</v>
      </c>
      <c r="AE20" s="30" t="s">
        <v>3660</v>
      </c>
      <c r="AF20" s="23" t="s">
        <v>3656</v>
      </c>
      <c r="AG20" s="23" t="s">
        <v>3632</v>
      </c>
    </row>
    <row r="21" spans="1:33" x14ac:dyDescent="0.2">
      <c r="A21" s="22" t="s">
        <v>3670</v>
      </c>
      <c r="B21" s="23" t="s">
        <v>3671</v>
      </c>
      <c r="C21" s="23" t="s">
        <v>95</v>
      </c>
      <c r="D21" s="24" t="s">
        <v>3629</v>
      </c>
      <c r="G21" s="25" t="s">
        <v>3629</v>
      </c>
      <c r="J21" s="26" t="s">
        <v>3629</v>
      </c>
      <c r="N21" s="27" t="s">
        <v>3629</v>
      </c>
      <c r="O21" s="25" t="s">
        <v>3629</v>
      </c>
      <c r="S21" s="28" t="s">
        <v>3629</v>
      </c>
      <c r="X21" s="24" t="s">
        <v>3629</v>
      </c>
      <c r="Y21" s="24" t="s">
        <v>3629</v>
      </c>
      <c r="Z21" s="24" t="s">
        <v>3629</v>
      </c>
      <c r="AA21" s="29">
        <v>1</v>
      </c>
      <c r="AB21" s="29" t="s">
        <v>3637</v>
      </c>
      <c r="AC21" s="30">
        <v>200</v>
      </c>
      <c r="AD21" s="30">
        <v>100</v>
      </c>
      <c r="AF21" s="23" t="s">
        <v>3638</v>
      </c>
      <c r="AG21" s="23" t="s">
        <v>3632</v>
      </c>
    </row>
    <row r="22" spans="1:33" x14ac:dyDescent="0.2">
      <c r="A22" s="22" t="s">
        <v>1607</v>
      </c>
      <c r="B22" s="23" t="s">
        <v>3672</v>
      </c>
      <c r="C22" s="23" t="s">
        <v>3628</v>
      </c>
      <c r="D22" s="24" t="s">
        <v>3629</v>
      </c>
      <c r="E22" s="24" t="s">
        <v>3629</v>
      </c>
      <c r="I22" s="25" t="s">
        <v>3629</v>
      </c>
      <c r="J22" s="26" t="s">
        <v>3629</v>
      </c>
      <c r="O22" s="25" t="s">
        <v>3629</v>
      </c>
      <c r="S22" s="28" t="s">
        <v>3629</v>
      </c>
      <c r="Z22" s="24" t="s">
        <v>3629</v>
      </c>
      <c r="AA22" s="29">
        <v>2</v>
      </c>
      <c r="AC22" s="30">
        <v>150</v>
      </c>
      <c r="AE22" s="30" t="s">
        <v>3673</v>
      </c>
      <c r="AF22" s="23" t="s">
        <v>3656</v>
      </c>
      <c r="AG22" s="23" t="s">
        <v>3674</v>
      </c>
    </row>
    <row r="23" spans="1:33" x14ac:dyDescent="0.2">
      <c r="A23" s="22" t="s">
        <v>1610</v>
      </c>
      <c r="B23" s="23" t="s">
        <v>3675</v>
      </c>
      <c r="C23" s="23" t="s">
        <v>3628</v>
      </c>
      <c r="E23" s="24" t="s">
        <v>3629</v>
      </c>
      <c r="J23" s="26" t="s">
        <v>3629</v>
      </c>
      <c r="O23" s="25" t="s">
        <v>3629</v>
      </c>
      <c r="W23" s="28" t="s">
        <v>3629</v>
      </c>
      <c r="Z23" s="24" t="s">
        <v>3629</v>
      </c>
      <c r="AA23" s="29">
        <v>1</v>
      </c>
      <c r="AB23" s="29" t="s">
        <v>3676</v>
      </c>
      <c r="AC23" s="30">
        <v>120</v>
      </c>
      <c r="AD23" s="30">
        <v>70</v>
      </c>
      <c r="AE23" s="30" t="s">
        <v>3630</v>
      </c>
      <c r="AF23" s="23" t="s">
        <v>3631</v>
      </c>
      <c r="AG23" s="23" t="s">
        <v>1613</v>
      </c>
    </row>
    <row r="24" spans="1:33" x14ac:dyDescent="0.2">
      <c r="A24" s="22" t="s">
        <v>1613</v>
      </c>
      <c r="B24" s="23" t="s">
        <v>3677</v>
      </c>
      <c r="C24" s="23" t="s">
        <v>3628</v>
      </c>
      <c r="D24" s="24" t="s">
        <v>3629</v>
      </c>
      <c r="G24" s="25" t="s">
        <v>3629</v>
      </c>
      <c r="J24" s="26" t="s">
        <v>3629</v>
      </c>
      <c r="O24" s="25" t="s">
        <v>3629</v>
      </c>
      <c r="W24" s="28" t="s">
        <v>3629</v>
      </c>
      <c r="Z24" s="24" t="s">
        <v>3629</v>
      </c>
      <c r="AA24" s="29">
        <v>2</v>
      </c>
      <c r="AC24" s="30">
        <v>150</v>
      </c>
      <c r="AE24" s="30" t="s">
        <v>3673</v>
      </c>
      <c r="AF24" s="23" t="s">
        <v>3656</v>
      </c>
      <c r="AG24" s="23" t="s">
        <v>3632</v>
      </c>
    </row>
    <row r="25" spans="1:33" x14ac:dyDescent="0.2">
      <c r="A25" s="22" t="s">
        <v>3678</v>
      </c>
      <c r="B25" s="23" t="s">
        <v>3679</v>
      </c>
      <c r="C25" s="23" t="s">
        <v>95</v>
      </c>
      <c r="D25" s="24" t="s">
        <v>3629</v>
      </c>
      <c r="H25" s="25" t="s">
        <v>3629</v>
      </c>
      <c r="L25" s="26" t="s">
        <v>3629</v>
      </c>
      <c r="S25" s="28" t="s">
        <v>3629</v>
      </c>
      <c r="X25" s="24" t="s">
        <v>3629</v>
      </c>
      <c r="Y25" s="24" t="s">
        <v>3629</v>
      </c>
      <c r="AA25" s="29">
        <v>1</v>
      </c>
      <c r="AC25" s="30">
        <v>100</v>
      </c>
      <c r="AE25" s="30" t="s">
        <v>3680</v>
      </c>
      <c r="AF25" s="23" t="s">
        <v>3631</v>
      </c>
    </row>
    <row r="26" spans="1:33" x14ac:dyDescent="0.2">
      <c r="A26" s="22" t="s">
        <v>3681</v>
      </c>
      <c r="B26" s="23" t="s">
        <v>3682</v>
      </c>
      <c r="C26" s="23" t="s">
        <v>3628</v>
      </c>
      <c r="D26" s="24" t="s">
        <v>3629</v>
      </c>
      <c r="G26" s="25" t="s">
        <v>3629</v>
      </c>
      <c r="H26" s="25" t="s">
        <v>3629</v>
      </c>
      <c r="K26" s="26" t="s">
        <v>3629</v>
      </c>
      <c r="S26" s="28" t="s">
        <v>3629</v>
      </c>
      <c r="X26" s="24" t="s">
        <v>3629</v>
      </c>
      <c r="AA26" s="29">
        <v>2</v>
      </c>
      <c r="AF26" s="23" t="s">
        <v>3631</v>
      </c>
      <c r="AG26" s="23" t="s">
        <v>3632</v>
      </c>
    </row>
    <row r="27" spans="1:33" x14ac:dyDescent="0.2">
      <c r="A27" s="22" t="s">
        <v>3683</v>
      </c>
      <c r="B27" s="23" t="s">
        <v>3684</v>
      </c>
      <c r="C27" s="23" t="s">
        <v>3628</v>
      </c>
      <c r="D27" s="24" t="s">
        <v>3629</v>
      </c>
      <c r="G27" s="25" t="s">
        <v>3629</v>
      </c>
      <c r="H27" s="25" t="s">
        <v>3629</v>
      </c>
      <c r="K27" s="26" t="s">
        <v>3629</v>
      </c>
      <c r="N27" s="27" t="s">
        <v>3629</v>
      </c>
      <c r="O27" s="25" t="s">
        <v>3629</v>
      </c>
      <c r="S27" s="28" t="s">
        <v>3629</v>
      </c>
      <c r="X27" s="24" t="s">
        <v>3629</v>
      </c>
      <c r="AA27" s="29">
        <v>2</v>
      </c>
      <c r="AC27" s="30">
        <v>30</v>
      </c>
      <c r="AD27" s="30">
        <v>25</v>
      </c>
      <c r="AE27" s="30" t="s">
        <v>3641</v>
      </c>
      <c r="AF27" s="23" t="s">
        <v>3631</v>
      </c>
      <c r="AG27" s="23" t="s">
        <v>3632</v>
      </c>
    </row>
    <row r="28" spans="1:33" x14ac:dyDescent="0.2">
      <c r="A28" s="22" t="s">
        <v>3685</v>
      </c>
      <c r="C28" s="23" t="s">
        <v>3628</v>
      </c>
      <c r="E28" s="24" t="s">
        <v>3629</v>
      </c>
      <c r="F28" s="24" t="s">
        <v>3629</v>
      </c>
      <c r="H28" s="25" t="s">
        <v>3629</v>
      </c>
      <c r="K28" s="26" t="s">
        <v>3629</v>
      </c>
      <c r="S28" s="28" t="s">
        <v>3629</v>
      </c>
      <c r="Y28" s="24" t="s">
        <v>3629</v>
      </c>
      <c r="Z28" s="24" t="s">
        <v>3629</v>
      </c>
      <c r="AA28" s="29">
        <v>1</v>
      </c>
      <c r="AB28" s="29" t="s">
        <v>3667</v>
      </c>
      <c r="AC28" s="30">
        <v>30</v>
      </c>
      <c r="AD28" s="30">
        <v>20</v>
      </c>
      <c r="AE28" s="30" t="s">
        <v>3630</v>
      </c>
      <c r="AF28" s="23" t="s">
        <v>3642</v>
      </c>
      <c r="AG28" s="23" t="s">
        <v>3632</v>
      </c>
    </row>
    <row r="29" spans="1:33" x14ac:dyDescent="0.2">
      <c r="A29" s="22" t="s">
        <v>3686</v>
      </c>
      <c r="B29" s="23" t="s">
        <v>3687</v>
      </c>
      <c r="C29" s="23" t="s">
        <v>3628</v>
      </c>
      <c r="E29" s="24" t="s">
        <v>3629</v>
      </c>
      <c r="F29" s="24" t="s">
        <v>3629</v>
      </c>
      <c r="G29" s="25" t="s">
        <v>3629</v>
      </c>
      <c r="I29" s="25" t="s">
        <v>3629</v>
      </c>
      <c r="J29" s="26" t="s">
        <v>3629</v>
      </c>
      <c r="K29" s="26" t="s">
        <v>3629</v>
      </c>
      <c r="T29" s="28" t="s">
        <v>3629</v>
      </c>
      <c r="Z29" s="24" t="s">
        <v>3629</v>
      </c>
      <c r="AA29" s="29">
        <v>3</v>
      </c>
      <c r="AC29" s="30">
        <v>60</v>
      </c>
      <c r="AE29" s="30" t="s">
        <v>3641</v>
      </c>
      <c r="AF29" s="23" t="s">
        <v>3656</v>
      </c>
      <c r="AG29" s="23" t="s">
        <v>3632</v>
      </c>
    </row>
    <row r="30" spans="1:33" x14ac:dyDescent="0.2">
      <c r="A30" s="22" t="s">
        <v>3688</v>
      </c>
      <c r="B30" s="23" t="s">
        <v>3689</v>
      </c>
      <c r="C30" s="23" t="s">
        <v>95</v>
      </c>
      <c r="E30" s="24" t="s">
        <v>3629</v>
      </c>
      <c r="J30" s="26" t="s">
        <v>3629</v>
      </c>
      <c r="K30" s="26" t="s">
        <v>3629</v>
      </c>
      <c r="T30" s="28" t="s">
        <v>3629</v>
      </c>
      <c r="Z30" s="24" t="s">
        <v>3629</v>
      </c>
      <c r="AA30" s="29">
        <v>1</v>
      </c>
      <c r="AB30" s="29" t="s">
        <v>3667</v>
      </c>
      <c r="AC30" s="30">
        <v>40</v>
      </c>
      <c r="AD30" s="30">
        <v>30</v>
      </c>
      <c r="AE30" s="30" t="s">
        <v>3630</v>
      </c>
      <c r="AF30" s="23" t="s">
        <v>3638</v>
      </c>
      <c r="AG30" s="23" t="s">
        <v>3632</v>
      </c>
    </row>
    <row r="31" spans="1:33" x14ac:dyDescent="0.2">
      <c r="A31" s="22" t="s">
        <v>3690</v>
      </c>
      <c r="C31" s="23" t="s">
        <v>95</v>
      </c>
      <c r="E31" s="24" t="s">
        <v>3629</v>
      </c>
      <c r="J31" s="26" t="s">
        <v>3629</v>
      </c>
      <c r="L31" s="26" t="s">
        <v>3629</v>
      </c>
      <c r="S31" s="28" t="s">
        <v>3629</v>
      </c>
      <c r="Z31" s="24" t="s">
        <v>3629</v>
      </c>
      <c r="AA31" s="29">
        <v>1</v>
      </c>
      <c r="AB31" s="29" t="s">
        <v>3667</v>
      </c>
      <c r="AC31" s="30">
        <v>60</v>
      </c>
      <c r="AD31" s="30">
        <v>60</v>
      </c>
      <c r="AE31" s="30" t="s">
        <v>3630</v>
      </c>
      <c r="AF31" s="23" t="s">
        <v>3638</v>
      </c>
      <c r="AG31" s="23" t="s">
        <v>3632</v>
      </c>
    </row>
    <row r="32" spans="1:33" x14ac:dyDescent="0.2">
      <c r="A32" s="22" t="s">
        <v>1627</v>
      </c>
      <c r="C32" s="23" t="s">
        <v>95</v>
      </c>
      <c r="E32" s="24" t="s">
        <v>3629</v>
      </c>
      <c r="F32" s="24" t="s">
        <v>3629</v>
      </c>
      <c r="J32" s="26" t="s">
        <v>3629</v>
      </c>
      <c r="T32" s="28" t="s">
        <v>3629</v>
      </c>
      <c r="Z32" s="24" t="s">
        <v>3629</v>
      </c>
      <c r="AA32" s="29">
        <v>1</v>
      </c>
      <c r="AB32" s="29" t="s">
        <v>3667</v>
      </c>
      <c r="AC32" s="30">
        <v>80</v>
      </c>
      <c r="AD32" s="30">
        <v>40</v>
      </c>
      <c r="AE32" s="30" t="s">
        <v>3630</v>
      </c>
      <c r="AF32" s="23" t="s">
        <v>3642</v>
      </c>
      <c r="AG32" s="23" t="s">
        <v>3632</v>
      </c>
    </row>
    <row r="33" spans="1:33" x14ac:dyDescent="0.2">
      <c r="A33" s="22" t="s">
        <v>3691</v>
      </c>
      <c r="C33" s="23" t="s">
        <v>95</v>
      </c>
      <c r="D33" s="24" t="s">
        <v>3629</v>
      </c>
      <c r="E33" s="24" t="s">
        <v>3629</v>
      </c>
      <c r="J33" s="26" t="s">
        <v>3629</v>
      </c>
      <c r="M33" s="26" t="s">
        <v>3629</v>
      </c>
      <c r="T33" s="28" t="s">
        <v>3629</v>
      </c>
      <c r="Z33" s="24" t="s">
        <v>3629</v>
      </c>
      <c r="AA33" s="29">
        <v>1</v>
      </c>
      <c r="AB33" s="29" t="s">
        <v>3667</v>
      </c>
      <c r="AC33" s="30">
        <v>60</v>
      </c>
      <c r="AD33" s="30">
        <v>50</v>
      </c>
      <c r="AE33" s="30" t="s">
        <v>3630</v>
      </c>
      <c r="AF33" s="23" t="s">
        <v>3631</v>
      </c>
      <c r="AG33" s="23" t="s">
        <v>3632</v>
      </c>
    </row>
    <row r="34" spans="1:33" x14ac:dyDescent="0.2">
      <c r="A34" s="22" t="s">
        <v>1635</v>
      </c>
      <c r="C34" s="23" t="s">
        <v>95</v>
      </c>
      <c r="E34" s="24" t="s">
        <v>3629</v>
      </c>
      <c r="J34" s="26" t="s">
        <v>3629</v>
      </c>
      <c r="S34" s="28" t="s">
        <v>3629</v>
      </c>
      <c r="Z34" s="24" t="s">
        <v>3629</v>
      </c>
      <c r="AA34" s="29">
        <v>1</v>
      </c>
      <c r="AB34" s="29" t="s">
        <v>3667</v>
      </c>
      <c r="AC34" s="30">
        <v>60</v>
      </c>
      <c r="AD34" s="30">
        <v>40</v>
      </c>
      <c r="AE34" s="30" t="s">
        <v>3641</v>
      </c>
      <c r="AF34" s="23" t="s">
        <v>3642</v>
      </c>
      <c r="AG34" s="23" t="s">
        <v>3632</v>
      </c>
    </row>
    <row r="35" spans="1:33" x14ac:dyDescent="0.2">
      <c r="A35" s="22" t="s">
        <v>1638</v>
      </c>
      <c r="B35" s="23" t="s">
        <v>3692</v>
      </c>
      <c r="C35" s="23" t="s">
        <v>3628</v>
      </c>
      <c r="D35" s="24" t="s">
        <v>3629</v>
      </c>
      <c r="I35" s="25" t="s">
        <v>3629</v>
      </c>
      <c r="L35" s="26" t="s">
        <v>3629</v>
      </c>
      <c r="P35" s="25" t="s">
        <v>3629</v>
      </c>
      <c r="R35" s="28" t="s">
        <v>3629</v>
      </c>
      <c r="X35" s="24" t="s">
        <v>3629</v>
      </c>
      <c r="Y35" s="24" t="s">
        <v>3629</v>
      </c>
      <c r="AA35" s="29">
        <v>3</v>
      </c>
      <c r="AC35" s="30">
        <v>300</v>
      </c>
      <c r="AE35" s="30" t="s">
        <v>3680</v>
      </c>
      <c r="AF35" s="23" t="s">
        <v>3656</v>
      </c>
      <c r="AG35" s="23" t="s">
        <v>3693</v>
      </c>
    </row>
    <row r="36" spans="1:33" x14ac:dyDescent="0.2">
      <c r="A36" s="22" t="s">
        <v>2661</v>
      </c>
      <c r="B36" s="23" t="s">
        <v>3694</v>
      </c>
      <c r="C36" s="23" t="s">
        <v>95</v>
      </c>
      <c r="D36" s="24" t="s">
        <v>3629</v>
      </c>
      <c r="E36" s="24" t="s">
        <v>3629</v>
      </c>
      <c r="K36" s="26" t="s">
        <v>3629</v>
      </c>
      <c r="Q36" s="25" t="s">
        <v>3629</v>
      </c>
      <c r="T36" s="28" t="s">
        <v>3629</v>
      </c>
      <c r="X36" s="24" t="s">
        <v>3629</v>
      </c>
      <c r="Y36" s="24" t="s">
        <v>3629</v>
      </c>
      <c r="Z36" s="24" t="s">
        <v>3629</v>
      </c>
      <c r="AA36" s="29">
        <v>3</v>
      </c>
      <c r="AC36" s="30">
        <v>10</v>
      </c>
      <c r="AF36" s="23" t="s">
        <v>3656</v>
      </c>
      <c r="AG36" s="23" t="s">
        <v>3695</v>
      </c>
    </row>
    <row r="37" spans="1:33" x14ac:dyDescent="0.2">
      <c r="A37" s="22" t="s">
        <v>3696</v>
      </c>
      <c r="B37" s="23" t="s">
        <v>3697</v>
      </c>
      <c r="C37" s="23" t="s">
        <v>3628</v>
      </c>
      <c r="D37" s="24" t="s">
        <v>3629</v>
      </c>
      <c r="E37" s="24" t="s">
        <v>3629</v>
      </c>
      <c r="H37" s="25" t="s">
        <v>3629</v>
      </c>
      <c r="K37" s="26" t="s">
        <v>3629</v>
      </c>
      <c r="O37" s="25" t="s">
        <v>3629</v>
      </c>
      <c r="S37" s="28" t="s">
        <v>3629</v>
      </c>
      <c r="X37" s="24" t="s">
        <v>3629</v>
      </c>
      <c r="Y37" s="24" t="s">
        <v>3629</v>
      </c>
      <c r="AA37" s="29">
        <v>1</v>
      </c>
      <c r="AC37" s="30">
        <v>30</v>
      </c>
      <c r="AD37" s="30">
        <v>20</v>
      </c>
      <c r="AE37" s="30" t="s">
        <v>3649</v>
      </c>
      <c r="AF37" s="23" t="s">
        <v>3631</v>
      </c>
      <c r="AG37" s="23" t="s">
        <v>3698</v>
      </c>
    </row>
    <row r="38" spans="1:33" x14ac:dyDescent="0.2">
      <c r="A38" s="22" t="s">
        <v>3699</v>
      </c>
      <c r="B38" s="23" t="s">
        <v>3700</v>
      </c>
      <c r="C38" s="23" t="s">
        <v>95</v>
      </c>
      <c r="D38" s="24" t="s">
        <v>3629</v>
      </c>
      <c r="H38" s="25" t="s">
        <v>3629</v>
      </c>
      <c r="L38" s="26" t="s">
        <v>3629</v>
      </c>
      <c r="P38" s="25" t="s">
        <v>3629</v>
      </c>
      <c r="T38" s="28" t="s">
        <v>3629</v>
      </c>
      <c r="Z38" s="24" t="s">
        <v>3629</v>
      </c>
      <c r="AA38" s="29">
        <v>2</v>
      </c>
      <c r="AC38" s="30">
        <v>300</v>
      </c>
      <c r="AE38" s="30" t="s">
        <v>3680</v>
      </c>
      <c r="AF38" s="23" t="s">
        <v>3656</v>
      </c>
      <c r="AG38" s="23" t="s">
        <v>3701</v>
      </c>
    </row>
    <row r="39" spans="1:33" x14ac:dyDescent="0.2">
      <c r="A39" s="22" t="s">
        <v>3702</v>
      </c>
      <c r="B39" s="23" t="s">
        <v>3703</v>
      </c>
      <c r="C39" s="23" t="s">
        <v>3628</v>
      </c>
      <c r="D39" s="24" t="s">
        <v>3629</v>
      </c>
      <c r="E39" s="24" t="s">
        <v>3629</v>
      </c>
      <c r="H39" s="25" t="s">
        <v>3629</v>
      </c>
      <c r="J39" s="26" t="s">
        <v>3629</v>
      </c>
      <c r="O39" s="25" t="s">
        <v>3629</v>
      </c>
      <c r="R39" s="28" t="s">
        <v>3629</v>
      </c>
      <c r="X39" s="24" t="s">
        <v>3629</v>
      </c>
      <c r="AA39" s="29">
        <v>3</v>
      </c>
      <c r="AC39" s="30">
        <v>150</v>
      </c>
      <c r="AE39" s="30" t="s">
        <v>3704</v>
      </c>
      <c r="AF39" s="23" t="s">
        <v>3642</v>
      </c>
      <c r="AG39" s="23" t="s">
        <v>3632</v>
      </c>
    </row>
    <row r="40" spans="1:33" x14ac:dyDescent="0.2">
      <c r="A40" s="22" t="s">
        <v>3705</v>
      </c>
      <c r="B40" s="23" t="s">
        <v>3706</v>
      </c>
      <c r="C40" s="23" t="s">
        <v>3628</v>
      </c>
      <c r="D40" s="24" t="s">
        <v>3629</v>
      </c>
      <c r="E40" s="24" t="s">
        <v>3629</v>
      </c>
      <c r="J40" s="26" t="s">
        <v>3629</v>
      </c>
      <c r="O40" s="25" t="s">
        <v>3629</v>
      </c>
      <c r="S40" s="28" t="s">
        <v>3629</v>
      </c>
      <c r="X40" s="24" t="s">
        <v>3629</v>
      </c>
      <c r="Y40" s="24" t="s">
        <v>3629</v>
      </c>
      <c r="Z40" s="24" t="s">
        <v>3629</v>
      </c>
      <c r="AA40" s="29">
        <v>3</v>
      </c>
      <c r="AC40" s="30">
        <v>250</v>
      </c>
      <c r="AD40" s="30">
        <v>40</v>
      </c>
      <c r="AE40" s="30" t="s">
        <v>3707</v>
      </c>
      <c r="AF40" s="23" t="s">
        <v>3638</v>
      </c>
      <c r="AG40" s="23" t="s">
        <v>3708</v>
      </c>
    </row>
    <row r="41" spans="1:33" x14ac:dyDescent="0.2">
      <c r="A41" s="22" t="s">
        <v>1652</v>
      </c>
      <c r="B41" s="23" t="s">
        <v>3709</v>
      </c>
      <c r="C41" s="23" t="s">
        <v>3628</v>
      </c>
      <c r="D41" s="24" t="s">
        <v>3629</v>
      </c>
      <c r="J41" s="26" t="s">
        <v>3629</v>
      </c>
      <c r="O41" s="25" t="s">
        <v>3629</v>
      </c>
      <c r="S41" s="28" t="s">
        <v>3629</v>
      </c>
      <c r="Y41" s="24" t="s">
        <v>3629</v>
      </c>
      <c r="Z41" s="24" t="s">
        <v>3629</v>
      </c>
      <c r="AA41" s="29">
        <v>2</v>
      </c>
      <c r="AB41" s="29" t="s">
        <v>3710</v>
      </c>
      <c r="AC41" s="30">
        <v>100</v>
      </c>
      <c r="AD41" s="30">
        <v>100</v>
      </c>
      <c r="AE41" s="30" t="s">
        <v>3630</v>
      </c>
      <c r="AF41" s="23" t="s">
        <v>3631</v>
      </c>
      <c r="AG41" s="23" t="s">
        <v>3632</v>
      </c>
    </row>
    <row r="42" spans="1:33" x14ac:dyDescent="0.2">
      <c r="A42" s="22" t="s">
        <v>3711</v>
      </c>
      <c r="B42" s="23" t="s">
        <v>3712</v>
      </c>
      <c r="C42" s="23" t="s">
        <v>3628</v>
      </c>
      <c r="D42" s="24" t="s">
        <v>3629</v>
      </c>
      <c r="E42" s="24" t="s">
        <v>3629</v>
      </c>
      <c r="G42" s="25" t="s">
        <v>3629</v>
      </c>
      <c r="J42" s="26" t="s">
        <v>3629</v>
      </c>
      <c r="K42" s="26" t="s">
        <v>3629</v>
      </c>
      <c r="O42" s="25" t="s">
        <v>3629</v>
      </c>
      <c r="R42" s="28" t="s">
        <v>3629</v>
      </c>
      <c r="X42" s="24" t="s">
        <v>3629</v>
      </c>
      <c r="Y42" s="24" t="s">
        <v>3629</v>
      </c>
      <c r="AA42" s="29">
        <v>3</v>
      </c>
      <c r="AC42" s="30">
        <v>20</v>
      </c>
      <c r="AD42" s="30">
        <v>20</v>
      </c>
      <c r="AF42" s="23" t="s">
        <v>3638</v>
      </c>
      <c r="AG42" s="23" t="s">
        <v>3632</v>
      </c>
    </row>
    <row r="43" spans="1:33" x14ac:dyDescent="0.2">
      <c r="A43" s="22" t="s">
        <v>3713</v>
      </c>
      <c r="B43" s="23" t="s">
        <v>3714</v>
      </c>
      <c r="C43" s="23" t="s">
        <v>3628</v>
      </c>
      <c r="D43" s="24" t="s">
        <v>3629</v>
      </c>
      <c r="E43" s="24" t="s">
        <v>3629</v>
      </c>
      <c r="J43" s="26" t="s">
        <v>3629</v>
      </c>
      <c r="N43" s="27" t="s">
        <v>3629</v>
      </c>
      <c r="P43" s="25" t="s">
        <v>3629</v>
      </c>
      <c r="S43" s="28" t="s">
        <v>3629</v>
      </c>
      <c r="X43" s="24" t="s">
        <v>3629</v>
      </c>
      <c r="Y43" s="24" t="s">
        <v>3629</v>
      </c>
      <c r="Z43" s="24" t="s">
        <v>3629</v>
      </c>
      <c r="AA43" s="29">
        <v>2</v>
      </c>
      <c r="AC43" s="30">
        <v>40</v>
      </c>
      <c r="AD43" s="30">
        <v>40</v>
      </c>
      <c r="AE43" s="30" t="s">
        <v>3630</v>
      </c>
      <c r="AF43" s="23" t="s">
        <v>3638</v>
      </c>
      <c r="AG43" s="23" t="s">
        <v>3632</v>
      </c>
    </row>
    <row r="44" spans="1:33" x14ac:dyDescent="0.2">
      <c r="A44" s="22" t="s">
        <v>3715</v>
      </c>
      <c r="B44" s="23" t="s">
        <v>3716</v>
      </c>
      <c r="C44" s="23" t="s">
        <v>3628</v>
      </c>
      <c r="E44" s="24" t="s">
        <v>3629</v>
      </c>
      <c r="G44" s="25" t="s">
        <v>3629</v>
      </c>
      <c r="J44" s="26" t="s">
        <v>3629</v>
      </c>
      <c r="O44" s="25" t="s">
        <v>3629</v>
      </c>
      <c r="R44" s="28" t="s">
        <v>3629</v>
      </c>
      <c r="S44" s="28" t="s">
        <v>3629</v>
      </c>
      <c r="X44" s="24" t="s">
        <v>3629</v>
      </c>
      <c r="Y44" s="24" t="s">
        <v>3629</v>
      </c>
      <c r="AA44" s="29">
        <v>2</v>
      </c>
      <c r="AC44" s="30">
        <v>50</v>
      </c>
      <c r="AD44" s="30">
        <v>40</v>
      </c>
      <c r="AE44" s="30" t="s">
        <v>3630</v>
      </c>
      <c r="AF44" s="23" t="s">
        <v>3638</v>
      </c>
      <c r="AG44" s="23" t="s">
        <v>3632</v>
      </c>
    </row>
    <row r="45" spans="1:33" x14ac:dyDescent="0.2">
      <c r="A45" s="22" t="s">
        <v>2672</v>
      </c>
      <c r="B45" s="23" t="s">
        <v>2673</v>
      </c>
      <c r="C45" s="23" t="s">
        <v>3628</v>
      </c>
      <c r="E45" s="24" t="s">
        <v>3629</v>
      </c>
      <c r="F45" s="24" t="s">
        <v>3629</v>
      </c>
      <c r="J45" s="26" t="s">
        <v>3629</v>
      </c>
      <c r="M45" s="26" t="s">
        <v>3629</v>
      </c>
      <c r="R45" s="28" t="s">
        <v>3629</v>
      </c>
      <c r="Z45" s="24" t="s">
        <v>3629</v>
      </c>
      <c r="AA45" s="29">
        <v>3</v>
      </c>
      <c r="AC45" s="30">
        <v>70</v>
      </c>
      <c r="AD45" s="30">
        <v>70</v>
      </c>
      <c r="AE45" s="30" t="s">
        <v>3641</v>
      </c>
      <c r="AF45" s="23" t="s">
        <v>3638</v>
      </c>
      <c r="AG45" s="23" t="s">
        <v>3632</v>
      </c>
    </row>
    <row r="46" spans="1:33" x14ac:dyDescent="0.2">
      <c r="A46" s="22" t="s">
        <v>3717</v>
      </c>
      <c r="B46" s="23" t="s">
        <v>3718</v>
      </c>
      <c r="C46" s="23" t="s">
        <v>95</v>
      </c>
      <c r="D46" s="24" t="s">
        <v>3629</v>
      </c>
      <c r="G46" s="25" t="s">
        <v>3629</v>
      </c>
      <c r="J46" s="26" t="s">
        <v>3629</v>
      </c>
      <c r="O46" s="25" t="s">
        <v>3629</v>
      </c>
      <c r="R46" s="28" t="s">
        <v>3629</v>
      </c>
      <c r="S46" s="28" t="s">
        <v>3629</v>
      </c>
      <c r="X46" s="24" t="s">
        <v>3629</v>
      </c>
      <c r="Y46" s="24" t="s">
        <v>3629</v>
      </c>
      <c r="Z46" s="24" t="s">
        <v>3629</v>
      </c>
      <c r="AA46" s="29">
        <v>1</v>
      </c>
      <c r="AB46" s="29" t="s">
        <v>3637</v>
      </c>
      <c r="AC46" s="30">
        <v>200</v>
      </c>
      <c r="AD46" s="30">
        <v>100</v>
      </c>
      <c r="AF46" s="23" t="s">
        <v>3638</v>
      </c>
      <c r="AG46" s="23" t="s">
        <v>3632</v>
      </c>
    </row>
    <row r="47" spans="1:33" x14ac:dyDescent="0.2">
      <c r="A47" s="22" t="s">
        <v>1655</v>
      </c>
      <c r="B47" s="23" t="s">
        <v>3719</v>
      </c>
      <c r="C47" s="23" t="s">
        <v>95</v>
      </c>
      <c r="D47" s="24" t="s">
        <v>3629</v>
      </c>
      <c r="G47" s="25" t="s">
        <v>3629</v>
      </c>
      <c r="J47" s="26" t="s">
        <v>3629</v>
      </c>
      <c r="K47" s="26" t="s">
        <v>3629</v>
      </c>
      <c r="R47" s="28" t="s">
        <v>3629</v>
      </c>
      <c r="S47" s="28" t="s">
        <v>3629</v>
      </c>
      <c r="X47" s="24" t="s">
        <v>3629</v>
      </c>
      <c r="Y47" s="24" t="s">
        <v>3629</v>
      </c>
      <c r="Z47" s="24" t="s">
        <v>3629</v>
      </c>
      <c r="AA47" s="29">
        <v>3</v>
      </c>
      <c r="AC47" s="30">
        <v>40</v>
      </c>
      <c r="AD47" s="30">
        <v>30</v>
      </c>
      <c r="AE47" s="30" t="s">
        <v>3649</v>
      </c>
      <c r="AF47" s="23" t="s">
        <v>3638</v>
      </c>
      <c r="AG47" s="23" t="s">
        <v>3632</v>
      </c>
    </row>
    <row r="48" spans="1:33" x14ac:dyDescent="0.2">
      <c r="A48" s="22" t="s">
        <v>2683</v>
      </c>
      <c r="B48" s="23" t="s">
        <v>3720</v>
      </c>
      <c r="C48" s="23" t="s">
        <v>3628</v>
      </c>
      <c r="D48" s="24" t="s">
        <v>3629</v>
      </c>
      <c r="E48" s="24" t="s">
        <v>3629</v>
      </c>
      <c r="G48" s="25" t="s">
        <v>3629</v>
      </c>
      <c r="H48" s="25" t="s">
        <v>3629</v>
      </c>
      <c r="J48" s="26" t="s">
        <v>3629</v>
      </c>
      <c r="O48" s="25" t="s">
        <v>3629</v>
      </c>
      <c r="S48" s="28" t="s">
        <v>3629</v>
      </c>
      <c r="T48" s="28" t="s">
        <v>3629</v>
      </c>
      <c r="X48" s="24" t="s">
        <v>3629</v>
      </c>
      <c r="Y48" s="24" t="s">
        <v>3629</v>
      </c>
      <c r="AA48" s="29">
        <v>3</v>
      </c>
      <c r="AB48" s="29" t="s">
        <v>3676</v>
      </c>
      <c r="AC48" s="30">
        <v>90</v>
      </c>
      <c r="AD48" s="30">
        <v>80</v>
      </c>
      <c r="AE48" s="30" t="s">
        <v>3630</v>
      </c>
      <c r="AF48" s="23" t="s">
        <v>3631</v>
      </c>
      <c r="AG48" s="23" t="s">
        <v>3721</v>
      </c>
    </row>
    <row r="49" spans="1:33" x14ac:dyDescent="0.2">
      <c r="A49" s="22" t="s">
        <v>3722</v>
      </c>
      <c r="B49" s="23" t="s">
        <v>3723</v>
      </c>
      <c r="C49" s="23" t="s">
        <v>3628</v>
      </c>
      <c r="D49" s="24" t="s">
        <v>3629</v>
      </c>
      <c r="I49" s="25" t="s">
        <v>3629</v>
      </c>
      <c r="J49" s="26" t="s">
        <v>3629</v>
      </c>
      <c r="O49" s="25" t="s">
        <v>3629</v>
      </c>
      <c r="R49" s="28" t="s">
        <v>3629</v>
      </c>
      <c r="S49" s="28" t="s">
        <v>3629</v>
      </c>
      <c r="Y49" s="24" t="s">
        <v>3629</v>
      </c>
      <c r="Z49" s="24" t="s">
        <v>3629</v>
      </c>
      <c r="AA49" s="29">
        <v>2</v>
      </c>
      <c r="AB49" s="29" t="s">
        <v>3676</v>
      </c>
      <c r="AC49" s="30">
        <v>150</v>
      </c>
      <c r="AD49" s="30">
        <v>100</v>
      </c>
      <c r="AE49" s="30" t="s">
        <v>3630</v>
      </c>
      <c r="AF49" s="23" t="s">
        <v>3631</v>
      </c>
      <c r="AG49" s="23" t="s">
        <v>3724</v>
      </c>
    </row>
    <row r="50" spans="1:33" x14ac:dyDescent="0.2">
      <c r="A50" s="22" t="s">
        <v>3725</v>
      </c>
      <c r="B50" s="23" t="s">
        <v>3726</v>
      </c>
      <c r="C50" s="23" t="s">
        <v>3628</v>
      </c>
      <c r="D50" s="24" t="s">
        <v>3629</v>
      </c>
      <c r="E50" s="24" t="s">
        <v>3629</v>
      </c>
      <c r="H50" s="25" t="s">
        <v>3629</v>
      </c>
      <c r="L50" s="26" t="s">
        <v>3629</v>
      </c>
      <c r="N50" s="27" t="s">
        <v>3629</v>
      </c>
      <c r="R50" s="28" t="s">
        <v>3629</v>
      </c>
      <c r="S50" s="28" t="s">
        <v>3629</v>
      </c>
      <c r="X50" s="24" t="s">
        <v>3629</v>
      </c>
      <c r="Y50" s="24" t="s">
        <v>3629</v>
      </c>
      <c r="Z50" s="24" t="s">
        <v>3629</v>
      </c>
      <c r="AA50" s="29">
        <v>1</v>
      </c>
      <c r="AB50" s="29" t="s">
        <v>3727</v>
      </c>
      <c r="AC50" s="30">
        <v>120</v>
      </c>
      <c r="AE50" s="30" t="s">
        <v>3680</v>
      </c>
      <c r="AF50" s="23" t="s">
        <v>3638</v>
      </c>
      <c r="AG50" s="23" t="s">
        <v>3632</v>
      </c>
    </row>
    <row r="51" spans="1:33" x14ac:dyDescent="0.2">
      <c r="A51" s="22" t="s">
        <v>3728</v>
      </c>
      <c r="B51" s="23" t="s">
        <v>3729</v>
      </c>
      <c r="C51" s="23" t="s">
        <v>3628</v>
      </c>
      <c r="D51" s="24" t="s">
        <v>3629</v>
      </c>
      <c r="E51" s="24" t="s">
        <v>3629</v>
      </c>
      <c r="G51" s="25" t="s">
        <v>3629</v>
      </c>
      <c r="L51" s="26" t="s">
        <v>3629</v>
      </c>
      <c r="N51" s="27" t="s">
        <v>3629</v>
      </c>
      <c r="T51" s="28" t="s">
        <v>3629</v>
      </c>
      <c r="X51" s="24" t="s">
        <v>3629</v>
      </c>
      <c r="Y51" s="24" t="s">
        <v>3629</v>
      </c>
      <c r="Z51" s="24" t="s">
        <v>3629</v>
      </c>
      <c r="AA51" s="29">
        <v>2</v>
      </c>
      <c r="AC51" s="30">
        <v>100</v>
      </c>
      <c r="AE51" s="30" t="s">
        <v>3680</v>
      </c>
      <c r="AF51" s="23" t="s">
        <v>3642</v>
      </c>
      <c r="AG51" s="23" t="s">
        <v>3632</v>
      </c>
    </row>
    <row r="52" spans="1:33" x14ac:dyDescent="0.2">
      <c r="A52" s="22" t="s">
        <v>3730</v>
      </c>
      <c r="B52" s="23" t="s">
        <v>3731</v>
      </c>
      <c r="C52" s="23" t="s">
        <v>95</v>
      </c>
      <c r="D52" s="24" t="s">
        <v>3629</v>
      </c>
      <c r="E52" s="24" t="s">
        <v>3629</v>
      </c>
      <c r="H52" s="25" t="s">
        <v>3629</v>
      </c>
      <c r="J52" s="26" t="s">
        <v>3629</v>
      </c>
      <c r="O52" s="25" t="s">
        <v>3629</v>
      </c>
      <c r="S52" s="28" t="s">
        <v>3629</v>
      </c>
      <c r="T52" s="28" t="s">
        <v>3629</v>
      </c>
      <c r="Y52" s="24" t="s">
        <v>3629</v>
      </c>
      <c r="Z52" s="24" t="s">
        <v>3629</v>
      </c>
      <c r="AA52" s="29">
        <v>2</v>
      </c>
      <c r="AB52" s="29" t="s">
        <v>3676</v>
      </c>
      <c r="AC52" s="30">
        <v>90</v>
      </c>
      <c r="AD52" s="30">
        <v>60</v>
      </c>
      <c r="AE52" s="30" t="s">
        <v>3630</v>
      </c>
      <c r="AF52" s="23" t="s">
        <v>3631</v>
      </c>
      <c r="AG52" s="23" t="s">
        <v>3732</v>
      </c>
    </row>
    <row r="53" spans="1:33" x14ac:dyDescent="0.2">
      <c r="A53" s="22" t="s">
        <v>3733</v>
      </c>
      <c r="B53" s="23" t="s">
        <v>3734</v>
      </c>
      <c r="C53" s="23" t="s">
        <v>3628</v>
      </c>
      <c r="F53" s="24" t="s">
        <v>3629</v>
      </c>
      <c r="K53" s="26" t="s">
        <v>3629</v>
      </c>
      <c r="R53" s="28" t="s">
        <v>3629</v>
      </c>
      <c r="S53" s="28" t="s">
        <v>3629</v>
      </c>
      <c r="Y53" s="24" t="s">
        <v>3629</v>
      </c>
      <c r="Z53" s="24" t="s">
        <v>3629</v>
      </c>
      <c r="AA53" s="29">
        <v>2</v>
      </c>
      <c r="AB53" s="29" t="s">
        <v>3735</v>
      </c>
      <c r="AC53" s="30">
        <v>20</v>
      </c>
      <c r="AD53" s="30">
        <v>30</v>
      </c>
      <c r="AE53" s="30" t="s">
        <v>3736</v>
      </c>
      <c r="AF53" s="23" t="s">
        <v>3638</v>
      </c>
      <c r="AG53" s="23" t="s">
        <v>3632</v>
      </c>
    </row>
    <row r="54" spans="1:33" x14ac:dyDescent="0.2">
      <c r="A54" s="22" t="s">
        <v>3732</v>
      </c>
      <c r="B54" s="23" t="s">
        <v>3737</v>
      </c>
      <c r="C54" s="23" t="s">
        <v>95</v>
      </c>
      <c r="E54" s="24" t="s">
        <v>3629</v>
      </c>
      <c r="H54" s="25" t="s">
        <v>3629</v>
      </c>
      <c r="J54" s="26" t="s">
        <v>3629</v>
      </c>
      <c r="O54" s="25" t="s">
        <v>3629</v>
      </c>
      <c r="S54" s="28" t="s">
        <v>3629</v>
      </c>
      <c r="Y54" s="24" t="s">
        <v>3629</v>
      </c>
      <c r="Z54" s="24" t="s">
        <v>3629</v>
      </c>
      <c r="AA54" s="29">
        <v>2</v>
      </c>
      <c r="AC54" s="30">
        <v>120</v>
      </c>
      <c r="AD54" s="30">
        <v>80</v>
      </c>
      <c r="AE54" s="30" t="s">
        <v>3630</v>
      </c>
      <c r="AF54" s="23" t="s">
        <v>3638</v>
      </c>
      <c r="AG54" s="23" t="s">
        <v>3632</v>
      </c>
    </row>
    <row r="55" spans="1:33" x14ac:dyDescent="0.2">
      <c r="A55" s="22" t="s">
        <v>3738</v>
      </c>
      <c r="B55" s="23" t="s">
        <v>3739</v>
      </c>
      <c r="C55" s="23" t="s">
        <v>3628</v>
      </c>
      <c r="F55" s="24" t="s">
        <v>3629</v>
      </c>
      <c r="K55" s="26" t="s">
        <v>3629</v>
      </c>
      <c r="AA55" s="29">
        <v>2</v>
      </c>
      <c r="AB55" s="29" t="s">
        <v>3735</v>
      </c>
      <c r="AC55" s="30">
        <v>20</v>
      </c>
      <c r="AD55" s="30">
        <v>30</v>
      </c>
      <c r="AE55" s="30" t="s">
        <v>3736</v>
      </c>
      <c r="AF55" s="23" t="s">
        <v>3638</v>
      </c>
      <c r="AG55" s="23" t="s">
        <v>3632</v>
      </c>
    </row>
    <row r="56" spans="1:33" x14ac:dyDescent="0.2">
      <c r="A56" s="22" t="s">
        <v>3740</v>
      </c>
      <c r="C56" s="23" t="s">
        <v>95</v>
      </c>
      <c r="F56" s="24" t="s">
        <v>3629</v>
      </c>
      <c r="G56" s="25" t="s">
        <v>3629</v>
      </c>
      <c r="K56" s="26" t="s">
        <v>3629</v>
      </c>
      <c r="T56" s="28" t="s">
        <v>3629</v>
      </c>
      <c r="Y56" s="24" t="s">
        <v>3629</v>
      </c>
      <c r="Z56" s="24" t="s">
        <v>3629</v>
      </c>
      <c r="AA56" s="29">
        <v>2</v>
      </c>
      <c r="AB56" s="29" t="s">
        <v>3735</v>
      </c>
      <c r="AC56" s="30">
        <v>20</v>
      </c>
      <c r="AD56" s="30">
        <v>30</v>
      </c>
      <c r="AE56" s="30" t="s">
        <v>3736</v>
      </c>
      <c r="AF56" s="23" t="s">
        <v>3638</v>
      </c>
      <c r="AG56" s="23" t="s">
        <v>3632</v>
      </c>
    </row>
    <row r="57" spans="1:33" x14ac:dyDescent="0.2">
      <c r="A57" s="22" t="s">
        <v>3741</v>
      </c>
      <c r="C57" s="23" t="s">
        <v>95</v>
      </c>
      <c r="E57" s="24" t="s">
        <v>3629</v>
      </c>
      <c r="F57" s="24" t="s">
        <v>3629</v>
      </c>
      <c r="K57" s="26" t="s">
        <v>3629</v>
      </c>
      <c r="O57" s="25" t="s">
        <v>3629</v>
      </c>
      <c r="S57" s="28" t="s">
        <v>3629</v>
      </c>
      <c r="U57" s="28" t="s">
        <v>3629</v>
      </c>
      <c r="X57" s="24" t="s">
        <v>3629</v>
      </c>
      <c r="Y57" s="24" t="s">
        <v>3629</v>
      </c>
      <c r="Z57" s="24" t="s">
        <v>3629</v>
      </c>
      <c r="AA57" s="29">
        <v>1</v>
      </c>
      <c r="AC57" s="30">
        <v>30</v>
      </c>
      <c r="AD57" s="30">
        <v>20</v>
      </c>
      <c r="AE57" s="30" t="s">
        <v>3736</v>
      </c>
      <c r="AF57" s="23" t="s">
        <v>3638</v>
      </c>
      <c r="AG57" s="23" t="s">
        <v>3632</v>
      </c>
    </row>
    <row r="58" spans="1:33" x14ac:dyDescent="0.2">
      <c r="A58" s="22" t="s">
        <v>3742</v>
      </c>
      <c r="B58" s="23" t="s">
        <v>3743</v>
      </c>
      <c r="C58" s="23" t="s">
        <v>95</v>
      </c>
      <c r="E58" s="24" t="s">
        <v>3629</v>
      </c>
      <c r="H58" s="25" t="s">
        <v>3629</v>
      </c>
      <c r="J58" s="26" t="s">
        <v>3629</v>
      </c>
      <c r="O58" s="25" t="s">
        <v>3629</v>
      </c>
      <c r="S58" s="28" t="s">
        <v>3629</v>
      </c>
      <c r="T58" s="28" t="s">
        <v>3629</v>
      </c>
      <c r="Y58" s="24" t="s">
        <v>3629</v>
      </c>
      <c r="Z58" s="24" t="s">
        <v>3629</v>
      </c>
      <c r="AA58" s="29">
        <v>1</v>
      </c>
      <c r="AC58" s="30">
        <v>40</v>
      </c>
      <c r="AD58" s="30">
        <v>40</v>
      </c>
      <c r="AE58" s="30" t="s">
        <v>3641</v>
      </c>
      <c r="AF58" s="23" t="s">
        <v>3631</v>
      </c>
      <c r="AG58" s="23" t="s">
        <v>3632</v>
      </c>
    </row>
    <row r="59" spans="1:33" x14ac:dyDescent="0.2">
      <c r="A59" s="22" t="s">
        <v>3744</v>
      </c>
      <c r="B59" s="23" t="s">
        <v>3745</v>
      </c>
      <c r="C59" s="23" t="s">
        <v>95</v>
      </c>
      <c r="E59" s="24" t="s">
        <v>3629</v>
      </c>
      <c r="F59" s="24" t="s">
        <v>3629</v>
      </c>
      <c r="J59" s="26" t="s">
        <v>3629</v>
      </c>
      <c r="K59" s="26" t="s">
        <v>3629</v>
      </c>
      <c r="T59" s="28" t="s">
        <v>3629</v>
      </c>
      <c r="Z59" s="24" t="s">
        <v>3629</v>
      </c>
      <c r="AA59" s="29">
        <v>1</v>
      </c>
      <c r="AC59" s="30">
        <v>30</v>
      </c>
      <c r="AD59" s="30">
        <v>30</v>
      </c>
      <c r="AE59" s="30" t="s">
        <v>3641</v>
      </c>
      <c r="AF59" s="23" t="s">
        <v>3631</v>
      </c>
      <c r="AG59" s="23" t="s">
        <v>3632</v>
      </c>
    </row>
    <row r="60" spans="1:33" x14ac:dyDescent="0.2">
      <c r="A60" s="22" t="s">
        <v>3746</v>
      </c>
      <c r="B60" s="23" t="s">
        <v>3747</v>
      </c>
      <c r="C60" s="23" t="s">
        <v>3663</v>
      </c>
      <c r="E60" s="24" t="s">
        <v>3629</v>
      </c>
      <c r="F60" s="24" t="s">
        <v>3629</v>
      </c>
      <c r="K60" s="26" t="s">
        <v>3629</v>
      </c>
      <c r="O60" s="25" t="s">
        <v>3629</v>
      </c>
      <c r="S60" s="28" t="s">
        <v>3629</v>
      </c>
      <c r="T60" s="28" t="s">
        <v>3629</v>
      </c>
      <c r="U60" s="28" t="s">
        <v>3629</v>
      </c>
      <c r="V60" s="28" t="s">
        <v>3629</v>
      </c>
      <c r="W60" s="28" t="s">
        <v>3629</v>
      </c>
      <c r="X60" s="24" t="s">
        <v>3629</v>
      </c>
      <c r="Y60" s="24" t="s">
        <v>3629</v>
      </c>
      <c r="Z60" s="24" t="s">
        <v>3629</v>
      </c>
      <c r="AA60" s="29">
        <v>3</v>
      </c>
      <c r="AC60" s="30">
        <v>40</v>
      </c>
      <c r="AD60" s="30">
        <v>40</v>
      </c>
      <c r="AE60" s="30" t="s">
        <v>3641</v>
      </c>
      <c r="AF60" s="23" t="s">
        <v>3656</v>
      </c>
      <c r="AG60" s="23" t="s">
        <v>3632</v>
      </c>
    </row>
    <row r="61" spans="1:33" x14ac:dyDescent="0.2">
      <c r="A61" s="22" t="s">
        <v>3748</v>
      </c>
      <c r="B61" s="23" t="s">
        <v>3749</v>
      </c>
      <c r="C61" s="23" t="s">
        <v>95</v>
      </c>
      <c r="E61" s="24" t="s">
        <v>3629</v>
      </c>
      <c r="G61" s="25" t="s">
        <v>3629</v>
      </c>
      <c r="K61" s="26" t="s">
        <v>3629</v>
      </c>
      <c r="N61" s="27" t="s">
        <v>3629</v>
      </c>
      <c r="T61" s="28" t="s">
        <v>3629</v>
      </c>
      <c r="Y61" s="24" t="s">
        <v>3629</v>
      </c>
      <c r="Z61" s="24" t="s">
        <v>3629</v>
      </c>
      <c r="AA61" s="29">
        <v>1</v>
      </c>
      <c r="AC61" s="30">
        <v>20</v>
      </c>
      <c r="AD61" s="30">
        <v>20</v>
      </c>
      <c r="AE61" s="30" t="s">
        <v>3641</v>
      </c>
      <c r="AF61" s="23" t="s">
        <v>3638</v>
      </c>
      <c r="AG61" s="23" t="s">
        <v>3750</v>
      </c>
    </row>
    <row r="62" spans="1:33" x14ac:dyDescent="0.2">
      <c r="A62" s="22" t="s">
        <v>2693</v>
      </c>
      <c r="B62" s="23" t="s">
        <v>3751</v>
      </c>
      <c r="C62" s="23" t="s">
        <v>3628</v>
      </c>
      <c r="D62" s="24" t="s">
        <v>3629</v>
      </c>
      <c r="I62" s="25" t="s">
        <v>3629</v>
      </c>
      <c r="K62" s="26" t="s">
        <v>3629</v>
      </c>
      <c r="R62" s="28" t="s">
        <v>3629</v>
      </c>
      <c r="X62" s="24" t="s">
        <v>3629</v>
      </c>
      <c r="Y62" s="24" t="s">
        <v>3629</v>
      </c>
      <c r="AA62" s="29">
        <v>3</v>
      </c>
      <c r="AC62" s="30">
        <v>30</v>
      </c>
      <c r="AE62" s="30" t="s">
        <v>3641</v>
      </c>
      <c r="AF62" s="23" t="s">
        <v>3642</v>
      </c>
      <c r="AG62" s="23" t="s">
        <v>3632</v>
      </c>
    </row>
    <row r="63" spans="1:33" x14ac:dyDescent="0.2">
      <c r="A63" s="22" t="s">
        <v>3752</v>
      </c>
      <c r="B63" s="23" t="s">
        <v>3753</v>
      </c>
      <c r="C63" s="23" t="s">
        <v>95</v>
      </c>
      <c r="E63" s="24" t="s">
        <v>3629</v>
      </c>
      <c r="H63" s="25" t="s">
        <v>3629</v>
      </c>
      <c r="M63" s="26" t="s">
        <v>3629</v>
      </c>
      <c r="P63" s="25" t="s">
        <v>3629</v>
      </c>
      <c r="S63" s="28" t="s">
        <v>3629</v>
      </c>
      <c r="Z63" s="24" t="s">
        <v>3629</v>
      </c>
      <c r="AA63" s="29">
        <v>1</v>
      </c>
      <c r="AB63" s="29" t="s">
        <v>3754</v>
      </c>
      <c r="AC63" s="30">
        <v>40</v>
      </c>
      <c r="AD63" s="30">
        <v>40</v>
      </c>
      <c r="AE63" s="30" t="s">
        <v>3641</v>
      </c>
      <c r="AF63" s="23" t="s">
        <v>3642</v>
      </c>
      <c r="AG63" s="23" t="s">
        <v>3632</v>
      </c>
    </row>
    <row r="64" spans="1:33" x14ac:dyDescent="0.2">
      <c r="A64" s="22" t="s">
        <v>429</v>
      </c>
      <c r="B64" s="23" t="s">
        <v>430</v>
      </c>
      <c r="C64" s="23" t="s">
        <v>95</v>
      </c>
      <c r="D64" s="24" t="s">
        <v>3629</v>
      </c>
      <c r="I64" s="25" t="s">
        <v>3629</v>
      </c>
      <c r="J64" s="26" t="s">
        <v>3629</v>
      </c>
      <c r="O64" s="25" t="s">
        <v>3629</v>
      </c>
      <c r="S64" s="28" t="s">
        <v>3629</v>
      </c>
      <c r="Y64" s="24" t="s">
        <v>3629</v>
      </c>
      <c r="Z64" s="24" t="s">
        <v>3629</v>
      </c>
      <c r="AA64" s="29">
        <v>2</v>
      </c>
      <c r="AC64" s="30">
        <v>200</v>
      </c>
      <c r="AD64" s="30">
        <v>200</v>
      </c>
      <c r="AF64" s="23" t="s">
        <v>3638</v>
      </c>
      <c r="AG64" s="23" t="s">
        <v>3632</v>
      </c>
    </row>
    <row r="65" spans="1:33" x14ac:dyDescent="0.2">
      <c r="A65" s="22" t="s">
        <v>3755</v>
      </c>
      <c r="B65" s="23" t="s">
        <v>3756</v>
      </c>
      <c r="C65" s="23" t="s">
        <v>95</v>
      </c>
      <c r="D65" s="24" t="s">
        <v>3629</v>
      </c>
      <c r="E65" s="24" t="s">
        <v>3629</v>
      </c>
      <c r="J65" s="26" t="s">
        <v>3629</v>
      </c>
      <c r="O65" s="25" t="s">
        <v>3629</v>
      </c>
      <c r="R65" s="28" t="s">
        <v>3629</v>
      </c>
      <c r="S65" s="28" t="s">
        <v>3629</v>
      </c>
      <c r="Y65" s="24" t="s">
        <v>3629</v>
      </c>
      <c r="Z65" s="24" t="s">
        <v>3629</v>
      </c>
      <c r="AA65" s="29">
        <v>1</v>
      </c>
      <c r="AC65" s="30">
        <v>80</v>
      </c>
      <c r="AD65" s="30">
        <v>80</v>
      </c>
      <c r="AF65" s="23" t="s">
        <v>3631</v>
      </c>
      <c r="AG65" s="23" t="s">
        <v>3632</v>
      </c>
    </row>
    <row r="66" spans="1:33" x14ac:dyDescent="0.2">
      <c r="A66" s="22" t="s">
        <v>3757</v>
      </c>
      <c r="B66" s="23" t="s">
        <v>3758</v>
      </c>
      <c r="C66" s="23" t="s">
        <v>95</v>
      </c>
      <c r="D66" s="24" t="s">
        <v>3629</v>
      </c>
      <c r="E66" s="24" t="s">
        <v>3629</v>
      </c>
      <c r="H66" s="25" t="s">
        <v>3629</v>
      </c>
      <c r="L66" s="26" t="s">
        <v>3629</v>
      </c>
      <c r="S66" s="28" t="s">
        <v>3629</v>
      </c>
      <c r="Y66" s="24" t="s">
        <v>3629</v>
      </c>
      <c r="Z66" s="24" t="s">
        <v>3629</v>
      </c>
      <c r="AA66" s="29">
        <v>1</v>
      </c>
      <c r="AC66" s="30">
        <v>60</v>
      </c>
      <c r="AE66" s="30" t="s">
        <v>3680</v>
      </c>
      <c r="AF66" s="23" t="s">
        <v>3631</v>
      </c>
      <c r="AG66" s="23" t="s">
        <v>3632</v>
      </c>
    </row>
    <row r="67" spans="1:33" x14ac:dyDescent="0.2">
      <c r="A67" s="22" t="s">
        <v>3759</v>
      </c>
      <c r="B67" s="23" t="s">
        <v>1680</v>
      </c>
      <c r="C67" s="23" t="s">
        <v>95</v>
      </c>
      <c r="D67" s="24" t="s">
        <v>3629</v>
      </c>
      <c r="G67" s="25" t="s">
        <v>3629</v>
      </c>
      <c r="H67" s="25" t="s">
        <v>3629</v>
      </c>
      <c r="I67" s="25" t="s">
        <v>3629</v>
      </c>
      <c r="J67" s="26" t="s">
        <v>3629</v>
      </c>
      <c r="L67" s="26" t="s">
        <v>3629</v>
      </c>
      <c r="O67" s="25" t="s">
        <v>3629</v>
      </c>
      <c r="P67" s="25" t="s">
        <v>3629</v>
      </c>
      <c r="T67" s="28" t="s">
        <v>3629</v>
      </c>
      <c r="X67" s="24" t="s">
        <v>3629</v>
      </c>
      <c r="Y67" s="24" t="s">
        <v>3629</v>
      </c>
      <c r="Z67" s="24" t="s">
        <v>3629</v>
      </c>
      <c r="AA67" s="29">
        <v>3</v>
      </c>
      <c r="AC67" s="30">
        <v>400</v>
      </c>
      <c r="AE67" s="30" t="s">
        <v>3680</v>
      </c>
      <c r="AF67" s="23" t="s">
        <v>3642</v>
      </c>
      <c r="AG67" s="23" t="s">
        <v>3632</v>
      </c>
    </row>
    <row r="68" spans="1:33" x14ac:dyDescent="0.2">
      <c r="A68" s="22" t="s">
        <v>3760</v>
      </c>
      <c r="B68" s="23" t="s">
        <v>3761</v>
      </c>
      <c r="C68" s="23" t="s">
        <v>3628</v>
      </c>
      <c r="E68" s="24" t="s">
        <v>3629</v>
      </c>
      <c r="J68" s="26" t="s">
        <v>3629</v>
      </c>
      <c r="O68" s="25" t="s">
        <v>3629</v>
      </c>
      <c r="U68" s="28" t="s">
        <v>3629</v>
      </c>
      <c r="X68" s="24" t="s">
        <v>3629</v>
      </c>
      <c r="Y68" s="24" t="s">
        <v>3629</v>
      </c>
      <c r="AA68" s="29">
        <v>2</v>
      </c>
      <c r="AC68" s="30">
        <v>80</v>
      </c>
      <c r="AD68" s="30">
        <v>80</v>
      </c>
      <c r="AE68" s="30" t="s">
        <v>3630</v>
      </c>
      <c r="AF68" s="23" t="s">
        <v>3642</v>
      </c>
      <c r="AG68" s="23" t="s">
        <v>3632</v>
      </c>
    </row>
    <row r="69" spans="1:33" x14ac:dyDescent="0.2">
      <c r="A69" s="22" t="s">
        <v>1688</v>
      </c>
      <c r="B69" s="23" t="s">
        <v>3762</v>
      </c>
      <c r="C69" s="23" t="s">
        <v>95</v>
      </c>
      <c r="D69" s="24" t="s">
        <v>3629</v>
      </c>
      <c r="E69" s="24" t="s">
        <v>3629</v>
      </c>
      <c r="H69" s="25" t="s">
        <v>3629</v>
      </c>
      <c r="J69" s="26" t="s">
        <v>3629</v>
      </c>
      <c r="N69" s="27" t="s">
        <v>3629</v>
      </c>
      <c r="O69" s="25" t="s">
        <v>3629</v>
      </c>
      <c r="T69" s="28" t="s">
        <v>3629</v>
      </c>
      <c r="X69" s="24" t="s">
        <v>3629</v>
      </c>
      <c r="Y69" s="24" t="s">
        <v>3629</v>
      </c>
      <c r="Z69" s="24" t="s">
        <v>3629</v>
      </c>
      <c r="AA69" s="29">
        <v>1</v>
      </c>
      <c r="AC69" s="30">
        <v>150</v>
      </c>
      <c r="AD69" s="30">
        <v>80</v>
      </c>
      <c r="AE69" s="30" t="s">
        <v>3630</v>
      </c>
      <c r="AF69" s="23" t="s">
        <v>3631</v>
      </c>
      <c r="AG69" s="23" t="s">
        <v>3763</v>
      </c>
    </row>
    <row r="70" spans="1:33" x14ac:dyDescent="0.2">
      <c r="A70" s="22" t="s">
        <v>3764</v>
      </c>
      <c r="B70" s="23" t="s">
        <v>3765</v>
      </c>
      <c r="C70" s="23" t="s">
        <v>95</v>
      </c>
      <c r="D70" s="24" t="s">
        <v>3629</v>
      </c>
      <c r="E70" s="24" t="s">
        <v>3629</v>
      </c>
      <c r="G70" s="25" t="s">
        <v>3629</v>
      </c>
      <c r="H70" s="25" t="s">
        <v>3629</v>
      </c>
      <c r="J70" s="26" t="s">
        <v>3629</v>
      </c>
      <c r="N70" s="27" t="s">
        <v>3629</v>
      </c>
      <c r="O70" s="25" t="s">
        <v>3629</v>
      </c>
      <c r="T70" s="28" t="s">
        <v>3629</v>
      </c>
      <c r="X70" s="24" t="s">
        <v>3629</v>
      </c>
      <c r="AA70" s="29">
        <v>3</v>
      </c>
      <c r="AC70" s="30">
        <v>150</v>
      </c>
      <c r="AD70" s="30">
        <v>80</v>
      </c>
      <c r="AE70" s="30" t="s">
        <v>3630</v>
      </c>
      <c r="AF70" s="23" t="s">
        <v>3638</v>
      </c>
      <c r="AG70" s="23" t="s">
        <v>3632</v>
      </c>
    </row>
    <row r="71" spans="1:33" x14ac:dyDescent="0.2">
      <c r="A71" s="22" t="s">
        <v>3766</v>
      </c>
      <c r="B71" s="23" t="s">
        <v>1695</v>
      </c>
      <c r="C71" s="23" t="s">
        <v>3628</v>
      </c>
      <c r="D71" s="24" t="s">
        <v>3629</v>
      </c>
      <c r="E71" s="24" t="s">
        <v>3629</v>
      </c>
      <c r="G71" s="25" t="s">
        <v>3629</v>
      </c>
      <c r="H71" s="25" t="s">
        <v>3629</v>
      </c>
      <c r="J71" s="26" t="s">
        <v>3629</v>
      </c>
      <c r="N71" s="27" t="s">
        <v>3629</v>
      </c>
      <c r="O71" s="25" t="s">
        <v>3629</v>
      </c>
      <c r="S71" s="28" t="s">
        <v>3629</v>
      </c>
      <c r="X71" s="24" t="s">
        <v>3629</v>
      </c>
      <c r="Y71" s="24" t="s">
        <v>3629</v>
      </c>
      <c r="Z71" s="24" t="s">
        <v>3629</v>
      </c>
      <c r="AA71" s="29">
        <v>2</v>
      </c>
      <c r="AC71" s="30">
        <v>120</v>
      </c>
      <c r="AD71" s="30">
        <v>60</v>
      </c>
      <c r="AF71" s="23" t="s">
        <v>3631</v>
      </c>
      <c r="AG71" s="23" t="s">
        <v>3767</v>
      </c>
    </row>
    <row r="72" spans="1:33" x14ac:dyDescent="0.2">
      <c r="A72" s="22" t="s">
        <v>2707</v>
      </c>
      <c r="B72" s="23" t="s">
        <v>2708</v>
      </c>
      <c r="C72" s="23" t="s">
        <v>3628</v>
      </c>
      <c r="D72" s="24" t="s">
        <v>3629</v>
      </c>
      <c r="I72" s="25" t="s">
        <v>3629</v>
      </c>
      <c r="K72" s="26" t="s">
        <v>3629</v>
      </c>
      <c r="O72" s="25" t="s">
        <v>3629</v>
      </c>
      <c r="R72" s="28" t="s">
        <v>3629</v>
      </c>
      <c r="X72" s="24" t="s">
        <v>3629</v>
      </c>
      <c r="Y72" s="24" t="s">
        <v>3629</v>
      </c>
      <c r="AA72" s="29">
        <v>3</v>
      </c>
      <c r="AC72" s="30">
        <v>15</v>
      </c>
      <c r="AD72" s="30">
        <v>15</v>
      </c>
      <c r="AE72" s="30" t="s">
        <v>3736</v>
      </c>
      <c r="AF72" s="23" t="s">
        <v>3631</v>
      </c>
      <c r="AG72" s="23" t="s">
        <v>3632</v>
      </c>
    </row>
    <row r="73" spans="1:33" x14ac:dyDescent="0.2">
      <c r="A73" s="22" t="s">
        <v>1700</v>
      </c>
      <c r="B73" s="23" t="s">
        <v>1698</v>
      </c>
      <c r="C73" s="23" t="s">
        <v>3628</v>
      </c>
      <c r="D73" s="24" t="s">
        <v>3629</v>
      </c>
      <c r="E73" s="24" t="s">
        <v>3629</v>
      </c>
      <c r="J73" s="26" t="s">
        <v>3629</v>
      </c>
      <c r="O73" s="25" t="s">
        <v>3629</v>
      </c>
      <c r="T73" s="28" t="s">
        <v>3629</v>
      </c>
      <c r="X73" s="24" t="s">
        <v>3629</v>
      </c>
      <c r="AA73" s="29">
        <v>3</v>
      </c>
      <c r="AC73" s="30">
        <v>200</v>
      </c>
      <c r="AD73" s="30">
        <v>100</v>
      </c>
      <c r="AE73" s="30" t="s">
        <v>3630</v>
      </c>
      <c r="AF73" s="23" t="s">
        <v>3642</v>
      </c>
      <c r="AG73" s="23" t="s">
        <v>3632</v>
      </c>
    </row>
    <row r="74" spans="1:33" x14ac:dyDescent="0.2">
      <c r="A74" s="22" t="s">
        <v>991</v>
      </c>
      <c r="B74" s="23" t="s">
        <v>3768</v>
      </c>
      <c r="C74" s="23" t="s">
        <v>3628</v>
      </c>
      <c r="D74" s="24" t="s">
        <v>3629</v>
      </c>
      <c r="I74" s="25" t="s">
        <v>3629</v>
      </c>
      <c r="J74" s="26" t="s">
        <v>3629</v>
      </c>
      <c r="O74" s="25" t="s">
        <v>3629</v>
      </c>
      <c r="S74" s="28" t="s">
        <v>3629</v>
      </c>
      <c r="Z74" s="24" t="s">
        <v>3629</v>
      </c>
      <c r="AA74" s="29">
        <v>2</v>
      </c>
      <c r="AC74" s="30">
        <v>200</v>
      </c>
      <c r="AD74" s="30">
        <v>120</v>
      </c>
      <c r="AE74" s="30" t="s">
        <v>3630</v>
      </c>
      <c r="AF74" s="23" t="s">
        <v>3642</v>
      </c>
      <c r="AG74" s="23" t="s">
        <v>3632</v>
      </c>
    </row>
    <row r="75" spans="1:33" x14ac:dyDescent="0.2">
      <c r="A75" s="22" t="s">
        <v>3769</v>
      </c>
      <c r="B75" s="23" t="s">
        <v>3770</v>
      </c>
      <c r="C75" s="23" t="s">
        <v>95</v>
      </c>
      <c r="E75" s="24" t="s">
        <v>3629</v>
      </c>
      <c r="K75" s="26" t="s">
        <v>3629</v>
      </c>
      <c r="O75" s="25" t="s">
        <v>3629</v>
      </c>
      <c r="V75" s="28" t="s">
        <v>3629</v>
      </c>
      <c r="Z75" s="24" t="s">
        <v>3629</v>
      </c>
      <c r="AA75" s="29">
        <v>2</v>
      </c>
      <c r="AC75" s="30">
        <v>30</v>
      </c>
      <c r="AD75" s="30">
        <v>30</v>
      </c>
      <c r="AF75" s="23" t="s">
        <v>3638</v>
      </c>
      <c r="AG75" s="23" t="s">
        <v>3771</v>
      </c>
    </row>
    <row r="76" spans="1:33" x14ac:dyDescent="0.2">
      <c r="A76" s="22" t="s">
        <v>3772</v>
      </c>
      <c r="B76" s="23" t="s">
        <v>3773</v>
      </c>
      <c r="C76" s="23" t="s">
        <v>95</v>
      </c>
      <c r="E76" s="24" t="s">
        <v>3629</v>
      </c>
      <c r="K76" s="26" t="s">
        <v>3629</v>
      </c>
      <c r="Q76" s="25" t="s">
        <v>3629</v>
      </c>
      <c r="V76" s="28" t="s">
        <v>3629</v>
      </c>
      <c r="Y76" s="24" t="s">
        <v>3629</v>
      </c>
      <c r="Z76" s="24" t="s">
        <v>3629</v>
      </c>
      <c r="AA76" s="29">
        <v>1</v>
      </c>
      <c r="AC76" s="30">
        <v>20</v>
      </c>
      <c r="AD76" s="30">
        <v>20</v>
      </c>
      <c r="AF76" s="23" t="s">
        <v>3642</v>
      </c>
      <c r="AG76" s="23" t="s">
        <v>3632</v>
      </c>
    </row>
    <row r="77" spans="1:33" x14ac:dyDescent="0.2">
      <c r="A77" s="22" t="s">
        <v>3774</v>
      </c>
      <c r="B77" s="23" t="s">
        <v>3775</v>
      </c>
      <c r="C77" s="23" t="s">
        <v>95</v>
      </c>
      <c r="E77" s="24" t="s">
        <v>3629</v>
      </c>
      <c r="F77" s="24" t="s">
        <v>3629</v>
      </c>
      <c r="H77" s="25" t="s">
        <v>3629</v>
      </c>
      <c r="J77" s="26" t="s">
        <v>3629</v>
      </c>
      <c r="O77" s="25" t="s">
        <v>3629</v>
      </c>
      <c r="S77" s="28" t="s">
        <v>3629</v>
      </c>
      <c r="Z77" s="24" t="s">
        <v>3629</v>
      </c>
      <c r="AA77" s="29">
        <v>1</v>
      </c>
      <c r="AC77" s="30">
        <v>200</v>
      </c>
      <c r="AE77" s="30" t="s">
        <v>3641</v>
      </c>
      <c r="AF77" s="23" t="s">
        <v>3631</v>
      </c>
      <c r="AG77" s="23" t="s">
        <v>3674</v>
      </c>
    </row>
    <row r="78" spans="1:33" x14ac:dyDescent="0.2">
      <c r="A78" s="22" t="s">
        <v>3776</v>
      </c>
      <c r="B78" s="23" t="s">
        <v>3777</v>
      </c>
      <c r="C78" s="23" t="s">
        <v>95</v>
      </c>
      <c r="E78" s="24" t="s">
        <v>3629</v>
      </c>
      <c r="F78" s="24" t="s">
        <v>3629</v>
      </c>
      <c r="J78" s="26" t="s">
        <v>3629</v>
      </c>
      <c r="O78" s="25" t="s">
        <v>3629</v>
      </c>
      <c r="R78" s="28" t="s">
        <v>3629</v>
      </c>
      <c r="S78" s="28" t="s">
        <v>3629</v>
      </c>
      <c r="Z78" s="24" t="s">
        <v>3629</v>
      </c>
      <c r="AA78" s="29">
        <v>1</v>
      </c>
      <c r="AC78" s="30">
        <v>80</v>
      </c>
      <c r="AD78" s="30">
        <v>80</v>
      </c>
      <c r="AE78" s="30" t="s">
        <v>3641</v>
      </c>
      <c r="AF78" s="23" t="s">
        <v>3631</v>
      </c>
      <c r="AG78" s="23" t="s">
        <v>3632</v>
      </c>
    </row>
    <row r="79" spans="1:33" x14ac:dyDescent="0.2">
      <c r="A79" s="22" t="s">
        <v>3778</v>
      </c>
      <c r="B79" s="23" t="s">
        <v>3779</v>
      </c>
      <c r="C79" s="23" t="s">
        <v>95</v>
      </c>
      <c r="E79" s="24" t="s">
        <v>3629</v>
      </c>
      <c r="K79" s="26" t="s">
        <v>3629</v>
      </c>
      <c r="O79" s="25" t="s">
        <v>3629</v>
      </c>
      <c r="R79" s="28" t="s">
        <v>3629</v>
      </c>
      <c r="Z79" s="24" t="s">
        <v>3629</v>
      </c>
      <c r="AA79" s="29">
        <v>2</v>
      </c>
      <c r="AC79" s="30">
        <v>30</v>
      </c>
      <c r="AD79" s="30">
        <v>30</v>
      </c>
      <c r="AF79" s="23" t="s">
        <v>3642</v>
      </c>
      <c r="AG79" s="23" t="s">
        <v>3771</v>
      </c>
    </row>
    <row r="80" spans="1:33" x14ac:dyDescent="0.2">
      <c r="A80" s="22" t="s">
        <v>3780</v>
      </c>
      <c r="B80" s="23" t="s">
        <v>3781</v>
      </c>
      <c r="C80" s="23" t="s">
        <v>95</v>
      </c>
      <c r="E80" s="24" t="s">
        <v>3629</v>
      </c>
      <c r="H80" s="25" t="s">
        <v>3629</v>
      </c>
      <c r="J80" s="26" t="s">
        <v>3629</v>
      </c>
      <c r="K80" s="26" t="s">
        <v>3629</v>
      </c>
      <c r="O80" s="25" t="s">
        <v>3629</v>
      </c>
      <c r="S80" s="28" t="s">
        <v>3629</v>
      </c>
      <c r="Y80" s="24" t="s">
        <v>3629</v>
      </c>
      <c r="Z80" s="24" t="s">
        <v>3629</v>
      </c>
      <c r="AA80" s="29">
        <v>2</v>
      </c>
      <c r="AC80" s="30">
        <v>50</v>
      </c>
      <c r="AD80" s="30">
        <v>50</v>
      </c>
      <c r="AE80" s="30" t="s">
        <v>3630</v>
      </c>
      <c r="AF80" s="23" t="s">
        <v>3642</v>
      </c>
      <c r="AG80" s="23" t="s">
        <v>3632</v>
      </c>
    </row>
    <row r="81" spans="1:33" x14ac:dyDescent="0.2">
      <c r="A81" s="22" t="s">
        <v>1701</v>
      </c>
      <c r="B81" s="23" t="s">
        <v>3782</v>
      </c>
      <c r="C81" s="23" t="s">
        <v>95</v>
      </c>
      <c r="E81" s="24" t="s">
        <v>3629</v>
      </c>
      <c r="J81" s="26" t="s">
        <v>3629</v>
      </c>
      <c r="O81" s="25" t="s">
        <v>3629</v>
      </c>
      <c r="S81" s="28" t="s">
        <v>3629</v>
      </c>
      <c r="V81" s="28" t="s">
        <v>3629</v>
      </c>
      <c r="Z81" s="24" t="s">
        <v>3629</v>
      </c>
      <c r="AA81" s="29">
        <v>1</v>
      </c>
      <c r="AC81" s="30">
        <v>200</v>
      </c>
      <c r="AE81" s="30" t="s">
        <v>3641</v>
      </c>
      <c r="AF81" s="23" t="s">
        <v>3642</v>
      </c>
      <c r="AG81" s="23" t="s">
        <v>3632</v>
      </c>
    </row>
    <row r="82" spans="1:33" x14ac:dyDescent="0.2">
      <c r="A82" s="22" t="s">
        <v>3783</v>
      </c>
      <c r="B82" s="23" t="s">
        <v>3784</v>
      </c>
      <c r="C82" s="23" t="s">
        <v>95</v>
      </c>
      <c r="E82" s="24" t="s">
        <v>3629</v>
      </c>
      <c r="F82" s="24" t="s">
        <v>3629</v>
      </c>
      <c r="K82" s="26" t="s">
        <v>3629</v>
      </c>
      <c r="O82" s="25" t="s">
        <v>3629</v>
      </c>
      <c r="W82" s="28" t="s">
        <v>3629</v>
      </c>
      <c r="Z82" s="24" t="s">
        <v>3629</v>
      </c>
      <c r="AA82" s="29">
        <v>3</v>
      </c>
      <c r="AC82" s="30">
        <v>20</v>
      </c>
      <c r="AD82" s="30">
        <v>20</v>
      </c>
      <c r="AF82" s="23" t="s">
        <v>3638</v>
      </c>
      <c r="AG82" s="23" t="s">
        <v>3771</v>
      </c>
    </row>
    <row r="83" spans="1:33" x14ac:dyDescent="0.2">
      <c r="A83" s="22" t="s">
        <v>3785</v>
      </c>
      <c r="B83" s="23" t="s">
        <v>3786</v>
      </c>
      <c r="C83" s="23" t="s">
        <v>95</v>
      </c>
      <c r="E83" s="24" t="s">
        <v>3629</v>
      </c>
      <c r="F83" s="24" t="s">
        <v>3629</v>
      </c>
      <c r="K83" s="26" t="s">
        <v>3629</v>
      </c>
      <c r="O83" s="25" t="s">
        <v>3629</v>
      </c>
      <c r="R83" s="28" t="s">
        <v>3629</v>
      </c>
      <c r="S83" s="28" t="s">
        <v>3629</v>
      </c>
      <c r="Z83" s="24" t="s">
        <v>3629</v>
      </c>
      <c r="AA83" s="29">
        <v>1</v>
      </c>
      <c r="AC83" s="30">
        <v>30</v>
      </c>
      <c r="AD83" s="30">
        <v>30</v>
      </c>
      <c r="AF83" s="23" t="s">
        <v>3642</v>
      </c>
      <c r="AG83" s="23" t="s">
        <v>3632</v>
      </c>
    </row>
    <row r="84" spans="1:33" x14ac:dyDescent="0.2">
      <c r="A84" s="22" t="s">
        <v>3787</v>
      </c>
      <c r="B84" s="23" t="s">
        <v>3788</v>
      </c>
      <c r="C84" s="23" t="s">
        <v>95</v>
      </c>
      <c r="E84" s="24" t="s">
        <v>3629</v>
      </c>
      <c r="F84" s="24" t="s">
        <v>3629</v>
      </c>
      <c r="K84" s="26" t="s">
        <v>3629</v>
      </c>
      <c r="O84" s="25" t="s">
        <v>3629</v>
      </c>
      <c r="S84" s="28" t="s">
        <v>3629</v>
      </c>
      <c r="X84" s="24" t="s">
        <v>3629</v>
      </c>
      <c r="Y84" s="24" t="s">
        <v>3629</v>
      </c>
      <c r="Z84" s="24" t="s">
        <v>3629</v>
      </c>
      <c r="AA84" s="29">
        <v>1</v>
      </c>
      <c r="AC84" s="30">
        <v>20</v>
      </c>
      <c r="AE84" s="30" t="s">
        <v>3641</v>
      </c>
      <c r="AF84" s="23" t="s">
        <v>3638</v>
      </c>
      <c r="AG84" s="23" t="s">
        <v>3632</v>
      </c>
    </row>
    <row r="85" spans="1:33" x14ac:dyDescent="0.2">
      <c r="A85" s="22" t="s">
        <v>3789</v>
      </c>
      <c r="B85" s="23" t="s">
        <v>3790</v>
      </c>
      <c r="C85" s="23" t="s">
        <v>95</v>
      </c>
      <c r="E85" s="24" t="s">
        <v>3629</v>
      </c>
      <c r="K85" s="26" t="s">
        <v>3629</v>
      </c>
      <c r="O85" s="25" t="s">
        <v>3629</v>
      </c>
      <c r="T85" s="28" t="s">
        <v>3629</v>
      </c>
      <c r="W85" s="28" t="s">
        <v>3629</v>
      </c>
      <c r="Z85" s="24" t="s">
        <v>3629</v>
      </c>
      <c r="AA85" s="29">
        <v>2</v>
      </c>
      <c r="AC85" s="30">
        <v>30</v>
      </c>
      <c r="AD85" s="30">
        <v>30</v>
      </c>
      <c r="AF85" s="23" t="s">
        <v>3631</v>
      </c>
      <c r="AG85" s="23" t="s">
        <v>3771</v>
      </c>
    </row>
    <row r="86" spans="1:33" x14ac:dyDescent="0.2">
      <c r="A86" s="22" t="s">
        <v>3791</v>
      </c>
      <c r="B86" s="23" t="s">
        <v>3792</v>
      </c>
      <c r="C86" s="23" t="s">
        <v>95</v>
      </c>
      <c r="E86" s="24" t="s">
        <v>3629</v>
      </c>
      <c r="F86" s="24" t="s">
        <v>3629</v>
      </c>
      <c r="S86" s="28" t="s">
        <v>3629</v>
      </c>
      <c r="X86" s="24" t="s">
        <v>3629</v>
      </c>
      <c r="Y86" s="24" t="s">
        <v>3629</v>
      </c>
      <c r="Z86" s="24" t="s">
        <v>3629</v>
      </c>
      <c r="AA86" s="29">
        <v>3</v>
      </c>
      <c r="AC86" s="30">
        <v>40</v>
      </c>
      <c r="AD86" s="30">
        <v>40</v>
      </c>
      <c r="AE86" s="30" t="s">
        <v>3630</v>
      </c>
      <c r="AF86" s="23" t="s">
        <v>3638</v>
      </c>
      <c r="AG86" s="23" t="s">
        <v>3632</v>
      </c>
    </row>
    <row r="87" spans="1:33" x14ac:dyDescent="0.2">
      <c r="A87" s="22" t="s">
        <v>1704</v>
      </c>
      <c r="B87" s="23" t="s">
        <v>3793</v>
      </c>
      <c r="C87" s="23" t="s">
        <v>95</v>
      </c>
      <c r="D87" s="24" t="s">
        <v>3629</v>
      </c>
      <c r="H87" s="25" t="s">
        <v>3629</v>
      </c>
      <c r="J87" s="26" t="s">
        <v>3629</v>
      </c>
      <c r="N87" s="27" t="s">
        <v>3629</v>
      </c>
      <c r="O87" s="25" t="s">
        <v>3629</v>
      </c>
      <c r="T87" s="28" t="s">
        <v>3629</v>
      </c>
      <c r="X87" s="24" t="s">
        <v>3629</v>
      </c>
      <c r="Y87" s="24" t="s">
        <v>3629</v>
      </c>
      <c r="AA87" s="29">
        <v>2</v>
      </c>
      <c r="AC87" s="30">
        <v>80</v>
      </c>
      <c r="AD87" s="30">
        <v>80</v>
      </c>
      <c r="AE87" s="30" t="s">
        <v>3641</v>
      </c>
      <c r="AF87" s="23" t="s">
        <v>3642</v>
      </c>
      <c r="AG87" s="23" t="s">
        <v>3632</v>
      </c>
    </row>
    <row r="88" spans="1:33" x14ac:dyDescent="0.2">
      <c r="A88" s="22" t="s">
        <v>3794</v>
      </c>
      <c r="C88" s="23" t="s">
        <v>3628</v>
      </c>
      <c r="D88" s="24" t="s">
        <v>3629</v>
      </c>
      <c r="E88" s="24" t="s">
        <v>3629</v>
      </c>
      <c r="G88" s="25" t="s">
        <v>3629</v>
      </c>
      <c r="K88" s="26" t="s">
        <v>3629</v>
      </c>
      <c r="N88" s="27" t="s">
        <v>3629</v>
      </c>
      <c r="Q88" s="25" t="s">
        <v>3629</v>
      </c>
      <c r="S88" s="28" t="s">
        <v>3629</v>
      </c>
      <c r="Y88" s="24" t="s">
        <v>3629</v>
      </c>
      <c r="Z88" s="24" t="s">
        <v>3629</v>
      </c>
      <c r="AA88" s="29">
        <v>2</v>
      </c>
      <c r="AC88" s="30">
        <v>15</v>
      </c>
      <c r="AD88" s="30">
        <v>20</v>
      </c>
      <c r="AF88" s="23" t="s">
        <v>3638</v>
      </c>
      <c r="AG88" s="23" t="s">
        <v>3632</v>
      </c>
    </row>
    <row r="89" spans="1:33" x14ac:dyDescent="0.2">
      <c r="A89" s="22" t="s">
        <v>2720</v>
      </c>
      <c r="B89" s="23" t="s">
        <v>3795</v>
      </c>
      <c r="C89" s="23" t="s">
        <v>95</v>
      </c>
      <c r="D89" s="24" t="s">
        <v>3629</v>
      </c>
      <c r="E89" s="24" t="s">
        <v>3629</v>
      </c>
      <c r="K89" s="26" t="s">
        <v>3629</v>
      </c>
      <c r="Q89" s="25" t="s">
        <v>3629</v>
      </c>
      <c r="T89" s="28" t="s">
        <v>3629</v>
      </c>
      <c r="Y89" s="24" t="s">
        <v>3629</v>
      </c>
      <c r="Z89" s="24" t="s">
        <v>3629</v>
      </c>
      <c r="AA89" s="29">
        <v>3</v>
      </c>
      <c r="AC89" s="30">
        <v>10</v>
      </c>
      <c r="AE89" s="30" t="s">
        <v>3736</v>
      </c>
      <c r="AF89" s="23" t="s">
        <v>3656</v>
      </c>
      <c r="AG89" s="23" t="s">
        <v>3796</v>
      </c>
    </row>
    <row r="90" spans="1:33" x14ac:dyDescent="0.2">
      <c r="A90" s="22" t="s">
        <v>3797</v>
      </c>
      <c r="B90" s="23" t="s">
        <v>3798</v>
      </c>
      <c r="C90" s="23" t="s">
        <v>3628</v>
      </c>
      <c r="E90" s="24" t="s">
        <v>3629</v>
      </c>
      <c r="G90" s="25" t="s">
        <v>3629</v>
      </c>
      <c r="H90" s="25" t="s">
        <v>3629</v>
      </c>
      <c r="J90" s="26" t="s">
        <v>3629</v>
      </c>
      <c r="O90" s="25" t="s">
        <v>3629</v>
      </c>
      <c r="T90" s="28" t="s">
        <v>3629</v>
      </c>
      <c r="X90" s="24" t="s">
        <v>3629</v>
      </c>
      <c r="AA90" s="29">
        <v>2</v>
      </c>
      <c r="AC90" s="30">
        <v>200</v>
      </c>
      <c r="AD90" s="30">
        <v>100</v>
      </c>
      <c r="AE90" s="30" t="s">
        <v>3630</v>
      </c>
      <c r="AF90" s="23" t="s">
        <v>3642</v>
      </c>
      <c r="AG90" s="23" t="s">
        <v>3632</v>
      </c>
    </row>
    <row r="91" spans="1:33" x14ac:dyDescent="0.2">
      <c r="A91" s="22" t="s">
        <v>3799</v>
      </c>
      <c r="B91" s="23" t="s">
        <v>3800</v>
      </c>
      <c r="C91" s="23" t="s">
        <v>95</v>
      </c>
      <c r="D91" s="24" t="s">
        <v>3629</v>
      </c>
      <c r="G91" s="25" t="s">
        <v>3629</v>
      </c>
      <c r="J91" s="26" t="s">
        <v>3629</v>
      </c>
      <c r="O91" s="25" t="s">
        <v>3629</v>
      </c>
      <c r="R91" s="28" t="s">
        <v>3629</v>
      </c>
      <c r="S91" s="28" t="s">
        <v>3629</v>
      </c>
      <c r="X91" s="24" t="s">
        <v>3629</v>
      </c>
      <c r="Y91" s="24" t="s">
        <v>3629</v>
      </c>
      <c r="Z91" s="24" t="s">
        <v>3629</v>
      </c>
      <c r="AA91" s="29">
        <v>1</v>
      </c>
      <c r="AC91" s="30">
        <v>100</v>
      </c>
      <c r="AD91" s="30">
        <v>60</v>
      </c>
    </row>
    <row r="92" spans="1:33" x14ac:dyDescent="0.2">
      <c r="A92" s="22" t="s">
        <v>3801</v>
      </c>
      <c r="B92" s="23" t="s">
        <v>3802</v>
      </c>
      <c r="C92" s="23" t="s">
        <v>95</v>
      </c>
      <c r="D92" s="24" t="s">
        <v>3629</v>
      </c>
      <c r="I92" s="25" t="s">
        <v>3629</v>
      </c>
      <c r="L92" s="26" t="s">
        <v>3629</v>
      </c>
      <c r="P92" s="25" t="s">
        <v>3629</v>
      </c>
      <c r="S92" s="28" t="s">
        <v>3629</v>
      </c>
      <c r="Z92" s="24" t="s">
        <v>3629</v>
      </c>
      <c r="AA92" s="29">
        <v>1</v>
      </c>
      <c r="AC92" s="30">
        <v>200</v>
      </c>
      <c r="AE92" s="30" t="s">
        <v>3680</v>
      </c>
      <c r="AF92" s="23" t="s">
        <v>3656</v>
      </c>
      <c r="AG92" s="23" t="s">
        <v>3693</v>
      </c>
    </row>
    <row r="93" spans="1:33" x14ac:dyDescent="0.2">
      <c r="A93" s="22" t="s">
        <v>3803</v>
      </c>
      <c r="B93" s="23" t="s">
        <v>3804</v>
      </c>
      <c r="C93" s="23" t="s">
        <v>3628</v>
      </c>
      <c r="D93" s="24" t="s">
        <v>3629</v>
      </c>
      <c r="E93" s="24" t="s">
        <v>3629</v>
      </c>
      <c r="H93" s="25" t="s">
        <v>3629</v>
      </c>
      <c r="J93" s="26" t="s">
        <v>3629</v>
      </c>
      <c r="N93" s="27" t="s">
        <v>3629</v>
      </c>
      <c r="O93" s="25" t="s">
        <v>3629</v>
      </c>
      <c r="S93" s="28" t="s">
        <v>3629</v>
      </c>
      <c r="X93" s="24" t="s">
        <v>3629</v>
      </c>
      <c r="Y93" s="24" t="s">
        <v>3629</v>
      </c>
      <c r="AA93" s="29">
        <v>2</v>
      </c>
      <c r="AB93" s="29" t="s">
        <v>3667</v>
      </c>
      <c r="AC93" s="30">
        <v>100</v>
      </c>
      <c r="AD93" s="30">
        <v>60</v>
      </c>
      <c r="AE93" s="30" t="s">
        <v>3630</v>
      </c>
      <c r="AF93" s="23" t="s">
        <v>3638</v>
      </c>
      <c r="AG93" s="23" t="s">
        <v>3632</v>
      </c>
    </row>
    <row r="94" spans="1:33" x14ac:dyDescent="0.2">
      <c r="A94" s="22" t="s">
        <v>1720</v>
      </c>
      <c r="B94" s="23" t="s">
        <v>3805</v>
      </c>
      <c r="C94" s="23" t="s">
        <v>3628</v>
      </c>
      <c r="D94" s="24" t="s">
        <v>3629</v>
      </c>
      <c r="H94" s="25" t="s">
        <v>3629</v>
      </c>
      <c r="J94" s="26" t="s">
        <v>3629</v>
      </c>
      <c r="O94" s="25" t="s">
        <v>3629</v>
      </c>
      <c r="S94" s="28" t="s">
        <v>3629</v>
      </c>
      <c r="Y94" s="24" t="s">
        <v>3629</v>
      </c>
      <c r="Z94" s="24" t="s">
        <v>3629</v>
      </c>
      <c r="AA94" s="29">
        <v>2</v>
      </c>
      <c r="AC94" s="30">
        <v>130</v>
      </c>
      <c r="AE94" s="30" t="s">
        <v>3630</v>
      </c>
      <c r="AF94" s="23" t="s">
        <v>3656</v>
      </c>
      <c r="AG94" s="23" t="s">
        <v>3806</v>
      </c>
    </row>
    <row r="95" spans="1:33" x14ac:dyDescent="0.2">
      <c r="A95" s="22" t="s">
        <v>1726</v>
      </c>
      <c r="B95" s="23" t="s">
        <v>3807</v>
      </c>
      <c r="C95" s="23" t="s">
        <v>3628</v>
      </c>
      <c r="D95" s="24" t="s">
        <v>3629</v>
      </c>
      <c r="E95" s="24" t="s">
        <v>3629</v>
      </c>
      <c r="G95" s="25" t="s">
        <v>3629</v>
      </c>
      <c r="J95" s="26" t="s">
        <v>3629</v>
      </c>
      <c r="O95" s="25" t="s">
        <v>3629</v>
      </c>
      <c r="T95" s="28" t="s">
        <v>3629</v>
      </c>
      <c r="X95" s="24" t="s">
        <v>3629</v>
      </c>
      <c r="AA95" s="29">
        <v>2</v>
      </c>
      <c r="AB95" s="29" t="s">
        <v>3808</v>
      </c>
      <c r="AC95" s="30">
        <v>100</v>
      </c>
      <c r="AD95" s="30">
        <v>60</v>
      </c>
    </row>
    <row r="96" spans="1:33" x14ac:dyDescent="0.2">
      <c r="A96" s="22" t="s">
        <v>3809</v>
      </c>
      <c r="B96" s="23" t="s">
        <v>3810</v>
      </c>
      <c r="C96" s="23" t="s">
        <v>3628</v>
      </c>
      <c r="D96" s="24" t="s">
        <v>3629</v>
      </c>
      <c r="G96" s="25" t="s">
        <v>3629</v>
      </c>
      <c r="J96" s="26" t="s">
        <v>3629</v>
      </c>
      <c r="O96" s="25" t="s">
        <v>3629</v>
      </c>
      <c r="R96" s="28" t="s">
        <v>3629</v>
      </c>
      <c r="S96" s="28" t="s">
        <v>3629</v>
      </c>
      <c r="Z96" s="24" t="s">
        <v>3629</v>
      </c>
      <c r="AA96" s="29">
        <v>2</v>
      </c>
      <c r="AC96" s="30">
        <v>200</v>
      </c>
      <c r="AD96" s="30">
        <v>70</v>
      </c>
      <c r="AF96" s="23" t="s">
        <v>3638</v>
      </c>
      <c r="AG96" s="23" t="s">
        <v>3811</v>
      </c>
    </row>
    <row r="97" spans="1:33" x14ac:dyDescent="0.2">
      <c r="A97" s="22" t="s">
        <v>1737</v>
      </c>
      <c r="B97" s="23" t="s">
        <v>3812</v>
      </c>
      <c r="C97" s="23" t="s">
        <v>3628</v>
      </c>
      <c r="D97" s="24" t="s">
        <v>3629</v>
      </c>
      <c r="E97" s="24" t="s">
        <v>3629</v>
      </c>
      <c r="H97" s="25" t="s">
        <v>3629</v>
      </c>
      <c r="J97" s="26" t="s">
        <v>3629</v>
      </c>
      <c r="N97" s="27" t="s">
        <v>3629</v>
      </c>
      <c r="O97" s="25" t="s">
        <v>3629</v>
      </c>
      <c r="T97" s="28" t="s">
        <v>3629</v>
      </c>
      <c r="X97" s="24" t="s">
        <v>3629</v>
      </c>
      <c r="Y97" s="24" t="s">
        <v>3629</v>
      </c>
      <c r="Z97" s="24" t="s">
        <v>3629</v>
      </c>
      <c r="AA97" s="29">
        <v>2</v>
      </c>
      <c r="AC97" s="30">
        <v>150</v>
      </c>
      <c r="AD97" s="30">
        <v>150</v>
      </c>
      <c r="AE97" s="30" t="s">
        <v>3630</v>
      </c>
      <c r="AF97" s="23" t="s">
        <v>3638</v>
      </c>
      <c r="AG97" s="23" t="s">
        <v>3632</v>
      </c>
    </row>
    <row r="98" spans="1:33" x14ac:dyDescent="0.2">
      <c r="A98" s="22" t="s">
        <v>3813</v>
      </c>
      <c r="B98" s="23" t="s">
        <v>3814</v>
      </c>
      <c r="C98" s="23" t="s">
        <v>3628</v>
      </c>
      <c r="E98" s="24" t="s">
        <v>3629</v>
      </c>
      <c r="J98" s="26" t="s">
        <v>3629</v>
      </c>
      <c r="O98" s="25" t="s">
        <v>3629</v>
      </c>
      <c r="S98" s="28" t="s">
        <v>3629</v>
      </c>
      <c r="T98" s="28" t="s">
        <v>3629</v>
      </c>
      <c r="Z98" s="24" t="s">
        <v>3629</v>
      </c>
      <c r="AA98" s="29">
        <v>1</v>
      </c>
      <c r="AB98" s="29" t="s">
        <v>3815</v>
      </c>
      <c r="AC98" s="30">
        <v>150</v>
      </c>
      <c r="AE98" s="30" t="s">
        <v>3816</v>
      </c>
      <c r="AF98" s="23" t="s">
        <v>3642</v>
      </c>
      <c r="AG98" s="23" t="s">
        <v>3632</v>
      </c>
    </row>
    <row r="99" spans="1:33" x14ac:dyDescent="0.2">
      <c r="A99" s="22" t="s">
        <v>1770</v>
      </c>
      <c r="B99" s="23" t="s">
        <v>3817</v>
      </c>
      <c r="C99" s="23" t="s">
        <v>3628</v>
      </c>
      <c r="E99" s="24" t="s">
        <v>3629</v>
      </c>
      <c r="F99" s="24" t="s">
        <v>3629</v>
      </c>
      <c r="J99" s="26" t="s">
        <v>3629</v>
      </c>
      <c r="O99" s="25" t="s">
        <v>3629</v>
      </c>
      <c r="T99" s="28" t="s">
        <v>3629</v>
      </c>
      <c r="V99" s="28" t="s">
        <v>3629</v>
      </c>
      <c r="Z99" s="24" t="s">
        <v>3629</v>
      </c>
      <c r="AA99" s="29">
        <v>3</v>
      </c>
      <c r="AC99" s="30">
        <v>90</v>
      </c>
      <c r="AD99" s="30">
        <v>40</v>
      </c>
      <c r="AE99" s="30" t="s">
        <v>3649</v>
      </c>
      <c r="AF99" s="23" t="s">
        <v>3638</v>
      </c>
      <c r="AG99" s="23" t="s">
        <v>3632</v>
      </c>
    </row>
    <row r="100" spans="1:33" x14ac:dyDescent="0.2">
      <c r="A100" s="22" t="s">
        <v>2738</v>
      </c>
      <c r="B100" s="23" t="s">
        <v>2739</v>
      </c>
      <c r="C100" s="23" t="s">
        <v>3628</v>
      </c>
      <c r="E100" s="24" t="s">
        <v>3629</v>
      </c>
      <c r="K100" s="26" t="s">
        <v>3629</v>
      </c>
      <c r="Q100" s="25" t="s">
        <v>3629</v>
      </c>
      <c r="W100" s="28" t="s">
        <v>3629</v>
      </c>
      <c r="X100" s="24" t="s">
        <v>3629</v>
      </c>
      <c r="Y100" s="24" t="s">
        <v>3629</v>
      </c>
      <c r="AA100" s="29">
        <v>3</v>
      </c>
      <c r="AC100" s="30">
        <v>15</v>
      </c>
      <c r="AE100" s="30" t="s">
        <v>3641</v>
      </c>
      <c r="AF100" s="23" t="s">
        <v>3638</v>
      </c>
      <c r="AG100" s="23" t="s">
        <v>3632</v>
      </c>
    </row>
    <row r="101" spans="1:33" x14ac:dyDescent="0.2">
      <c r="A101" s="22" t="s">
        <v>3818</v>
      </c>
      <c r="B101" s="23" t="s">
        <v>3819</v>
      </c>
      <c r="C101" s="23" t="s">
        <v>3628</v>
      </c>
      <c r="E101" s="24" t="s">
        <v>3629</v>
      </c>
      <c r="F101" s="24" t="s">
        <v>3629</v>
      </c>
      <c r="J101" s="26" t="s">
        <v>3629</v>
      </c>
      <c r="S101" s="28" t="s">
        <v>3629</v>
      </c>
      <c r="U101" s="28" t="s">
        <v>3629</v>
      </c>
      <c r="Z101" s="24" t="s">
        <v>3629</v>
      </c>
      <c r="AA101" s="29">
        <v>1</v>
      </c>
      <c r="AB101" s="29" t="s">
        <v>3820</v>
      </c>
      <c r="AC101" s="30">
        <v>30</v>
      </c>
      <c r="AD101" s="30">
        <v>40</v>
      </c>
      <c r="AF101" s="23" t="s">
        <v>3631</v>
      </c>
      <c r="AG101" s="23" t="s">
        <v>3632</v>
      </c>
    </row>
    <row r="102" spans="1:33" x14ac:dyDescent="0.2">
      <c r="A102" s="22" t="s">
        <v>3821</v>
      </c>
      <c r="B102" s="23" t="s">
        <v>2745</v>
      </c>
      <c r="C102" s="23" t="s">
        <v>95</v>
      </c>
      <c r="E102" s="24" t="s">
        <v>3629</v>
      </c>
      <c r="F102" s="24" t="s">
        <v>3629</v>
      </c>
      <c r="L102" s="26" t="s">
        <v>3629</v>
      </c>
      <c r="P102" s="25" t="s">
        <v>3629</v>
      </c>
      <c r="S102" s="28" t="s">
        <v>3629</v>
      </c>
      <c r="X102" s="24" t="s">
        <v>3629</v>
      </c>
      <c r="Y102" s="24" t="s">
        <v>3629</v>
      </c>
      <c r="Z102" s="24" t="s">
        <v>3629</v>
      </c>
      <c r="AA102" s="29">
        <v>3</v>
      </c>
      <c r="AE102" s="30" t="s">
        <v>3736</v>
      </c>
      <c r="AF102" s="23" t="s">
        <v>3631</v>
      </c>
      <c r="AG102" s="23" t="s">
        <v>3632</v>
      </c>
    </row>
    <row r="103" spans="1:33" x14ac:dyDescent="0.2">
      <c r="A103" s="22" t="s">
        <v>3822</v>
      </c>
      <c r="B103" s="23" t="s">
        <v>3823</v>
      </c>
      <c r="C103" s="23" t="s">
        <v>3628</v>
      </c>
      <c r="D103" s="24" t="s">
        <v>3629</v>
      </c>
      <c r="E103" s="24" t="s">
        <v>3629</v>
      </c>
      <c r="G103" s="25" t="s">
        <v>3629</v>
      </c>
      <c r="J103" s="26" t="s">
        <v>3629</v>
      </c>
      <c r="N103" s="27" t="s">
        <v>3629</v>
      </c>
      <c r="O103" s="25" t="s">
        <v>3629</v>
      </c>
      <c r="S103" s="28" t="s">
        <v>3629</v>
      </c>
      <c r="T103" s="28" t="s">
        <v>3629</v>
      </c>
      <c r="Y103" s="24" t="s">
        <v>3629</v>
      </c>
      <c r="Z103" s="24" t="s">
        <v>3629</v>
      </c>
      <c r="AA103" s="29">
        <v>2</v>
      </c>
      <c r="AC103" s="30">
        <v>150</v>
      </c>
      <c r="AD103" s="30">
        <v>70</v>
      </c>
      <c r="AF103" s="23" t="s">
        <v>3631</v>
      </c>
      <c r="AG103" s="23" t="s">
        <v>3824</v>
      </c>
    </row>
    <row r="104" spans="1:33" x14ac:dyDescent="0.2">
      <c r="A104" s="31" t="s">
        <v>3825</v>
      </c>
      <c r="B104" s="23" t="s">
        <v>3826</v>
      </c>
      <c r="C104" s="23" t="s">
        <v>3628</v>
      </c>
      <c r="D104" s="24" t="s">
        <v>3629</v>
      </c>
      <c r="E104" s="24" t="s">
        <v>3629</v>
      </c>
      <c r="H104" s="25" t="s">
        <v>3629</v>
      </c>
      <c r="J104" s="26" t="s">
        <v>3629</v>
      </c>
      <c r="O104" s="25" t="s">
        <v>3629</v>
      </c>
      <c r="T104" s="28" t="s">
        <v>3629</v>
      </c>
      <c r="X104" s="24" t="s">
        <v>3629</v>
      </c>
      <c r="AA104" s="29">
        <v>1</v>
      </c>
      <c r="AC104" s="30">
        <v>200</v>
      </c>
      <c r="AD104" s="30">
        <v>120</v>
      </c>
      <c r="AE104" s="30" t="s">
        <v>3630</v>
      </c>
      <c r="AF104" s="23" t="s">
        <v>3656</v>
      </c>
      <c r="AG104" s="23" t="s">
        <v>3632</v>
      </c>
    </row>
    <row r="105" spans="1:33" x14ac:dyDescent="0.2">
      <c r="A105" s="22" t="s">
        <v>3827</v>
      </c>
      <c r="B105" s="23" t="s">
        <v>3828</v>
      </c>
      <c r="C105" s="23" t="s">
        <v>3628</v>
      </c>
      <c r="D105" s="24" t="s">
        <v>3629</v>
      </c>
      <c r="E105" s="24" t="s">
        <v>3629</v>
      </c>
      <c r="G105" s="25" t="s">
        <v>3629</v>
      </c>
      <c r="L105" s="26" t="s">
        <v>3629</v>
      </c>
      <c r="S105" s="28" t="s">
        <v>3629</v>
      </c>
      <c r="X105" s="24" t="s">
        <v>3629</v>
      </c>
      <c r="Y105" s="24" t="s">
        <v>3629</v>
      </c>
      <c r="Z105" s="24" t="s">
        <v>3629</v>
      </c>
      <c r="AA105" s="29">
        <v>3</v>
      </c>
      <c r="AC105" s="30">
        <v>100</v>
      </c>
      <c r="AE105" s="30" t="s">
        <v>3680</v>
      </c>
      <c r="AF105" s="23" t="s">
        <v>3631</v>
      </c>
      <c r="AG105" s="23" t="s">
        <v>3632</v>
      </c>
    </row>
    <row r="106" spans="1:33" x14ac:dyDescent="0.2">
      <c r="A106" s="22" t="s">
        <v>3829</v>
      </c>
      <c r="B106" s="23" t="s">
        <v>3830</v>
      </c>
      <c r="C106" s="23" t="s">
        <v>3628</v>
      </c>
      <c r="D106" s="24" t="s">
        <v>3629</v>
      </c>
      <c r="E106" s="24" t="s">
        <v>3629</v>
      </c>
      <c r="G106" s="25" t="s">
        <v>3629</v>
      </c>
      <c r="J106" s="26" t="s">
        <v>3629</v>
      </c>
      <c r="N106" s="27" t="s">
        <v>3629</v>
      </c>
      <c r="O106" s="25" t="s">
        <v>3629</v>
      </c>
      <c r="S106" s="28" t="s">
        <v>3629</v>
      </c>
      <c r="X106" s="24" t="s">
        <v>3629</v>
      </c>
      <c r="Y106" s="24" t="s">
        <v>3629</v>
      </c>
      <c r="Z106" s="24" t="s">
        <v>3629</v>
      </c>
      <c r="AA106" s="29">
        <v>2</v>
      </c>
      <c r="AC106" s="30">
        <v>180</v>
      </c>
      <c r="AD106" s="30">
        <v>80</v>
      </c>
      <c r="AE106" s="30" t="s">
        <v>3630</v>
      </c>
      <c r="AF106" s="23" t="s">
        <v>3631</v>
      </c>
      <c r="AG106" s="23" t="s">
        <v>3632</v>
      </c>
    </row>
    <row r="107" spans="1:33" x14ac:dyDescent="0.2">
      <c r="A107" s="22" t="s">
        <v>1791</v>
      </c>
      <c r="B107" s="23" t="s">
        <v>3831</v>
      </c>
      <c r="C107" s="23" t="s">
        <v>95</v>
      </c>
      <c r="D107" s="24" t="s">
        <v>3629</v>
      </c>
      <c r="E107" s="24" t="s">
        <v>3629</v>
      </c>
      <c r="G107" s="25" t="s">
        <v>3629</v>
      </c>
      <c r="J107" s="26" t="s">
        <v>3629</v>
      </c>
      <c r="O107" s="25" t="s">
        <v>3629</v>
      </c>
      <c r="T107" s="28" t="s">
        <v>3629</v>
      </c>
      <c r="Y107" s="24" t="s">
        <v>3629</v>
      </c>
      <c r="Z107" s="24" t="s">
        <v>3629</v>
      </c>
      <c r="AA107" s="29">
        <v>3</v>
      </c>
      <c r="AC107" s="30">
        <v>200</v>
      </c>
      <c r="AD107" s="30">
        <v>150</v>
      </c>
      <c r="AE107" s="30" t="s">
        <v>3630</v>
      </c>
      <c r="AF107" s="23" t="s">
        <v>3638</v>
      </c>
      <c r="AG107" s="23" t="s">
        <v>3632</v>
      </c>
    </row>
    <row r="108" spans="1:33" x14ac:dyDescent="0.2">
      <c r="A108" s="22" t="s">
        <v>3832</v>
      </c>
      <c r="B108" s="23" t="s">
        <v>3833</v>
      </c>
      <c r="C108" s="23" t="s">
        <v>3628</v>
      </c>
      <c r="D108" s="24" t="s">
        <v>3629</v>
      </c>
      <c r="E108" s="24" t="s">
        <v>3629</v>
      </c>
      <c r="G108" s="25" t="s">
        <v>3629</v>
      </c>
      <c r="H108" s="25" t="s">
        <v>3629</v>
      </c>
      <c r="L108" s="26" t="s">
        <v>3629</v>
      </c>
      <c r="N108" s="27" t="s">
        <v>3629</v>
      </c>
      <c r="R108" s="28" t="s">
        <v>3629</v>
      </c>
      <c r="S108" s="28" t="s">
        <v>3629</v>
      </c>
      <c r="W108" s="28" t="s">
        <v>3629</v>
      </c>
      <c r="X108" s="24" t="s">
        <v>3629</v>
      </c>
      <c r="Y108" s="24" t="s">
        <v>3629</v>
      </c>
      <c r="Z108" s="24" t="s">
        <v>3629</v>
      </c>
      <c r="AA108" s="29">
        <v>1</v>
      </c>
      <c r="AC108" s="30">
        <v>30</v>
      </c>
      <c r="AE108" s="30" t="s">
        <v>3680</v>
      </c>
      <c r="AF108" s="23" t="s">
        <v>3631</v>
      </c>
      <c r="AG108" s="23" t="s">
        <v>3834</v>
      </c>
    </row>
    <row r="109" spans="1:33" x14ac:dyDescent="0.2">
      <c r="A109" s="22" t="s">
        <v>1020</v>
      </c>
      <c r="B109" s="23" t="s">
        <v>3835</v>
      </c>
      <c r="C109" s="23" t="s">
        <v>3628</v>
      </c>
      <c r="D109" s="24" t="s">
        <v>3629</v>
      </c>
      <c r="J109" s="26" t="s">
        <v>3629</v>
      </c>
      <c r="O109" s="25" t="s">
        <v>3629</v>
      </c>
      <c r="R109" s="28" t="s">
        <v>3629</v>
      </c>
      <c r="S109" s="28" t="s">
        <v>3629</v>
      </c>
      <c r="Z109" s="24" t="s">
        <v>3629</v>
      </c>
      <c r="AA109" s="29">
        <v>3</v>
      </c>
      <c r="AC109" s="30">
        <v>200</v>
      </c>
      <c r="AD109" s="30">
        <v>200</v>
      </c>
      <c r="AE109" s="30" t="s">
        <v>3630</v>
      </c>
      <c r="AF109" s="23" t="s">
        <v>3638</v>
      </c>
      <c r="AG109" s="23" t="s">
        <v>3632</v>
      </c>
    </row>
    <row r="110" spans="1:33" x14ac:dyDescent="0.2">
      <c r="A110" s="22" t="s">
        <v>3836</v>
      </c>
      <c r="C110" s="23" t="s">
        <v>3628</v>
      </c>
      <c r="E110" s="24" t="s">
        <v>3629</v>
      </c>
      <c r="H110" s="25" t="s">
        <v>3629</v>
      </c>
      <c r="J110" s="26" t="s">
        <v>3629</v>
      </c>
      <c r="M110" s="26" t="s">
        <v>3629</v>
      </c>
      <c r="S110" s="28" t="s">
        <v>3629</v>
      </c>
      <c r="Z110" s="24" t="s">
        <v>3629</v>
      </c>
      <c r="AA110" s="29">
        <v>1</v>
      </c>
      <c r="AB110" s="29" t="s">
        <v>3837</v>
      </c>
      <c r="AC110" s="30">
        <v>50</v>
      </c>
      <c r="AD110" s="30">
        <v>50</v>
      </c>
      <c r="AE110" s="30" t="s">
        <v>3641</v>
      </c>
      <c r="AF110" s="23" t="s">
        <v>3631</v>
      </c>
      <c r="AG110" s="23" t="s">
        <v>3838</v>
      </c>
    </row>
    <row r="111" spans="1:33" x14ac:dyDescent="0.2">
      <c r="A111" s="22" t="s">
        <v>3839</v>
      </c>
      <c r="B111" s="23" t="s">
        <v>3840</v>
      </c>
      <c r="C111" s="23" t="s">
        <v>3628</v>
      </c>
      <c r="D111" s="24" t="s">
        <v>3629</v>
      </c>
      <c r="E111" s="24" t="s">
        <v>3629</v>
      </c>
      <c r="J111" s="26" t="s">
        <v>3629</v>
      </c>
      <c r="O111" s="25" t="s">
        <v>3629</v>
      </c>
      <c r="T111" s="28" t="s">
        <v>3629</v>
      </c>
      <c r="W111" s="28" t="s">
        <v>3629</v>
      </c>
      <c r="Z111" s="24" t="s">
        <v>3629</v>
      </c>
      <c r="AA111" s="29">
        <v>3</v>
      </c>
      <c r="AC111" s="30">
        <v>200</v>
      </c>
      <c r="AD111" s="30">
        <v>150</v>
      </c>
      <c r="AE111" s="30" t="s">
        <v>3630</v>
      </c>
      <c r="AF111" s="23" t="s">
        <v>3656</v>
      </c>
      <c r="AG111" s="23" t="s">
        <v>3632</v>
      </c>
    </row>
    <row r="112" spans="1:33" x14ac:dyDescent="0.2">
      <c r="A112" s="22" t="s">
        <v>2750</v>
      </c>
      <c r="B112" s="23" t="s">
        <v>3841</v>
      </c>
      <c r="C112" s="23" t="s">
        <v>3628</v>
      </c>
      <c r="D112" s="24" t="s">
        <v>3629</v>
      </c>
      <c r="E112" s="24" t="s">
        <v>3629</v>
      </c>
      <c r="J112" s="26" t="s">
        <v>3629</v>
      </c>
      <c r="U112" s="28" t="s">
        <v>3629</v>
      </c>
      <c r="Z112" s="24" t="s">
        <v>3629</v>
      </c>
      <c r="AA112" s="29">
        <v>2</v>
      </c>
      <c r="AC112" s="30">
        <v>60</v>
      </c>
      <c r="AE112" s="30" t="s">
        <v>3660</v>
      </c>
      <c r="AF112" s="23" t="s">
        <v>3638</v>
      </c>
      <c r="AG112" s="23" t="s">
        <v>3632</v>
      </c>
    </row>
    <row r="113" spans="1:33" x14ac:dyDescent="0.2">
      <c r="A113" s="22" t="s">
        <v>1809</v>
      </c>
      <c r="B113" s="23" t="s">
        <v>3842</v>
      </c>
      <c r="C113" s="23" t="s">
        <v>3628</v>
      </c>
      <c r="D113" s="24" t="s">
        <v>3629</v>
      </c>
      <c r="E113" s="24" t="s">
        <v>3629</v>
      </c>
      <c r="J113" s="26" t="s">
        <v>3629</v>
      </c>
      <c r="O113" s="25" t="s">
        <v>3629</v>
      </c>
      <c r="S113" s="28" t="s">
        <v>3629</v>
      </c>
      <c r="Z113" s="24" t="s">
        <v>3629</v>
      </c>
      <c r="AA113" s="29">
        <v>2</v>
      </c>
      <c r="AC113" s="30">
        <v>150</v>
      </c>
      <c r="AE113" s="30" t="s">
        <v>3660</v>
      </c>
      <c r="AF113" s="23" t="s">
        <v>3631</v>
      </c>
      <c r="AG113" s="23" t="s">
        <v>3674</v>
      </c>
    </row>
    <row r="114" spans="1:33" x14ac:dyDescent="0.2">
      <c r="A114" s="22" t="s">
        <v>1812</v>
      </c>
      <c r="B114" s="23" t="s">
        <v>3843</v>
      </c>
      <c r="C114" s="23" t="s">
        <v>95</v>
      </c>
      <c r="D114" s="24" t="s">
        <v>3629</v>
      </c>
      <c r="I114" s="25" t="s">
        <v>3629</v>
      </c>
      <c r="L114" s="26" t="s">
        <v>3629</v>
      </c>
      <c r="P114" s="25" t="s">
        <v>3629</v>
      </c>
      <c r="S114" s="28" t="s">
        <v>3629</v>
      </c>
      <c r="Z114" s="24" t="s">
        <v>3629</v>
      </c>
      <c r="AA114" s="29">
        <v>2</v>
      </c>
      <c r="AC114" s="30">
        <v>60</v>
      </c>
      <c r="AE114" s="30" t="s">
        <v>3680</v>
      </c>
      <c r="AF114" s="23" t="s">
        <v>3638</v>
      </c>
      <c r="AG114" s="23" t="s">
        <v>3632</v>
      </c>
    </row>
    <row r="115" spans="1:33" x14ac:dyDescent="0.2">
      <c r="A115" s="22" t="s">
        <v>3844</v>
      </c>
      <c r="B115" s="23" t="s">
        <v>3845</v>
      </c>
      <c r="C115" s="23" t="s">
        <v>3628</v>
      </c>
      <c r="D115" s="24" t="s">
        <v>3629</v>
      </c>
      <c r="G115" s="25" t="s">
        <v>3629</v>
      </c>
      <c r="H115" s="25" t="s">
        <v>3629</v>
      </c>
      <c r="J115" s="26" t="s">
        <v>3629</v>
      </c>
      <c r="L115" s="26" t="s">
        <v>3629</v>
      </c>
      <c r="P115" s="25" t="s">
        <v>3629</v>
      </c>
      <c r="S115" s="28" t="s">
        <v>3629</v>
      </c>
      <c r="X115" s="24" t="s">
        <v>3629</v>
      </c>
      <c r="Y115" s="24" t="s">
        <v>3629</v>
      </c>
      <c r="Z115" s="24" t="s">
        <v>3629</v>
      </c>
      <c r="AA115" s="29">
        <v>3</v>
      </c>
      <c r="AC115" s="30">
        <v>400</v>
      </c>
      <c r="AE115" s="30" t="s">
        <v>3680</v>
      </c>
      <c r="AF115" s="23" t="s">
        <v>3631</v>
      </c>
      <c r="AG115" s="23" t="s">
        <v>3632</v>
      </c>
    </row>
    <row r="116" spans="1:33" x14ac:dyDescent="0.2">
      <c r="A116" s="22" t="s">
        <v>3846</v>
      </c>
      <c r="B116" s="23" t="s">
        <v>3847</v>
      </c>
      <c r="C116" s="23" t="s">
        <v>95</v>
      </c>
      <c r="D116" s="24" t="s">
        <v>3629</v>
      </c>
      <c r="G116" s="25" t="s">
        <v>3629</v>
      </c>
      <c r="J116" s="26" t="s">
        <v>3629</v>
      </c>
      <c r="O116" s="25" t="s">
        <v>3629</v>
      </c>
      <c r="S116" s="28" t="s">
        <v>3629</v>
      </c>
      <c r="X116" s="24" t="s">
        <v>3629</v>
      </c>
      <c r="Y116" s="24" t="s">
        <v>3629</v>
      </c>
      <c r="Z116" s="24" t="s">
        <v>3629</v>
      </c>
      <c r="AA116" s="29">
        <v>1</v>
      </c>
      <c r="AC116" s="30">
        <v>80</v>
      </c>
      <c r="AD116" s="30">
        <v>80</v>
      </c>
      <c r="AF116" s="23" t="s">
        <v>3638</v>
      </c>
      <c r="AG116" s="23" t="s">
        <v>3632</v>
      </c>
    </row>
    <row r="117" spans="1:33" x14ac:dyDescent="0.2">
      <c r="A117" s="22" t="s">
        <v>3848</v>
      </c>
      <c r="B117" s="23" t="s">
        <v>3849</v>
      </c>
      <c r="C117" s="23" t="s">
        <v>95</v>
      </c>
      <c r="D117" s="24" t="s">
        <v>3629</v>
      </c>
      <c r="G117" s="25" t="s">
        <v>3629</v>
      </c>
      <c r="J117" s="26" t="s">
        <v>3629</v>
      </c>
      <c r="O117" s="25" t="s">
        <v>3629</v>
      </c>
      <c r="S117" s="28" t="s">
        <v>3629</v>
      </c>
      <c r="X117" s="24" t="s">
        <v>3629</v>
      </c>
      <c r="Y117" s="24" t="s">
        <v>3629</v>
      </c>
      <c r="Z117" s="24" t="s">
        <v>3629</v>
      </c>
      <c r="AA117" s="29">
        <v>1</v>
      </c>
      <c r="AB117" s="29" t="s">
        <v>3637</v>
      </c>
      <c r="AC117" s="30">
        <v>200</v>
      </c>
      <c r="AD117" s="30">
        <v>100</v>
      </c>
      <c r="AE117" s="30" t="s">
        <v>3630</v>
      </c>
      <c r="AF117" s="23" t="s">
        <v>3638</v>
      </c>
      <c r="AG117" s="23" t="s">
        <v>3632</v>
      </c>
    </row>
    <row r="118" spans="1:33" x14ac:dyDescent="0.2">
      <c r="A118" s="22" t="s">
        <v>3850</v>
      </c>
      <c r="B118" s="23" t="s">
        <v>3851</v>
      </c>
      <c r="C118" s="23" t="s">
        <v>3628</v>
      </c>
      <c r="D118" s="24" t="s">
        <v>3629</v>
      </c>
      <c r="E118" s="24" t="s">
        <v>3629</v>
      </c>
      <c r="J118" s="26" t="s">
        <v>3629</v>
      </c>
      <c r="O118" s="25" t="s">
        <v>3629</v>
      </c>
      <c r="S118" s="28" t="s">
        <v>3629</v>
      </c>
      <c r="Y118" s="24" t="s">
        <v>3629</v>
      </c>
      <c r="Z118" s="24" t="s">
        <v>3629</v>
      </c>
      <c r="AA118" s="29">
        <v>2</v>
      </c>
      <c r="AC118" s="30" t="s">
        <v>3852</v>
      </c>
      <c r="AE118" s="30" t="s">
        <v>3853</v>
      </c>
      <c r="AF118" s="23" t="s">
        <v>3642</v>
      </c>
      <c r="AG118" s="23" t="s">
        <v>3854</v>
      </c>
    </row>
    <row r="119" spans="1:33" x14ac:dyDescent="0.2">
      <c r="A119" s="22" t="s">
        <v>3855</v>
      </c>
      <c r="B119" s="23" t="s">
        <v>3856</v>
      </c>
      <c r="C119" s="23" t="s">
        <v>95</v>
      </c>
      <c r="D119" s="24" t="s">
        <v>3629</v>
      </c>
      <c r="E119" s="24" t="s">
        <v>3629</v>
      </c>
      <c r="G119" s="25" t="s">
        <v>3629</v>
      </c>
      <c r="H119" s="25" t="s">
        <v>3629</v>
      </c>
      <c r="I119" s="25" t="s">
        <v>3629</v>
      </c>
      <c r="J119" s="26" t="s">
        <v>3629</v>
      </c>
      <c r="O119" s="25" t="s">
        <v>3629</v>
      </c>
      <c r="S119" s="28" t="s">
        <v>3629</v>
      </c>
      <c r="Z119" s="24" t="s">
        <v>3629</v>
      </c>
      <c r="AA119" s="29">
        <v>1</v>
      </c>
      <c r="AB119" s="29" t="s">
        <v>3857</v>
      </c>
      <c r="AC119" s="30">
        <v>100</v>
      </c>
      <c r="AD119" s="30">
        <v>60</v>
      </c>
      <c r="AE119" s="30" t="s">
        <v>3630</v>
      </c>
      <c r="AF119" s="23" t="s">
        <v>3631</v>
      </c>
      <c r="AG119" s="23" t="s">
        <v>3632</v>
      </c>
    </row>
    <row r="120" spans="1:33" x14ac:dyDescent="0.2">
      <c r="A120" s="22" t="s">
        <v>1846</v>
      </c>
      <c r="B120" s="23" t="s">
        <v>3858</v>
      </c>
      <c r="C120" s="23" t="s">
        <v>95</v>
      </c>
      <c r="D120" s="24" t="s">
        <v>3629</v>
      </c>
      <c r="G120" s="25" t="s">
        <v>3629</v>
      </c>
      <c r="K120" s="26" t="s">
        <v>3629</v>
      </c>
      <c r="N120" s="27" t="s">
        <v>3629</v>
      </c>
      <c r="O120" s="25" t="s">
        <v>3629</v>
      </c>
      <c r="S120" s="28" t="s">
        <v>3629</v>
      </c>
      <c r="X120" s="24" t="s">
        <v>3629</v>
      </c>
      <c r="Y120" s="24" t="s">
        <v>3629</v>
      </c>
      <c r="AA120" s="29">
        <v>2</v>
      </c>
      <c r="AC120" s="30">
        <v>30</v>
      </c>
      <c r="AD120" s="30">
        <v>30</v>
      </c>
      <c r="AF120" s="23" t="s">
        <v>3631</v>
      </c>
    </row>
    <row r="121" spans="1:33" x14ac:dyDescent="0.2">
      <c r="A121" s="22" t="s">
        <v>1849</v>
      </c>
      <c r="B121" s="23" t="s">
        <v>3859</v>
      </c>
      <c r="C121" s="23" t="s">
        <v>3628</v>
      </c>
      <c r="D121" s="24" t="s">
        <v>3629</v>
      </c>
      <c r="H121" s="25" t="s">
        <v>3629</v>
      </c>
      <c r="J121" s="26" t="s">
        <v>3629</v>
      </c>
      <c r="K121" s="26" t="s">
        <v>3629</v>
      </c>
      <c r="U121" s="28" t="s">
        <v>3629</v>
      </c>
      <c r="X121" s="24" t="s">
        <v>3629</v>
      </c>
      <c r="Y121" s="24" t="s">
        <v>3629</v>
      </c>
      <c r="Z121" s="24" t="s">
        <v>3629</v>
      </c>
      <c r="AA121" s="29">
        <v>1</v>
      </c>
      <c r="AB121" s="29" t="s">
        <v>3667</v>
      </c>
      <c r="AC121" s="30">
        <v>50</v>
      </c>
      <c r="AD121" s="30">
        <v>40</v>
      </c>
      <c r="AE121" s="30" t="s">
        <v>3649</v>
      </c>
      <c r="AF121" s="23" t="s">
        <v>3642</v>
      </c>
      <c r="AG121" s="23" t="s">
        <v>3632</v>
      </c>
    </row>
    <row r="122" spans="1:33" x14ac:dyDescent="0.2">
      <c r="A122" s="22" t="s">
        <v>3860</v>
      </c>
      <c r="B122" s="23" t="s">
        <v>1847</v>
      </c>
      <c r="C122" s="23" t="s">
        <v>3663</v>
      </c>
      <c r="D122" s="24" t="s">
        <v>3629</v>
      </c>
      <c r="G122" s="25" t="s">
        <v>3629</v>
      </c>
      <c r="H122" s="25" t="s">
        <v>3629</v>
      </c>
      <c r="J122" s="26" t="s">
        <v>3629</v>
      </c>
      <c r="S122" s="28" t="s">
        <v>3629</v>
      </c>
      <c r="X122" s="24" t="s">
        <v>3629</v>
      </c>
      <c r="AA122" s="29">
        <v>3</v>
      </c>
      <c r="AC122" s="30">
        <v>40</v>
      </c>
      <c r="AE122" s="30" t="s">
        <v>3641</v>
      </c>
      <c r="AF122" s="23" t="s">
        <v>3656</v>
      </c>
      <c r="AG122" s="23" t="s">
        <v>3861</v>
      </c>
    </row>
    <row r="123" spans="1:33" x14ac:dyDescent="0.2">
      <c r="A123" s="22" t="s">
        <v>2779</v>
      </c>
      <c r="B123" s="23" t="s">
        <v>3862</v>
      </c>
      <c r="C123" s="23" t="s">
        <v>95</v>
      </c>
      <c r="E123" s="24" t="s">
        <v>3629</v>
      </c>
      <c r="J123" s="26" t="s">
        <v>3629</v>
      </c>
      <c r="U123" s="28" t="s">
        <v>3629</v>
      </c>
      <c r="Z123" s="24" t="s">
        <v>3629</v>
      </c>
      <c r="AA123" s="29">
        <v>3</v>
      </c>
      <c r="AC123" s="30">
        <v>70</v>
      </c>
      <c r="AD123" s="30">
        <v>50</v>
      </c>
      <c r="AE123" s="30" t="s">
        <v>3641</v>
      </c>
      <c r="AF123" s="23" t="s">
        <v>3631</v>
      </c>
      <c r="AG123" s="23" t="s">
        <v>3863</v>
      </c>
    </row>
    <row r="124" spans="1:33" x14ac:dyDescent="0.2">
      <c r="A124" s="22" t="s">
        <v>2785</v>
      </c>
      <c r="B124" s="23" t="s">
        <v>3864</v>
      </c>
      <c r="C124" s="23" t="s">
        <v>95</v>
      </c>
      <c r="D124" s="24" t="s">
        <v>3629</v>
      </c>
      <c r="E124" s="24" t="s">
        <v>3629</v>
      </c>
      <c r="G124" s="25" t="s">
        <v>3629</v>
      </c>
      <c r="H124" s="25" t="s">
        <v>3629</v>
      </c>
      <c r="K124" s="26" t="s">
        <v>3629</v>
      </c>
      <c r="O124" s="25" t="s">
        <v>3629</v>
      </c>
      <c r="S124" s="28" t="s">
        <v>3629</v>
      </c>
      <c r="X124" s="24" t="s">
        <v>3629</v>
      </c>
      <c r="Y124" s="24" t="s">
        <v>3629</v>
      </c>
      <c r="AA124" s="29">
        <v>3</v>
      </c>
      <c r="AC124" s="30">
        <v>20</v>
      </c>
      <c r="AE124" s="30" t="s">
        <v>3641</v>
      </c>
      <c r="AF124" s="23" t="s">
        <v>3638</v>
      </c>
      <c r="AG124" s="23" t="s">
        <v>3632</v>
      </c>
    </row>
    <row r="125" spans="1:33" x14ac:dyDescent="0.2">
      <c r="A125" s="22" t="s">
        <v>1863</v>
      </c>
      <c r="B125" s="23" t="s">
        <v>1864</v>
      </c>
      <c r="C125" s="23" t="s">
        <v>3628</v>
      </c>
      <c r="E125" s="24" t="s">
        <v>3629</v>
      </c>
      <c r="F125" s="24" t="s">
        <v>3629</v>
      </c>
      <c r="J125" s="26" t="s">
        <v>3629</v>
      </c>
      <c r="T125" s="28" t="s">
        <v>3629</v>
      </c>
      <c r="Z125" s="24" t="s">
        <v>3629</v>
      </c>
      <c r="AA125" s="29">
        <v>3</v>
      </c>
      <c r="AC125" s="30">
        <v>70</v>
      </c>
      <c r="AE125" s="30" t="s">
        <v>3865</v>
      </c>
      <c r="AF125" s="23" t="s">
        <v>3638</v>
      </c>
      <c r="AG125" s="23" t="s">
        <v>3632</v>
      </c>
    </row>
    <row r="126" spans="1:33" x14ac:dyDescent="0.2">
      <c r="A126" s="22" t="s">
        <v>3866</v>
      </c>
      <c r="B126" s="23" t="s">
        <v>3867</v>
      </c>
      <c r="C126" s="23" t="s">
        <v>95</v>
      </c>
      <c r="D126" s="24" t="s">
        <v>3629</v>
      </c>
      <c r="H126" s="25" t="s">
        <v>3629</v>
      </c>
      <c r="L126" s="26" t="s">
        <v>3629</v>
      </c>
      <c r="S126" s="28" t="s">
        <v>3629</v>
      </c>
      <c r="X126" s="24" t="s">
        <v>3629</v>
      </c>
      <c r="Y126" s="24" t="s">
        <v>3629</v>
      </c>
      <c r="AA126" s="29">
        <v>2</v>
      </c>
      <c r="AB126" s="29" t="s">
        <v>3868</v>
      </c>
      <c r="AC126" s="30">
        <v>100</v>
      </c>
      <c r="AE126" s="30" t="s">
        <v>3680</v>
      </c>
      <c r="AF126" s="23" t="s">
        <v>3631</v>
      </c>
    </row>
    <row r="127" spans="1:33" x14ac:dyDescent="0.2">
      <c r="A127" s="22" t="s">
        <v>3869</v>
      </c>
      <c r="B127" s="23" t="s">
        <v>3870</v>
      </c>
      <c r="C127" s="23" t="s">
        <v>3628</v>
      </c>
      <c r="D127" s="24" t="s">
        <v>3629</v>
      </c>
      <c r="E127" s="24" t="s">
        <v>3629</v>
      </c>
      <c r="J127" s="26" t="s">
        <v>3629</v>
      </c>
      <c r="O127" s="25" t="s">
        <v>3629</v>
      </c>
      <c r="T127" s="28" t="s">
        <v>3629</v>
      </c>
      <c r="X127" s="24" t="s">
        <v>3629</v>
      </c>
      <c r="AA127" s="29">
        <v>3</v>
      </c>
      <c r="AC127" s="30">
        <v>300</v>
      </c>
      <c r="AE127" s="30" t="s">
        <v>3853</v>
      </c>
      <c r="AF127" s="23" t="s">
        <v>3656</v>
      </c>
      <c r="AG127" s="23" t="s">
        <v>3632</v>
      </c>
    </row>
    <row r="128" spans="1:33" x14ac:dyDescent="0.2">
      <c r="A128" s="22" t="s">
        <v>1870</v>
      </c>
      <c r="B128" s="23" t="s">
        <v>3871</v>
      </c>
      <c r="C128" s="23" t="s">
        <v>3628</v>
      </c>
      <c r="D128" s="24" t="s">
        <v>3629</v>
      </c>
      <c r="E128" s="24" t="s">
        <v>3629</v>
      </c>
      <c r="J128" s="26" t="s">
        <v>3629</v>
      </c>
      <c r="O128" s="25" t="s">
        <v>3629</v>
      </c>
      <c r="T128" s="28" t="s">
        <v>3629</v>
      </c>
      <c r="X128" s="24" t="s">
        <v>3629</v>
      </c>
      <c r="Y128" s="24" t="s">
        <v>3629</v>
      </c>
      <c r="Z128" s="24" t="s">
        <v>3629</v>
      </c>
      <c r="AA128" s="29">
        <v>3</v>
      </c>
      <c r="AC128" s="30">
        <v>80</v>
      </c>
      <c r="AD128" s="30">
        <v>100</v>
      </c>
      <c r="AE128" s="30" t="s">
        <v>3872</v>
      </c>
      <c r="AF128" s="23" t="s">
        <v>3656</v>
      </c>
      <c r="AG128" s="23" t="s">
        <v>3632</v>
      </c>
    </row>
    <row r="129" spans="1:33" x14ac:dyDescent="0.2">
      <c r="A129" s="22" t="s">
        <v>1872</v>
      </c>
      <c r="B129" s="23" t="s">
        <v>3873</v>
      </c>
      <c r="C129" s="23" t="s">
        <v>95</v>
      </c>
      <c r="E129" s="24" t="s">
        <v>3629</v>
      </c>
      <c r="F129" s="24" t="s">
        <v>3629</v>
      </c>
      <c r="J129" s="26" t="s">
        <v>3629</v>
      </c>
      <c r="O129" s="25" t="s">
        <v>3629</v>
      </c>
      <c r="R129" s="28" t="s">
        <v>3629</v>
      </c>
      <c r="S129" s="28" t="s">
        <v>3629</v>
      </c>
      <c r="T129" s="28" t="s">
        <v>3629</v>
      </c>
      <c r="Z129" s="24" t="s">
        <v>3629</v>
      </c>
      <c r="AA129" s="29">
        <v>3</v>
      </c>
      <c r="AC129" s="30">
        <v>200</v>
      </c>
      <c r="AE129" s="30" t="s">
        <v>3816</v>
      </c>
      <c r="AF129" s="23" t="s">
        <v>3642</v>
      </c>
      <c r="AG129" s="23" t="s">
        <v>3632</v>
      </c>
    </row>
    <row r="130" spans="1:33" x14ac:dyDescent="0.2">
      <c r="A130" s="22" t="s">
        <v>2791</v>
      </c>
      <c r="B130" s="23" t="s">
        <v>3874</v>
      </c>
      <c r="C130" s="23" t="s">
        <v>3628</v>
      </c>
      <c r="D130" s="24" t="s">
        <v>3629</v>
      </c>
      <c r="J130" s="26" t="s">
        <v>3629</v>
      </c>
      <c r="N130" s="27" t="s">
        <v>3629</v>
      </c>
      <c r="R130" s="28" t="s">
        <v>3629</v>
      </c>
      <c r="X130" s="24" t="s">
        <v>3629</v>
      </c>
      <c r="Y130" s="24" t="s">
        <v>3629</v>
      </c>
      <c r="AA130" s="29">
        <v>2</v>
      </c>
      <c r="AC130" s="30">
        <v>50</v>
      </c>
      <c r="AD130" s="30">
        <v>50</v>
      </c>
      <c r="AE130" s="30" t="s">
        <v>3630</v>
      </c>
      <c r="AF130" s="23" t="s">
        <v>3631</v>
      </c>
      <c r="AG130" s="23" t="s">
        <v>3875</v>
      </c>
    </row>
    <row r="131" spans="1:33" x14ac:dyDescent="0.2">
      <c r="A131" s="22" t="s">
        <v>3876</v>
      </c>
      <c r="B131" s="23" t="s">
        <v>3877</v>
      </c>
      <c r="C131" s="23" t="s">
        <v>95</v>
      </c>
      <c r="D131" s="24" t="s">
        <v>3629</v>
      </c>
      <c r="E131" s="24" t="s">
        <v>3629</v>
      </c>
      <c r="H131" s="25" t="s">
        <v>3629</v>
      </c>
      <c r="K131" s="26" t="s">
        <v>3629</v>
      </c>
      <c r="O131" s="25" t="s">
        <v>3629</v>
      </c>
      <c r="S131" s="28" t="s">
        <v>3629</v>
      </c>
      <c r="X131" s="24" t="s">
        <v>3629</v>
      </c>
      <c r="Y131" s="24" t="s">
        <v>3629</v>
      </c>
      <c r="Z131" s="24" t="s">
        <v>3629</v>
      </c>
      <c r="AA131" s="29">
        <v>1</v>
      </c>
      <c r="AB131" s="29" t="s">
        <v>3710</v>
      </c>
      <c r="AC131" s="30">
        <v>70</v>
      </c>
      <c r="AD131" s="30">
        <v>30</v>
      </c>
      <c r="AE131" s="30" t="s">
        <v>3641</v>
      </c>
      <c r="AF131" s="23" t="s">
        <v>3631</v>
      </c>
      <c r="AG131" s="23" t="s">
        <v>3878</v>
      </c>
    </row>
    <row r="132" spans="1:33" x14ac:dyDescent="0.2">
      <c r="A132" s="22" t="s">
        <v>3879</v>
      </c>
      <c r="B132" s="23" t="s">
        <v>3880</v>
      </c>
      <c r="C132" s="23" t="s">
        <v>95</v>
      </c>
      <c r="D132" s="24" t="s">
        <v>3629</v>
      </c>
      <c r="J132" s="26" t="s">
        <v>3629</v>
      </c>
      <c r="O132" s="25" t="s">
        <v>3629</v>
      </c>
      <c r="R132" s="28" t="s">
        <v>3629</v>
      </c>
      <c r="X132" s="24" t="s">
        <v>3629</v>
      </c>
      <c r="Y132" s="24" t="s">
        <v>3629</v>
      </c>
      <c r="AA132" s="29">
        <v>2</v>
      </c>
      <c r="AB132" s="29" t="s">
        <v>3868</v>
      </c>
      <c r="AC132" s="30">
        <v>80</v>
      </c>
      <c r="AD132" s="30">
        <v>80</v>
      </c>
      <c r="AE132" s="30" t="s">
        <v>3649</v>
      </c>
      <c r="AF132" s="23" t="s">
        <v>3638</v>
      </c>
      <c r="AG132" s="23" t="s">
        <v>3632</v>
      </c>
    </row>
    <row r="133" spans="1:33" x14ac:dyDescent="0.2">
      <c r="A133" s="22" t="s">
        <v>3881</v>
      </c>
      <c r="B133" s="23" t="s">
        <v>3882</v>
      </c>
      <c r="C133" s="23" t="s">
        <v>95</v>
      </c>
      <c r="E133" s="24" t="s">
        <v>3629</v>
      </c>
      <c r="K133" s="26" t="s">
        <v>3629</v>
      </c>
      <c r="P133" s="25" t="s">
        <v>3629</v>
      </c>
      <c r="R133" s="28" t="s">
        <v>3629</v>
      </c>
      <c r="S133" s="28" t="s">
        <v>3629</v>
      </c>
      <c r="T133" s="28" t="s">
        <v>3629</v>
      </c>
      <c r="X133" s="24" t="s">
        <v>3629</v>
      </c>
      <c r="Y133" s="24" t="s">
        <v>3629</v>
      </c>
      <c r="Z133" s="24" t="s">
        <v>3629</v>
      </c>
      <c r="AA133" s="29">
        <v>3</v>
      </c>
      <c r="AC133" s="30">
        <v>40</v>
      </c>
      <c r="AE133" s="30" t="s">
        <v>3736</v>
      </c>
      <c r="AF133" s="23" t="s">
        <v>3638</v>
      </c>
      <c r="AG133" s="23" t="s">
        <v>3632</v>
      </c>
    </row>
    <row r="134" spans="1:33" x14ac:dyDescent="0.2">
      <c r="A134" s="22" t="s">
        <v>3883</v>
      </c>
      <c r="B134" s="23" t="s">
        <v>3884</v>
      </c>
      <c r="C134" s="23" t="s">
        <v>3628</v>
      </c>
      <c r="D134" s="24" t="s">
        <v>3629</v>
      </c>
      <c r="J134" s="26" t="s">
        <v>3629</v>
      </c>
      <c r="O134" s="25" t="s">
        <v>3629</v>
      </c>
      <c r="T134" s="28" t="s">
        <v>3629</v>
      </c>
      <c r="Z134" s="24" t="s">
        <v>3629</v>
      </c>
      <c r="AA134" s="29">
        <v>2</v>
      </c>
      <c r="AB134" s="29" t="s">
        <v>3868</v>
      </c>
      <c r="AC134" s="30">
        <v>200</v>
      </c>
      <c r="AF134" s="23" t="s">
        <v>3631</v>
      </c>
      <c r="AG134" s="23" t="s">
        <v>3885</v>
      </c>
    </row>
    <row r="135" spans="1:33" x14ac:dyDescent="0.2">
      <c r="A135" s="22" t="s">
        <v>3886</v>
      </c>
      <c r="B135" s="23" t="s">
        <v>2812</v>
      </c>
      <c r="C135" s="23" t="s">
        <v>3628</v>
      </c>
      <c r="D135" s="24" t="s">
        <v>3629</v>
      </c>
      <c r="E135" s="24" t="s">
        <v>3629</v>
      </c>
      <c r="J135" s="26" t="s">
        <v>3629</v>
      </c>
      <c r="K135" s="26" t="s">
        <v>3629</v>
      </c>
      <c r="W135" s="28" t="s">
        <v>3629</v>
      </c>
      <c r="X135" s="24" t="s">
        <v>3629</v>
      </c>
      <c r="Y135" s="24" t="s">
        <v>3629</v>
      </c>
      <c r="AA135" s="29">
        <v>3</v>
      </c>
      <c r="AC135" s="30">
        <v>40</v>
      </c>
      <c r="AD135" s="30">
        <v>40</v>
      </c>
      <c r="AE135" s="30" t="s">
        <v>3641</v>
      </c>
      <c r="AF135" s="23" t="s">
        <v>3631</v>
      </c>
      <c r="AG135" s="23" t="s">
        <v>3632</v>
      </c>
    </row>
    <row r="136" spans="1:33" x14ac:dyDescent="0.2">
      <c r="A136" s="22" t="s">
        <v>3887</v>
      </c>
      <c r="B136" s="23" t="s">
        <v>3888</v>
      </c>
      <c r="C136" s="23" t="s">
        <v>3628</v>
      </c>
      <c r="D136" s="24" t="s">
        <v>3629</v>
      </c>
      <c r="E136" s="24" t="s">
        <v>3629</v>
      </c>
      <c r="G136" s="25" t="s">
        <v>3629</v>
      </c>
      <c r="H136" s="25" t="s">
        <v>3629</v>
      </c>
      <c r="J136" s="26" t="s">
        <v>3629</v>
      </c>
      <c r="N136" s="27" t="s">
        <v>3629</v>
      </c>
      <c r="S136" s="28" t="s">
        <v>3629</v>
      </c>
      <c r="V136" s="28" t="s">
        <v>3629</v>
      </c>
      <c r="X136" s="24" t="s">
        <v>3629</v>
      </c>
      <c r="AA136" s="29">
        <v>2</v>
      </c>
      <c r="AC136" s="30">
        <v>40</v>
      </c>
      <c r="AD136" s="30">
        <v>40</v>
      </c>
      <c r="AE136" s="30" t="s">
        <v>3889</v>
      </c>
      <c r="AF136" s="23" t="s">
        <v>3642</v>
      </c>
      <c r="AG136" s="23" t="s">
        <v>3632</v>
      </c>
    </row>
    <row r="137" spans="1:33" x14ac:dyDescent="0.2">
      <c r="A137" s="22" t="s">
        <v>3890</v>
      </c>
      <c r="B137" s="23" t="s">
        <v>3891</v>
      </c>
      <c r="C137" s="23" t="s">
        <v>3628</v>
      </c>
      <c r="D137" s="24" t="s">
        <v>3629</v>
      </c>
      <c r="K137" s="26" t="s">
        <v>3629</v>
      </c>
      <c r="P137" s="25" t="s">
        <v>3629</v>
      </c>
      <c r="Q137" s="25" t="s">
        <v>3629</v>
      </c>
      <c r="V137" s="28" t="s">
        <v>3629</v>
      </c>
      <c r="X137" s="24" t="s">
        <v>3629</v>
      </c>
      <c r="Y137" s="24" t="s">
        <v>3629</v>
      </c>
      <c r="AA137" s="29">
        <v>1</v>
      </c>
      <c r="AB137" s="29" t="s">
        <v>3892</v>
      </c>
      <c r="AC137" s="30">
        <v>60</v>
      </c>
      <c r="AE137" s="30" t="s">
        <v>3893</v>
      </c>
      <c r="AF137" s="23" t="s">
        <v>3642</v>
      </c>
      <c r="AG137" s="23" t="s">
        <v>3632</v>
      </c>
    </row>
    <row r="138" spans="1:33" x14ac:dyDescent="0.2">
      <c r="A138" s="22" t="s">
        <v>3894</v>
      </c>
      <c r="B138" s="23" t="s">
        <v>2815</v>
      </c>
      <c r="C138" s="23" t="s">
        <v>95</v>
      </c>
      <c r="D138" s="24" t="s">
        <v>3629</v>
      </c>
      <c r="E138" s="24" t="s">
        <v>3629</v>
      </c>
      <c r="F138" s="24" t="s">
        <v>3629</v>
      </c>
      <c r="K138" s="26" t="s">
        <v>3629</v>
      </c>
      <c r="Q138" s="25" t="s">
        <v>3629</v>
      </c>
      <c r="S138" s="28" t="s">
        <v>3629</v>
      </c>
      <c r="X138" s="24" t="s">
        <v>3629</v>
      </c>
      <c r="Y138" s="24" t="s">
        <v>3629</v>
      </c>
      <c r="Z138" s="24" t="s">
        <v>3629</v>
      </c>
      <c r="AA138" s="29">
        <v>2</v>
      </c>
      <c r="AC138" s="30">
        <v>10</v>
      </c>
      <c r="AD138" s="30">
        <v>10</v>
      </c>
      <c r="AE138" s="30" t="s">
        <v>3736</v>
      </c>
      <c r="AF138" s="23" t="s">
        <v>3631</v>
      </c>
      <c r="AG138" s="23" t="s">
        <v>3895</v>
      </c>
    </row>
    <row r="139" spans="1:33" x14ac:dyDescent="0.2">
      <c r="A139" s="22" t="s">
        <v>1890</v>
      </c>
      <c r="B139" s="23" t="s">
        <v>3896</v>
      </c>
      <c r="C139" s="23" t="s">
        <v>95</v>
      </c>
      <c r="E139" s="24" t="s">
        <v>3629</v>
      </c>
      <c r="F139" s="24" t="s">
        <v>3629</v>
      </c>
      <c r="H139" s="25" t="s">
        <v>3629</v>
      </c>
      <c r="J139" s="26" t="s">
        <v>3629</v>
      </c>
      <c r="O139" s="25" t="s">
        <v>3629</v>
      </c>
      <c r="S139" s="28" t="s">
        <v>3629</v>
      </c>
      <c r="Y139" s="24" t="s">
        <v>3629</v>
      </c>
      <c r="Z139" s="24" t="s">
        <v>3629</v>
      </c>
      <c r="AA139" s="29">
        <v>2</v>
      </c>
      <c r="AC139" s="30">
        <v>100</v>
      </c>
      <c r="AE139" s="30" t="s">
        <v>3673</v>
      </c>
      <c r="AF139" s="23" t="s">
        <v>3642</v>
      </c>
      <c r="AG139" s="23" t="s">
        <v>3632</v>
      </c>
    </row>
    <row r="140" spans="1:33" x14ac:dyDescent="0.2">
      <c r="A140" s="22" t="s">
        <v>3897</v>
      </c>
      <c r="B140" s="23" t="s">
        <v>3898</v>
      </c>
      <c r="C140" s="23" t="s">
        <v>3628</v>
      </c>
      <c r="D140" s="24" t="s">
        <v>3629</v>
      </c>
      <c r="J140" s="26" t="s">
        <v>3629</v>
      </c>
      <c r="O140" s="25" t="s">
        <v>3629</v>
      </c>
      <c r="T140" s="28" t="s">
        <v>3629</v>
      </c>
      <c r="X140" s="24" t="s">
        <v>3629</v>
      </c>
      <c r="Y140" s="24" t="s">
        <v>3629</v>
      </c>
      <c r="AA140" s="29">
        <v>3</v>
      </c>
      <c r="AC140" s="30">
        <v>100</v>
      </c>
      <c r="AF140" s="23" t="s">
        <v>3638</v>
      </c>
      <c r="AG140" s="23" t="s">
        <v>3632</v>
      </c>
    </row>
    <row r="141" spans="1:33" x14ac:dyDescent="0.2">
      <c r="A141" s="22" t="s">
        <v>3899</v>
      </c>
      <c r="B141" s="23" t="s">
        <v>3900</v>
      </c>
      <c r="C141" s="23" t="s">
        <v>3628</v>
      </c>
      <c r="E141" s="24" t="s">
        <v>3629</v>
      </c>
      <c r="J141" s="26" t="s">
        <v>3629</v>
      </c>
      <c r="O141" s="25" t="s">
        <v>3629</v>
      </c>
      <c r="T141" s="28" t="s">
        <v>3629</v>
      </c>
      <c r="X141" s="24" t="s">
        <v>3629</v>
      </c>
      <c r="Y141" s="24" t="s">
        <v>3629</v>
      </c>
      <c r="Z141" s="24" t="s">
        <v>3629</v>
      </c>
      <c r="AA141" s="29">
        <v>3</v>
      </c>
      <c r="AC141" s="30">
        <v>100</v>
      </c>
      <c r="AF141" s="23" t="s">
        <v>3638</v>
      </c>
      <c r="AG141" s="23" t="s">
        <v>3632</v>
      </c>
    </row>
    <row r="142" spans="1:33" x14ac:dyDescent="0.2">
      <c r="A142" s="22" t="s">
        <v>3901</v>
      </c>
      <c r="B142" s="23" t="s">
        <v>3902</v>
      </c>
      <c r="C142" s="23" t="s">
        <v>95</v>
      </c>
      <c r="D142" s="24" t="s">
        <v>3629</v>
      </c>
      <c r="E142" s="24" t="s">
        <v>3629</v>
      </c>
      <c r="J142" s="26" t="s">
        <v>3629</v>
      </c>
      <c r="O142" s="25" t="s">
        <v>3629</v>
      </c>
      <c r="U142" s="28" t="s">
        <v>3629</v>
      </c>
      <c r="X142" s="24" t="s">
        <v>3629</v>
      </c>
      <c r="Y142" s="24" t="s">
        <v>3629</v>
      </c>
      <c r="AA142" s="29">
        <v>1</v>
      </c>
      <c r="AB142" s="29" t="s">
        <v>3903</v>
      </c>
      <c r="AC142" s="30">
        <v>100</v>
      </c>
      <c r="AD142" s="30">
        <v>50</v>
      </c>
      <c r="AE142" s="30" t="s">
        <v>3630</v>
      </c>
      <c r="AF142" s="23" t="s">
        <v>3638</v>
      </c>
      <c r="AG142" s="23" t="s">
        <v>3632</v>
      </c>
    </row>
    <row r="143" spans="1:33" x14ac:dyDescent="0.2">
      <c r="A143" s="22" t="s">
        <v>1898</v>
      </c>
      <c r="B143" s="23" t="s">
        <v>3904</v>
      </c>
      <c r="C143" s="23" t="s">
        <v>3628</v>
      </c>
      <c r="D143" s="24" t="s">
        <v>3629</v>
      </c>
      <c r="E143" s="24" t="s">
        <v>3629</v>
      </c>
      <c r="J143" s="26" t="s">
        <v>3629</v>
      </c>
      <c r="O143" s="25" t="s">
        <v>3629</v>
      </c>
      <c r="S143" s="28" t="s">
        <v>3629</v>
      </c>
      <c r="T143" s="28" t="s">
        <v>3629</v>
      </c>
      <c r="Y143" s="24" t="s">
        <v>3629</v>
      </c>
      <c r="Z143" s="24" t="s">
        <v>3629</v>
      </c>
      <c r="AA143" s="29">
        <v>3</v>
      </c>
      <c r="AC143" s="30" t="s">
        <v>3852</v>
      </c>
      <c r="AE143" s="30" t="s">
        <v>3853</v>
      </c>
      <c r="AF143" s="23" t="s">
        <v>3638</v>
      </c>
      <c r="AG143" s="23" t="s">
        <v>3854</v>
      </c>
    </row>
    <row r="144" spans="1:33" x14ac:dyDescent="0.2">
      <c r="A144" s="22" t="s">
        <v>3905</v>
      </c>
      <c r="B144" s="23" t="s">
        <v>3906</v>
      </c>
      <c r="C144" s="23" t="s">
        <v>3628</v>
      </c>
      <c r="D144" s="24" t="s">
        <v>3629</v>
      </c>
      <c r="E144" s="24" t="s">
        <v>3629</v>
      </c>
      <c r="J144" s="26" t="s">
        <v>3629</v>
      </c>
      <c r="O144" s="25" t="s">
        <v>3629</v>
      </c>
      <c r="S144" s="28" t="s">
        <v>3629</v>
      </c>
      <c r="U144" s="28" t="s">
        <v>3629</v>
      </c>
      <c r="W144" s="28" t="s">
        <v>3629</v>
      </c>
      <c r="Y144" s="24" t="s">
        <v>3629</v>
      </c>
      <c r="Z144" s="24" t="s">
        <v>3629</v>
      </c>
      <c r="AA144" s="29">
        <v>3</v>
      </c>
      <c r="AC144" s="30">
        <v>400</v>
      </c>
      <c r="AE144" s="30" t="s">
        <v>3853</v>
      </c>
      <c r="AF144" s="23" t="s">
        <v>3638</v>
      </c>
      <c r="AG144" s="23" t="s">
        <v>3632</v>
      </c>
    </row>
    <row r="145" spans="1:33" x14ac:dyDescent="0.2">
      <c r="A145" s="22" t="s">
        <v>3907</v>
      </c>
      <c r="B145" s="23" t="s">
        <v>3908</v>
      </c>
      <c r="C145" s="23" t="s">
        <v>3628</v>
      </c>
      <c r="E145" s="24" t="s">
        <v>3629</v>
      </c>
      <c r="J145" s="26" t="s">
        <v>3629</v>
      </c>
      <c r="O145" s="25" t="s">
        <v>3629</v>
      </c>
      <c r="R145" s="28" t="s">
        <v>3629</v>
      </c>
      <c r="T145" s="28" t="s">
        <v>3629</v>
      </c>
      <c r="W145" s="28" t="s">
        <v>3629</v>
      </c>
      <c r="Z145" s="24" t="s">
        <v>3629</v>
      </c>
      <c r="AA145" s="29">
        <v>3</v>
      </c>
      <c r="AC145" s="30">
        <v>100</v>
      </c>
      <c r="AD145" s="30">
        <v>40</v>
      </c>
      <c r="AE145" s="30" t="s">
        <v>3630</v>
      </c>
      <c r="AF145" s="23" t="s">
        <v>3642</v>
      </c>
      <c r="AG145" s="23" t="s">
        <v>3632</v>
      </c>
    </row>
    <row r="146" spans="1:33" x14ac:dyDescent="0.2">
      <c r="A146" s="22" t="s">
        <v>1928</v>
      </c>
      <c r="B146" s="23" t="s">
        <v>3909</v>
      </c>
      <c r="C146" s="23" t="s">
        <v>3628</v>
      </c>
      <c r="E146" s="24" t="s">
        <v>3629</v>
      </c>
      <c r="F146" s="24" t="s">
        <v>3629</v>
      </c>
      <c r="J146" s="26" t="s">
        <v>3629</v>
      </c>
      <c r="O146" s="25" t="s">
        <v>3629</v>
      </c>
      <c r="S146" s="28" t="s">
        <v>3629</v>
      </c>
      <c r="T146" s="28" t="s">
        <v>3629</v>
      </c>
      <c r="Y146" s="24" t="s">
        <v>3629</v>
      </c>
      <c r="Z146" s="24" t="s">
        <v>3629</v>
      </c>
      <c r="AA146" s="29">
        <v>3</v>
      </c>
      <c r="AC146" s="30">
        <v>150</v>
      </c>
      <c r="AD146" s="30">
        <v>50</v>
      </c>
      <c r="AE146" s="30" t="s">
        <v>3649</v>
      </c>
      <c r="AF146" s="23" t="s">
        <v>3638</v>
      </c>
      <c r="AG146" s="23" t="s">
        <v>3632</v>
      </c>
    </row>
    <row r="147" spans="1:33" x14ac:dyDescent="0.2">
      <c r="A147" s="22" t="s">
        <v>1931</v>
      </c>
      <c r="B147" s="23" t="s">
        <v>3910</v>
      </c>
      <c r="C147" s="23" t="s">
        <v>95</v>
      </c>
      <c r="D147" s="24" t="s">
        <v>3629</v>
      </c>
      <c r="E147" s="24" t="s">
        <v>3629</v>
      </c>
      <c r="H147" s="25" t="s">
        <v>3629</v>
      </c>
      <c r="J147" s="26" t="s">
        <v>3629</v>
      </c>
      <c r="O147" s="25" t="s">
        <v>3629</v>
      </c>
      <c r="S147" s="28" t="s">
        <v>3629</v>
      </c>
      <c r="X147" s="24" t="s">
        <v>3629</v>
      </c>
      <c r="AA147" s="29">
        <v>2</v>
      </c>
      <c r="AC147" s="30">
        <v>200</v>
      </c>
      <c r="AD147" s="30">
        <v>120</v>
      </c>
      <c r="AE147" s="30" t="s">
        <v>3911</v>
      </c>
      <c r="AF147" s="23" t="s">
        <v>3638</v>
      </c>
      <c r="AG147" s="23" t="s">
        <v>3632</v>
      </c>
    </row>
    <row r="148" spans="1:33" x14ac:dyDescent="0.2">
      <c r="A148" s="22" t="s">
        <v>3912</v>
      </c>
      <c r="B148" s="23" t="s">
        <v>3913</v>
      </c>
      <c r="C148" s="23" t="s">
        <v>95</v>
      </c>
      <c r="D148" s="24" t="s">
        <v>3629</v>
      </c>
      <c r="E148" s="24" t="s">
        <v>3629</v>
      </c>
      <c r="H148" s="25" t="s">
        <v>3629</v>
      </c>
      <c r="J148" s="26" t="s">
        <v>3629</v>
      </c>
      <c r="O148" s="25" t="s">
        <v>3629</v>
      </c>
      <c r="R148" s="28" t="s">
        <v>3629</v>
      </c>
      <c r="X148" s="24" t="s">
        <v>3629</v>
      </c>
      <c r="AA148" s="29">
        <v>3</v>
      </c>
      <c r="AC148" s="30">
        <v>100</v>
      </c>
      <c r="AD148" s="30">
        <v>80</v>
      </c>
      <c r="AE148" s="30" t="s">
        <v>3911</v>
      </c>
      <c r="AF148" s="23" t="s">
        <v>3638</v>
      </c>
      <c r="AG148" s="23" t="s">
        <v>3632</v>
      </c>
    </row>
    <row r="149" spans="1:33" x14ac:dyDescent="0.2">
      <c r="A149" s="22" t="s">
        <v>3914</v>
      </c>
      <c r="B149" s="23" t="s">
        <v>3915</v>
      </c>
      <c r="C149" s="23" t="s">
        <v>95</v>
      </c>
      <c r="D149" s="24" t="s">
        <v>3629</v>
      </c>
      <c r="J149" s="26" t="s">
        <v>3629</v>
      </c>
      <c r="O149" s="25" t="s">
        <v>3629</v>
      </c>
      <c r="V149" s="28" t="s">
        <v>3629</v>
      </c>
      <c r="Y149" s="24" t="s">
        <v>3629</v>
      </c>
      <c r="Z149" s="24" t="s">
        <v>3629</v>
      </c>
      <c r="AA149" s="29">
        <v>2</v>
      </c>
      <c r="AB149" s="29" t="s">
        <v>3710</v>
      </c>
      <c r="AC149" s="30">
        <v>150</v>
      </c>
      <c r="AD149" s="30">
        <v>100</v>
      </c>
      <c r="AE149" s="30" t="s">
        <v>3630</v>
      </c>
      <c r="AF149" s="23" t="s">
        <v>3638</v>
      </c>
      <c r="AG149" s="23" t="s">
        <v>3632</v>
      </c>
    </row>
    <row r="150" spans="1:33" x14ac:dyDescent="0.2">
      <c r="A150" s="22" t="s">
        <v>1937</v>
      </c>
      <c r="B150" s="23" t="s">
        <v>3916</v>
      </c>
      <c r="C150" s="23" t="s">
        <v>3628</v>
      </c>
      <c r="D150" s="24" t="s">
        <v>3629</v>
      </c>
      <c r="J150" s="26" t="s">
        <v>3629</v>
      </c>
      <c r="O150" s="25" t="s">
        <v>3629</v>
      </c>
      <c r="R150" s="28" t="s">
        <v>3629</v>
      </c>
      <c r="S150" s="28" t="s">
        <v>3629</v>
      </c>
      <c r="U150" s="28" t="s">
        <v>3629</v>
      </c>
      <c r="Z150" s="24" t="s">
        <v>3629</v>
      </c>
      <c r="AA150" s="29">
        <v>1</v>
      </c>
      <c r="AB150" s="29" t="s">
        <v>3917</v>
      </c>
      <c r="AC150" s="30">
        <v>200</v>
      </c>
      <c r="AE150" s="30" t="s">
        <v>3865</v>
      </c>
      <c r="AF150" s="23" t="s">
        <v>3631</v>
      </c>
      <c r="AG150" s="23" t="s">
        <v>3674</v>
      </c>
    </row>
    <row r="151" spans="1:33" x14ac:dyDescent="0.2">
      <c r="A151" s="22" t="s">
        <v>3918</v>
      </c>
      <c r="B151" s="23" t="s">
        <v>3812</v>
      </c>
      <c r="C151" s="23" t="s">
        <v>95</v>
      </c>
      <c r="D151" s="24" t="s">
        <v>3629</v>
      </c>
      <c r="G151" s="25" t="s">
        <v>3629</v>
      </c>
      <c r="L151" s="26" t="s">
        <v>3629</v>
      </c>
      <c r="N151" s="27" t="s">
        <v>3629</v>
      </c>
      <c r="S151" s="28" t="s">
        <v>3629</v>
      </c>
      <c r="Z151" s="24" t="s">
        <v>3629</v>
      </c>
      <c r="AA151" s="29">
        <v>2</v>
      </c>
      <c r="AC151" s="30">
        <v>100</v>
      </c>
      <c r="AE151" s="30" t="s">
        <v>3680</v>
      </c>
      <c r="AF151" s="23" t="s">
        <v>3638</v>
      </c>
      <c r="AG151" s="23" t="s">
        <v>3632</v>
      </c>
    </row>
    <row r="152" spans="1:33" x14ac:dyDescent="0.2">
      <c r="A152" s="22" t="s">
        <v>2853</v>
      </c>
      <c r="B152" s="23" t="s">
        <v>3919</v>
      </c>
      <c r="C152" s="23" t="s">
        <v>3628</v>
      </c>
      <c r="D152" s="24" t="s">
        <v>3629</v>
      </c>
      <c r="J152" s="26" t="s">
        <v>3629</v>
      </c>
      <c r="O152" s="25" t="s">
        <v>3629</v>
      </c>
      <c r="R152" s="28" t="s">
        <v>3629</v>
      </c>
      <c r="S152" s="28" t="s">
        <v>3629</v>
      </c>
      <c r="Y152" s="24" t="s">
        <v>3629</v>
      </c>
      <c r="Z152" s="24" t="s">
        <v>3629</v>
      </c>
      <c r="AA152" s="29">
        <v>2</v>
      </c>
      <c r="AC152" s="30">
        <v>80</v>
      </c>
      <c r="AE152" s="30" t="s">
        <v>3630</v>
      </c>
      <c r="AF152" s="23" t="s">
        <v>3631</v>
      </c>
      <c r="AG152" s="23" t="s">
        <v>3632</v>
      </c>
    </row>
    <row r="153" spans="1:33" x14ac:dyDescent="0.2">
      <c r="A153" s="22" t="s">
        <v>582</v>
      </c>
      <c r="B153" s="23" t="s">
        <v>3920</v>
      </c>
      <c r="C153" s="23" t="s">
        <v>95</v>
      </c>
      <c r="D153" s="24" t="s">
        <v>3629</v>
      </c>
      <c r="I153" s="25" t="s">
        <v>3629</v>
      </c>
      <c r="J153" s="26" t="s">
        <v>3629</v>
      </c>
      <c r="O153" s="25" t="s">
        <v>3629</v>
      </c>
      <c r="S153" s="28" t="s">
        <v>3629</v>
      </c>
      <c r="Z153" s="24" t="s">
        <v>3629</v>
      </c>
      <c r="AA153" s="29">
        <v>3</v>
      </c>
      <c r="AC153" s="30">
        <v>200</v>
      </c>
      <c r="AD153" s="30">
        <v>200</v>
      </c>
      <c r="AE153" s="30" t="s">
        <v>3630</v>
      </c>
      <c r="AF153" s="23" t="s">
        <v>3638</v>
      </c>
      <c r="AG153" s="23" t="s">
        <v>3632</v>
      </c>
    </row>
    <row r="154" spans="1:33" x14ac:dyDescent="0.2">
      <c r="A154" s="22" t="s">
        <v>1940</v>
      </c>
      <c r="B154" s="23" t="s">
        <v>1941</v>
      </c>
      <c r="C154" s="23" t="s">
        <v>3628</v>
      </c>
      <c r="E154" s="24" t="s">
        <v>3629</v>
      </c>
      <c r="I154" s="25" t="s">
        <v>3629</v>
      </c>
      <c r="J154" s="26" t="s">
        <v>3629</v>
      </c>
      <c r="O154" s="25" t="s">
        <v>3629</v>
      </c>
      <c r="T154" s="28" t="s">
        <v>3629</v>
      </c>
      <c r="Z154" s="24" t="s">
        <v>3629</v>
      </c>
      <c r="AA154" s="29">
        <v>1</v>
      </c>
      <c r="AB154" s="29" t="s">
        <v>3921</v>
      </c>
      <c r="AC154" s="30">
        <v>150</v>
      </c>
      <c r="AD154" s="30">
        <v>60</v>
      </c>
      <c r="AE154" s="30" t="s">
        <v>3922</v>
      </c>
      <c r="AF154" s="23" t="s">
        <v>3638</v>
      </c>
      <c r="AG154" s="23" t="s">
        <v>3632</v>
      </c>
    </row>
    <row r="155" spans="1:33" x14ac:dyDescent="0.2">
      <c r="A155" s="22" t="s">
        <v>3923</v>
      </c>
      <c r="B155" s="23" t="s">
        <v>3924</v>
      </c>
      <c r="C155" s="23" t="s">
        <v>95</v>
      </c>
      <c r="E155" s="24" t="s">
        <v>3629</v>
      </c>
      <c r="F155" s="24" t="s">
        <v>3629</v>
      </c>
      <c r="G155" s="25" t="s">
        <v>3629</v>
      </c>
      <c r="J155" s="26" t="s">
        <v>3629</v>
      </c>
      <c r="N155" s="27" t="s">
        <v>3629</v>
      </c>
      <c r="T155" s="28" t="s">
        <v>3629</v>
      </c>
      <c r="Z155" s="24" t="s">
        <v>3629</v>
      </c>
      <c r="AA155" s="29">
        <v>3</v>
      </c>
      <c r="AC155" s="30">
        <v>30</v>
      </c>
      <c r="AE155" s="30" t="s">
        <v>3641</v>
      </c>
      <c r="AF155" s="23" t="s">
        <v>3638</v>
      </c>
      <c r="AG155" s="23" t="s">
        <v>3632</v>
      </c>
    </row>
    <row r="156" spans="1:33" x14ac:dyDescent="0.2">
      <c r="A156" s="22" t="s">
        <v>3925</v>
      </c>
      <c r="B156" s="23" t="s">
        <v>3926</v>
      </c>
      <c r="C156" s="23" t="s">
        <v>95</v>
      </c>
      <c r="D156" s="24" t="s">
        <v>3629</v>
      </c>
      <c r="G156" s="25" t="s">
        <v>3629</v>
      </c>
      <c r="J156" s="26" t="s">
        <v>3629</v>
      </c>
      <c r="N156" s="27" t="s">
        <v>3629</v>
      </c>
      <c r="O156" s="25" t="s">
        <v>3629</v>
      </c>
      <c r="S156" s="28" t="s">
        <v>3629</v>
      </c>
      <c r="X156" s="24" t="s">
        <v>3629</v>
      </c>
      <c r="AA156" s="29">
        <v>2</v>
      </c>
      <c r="AC156" s="30">
        <v>90</v>
      </c>
      <c r="AD156" s="30">
        <v>90</v>
      </c>
      <c r="AE156" s="30" t="s">
        <v>3911</v>
      </c>
      <c r="AF156" s="23" t="s">
        <v>3638</v>
      </c>
      <c r="AG156" s="23" t="s">
        <v>3632</v>
      </c>
    </row>
    <row r="157" spans="1:33" x14ac:dyDescent="0.2">
      <c r="A157" s="22" t="s">
        <v>3927</v>
      </c>
      <c r="B157" s="23" t="s">
        <v>1698</v>
      </c>
      <c r="C157" s="23" t="s">
        <v>95</v>
      </c>
      <c r="D157" s="24" t="s">
        <v>3629</v>
      </c>
      <c r="E157" s="24" t="s">
        <v>3629</v>
      </c>
      <c r="J157" s="26" t="s">
        <v>3629</v>
      </c>
      <c r="O157" s="25" t="s">
        <v>3629</v>
      </c>
      <c r="T157" s="28" t="s">
        <v>3629</v>
      </c>
      <c r="X157" s="24" t="s">
        <v>3629</v>
      </c>
      <c r="Y157" s="24" t="s">
        <v>3629</v>
      </c>
      <c r="AA157" s="29">
        <v>2</v>
      </c>
      <c r="AB157" s="29" t="s">
        <v>3868</v>
      </c>
      <c r="AC157" s="30">
        <v>70</v>
      </c>
      <c r="AD157" s="30">
        <v>70</v>
      </c>
      <c r="AE157" s="30" t="s">
        <v>3911</v>
      </c>
      <c r="AF157" s="23" t="s">
        <v>3642</v>
      </c>
      <c r="AG157" s="23" t="s">
        <v>3632</v>
      </c>
    </row>
    <row r="158" spans="1:33" x14ac:dyDescent="0.2">
      <c r="A158" s="22" t="s">
        <v>3928</v>
      </c>
      <c r="B158" s="23" t="s">
        <v>3929</v>
      </c>
      <c r="C158" s="23" t="s">
        <v>3628</v>
      </c>
      <c r="D158" s="24" t="s">
        <v>3629</v>
      </c>
      <c r="G158" s="25" t="s">
        <v>3629</v>
      </c>
      <c r="J158" s="26" t="s">
        <v>3629</v>
      </c>
      <c r="O158" s="25" t="s">
        <v>3629</v>
      </c>
      <c r="S158" s="28" t="s">
        <v>3629</v>
      </c>
      <c r="Y158" s="24" t="s">
        <v>3629</v>
      </c>
      <c r="Z158" s="24" t="s">
        <v>3629</v>
      </c>
      <c r="AA158" s="29">
        <v>3</v>
      </c>
      <c r="AC158" s="30">
        <v>150</v>
      </c>
      <c r="AD158" s="30">
        <v>100</v>
      </c>
      <c r="AE158" s="30" t="s">
        <v>3630</v>
      </c>
      <c r="AF158" s="23" t="s">
        <v>3638</v>
      </c>
      <c r="AG158" s="23" t="s">
        <v>3632</v>
      </c>
    </row>
    <row r="159" spans="1:33" x14ac:dyDescent="0.2">
      <c r="A159" s="22" t="s">
        <v>2861</v>
      </c>
      <c r="B159" s="23" t="s">
        <v>2862</v>
      </c>
      <c r="C159" s="23" t="s">
        <v>3628</v>
      </c>
      <c r="E159" s="24" t="s">
        <v>3629</v>
      </c>
      <c r="H159" s="25" t="s">
        <v>3629</v>
      </c>
      <c r="K159" s="26" t="s">
        <v>3629</v>
      </c>
      <c r="Q159" s="25" t="s">
        <v>3629</v>
      </c>
      <c r="S159" s="28" t="s">
        <v>3629</v>
      </c>
      <c r="X159" s="24" t="s">
        <v>3629</v>
      </c>
      <c r="Y159" s="24" t="s">
        <v>3629</v>
      </c>
      <c r="AA159" s="29">
        <v>3</v>
      </c>
      <c r="AC159" s="30">
        <v>30</v>
      </c>
      <c r="AE159" s="30" t="s">
        <v>3736</v>
      </c>
      <c r="AF159" s="23" t="s">
        <v>3631</v>
      </c>
      <c r="AG159" s="23" t="s">
        <v>3632</v>
      </c>
    </row>
    <row r="160" spans="1:33" x14ac:dyDescent="0.2">
      <c r="A160" s="22" t="s">
        <v>2864</v>
      </c>
      <c r="B160" s="23" t="s">
        <v>3930</v>
      </c>
      <c r="C160" s="23" t="s">
        <v>95</v>
      </c>
      <c r="D160" s="24" t="s">
        <v>3629</v>
      </c>
      <c r="E160" s="24" t="s">
        <v>3629</v>
      </c>
      <c r="G160" s="25" t="s">
        <v>3629</v>
      </c>
      <c r="K160" s="26" t="s">
        <v>3629</v>
      </c>
      <c r="Q160" s="25" t="s">
        <v>3629</v>
      </c>
      <c r="T160" s="28" t="s">
        <v>3629</v>
      </c>
      <c r="X160" s="24" t="s">
        <v>3629</v>
      </c>
      <c r="Y160" s="24" t="s">
        <v>3629</v>
      </c>
      <c r="AA160" s="29">
        <v>3</v>
      </c>
      <c r="AC160" s="30">
        <v>10</v>
      </c>
      <c r="AE160" s="30" t="s">
        <v>3736</v>
      </c>
      <c r="AF160" s="23" t="s">
        <v>3656</v>
      </c>
      <c r="AG160" s="23" t="s">
        <v>3931</v>
      </c>
    </row>
    <row r="161" spans="1:33" x14ac:dyDescent="0.2">
      <c r="A161" s="22" t="s">
        <v>3932</v>
      </c>
      <c r="B161" s="23" t="s">
        <v>3933</v>
      </c>
      <c r="C161" s="23" t="s">
        <v>3628</v>
      </c>
      <c r="E161" s="24" t="s">
        <v>3629</v>
      </c>
      <c r="G161" s="25" t="s">
        <v>3629</v>
      </c>
      <c r="J161" s="26" t="s">
        <v>3629</v>
      </c>
      <c r="O161" s="25" t="s">
        <v>3629</v>
      </c>
      <c r="S161" s="28" t="s">
        <v>3629</v>
      </c>
      <c r="X161" s="24" t="s">
        <v>3629</v>
      </c>
      <c r="Y161" s="24" t="s">
        <v>3629</v>
      </c>
      <c r="AA161" s="29">
        <v>2</v>
      </c>
      <c r="AC161" s="30">
        <v>120</v>
      </c>
      <c r="AD161" s="30">
        <v>50</v>
      </c>
      <c r="AF161" s="23" t="s">
        <v>3638</v>
      </c>
      <c r="AG161" s="23" t="s">
        <v>3632</v>
      </c>
    </row>
    <row r="162" spans="1:33" x14ac:dyDescent="0.2">
      <c r="A162" s="22" t="s">
        <v>2867</v>
      </c>
      <c r="B162" s="23" t="s">
        <v>3934</v>
      </c>
      <c r="C162" s="23" t="s">
        <v>3628</v>
      </c>
      <c r="D162" s="24" t="s">
        <v>3629</v>
      </c>
      <c r="E162" s="24" t="s">
        <v>3629</v>
      </c>
      <c r="K162" s="26" t="s">
        <v>3629</v>
      </c>
      <c r="O162" s="25" t="s">
        <v>3629</v>
      </c>
      <c r="R162" s="28" t="s">
        <v>3629</v>
      </c>
      <c r="V162" s="28" t="s">
        <v>3629</v>
      </c>
      <c r="X162" s="24" t="s">
        <v>3629</v>
      </c>
      <c r="AA162" s="29">
        <v>3</v>
      </c>
      <c r="AC162" s="30">
        <v>10</v>
      </c>
      <c r="AD162" s="30">
        <v>10</v>
      </c>
      <c r="AE162" s="30" t="s">
        <v>3641</v>
      </c>
      <c r="AF162" s="23" t="s">
        <v>3642</v>
      </c>
      <c r="AG162" s="23" t="s">
        <v>3632</v>
      </c>
    </row>
    <row r="163" spans="1:33" x14ac:dyDescent="0.2">
      <c r="A163" s="22" t="s">
        <v>3935</v>
      </c>
      <c r="B163" s="23" t="s">
        <v>3936</v>
      </c>
      <c r="C163" s="23" t="s">
        <v>95</v>
      </c>
      <c r="E163" s="24" t="s">
        <v>3629</v>
      </c>
      <c r="F163" s="24" t="s">
        <v>3629</v>
      </c>
      <c r="K163" s="26" t="s">
        <v>3629</v>
      </c>
      <c r="Q163" s="25" t="s">
        <v>3629</v>
      </c>
      <c r="T163" s="28" t="s">
        <v>3629</v>
      </c>
      <c r="U163" s="28" t="s">
        <v>3629</v>
      </c>
      <c r="W163" s="28" t="s">
        <v>3629</v>
      </c>
      <c r="X163" s="24" t="s">
        <v>3629</v>
      </c>
      <c r="Y163" s="24" t="s">
        <v>3629</v>
      </c>
      <c r="Z163" s="24" t="s">
        <v>3629</v>
      </c>
      <c r="AA163" s="29">
        <v>3</v>
      </c>
      <c r="AC163" s="30">
        <v>20</v>
      </c>
      <c r="AD163" s="30">
        <v>30</v>
      </c>
      <c r="AE163" s="30" t="s">
        <v>3736</v>
      </c>
      <c r="AF163" s="23" t="s">
        <v>3631</v>
      </c>
      <c r="AG163" s="23" t="s">
        <v>3632</v>
      </c>
    </row>
    <row r="164" spans="1:33" x14ac:dyDescent="0.2">
      <c r="A164" s="22" t="s">
        <v>3937</v>
      </c>
      <c r="B164" s="23" t="s">
        <v>3938</v>
      </c>
      <c r="C164" s="23" t="s">
        <v>95</v>
      </c>
      <c r="D164" s="24" t="s">
        <v>3629</v>
      </c>
      <c r="E164" s="24" t="s">
        <v>3629</v>
      </c>
      <c r="I164" s="25" t="s">
        <v>3629</v>
      </c>
      <c r="J164" s="26" t="s">
        <v>3629</v>
      </c>
      <c r="L164" s="26" t="s">
        <v>3629</v>
      </c>
      <c r="O164" s="25" t="s">
        <v>3629</v>
      </c>
      <c r="P164" s="25" t="s">
        <v>3629</v>
      </c>
      <c r="T164" s="28" t="s">
        <v>3629</v>
      </c>
      <c r="Y164" s="24" t="s">
        <v>3629</v>
      </c>
      <c r="Z164" s="24" t="s">
        <v>3629</v>
      </c>
      <c r="AA164" s="29">
        <v>2</v>
      </c>
      <c r="AC164" s="30">
        <v>150</v>
      </c>
      <c r="AE164" s="30" t="s">
        <v>3680</v>
      </c>
      <c r="AF164" s="23" t="s">
        <v>3638</v>
      </c>
      <c r="AG164" s="23" t="s">
        <v>3693</v>
      </c>
    </row>
    <row r="165" spans="1:33" x14ac:dyDescent="0.2">
      <c r="A165" s="22" t="s">
        <v>3939</v>
      </c>
      <c r="B165" s="23" t="s">
        <v>3940</v>
      </c>
      <c r="C165" s="23" t="s">
        <v>95</v>
      </c>
      <c r="D165" s="24" t="s">
        <v>3629</v>
      </c>
      <c r="I165" s="25" t="s">
        <v>3629</v>
      </c>
      <c r="J165" s="26" t="s">
        <v>3629</v>
      </c>
      <c r="O165" s="25" t="s">
        <v>3629</v>
      </c>
      <c r="S165" s="28" t="s">
        <v>3629</v>
      </c>
      <c r="Y165" s="24" t="s">
        <v>3629</v>
      </c>
      <c r="Z165" s="24" t="s">
        <v>3629</v>
      </c>
      <c r="AA165" s="29">
        <v>3</v>
      </c>
      <c r="AB165" s="29" t="s">
        <v>3868</v>
      </c>
      <c r="AC165" s="30">
        <v>60</v>
      </c>
      <c r="AD165" s="30">
        <v>50</v>
      </c>
      <c r="AE165" s="30" t="s">
        <v>3630</v>
      </c>
      <c r="AF165" s="23" t="s">
        <v>3642</v>
      </c>
      <c r="AG165" s="23" t="s">
        <v>3632</v>
      </c>
    </row>
    <row r="166" spans="1:33" x14ac:dyDescent="0.2">
      <c r="A166" s="22" t="s">
        <v>1982</v>
      </c>
      <c r="B166" s="23" t="s">
        <v>3941</v>
      </c>
      <c r="C166" s="23" t="s">
        <v>3628</v>
      </c>
      <c r="D166" s="24" t="s">
        <v>3629</v>
      </c>
      <c r="E166" s="24" t="s">
        <v>3629</v>
      </c>
      <c r="G166" s="25" t="s">
        <v>3629</v>
      </c>
      <c r="J166" s="26" t="s">
        <v>3629</v>
      </c>
      <c r="N166" s="27" t="s">
        <v>3629</v>
      </c>
      <c r="O166" s="25" t="s">
        <v>3629</v>
      </c>
      <c r="T166" s="28" t="s">
        <v>3629</v>
      </c>
      <c r="X166" s="24" t="s">
        <v>3629</v>
      </c>
      <c r="Y166" s="24" t="s">
        <v>3629</v>
      </c>
      <c r="AA166" s="29">
        <v>3</v>
      </c>
      <c r="AC166" s="30">
        <v>120</v>
      </c>
      <c r="AD166" s="30">
        <v>120</v>
      </c>
      <c r="AE166" s="30" t="s">
        <v>3630</v>
      </c>
      <c r="AF166" s="23" t="s">
        <v>3642</v>
      </c>
      <c r="AG166" s="23" t="s">
        <v>3632</v>
      </c>
    </row>
    <row r="167" spans="1:33" x14ac:dyDescent="0.2">
      <c r="A167" s="22" t="s">
        <v>3942</v>
      </c>
      <c r="B167" s="23" t="s">
        <v>3943</v>
      </c>
      <c r="C167" s="23" t="s">
        <v>3628</v>
      </c>
      <c r="E167" s="24" t="s">
        <v>3629</v>
      </c>
      <c r="G167" s="25" t="s">
        <v>3629</v>
      </c>
      <c r="K167" s="26" t="s">
        <v>3629</v>
      </c>
      <c r="P167" s="25" t="s">
        <v>3629</v>
      </c>
      <c r="Q167" s="25" t="s">
        <v>3629</v>
      </c>
      <c r="S167" s="28" t="s">
        <v>3629</v>
      </c>
      <c r="X167" s="24" t="s">
        <v>3629</v>
      </c>
      <c r="Y167" s="24" t="s">
        <v>3629</v>
      </c>
      <c r="AA167" s="29">
        <v>3</v>
      </c>
      <c r="AC167" s="30">
        <v>60</v>
      </c>
      <c r="AE167" s="30" t="s">
        <v>3893</v>
      </c>
      <c r="AF167" s="23" t="s">
        <v>3638</v>
      </c>
      <c r="AG167" s="23" t="s">
        <v>3632</v>
      </c>
    </row>
    <row r="168" spans="1:33" x14ac:dyDescent="0.2">
      <c r="A168" s="22" t="s">
        <v>3944</v>
      </c>
      <c r="B168" s="23" t="s">
        <v>3945</v>
      </c>
      <c r="C168" s="23" t="s">
        <v>3628</v>
      </c>
      <c r="E168" s="24" t="s">
        <v>3629</v>
      </c>
      <c r="F168" s="24" t="s">
        <v>3629</v>
      </c>
      <c r="G168" s="25" t="s">
        <v>3629</v>
      </c>
      <c r="H168" s="25" t="s">
        <v>3629</v>
      </c>
      <c r="I168" s="25" t="s">
        <v>3629</v>
      </c>
      <c r="J168" s="26" t="s">
        <v>3629</v>
      </c>
      <c r="S168" s="28" t="s">
        <v>3629</v>
      </c>
      <c r="Z168" s="24" t="s">
        <v>3629</v>
      </c>
      <c r="AA168" s="29">
        <v>1</v>
      </c>
      <c r="AC168" s="30">
        <v>60</v>
      </c>
      <c r="AD168" s="30">
        <v>50</v>
      </c>
      <c r="AE168" s="30" t="s">
        <v>3630</v>
      </c>
      <c r="AF168" s="23" t="s">
        <v>3642</v>
      </c>
      <c r="AG168" s="23" t="s">
        <v>3632</v>
      </c>
    </row>
    <row r="169" spans="1:33" x14ac:dyDescent="0.2">
      <c r="A169" s="22" t="s">
        <v>3946</v>
      </c>
      <c r="B169" s="23" t="s">
        <v>3947</v>
      </c>
      <c r="C169" s="23" t="s">
        <v>95</v>
      </c>
      <c r="E169" s="24" t="s">
        <v>3629</v>
      </c>
      <c r="F169" s="24" t="s">
        <v>3629</v>
      </c>
      <c r="I169" s="25" t="s">
        <v>3629</v>
      </c>
      <c r="K169" s="26" t="s">
        <v>3629</v>
      </c>
      <c r="O169" s="25" t="s">
        <v>3629</v>
      </c>
      <c r="T169" s="28" t="s">
        <v>3629</v>
      </c>
      <c r="Z169" s="24" t="s">
        <v>3629</v>
      </c>
      <c r="AA169" s="29">
        <v>3</v>
      </c>
      <c r="AC169" s="30">
        <v>20</v>
      </c>
      <c r="AE169" s="30" t="s">
        <v>3641</v>
      </c>
      <c r="AF169" s="23" t="s">
        <v>3638</v>
      </c>
      <c r="AG169" s="23" t="s">
        <v>3632</v>
      </c>
    </row>
    <row r="170" spans="1:33" x14ac:dyDescent="0.2">
      <c r="A170" s="22" t="s">
        <v>3948</v>
      </c>
      <c r="B170" s="23" t="s">
        <v>3949</v>
      </c>
      <c r="C170" s="23" t="s">
        <v>95</v>
      </c>
      <c r="D170" s="24" t="s">
        <v>3629</v>
      </c>
      <c r="J170" s="26" t="s">
        <v>3629</v>
      </c>
      <c r="O170" s="25" t="s">
        <v>3629</v>
      </c>
      <c r="T170" s="28" t="s">
        <v>3629</v>
      </c>
      <c r="Z170" s="24" t="s">
        <v>3629</v>
      </c>
      <c r="AA170" s="29">
        <v>2</v>
      </c>
      <c r="AB170" s="29" t="s">
        <v>3868</v>
      </c>
      <c r="AC170" s="30">
        <v>200</v>
      </c>
      <c r="AF170" s="23" t="s">
        <v>3631</v>
      </c>
      <c r="AG170" s="23" t="s">
        <v>3885</v>
      </c>
    </row>
    <row r="171" spans="1:33" x14ac:dyDescent="0.2">
      <c r="A171" s="22" t="s">
        <v>3950</v>
      </c>
      <c r="B171" s="23" t="s">
        <v>3951</v>
      </c>
      <c r="C171" s="23" t="s">
        <v>95</v>
      </c>
      <c r="D171" s="24" t="s">
        <v>3629</v>
      </c>
      <c r="E171" s="24" t="s">
        <v>3629</v>
      </c>
      <c r="J171" s="26" t="s">
        <v>3629</v>
      </c>
      <c r="O171" s="25" t="s">
        <v>3629</v>
      </c>
      <c r="S171" s="28" t="s">
        <v>3629</v>
      </c>
      <c r="X171" s="24" t="s">
        <v>3629</v>
      </c>
      <c r="Y171" s="24" t="s">
        <v>3629</v>
      </c>
      <c r="AA171" s="29">
        <v>1</v>
      </c>
      <c r="AC171" s="30">
        <v>100</v>
      </c>
      <c r="AD171" s="30">
        <v>100</v>
      </c>
      <c r="AF171" s="23" t="s">
        <v>3642</v>
      </c>
      <c r="AG171" s="23" t="s">
        <v>3632</v>
      </c>
    </row>
    <row r="172" spans="1:33" x14ac:dyDescent="0.2">
      <c r="A172" s="22" t="s">
        <v>3952</v>
      </c>
      <c r="B172" s="23" t="s">
        <v>3953</v>
      </c>
      <c r="C172" s="23" t="s">
        <v>3628</v>
      </c>
      <c r="D172" s="24" t="s">
        <v>3629</v>
      </c>
      <c r="G172" s="25" t="s">
        <v>3629</v>
      </c>
      <c r="J172" s="26" t="s">
        <v>3629</v>
      </c>
      <c r="K172" s="26" t="s">
        <v>3629</v>
      </c>
      <c r="O172" s="25" t="s">
        <v>3629</v>
      </c>
      <c r="S172" s="28" t="s">
        <v>3629</v>
      </c>
      <c r="X172" s="24" t="s">
        <v>3629</v>
      </c>
      <c r="AA172" s="29">
        <v>2</v>
      </c>
      <c r="AC172" s="30">
        <v>40</v>
      </c>
      <c r="AD172" s="30">
        <v>30</v>
      </c>
      <c r="AF172" s="23" t="s">
        <v>3638</v>
      </c>
      <c r="AG172" s="23" t="s">
        <v>3632</v>
      </c>
    </row>
    <row r="173" spans="1:33" x14ac:dyDescent="0.2">
      <c r="A173" s="22" t="s">
        <v>3954</v>
      </c>
      <c r="B173" s="23" t="s">
        <v>3955</v>
      </c>
      <c r="C173" s="23" t="s">
        <v>3628</v>
      </c>
      <c r="D173" s="24" t="s">
        <v>3629</v>
      </c>
      <c r="E173" s="24" t="s">
        <v>3629</v>
      </c>
      <c r="F173" s="24" t="s">
        <v>3629</v>
      </c>
      <c r="K173" s="26" t="s">
        <v>3629</v>
      </c>
      <c r="R173" s="28" t="s">
        <v>3629</v>
      </c>
      <c r="W173" s="28" t="s">
        <v>3629</v>
      </c>
      <c r="X173" s="24" t="s">
        <v>3629</v>
      </c>
      <c r="Y173" s="24" t="s">
        <v>3629</v>
      </c>
      <c r="Z173" s="24" t="s">
        <v>3629</v>
      </c>
      <c r="AA173" s="29">
        <v>1</v>
      </c>
      <c r="AB173" s="29" t="s">
        <v>3956</v>
      </c>
      <c r="AC173" s="30">
        <v>30</v>
      </c>
      <c r="AD173" s="30">
        <v>30</v>
      </c>
      <c r="AE173" s="30" t="s">
        <v>3641</v>
      </c>
      <c r="AF173" s="23" t="s">
        <v>3642</v>
      </c>
      <c r="AG173" s="23" t="s">
        <v>3632</v>
      </c>
    </row>
    <row r="174" spans="1:33" x14ac:dyDescent="0.2">
      <c r="A174" s="22" t="s">
        <v>3957</v>
      </c>
      <c r="B174" s="23" t="s">
        <v>3958</v>
      </c>
      <c r="C174" s="23" t="s">
        <v>95</v>
      </c>
      <c r="E174" s="24" t="s">
        <v>3629</v>
      </c>
      <c r="H174" s="25" t="s">
        <v>3629</v>
      </c>
      <c r="M174" s="26" t="s">
        <v>3629</v>
      </c>
      <c r="P174" s="25" t="s">
        <v>3629</v>
      </c>
      <c r="R174" s="28" t="s">
        <v>3629</v>
      </c>
      <c r="S174" s="28" t="s">
        <v>3629</v>
      </c>
      <c r="X174" s="24" t="s">
        <v>3629</v>
      </c>
      <c r="Y174" s="24" t="s">
        <v>3629</v>
      </c>
      <c r="Z174" s="24" t="s">
        <v>3629</v>
      </c>
      <c r="AA174" s="29">
        <v>2</v>
      </c>
      <c r="AC174" s="30">
        <v>60</v>
      </c>
      <c r="AE174" s="30" t="s">
        <v>3893</v>
      </c>
      <c r="AF174" s="23" t="s">
        <v>3638</v>
      </c>
      <c r="AG174" s="23" t="s">
        <v>3632</v>
      </c>
    </row>
    <row r="175" spans="1:33" x14ac:dyDescent="0.2">
      <c r="A175" s="22" t="s">
        <v>3959</v>
      </c>
      <c r="B175" s="23" t="s">
        <v>3960</v>
      </c>
      <c r="C175" s="23" t="s">
        <v>3628</v>
      </c>
      <c r="D175" s="24" t="s">
        <v>3629</v>
      </c>
      <c r="G175" s="25" t="s">
        <v>3629</v>
      </c>
      <c r="H175" s="25" t="s">
        <v>3629</v>
      </c>
      <c r="J175" s="26" t="s">
        <v>3629</v>
      </c>
      <c r="O175" s="25" t="s">
        <v>3629</v>
      </c>
      <c r="S175" s="28" t="s">
        <v>3629</v>
      </c>
      <c r="X175" s="24" t="s">
        <v>3629</v>
      </c>
      <c r="Y175" s="24" t="s">
        <v>3629</v>
      </c>
      <c r="Z175" s="24" t="s">
        <v>3629</v>
      </c>
      <c r="AA175" s="29">
        <v>1</v>
      </c>
      <c r="AB175" s="29" t="s">
        <v>3961</v>
      </c>
      <c r="AC175" s="30">
        <v>70</v>
      </c>
      <c r="AD175" s="30">
        <v>45</v>
      </c>
      <c r="AF175" s="23" t="s">
        <v>3631</v>
      </c>
      <c r="AG175" s="23" t="s">
        <v>3632</v>
      </c>
    </row>
    <row r="176" spans="1:33" x14ac:dyDescent="0.2">
      <c r="A176" s="22" t="s">
        <v>3962</v>
      </c>
      <c r="B176" s="23" t="s">
        <v>3963</v>
      </c>
      <c r="C176" s="23" t="s">
        <v>3628</v>
      </c>
      <c r="D176" s="24" t="s">
        <v>3629</v>
      </c>
      <c r="E176" s="24" t="s">
        <v>3629</v>
      </c>
      <c r="K176" s="26" t="s">
        <v>3629</v>
      </c>
      <c r="L176" s="26" t="s">
        <v>3629</v>
      </c>
      <c r="P176" s="25" t="s">
        <v>3629</v>
      </c>
      <c r="Q176" s="25" t="s">
        <v>3629</v>
      </c>
      <c r="T176" s="28" t="s">
        <v>3629</v>
      </c>
      <c r="W176" s="28" t="s">
        <v>3629</v>
      </c>
      <c r="X176" s="24" t="s">
        <v>3629</v>
      </c>
      <c r="Y176" s="24" t="s">
        <v>3629</v>
      </c>
      <c r="AA176" s="29">
        <v>2</v>
      </c>
      <c r="AC176" s="30">
        <v>200</v>
      </c>
      <c r="AE176" s="30" t="s">
        <v>3680</v>
      </c>
      <c r="AF176" s="23" t="s">
        <v>3638</v>
      </c>
      <c r="AG176" s="23" t="s">
        <v>3632</v>
      </c>
    </row>
    <row r="177" spans="1:33" x14ac:dyDescent="0.2">
      <c r="A177" s="22" t="s">
        <v>3964</v>
      </c>
      <c r="B177" s="23" t="s">
        <v>3963</v>
      </c>
      <c r="C177" s="23" t="s">
        <v>3628</v>
      </c>
      <c r="D177" s="24" t="s">
        <v>3629</v>
      </c>
      <c r="E177" s="24" t="s">
        <v>3629</v>
      </c>
      <c r="K177" s="26" t="s">
        <v>3629</v>
      </c>
      <c r="L177" s="26" t="s">
        <v>3629</v>
      </c>
      <c r="P177" s="25" t="s">
        <v>3629</v>
      </c>
      <c r="Q177" s="25" t="s">
        <v>3629</v>
      </c>
      <c r="T177" s="28" t="s">
        <v>3629</v>
      </c>
      <c r="W177" s="28" t="s">
        <v>3629</v>
      </c>
      <c r="X177" s="24" t="s">
        <v>3629</v>
      </c>
      <c r="Y177" s="24" t="s">
        <v>3629</v>
      </c>
      <c r="AA177" s="29">
        <v>2</v>
      </c>
      <c r="AC177" s="30">
        <v>200</v>
      </c>
      <c r="AE177" s="30" t="s">
        <v>3680</v>
      </c>
      <c r="AF177" s="23" t="s">
        <v>3638</v>
      </c>
      <c r="AG177" s="23" t="s">
        <v>3632</v>
      </c>
    </row>
    <row r="178" spans="1:33" x14ac:dyDescent="0.2">
      <c r="A178" s="22" t="s">
        <v>2003</v>
      </c>
      <c r="B178" s="23" t="s">
        <v>3965</v>
      </c>
      <c r="C178" s="23" t="s">
        <v>95</v>
      </c>
      <c r="D178" s="24" t="s">
        <v>3629</v>
      </c>
      <c r="E178" s="24" t="s">
        <v>3629</v>
      </c>
      <c r="I178" s="25" t="s">
        <v>3629</v>
      </c>
      <c r="J178" s="26" t="s">
        <v>3629</v>
      </c>
      <c r="O178" s="25" t="s">
        <v>3629</v>
      </c>
      <c r="S178" s="28" t="s">
        <v>3629</v>
      </c>
      <c r="Z178" s="24" t="s">
        <v>3629</v>
      </c>
      <c r="AA178" s="29">
        <v>2</v>
      </c>
      <c r="AC178" s="30">
        <v>200</v>
      </c>
      <c r="AD178" s="30">
        <v>60</v>
      </c>
      <c r="AE178" s="30" t="s">
        <v>3649</v>
      </c>
      <c r="AF178" s="23" t="s">
        <v>3631</v>
      </c>
      <c r="AG178" s="23" t="s">
        <v>3966</v>
      </c>
    </row>
    <row r="179" spans="1:33" x14ac:dyDescent="0.2">
      <c r="A179" s="22" t="s">
        <v>3967</v>
      </c>
      <c r="B179" s="23" t="s">
        <v>3968</v>
      </c>
      <c r="C179" s="23" t="s">
        <v>95</v>
      </c>
      <c r="D179" s="24" t="s">
        <v>3629</v>
      </c>
      <c r="E179" s="24" t="s">
        <v>3629</v>
      </c>
      <c r="I179" s="25" t="s">
        <v>3629</v>
      </c>
      <c r="J179" s="26" t="s">
        <v>3629</v>
      </c>
      <c r="O179" s="25" t="s">
        <v>3629</v>
      </c>
      <c r="S179" s="28" t="s">
        <v>3629</v>
      </c>
      <c r="Z179" s="24" t="s">
        <v>3629</v>
      </c>
      <c r="AA179" s="29">
        <v>1</v>
      </c>
      <c r="AC179" s="30">
        <v>50</v>
      </c>
      <c r="AD179" s="30">
        <v>50</v>
      </c>
      <c r="AF179" s="23" t="s">
        <v>3656</v>
      </c>
      <c r="AG179" s="23" t="s">
        <v>3969</v>
      </c>
    </row>
    <row r="180" spans="1:33" x14ac:dyDescent="0.2">
      <c r="A180" s="22" t="s">
        <v>2021</v>
      </c>
      <c r="B180" s="23" t="s">
        <v>3970</v>
      </c>
      <c r="C180" s="23" t="s">
        <v>95</v>
      </c>
      <c r="D180" s="24" t="s">
        <v>3629</v>
      </c>
      <c r="E180" s="24" t="s">
        <v>3629</v>
      </c>
      <c r="I180" s="25" t="s">
        <v>3629</v>
      </c>
      <c r="J180" s="26" t="s">
        <v>3629</v>
      </c>
      <c r="O180" s="25" t="s">
        <v>3629</v>
      </c>
      <c r="S180" s="28" t="s">
        <v>3629</v>
      </c>
      <c r="Z180" s="24" t="s">
        <v>3629</v>
      </c>
      <c r="AA180" s="29">
        <v>1</v>
      </c>
      <c r="AB180" s="29" t="s">
        <v>3921</v>
      </c>
      <c r="AC180" s="30">
        <v>150</v>
      </c>
      <c r="AD180" s="30">
        <v>60</v>
      </c>
      <c r="AE180" s="30" t="s">
        <v>3649</v>
      </c>
      <c r="AF180" s="23" t="s">
        <v>3631</v>
      </c>
      <c r="AG180" s="23" t="s">
        <v>3966</v>
      </c>
    </row>
    <row r="181" spans="1:33" x14ac:dyDescent="0.2">
      <c r="A181" s="22" t="s">
        <v>3971</v>
      </c>
      <c r="B181" s="23" t="s">
        <v>3972</v>
      </c>
      <c r="C181" s="23" t="s">
        <v>95</v>
      </c>
      <c r="D181" s="24" t="s">
        <v>3629</v>
      </c>
      <c r="E181" s="24" t="s">
        <v>3629</v>
      </c>
      <c r="I181" s="25" t="s">
        <v>3629</v>
      </c>
      <c r="J181" s="26" t="s">
        <v>3629</v>
      </c>
      <c r="O181" s="25" t="s">
        <v>3629</v>
      </c>
      <c r="R181" s="28" t="s">
        <v>3629</v>
      </c>
      <c r="S181" s="28" t="s">
        <v>3629</v>
      </c>
      <c r="Z181" s="24" t="s">
        <v>3629</v>
      </c>
      <c r="AA181" s="29">
        <v>1</v>
      </c>
      <c r="AB181" s="29" t="s">
        <v>3667</v>
      </c>
      <c r="AC181" s="30">
        <v>110</v>
      </c>
      <c r="AD181" s="30">
        <v>60</v>
      </c>
      <c r="AF181" s="23" t="s">
        <v>3631</v>
      </c>
      <c r="AG181" s="23" t="s">
        <v>3966</v>
      </c>
    </row>
    <row r="182" spans="1:33" x14ac:dyDescent="0.2">
      <c r="A182" s="22" t="s">
        <v>2033</v>
      </c>
      <c r="B182" s="23" t="s">
        <v>3973</v>
      </c>
      <c r="C182" s="23" t="s">
        <v>95</v>
      </c>
      <c r="D182" s="24" t="s">
        <v>3629</v>
      </c>
      <c r="E182" s="24" t="s">
        <v>3629</v>
      </c>
      <c r="I182" s="25" t="s">
        <v>3629</v>
      </c>
      <c r="J182" s="26" t="s">
        <v>3629</v>
      </c>
      <c r="O182" s="25" t="s">
        <v>3629</v>
      </c>
      <c r="S182" s="28" t="s">
        <v>3629</v>
      </c>
      <c r="T182" s="28" t="s">
        <v>3629</v>
      </c>
      <c r="Z182" s="24" t="s">
        <v>3629</v>
      </c>
      <c r="AA182" s="29">
        <v>3</v>
      </c>
      <c r="AC182" s="30">
        <v>200</v>
      </c>
      <c r="AD182" s="30">
        <v>70</v>
      </c>
      <c r="AE182" s="30" t="s">
        <v>3649</v>
      </c>
      <c r="AF182" s="23" t="s">
        <v>3631</v>
      </c>
      <c r="AG182" s="23" t="s">
        <v>3966</v>
      </c>
    </row>
    <row r="183" spans="1:33" x14ac:dyDescent="0.2">
      <c r="A183" s="22" t="s">
        <v>3974</v>
      </c>
      <c r="B183" s="23" t="s">
        <v>3975</v>
      </c>
      <c r="C183" s="23" t="s">
        <v>3628</v>
      </c>
      <c r="D183" s="24" t="s">
        <v>3629</v>
      </c>
      <c r="G183" s="25" t="s">
        <v>3629</v>
      </c>
      <c r="H183" s="25" t="s">
        <v>3629</v>
      </c>
      <c r="J183" s="26" t="s">
        <v>3629</v>
      </c>
      <c r="O183" s="25" t="s">
        <v>3629</v>
      </c>
      <c r="S183" s="28" t="s">
        <v>3629</v>
      </c>
      <c r="T183" s="28" t="s">
        <v>3629</v>
      </c>
      <c r="Y183" s="24" t="s">
        <v>3629</v>
      </c>
      <c r="Z183" s="24" t="s">
        <v>3629</v>
      </c>
      <c r="AA183" s="29">
        <v>2</v>
      </c>
      <c r="AC183" s="30">
        <v>150</v>
      </c>
      <c r="AE183" s="30" t="s">
        <v>3630</v>
      </c>
      <c r="AF183" s="23" t="s">
        <v>3631</v>
      </c>
      <c r="AG183" s="23" t="s">
        <v>3976</v>
      </c>
    </row>
    <row r="184" spans="1:33" x14ac:dyDescent="0.2">
      <c r="A184" s="22" t="s">
        <v>3977</v>
      </c>
      <c r="B184" s="23" t="s">
        <v>3978</v>
      </c>
      <c r="C184" s="23" t="s">
        <v>3628</v>
      </c>
      <c r="D184" s="24" t="s">
        <v>3629</v>
      </c>
      <c r="G184" s="25" t="s">
        <v>3629</v>
      </c>
      <c r="H184" s="25" t="s">
        <v>3629</v>
      </c>
      <c r="I184" s="25" t="s">
        <v>3629</v>
      </c>
      <c r="J184" s="26" t="s">
        <v>3629</v>
      </c>
      <c r="O184" s="25" t="s">
        <v>3629</v>
      </c>
      <c r="S184" s="28" t="s">
        <v>3629</v>
      </c>
      <c r="T184" s="28" t="s">
        <v>3629</v>
      </c>
      <c r="W184" s="28" t="s">
        <v>3629</v>
      </c>
      <c r="Y184" s="24" t="s">
        <v>3629</v>
      </c>
      <c r="Z184" s="24" t="s">
        <v>3629</v>
      </c>
      <c r="AA184" s="29">
        <v>3</v>
      </c>
      <c r="AC184" s="30">
        <v>150</v>
      </c>
      <c r="AE184" s="30" t="s">
        <v>3630</v>
      </c>
      <c r="AF184" s="23" t="s">
        <v>3631</v>
      </c>
      <c r="AG184" s="23" t="s">
        <v>3632</v>
      </c>
    </row>
    <row r="185" spans="1:33" x14ac:dyDescent="0.2">
      <c r="A185" s="22" t="s">
        <v>2065</v>
      </c>
      <c r="B185" s="23" t="s">
        <v>3979</v>
      </c>
      <c r="C185" s="23" t="s">
        <v>3628</v>
      </c>
      <c r="D185" s="24" t="s">
        <v>3629</v>
      </c>
      <c r="G185" s="25" t="s">
        <v>3629</v>
      </c>
      <c r="H185" s="25" t="s">
        <v>3629</v>
      </c>
      <c r="J185" s="26" t="s">
        <v>3629</v>
      </c>
      <c r="N185" s="27" t="s">
        <v>3629</v>
      </c>
      <c r="O185" s="25" t="s">
        <v>3629</v>
      </c>
      <c r="S185" s="28" t="s">
        <v>3629</v>
      </c>
      <c r="X185" s="24" t="s">
        <v>3629</v>
      </c>
      <c r="Y185" s="24" t="s">
        <v>3629</v>
      </c>
      <c r="AA185" s="29">
        <v>2</v>
      </c>
      <c r="AC185" s="30">
        <v>150</v>
      </c>
      <c r="AD185" s="30">
        <v>150</v>
      </c>
      <c r="AE185" s="30" t="s">
        <v>3630</v>
      </c>
      <c r="AF185" s="23" t="s">
        <v>3642</v>
      </c>
      <c r="AG185" s="23" t="s">
        <v>3632</v>
      </c>
    </row>
    <row r="186" spans="1:33" x14ac:dyDescent="0.2">
      <c r="A186" s="22" t="s">
        <v>3980</v>
      </c>
      <c r="C186" s="23" t="s">
        <v>95</v>
      </c>
      <c r="E186" s="24" t="s">
        <v>3629</v>
      </c>
      <c r="H186" s="25" t="s">
        <v>3629</v>
      </c>
      <c r="J186" s="26" t="s">
        <v>3629</v>
      </c>
      <c r="S186" s="28" t="s">
        <v>3629</v>
      </c>
      <c r="Y186" s="24" t="s">
        <v>3629</v>
      </c>
      <c r="Z186" s="24" t="s">
        <v>3629</v>
      </c>
      <c r="AA186" s="29">
        <v>1</v>
      </c>
      <c r="AB186" s="29" t="s">
        <v>3837</v>
      </c>
      <c r="AC186" s="30">
        <v>60</v>
      </c>
      <c r="AD186" s="30">
        <v>40</v>
      </c>
      <c r="AE186" s="30" t="s">
        <v>3641</v>
      </c>
      <c r="AF186" s="23" t="s">
        <v>3638</v>
      </c>
      <c r="AG186" s="23" t="s">
        <v>3632</v>
      </c>
    </row>
    <row r="187" spans="1:33" x14ac:dyDescent="0.2">
      <c r="A187" s="22" t="s">
        <v>3981</v>
      </c>
      <c r="B187" s="23" t="s">
        <v>3982</v>
      </c>
      <c r="C187" s="23" t="s">
        <v>95</v>
      </c>
      <c r="D187" s="24" t="s">
        <v>3629</v>
      </c>
      <c r="J187" s="26" t="s">
        <v>3629</v>
      </c>
      <c r="R187" s="28" t="s">
        <v>3629</v>
      </c>
      <c r="U187" s="28" t="s">
        <v>3629</v>
      </c>
      <c r="Z187" s="24" t="s">
        <v>3629</v>
      </c>
      <c r="AA187" s="29">
        <v>1</v>
      </c>
      <c r="AB187" s="29" t="s">
        <v>3667</v>
      </c>
      <c r="AC187" s="30">
        <v>60</v>
      </c>
      <c r="AD187" s="30">
        <v>60</v>
      </c>
      <c r="AE187" s="30" t="s">
        <v>3641</v>
      </c>
      <c r="AF187" s="23" t="s">
        <v>3638</v>
      </c>
      <c r="AG187" s="23" t="s">
        <v>3632</v>
      </c>
    </row>
    <row r="188" spans="1:33" x14ac:dyDescent="0.2">
      <c r="A188" s="22" t="s">
        <v>3983</v>
      </c>
      <c r="B188" s="23" t="s">
        <v>3984</v>
      </c>
      <c r="C188" s="23" t="s">
        <v>3628</v>
      </c>
      <c r="E188" s="24" t="s">
        <v>3629</v>
      </c>
      <c r="F188" s="24" t="s">
        <v>3629</v>
      </c>
      <c r="H188" s="25" t="s">
        <v>3629</v>
      </c>
      <c r="L188" s="26" t="s">
        <v>3629</v>
      </c>
      <c r="P188" s="25" t="s">
        <v>3629</v>
      </c>
      <c r="R188" s="28" t="s">
        <v>3629</v>
      </c>
      <c r="X188" s="24" t="s">
        <v>3629</v>
      </c>
      <c r="Y188" s="24" t="s">
        <v>3629</v>
      </c>
      <c r="AA188" s="29">
        <v>3</v>
      </c>
      <c r="AC188" s="30">
        <v>50</v>
      </c>
      <c r="AE188" s="30" t="s">
        <v>3680</v>
      </c>
      <c r="AF188" s="23" t="s">
        <v>3642</v>
      </c>
      <c r="AG188" s="23" t="s">
        <v>3632</v>
      </c>
    </row>
    <row r="189" spans="1:33" x14ac:dyDescent="0.2">
      <c r="A189" s="22" t="s">
        <v>3985</v>
      </c>
      <c r="B189" s="23" t="s">
        <v>3986</v>
      </c>
      <c r="C189" s="23" t="s">
        <v>3628</v>
      </c>
      <c r="E189" s="24" t="s">
        <v>3629</v>
      </c>
      <c r="F189" s="24" t="s">
        <v>3629</v>
      </c>
      <c r="H189" s="25" t="s">
        <v>3629</v>
      </c>
      <c r="L189" s="26" t="s">
        <v>3629</v>
      </c>
      <c r="N189" s="27" t="s">
        <v>3629</v>
      </c>
      <c r="P189" s="25" t="s">
        <v>3629</v>
      </c>
      <c r="R189" s="28" t="s">
        <v>3629</v>
      </c>
      <c r="X189" s="24" t="s">
        <v>3629</v>
      </c>
      <c r="Y189" s="24" t="s">
        <v>3629</v>
      </c>
      <c r="AA189" s="29">
        <v>2</v>
      </c>
      <c r="AB189" s="29" t="s">
        <v>3987</v>
      </c>
      <c r="AC189" s="30">
        <v>25</v>
      </c>
      <c r="AD189" s="30">
        <v>30</v>
      </c>
      <c r="AE189" s="30" t="s">
        <v>3988</v>
      </c>
      <c r="AF189" s="23" t="s">
        <v>3642</v>
      </c>
      <c r="AG189" s="23" t="s">
        <v>3632</v>
      </c>
    </row>
    <row r="190" spans="1:33" x14ac:dyDescent="0.2">
      <c r="A190" s="22" t="s">
        <v>2077</v>
      </c>
      <c r="B190" s="23" t="s">
        <v>3989</v>
      </c>
      <c r="C190" s="23" t="s">
        <v>3628</v>
      </c>
      <c r="D190" s="24" t="s">
        <v>3629</v>
      </c>
      <c r="G190" s="25" t="s">
        <v>3629</v>
      </c>
      <c r="H190" s="25" t="s">
        <v>3629</v>
      </c>
      <c r="J190" s="26" t="s">
        <v>3629</v>
      </c>
      <c r="O190" s="25" t="s">
        <v>3629</v>
      </c>
      <c r="S190" s="28" t="s">
        <v>3629</v>
      </c>
      <c r="X190" s="24" t="s">
        <v>3629</v>
      </c>
      <c r="AA190" s="29">
        <v>2</v>
      </c>
      <c r="AC190" s="30">
        <v>150</v>
      </c>
      <c r="AD190" s="30">
        <v>150</v>
      </c>
      <c r="AE190" s="30" t="s">
        <v>3630</v>
      </c>
      <c r="AF190" s="23" t="s">
        <v>3642</v>
      </c>
      <c r="AG190" s="23" t="s">
        <v>3632</v>
      </c>
    </row>
    <row r="191" spans="1:33" x14ac:dyDescent="0.2">
      <c r="A191" s="22" t="s">
        <v>3990</v>
      </c>
      <c r="B191" s="23" t="s">
        <v>3991</v>
      </c>
      <c r="C191" s="23" t="s">
        <v>95</v>
      </c>
      <c r="E191" s="24" t="s">
        <v>3629</v>
      </c>
      <c r="G191" s="25" t="s">
        <v>3629</v>
      </c>
      <c r="L191" s="26" t="s">
        <v>3629</v>
      </c>
      <c r="S191" s="28" t="s">
        <v>3629</v>
      </c>
      <c r="Y191" s="24" t="s">
        <v>3629</v>
      </c>
      <c r="Z191" s="24" t="s">
        <v>3629</v>
      </c>
      <c r="AA191" s="29">
        <v>2</v>
      </c>
      <c r="AC191" s="30">
        <v>150</v>
      </c>
      <c r="AD191" s="30">
        <v>100</v>
      </c>
      <c r="AE191" s="30" t="s">
        <v>3680</v>
      </c>
      <c r="AF191" s="23" t="s">
        <v>3642</v>
      </c>
      <c r="AG191" s="23" t="s">
        <v>3918</v>
      </c>
    </row>
    <row r="192" spans="1:33" x14ac:dyDescent="0.2">
      <c r="A192" s="22" t="s">
        <v>2087</v>
      </c>
      <c r="B192" s="23" t="s">
        <v>3812</v>
      </c>
      <c r="C192" s="23" t="s">
        <v>95</v>
      </c>
      <c r="D192" s="24" t="s">
        <v>3629</v>
      </c>
      <c r="G192" s="25" t="s">
        <v>3629</v>
      </c>
      <c r="L192" s="26" t="s">
        <v>3629</v>
      </c>
      <c r="N192" s="27" t="s">
        <v>3629</v>
      </c>
      <c r="P192" s="25" t="s">
        <v>3629</v>
      </c>
      <c r="T192" s="28" t="s">
        <v>3629</v>
      </c>
      <c r="Z192" s="24" t="s">
        <v>3629</v>
      </c>
      <c r="AA192" s="29">
        <v>2</v>
      </c>
      <c r="AC192" s="30">
        <v>200</v>
      </c>
      <c r="AE192" s="30" t="s">
        <v>3680</v>
      </c>
      <c r="AF192" s="23" t="s">
        <v>3631</v>
      </c>
      <c r="AG192" s="23" t="s">
        <v>3632</v>
      </c>
    </row>
    <row r="193" spans="1:33" x14ac:dyDescent="0.2">
      <c r="A193" s="22" t="s">
        <v>3992</v>
      </c>
      <c r="B193" s="23" t="s">
        <v>3993</v>
      </c>
      <c r="C193" s="23" t="s">
        <v>95</v>
      </c>
      <c r="E193" s="24" t="s">
        <v>3629</v>
      </c>
      <c r="K193" s="26" t="s">
        <v>3629</v>
      </c>
      <c r="L193" s="26" t="s">
        <v>3629</v>
      </c>
      <c r="P193" s="25" t="s">
        <v>3629</v>
      </c>
      <c r="Q193" s="25" t="s">
        <v>3629</v>
      </c>
      <c r="R193" s="28" t="s">
        <v>3629</v>
      </c>
      <c r="U193" s="28" t="s">
        <v>3629</v>
      </c>
      <c r="X193" s="24" t="s">
        <v>3629</v>
      </c>
      <c r="Y193" s="24" t="s">
        <v>3629</v>
      </c>
      <c r="Z193" s="24" t="s">
        <v>3629</v>
      </c>
      <c r="AA193" s="29">
        <v>2</v>
      </c>
      <c r="AE193" s="30" t="s">
        <v>3736</v>
      </c>
      <c r="AF193" s="23" t="s">
        <v>3638</v>
      </c>
      <c r="AG193" s="23" t="s">
        <v>3632</v>
      </c>
    </row>
    <row r="194" spans="1:33" x14ac:dyDescent="0.2">
      <c r="A194" s="22" t="s">
        <v>3994</v>
      </c>
      <c r="B194" s="23" t="s">
        <v>3995</v>
      </c>
      <c r="C194" s="23" t="s">
        <v>95</v>
      </c>
      <c r="D194" s="24" t="s">
        <v>3629</v>
      </c>
      <c r="H194" s="25" t="s">
        <v>3629</v>
      </c>
      <c r="L194" s="26" t="s">
        <v>3629</v>
      </c>
      <c r="P194" s="25" t="s">
        <v>3629</v>
      </c>
      <c r="S194" s="28" t="s">
        <v>3629</v>
      </c>
      <c r="X194" s="24" t="s">
        <v>3629</v>
      </c>
      <c r="Y194" s="24" t="s">
        <v>3629</v>
      </c>
      <c r="Z194" s="24" t="s">
        <v>3629</v>
      </c>
      <c r="AA194" s="29">
        <v>2</v>
      </c>
      <c r="AC194" s="30">
        <v>400</v>
      </c>
      <c r="AE194" s="30" t="s">
        <v>3680</v>
      </c>
      <c r="AF194" s="23" t="s">
        <v>3638</v>
      </c>
      <c r="AG194" s="23" t="s">
        <v>3632</v>
      </c>
    </row>
    <row r="195" spans="1:33" x14ac:dyDescent="0.2">
      <c r="A195" s="22" t="s">
        <v>3996</v>
      </c>
      <c r="B195" s="23" t="s">
        <v>3997</v>
      </c>
      <c r="C195" s="23" t="s">
        <v>3628</v>
      </c>
      <c r="D195" s="24" t="s">
        <v>3629</v>
      </c>
      <c r="G195" s="25" t="s">
        <v>3629</v>
      </c>
      <c r="J195" s="26" t="s">
        <v>3629</v>
      </c>
      <c r="L195" s="26" t="s">
        <v>3629</v>
      </c>
      <c r="N195" s="27" t="s">
        <v>3629</v>
      </c>
      <c r="P195" s="25" t="s">
        <v>3629</v>
      </c>
      <c r="T195" s="28" t="s">
        <v>3629</v>
      </c>
      <c r="X195" s="24" t="s">
        <v>3629</v>
      </c>
      <c r="AA195" s="29">
        <v>2</v>
      </c>
      <c r="AC195" s="30">
        <v>400</v>
      </c>
      <c r="AE195" s="30" t="s">
        <v>3680</v>
      </c>
      <c r="AF195" s="23" t="s">
        <v>3642</v>
      </c>
      <c r="AG195" s="23" t="s">
        <v>3998</v>
      </c>
    </row>
    <row r="196" spans="1:33" x14ac:dyDescent="0.2">
      <c r="A196" s="22" t="s">
        <v>2110</v>
      </c>
      <c r="B196" s="23" t="s">
        <v>3999</v>
      </c>
      <c r="C196" s="23" t="s">
        <v>3628</v>
      </c>
      <c r="D196" s="24" t="s">
        <v>3629</v>
      </c>
      <c r="I196" s="25" t="s">
        <v>3629</v>
      </c>
      <c r="J196" s="26" t="s">
        <v>3629</v>
      </c>
      <c r="P196" s="25" t="s">
        <v>3629</v>
      </c>
      <c r="S196" s="28" t="s">
        <v>3629</v>
      </c>
      <c r="Y196" s="24" t="s">
        <v>3629</v>
      </c>
      <c r="AA196" s="29">
        <v>3</v>
      </c>
      <c r="AC196" s="30">
        <v>70</v>
      </c>
      <c r="AE196" s="30" t="s">
        <v>3630</v>
      </c>
      <c r="AF196" s="23" t="s">
        <v>3656</v>
      </c>
      <c r="AG196" s="23" t="s">
        <v>4000</v>
      </c>
    </row>
    <row r="197" spans="1:33" x14ac:dyDescent="0.2">
      <c r="A197" s="22" t="s">
        <v>1076</v>
      </c>
      <c r="B197" s="23" t="s">
        <v>4001</v>
      </c>
      <c r="C197" s="23" t="s">
        <v>3628</v>
      </c>
      <c r="D197" s="24" t="s">
        <v>3629</v>
      </c>
      <c r="G197" s="25" t="s">
        <v>3629</v>
      </c>
      <c r="J197" s="26" t="s">
        <v>3629</v>
      </c>
      <c r="N197" s="27" t="s">
        <v>3629</v>
      </c>
      <c r="O197" s="25" t="s">
        <v>3629</v>
      </c>
      <c r="S197" s="28" t="s">
        <v>3629</v>
      </c>
      <c r="X197" s="24" t="s">
        <v>3629</v>
      </c>
      <c r="Y197" s="24" t="s">
        <v>3629</v>
      </c>
      <c r="AA197" s="29">
        <v>3</v>
      </c>
      <c r="AC197" s="30">
        <v>100</v>
      </c>
      <c r="AD197" s="30">
        <v>60</v>
      </c>
      <c r="AE197" s="30" t="s">
        <v>3630</v>
      </c>
      <c r="AF197" s="23" t="s">
        <v>3638</v>
      </c>
      <c r="AG197" s="23" t="s">
        <v>3632</v>
      </c>
    </row>
    <row r="198" spans="1:33" x14ac:dyDescent="0.2">
      <c r="A198" s="22" t="s">
        <v>2120</v>
      </c>
      <c r="B198" s="23" t="s">
        <v>4002</v>
      </c>
      <c r="C198" s="23" t="s">
        <v>3628</v>
      </c>
      <c r="D198" s="24" t="s">
        <v>3629</v>
      </c>
      <c r="G198" s="25" t="s">
        <v>3629</v>
      </c>
      <c r="L198" s="26" t="s">
        <v>3629</v>
      </c>
      <c r="N198" s="27" t="s">
        <v>3629</v>
      </c>
      <c r="P198" s="25" t="s">
        <v>3629</v>
      </c>
      <c r="T198" s="28" t="s">
        <v>3629</v>
      </c>
      <c r="X198" s="24" t="s">
        <v>3629</v>
      </c>
      <c r="AA198" s="29">
        <v>2</v>
      </c>
      <c r="AC198" s="30">
        <v>400</v>
      </c>
      <c r="AE198" s="30" t="s">
        <v>3680</v>
      </c>
      <c r="AF198" s="23" t="s">
        <v>3642</v>
      </c>
      <c r="AG198" s="23" t="s">
        <v>3998</v>
      </c>
    </row>
    <row r="199" spans="1:33" x14ac:dyDescent="0.2">
      <c r="A199" s="22" t="s">
        <v>2123</v>
      </c>
      <c r="B199" s="23" t="s">
        <v>4003</v>
      </c>
      <c r="C199" s="23" t="s">
        <v>3628</v>
      </c>
      <c r="D199" s="24" t="s">
        <v>3629</v>
      </c>
      <c r="G199" s="25" t="s">
        <v>3629</v>
      </c>
      <c r="J199" s="26" t="s">
        <v>3629</v>
      </c>
      <c r="L199" s="26" t="s">
        <v>3629</v>
      </c>
      <c r="N199" s="27" t="s">
        <v>3629</v>
      </c>
      <c r="S199" s="28" t="s">
        <v>3629</v>
      </c>
      <c r="X199" s="24" t="s">
        <v>3629</v>
      </c>
      <c r="Y199" s="24" t="s">
        <v>3629</v>
      </c>
      <c r="AA199" s="29">
        <v>2</v>
      </c>
      <c r="AC199" s="30">
        <v>80</v>
      </c>
      <c r="AD199" s="30">
        <v>50</v>
      </c>
      <c r="AE199" s="30" t="s">
        <v>3630</v>
      </c>
      <c r="AF199" s="23" t="s">
        <v>3638</v>
      </c>
      <c r="AG199" s="23" t="s">
        <v>3632</v>
      </c>
    </row>
    <row r="200" spans="1:33" x14ac:dyDescent="0.2">
      <c r="A200" s="22" t="s">
        <v>4004</v>
      </c>
      <c r="B200" s="23" t="s">
        <v>4005</v>
      </c>
      <c r="C200" s="23" t="s">
        <v>3628</v>
      </c>
      <c r="D200" s="24" t="s">
        <v>3629</v>
      </c>
      <c r="E200" s="24" t="s">
        <v>3629</v>
      </c>
      <c r="G200" s="25" t="s">
        <v>3629</v>
      </c>
      <c r="J200" s="26" t="s">
        <v>3629</v>
      </c>
      <c r="O200" s="25" t="s">
        <v>3629</v>
      </c>
      <c r="S200" s="28" t="s">
        <v>3629</v>
      </c>
      <c r="X200" s="24" t="s">
        <v>3629</v>
      </c>
      <c r="Y200" s="24" t="s">
        <v>3629</v>
      </c>
      <c r="Z200" s="24" t="s">
        <v>3629</v>
      </c>
      <c r="AA200" s="29">
        <v>2</v>
      </c>
      <c r="AC200" s="30">
        <v>100</v>
      </c>
      <c r="AD200" s="30">
        <v>50</v>
      </c>
      <c r="AF200" s="23" t="s">
        <v>3638</v>
      </c>
      <c r="AG200" s="23" t="s">
        <v>3632</v>
      </c>
    </row>
    <row r="201" spans="1:33" x14ac:dyDescent="0.2">
      <c r="A201" s="22" t="s">
        <v>4006</v>
      </c>
      <c r="B201" s="23" t="s">
        <v>4007</v>
      </c>
      <c r="C201" s="23" t="s">
        <v>95</v>
      </c>
      <c r="E201" s="24" t="s">
        <v>3629</v>
      </c>
      <c r="G201" s="25" t="s">
        <v>3629</v>
      </c>
      <c r="H201" s="25" t="s">
        <v>3629</v>
      </c>
      <c r="J201" s="26" t="s">
        <v>3629</v>
      </c>
      <c r="O201" s="25" t="s">
        <v>3629</v>
      </c>
      <c r="T201" s="28" t="s">
        <v>3629</v>
      </c>
      <c r="Y201" s="24" t="s">
        <v>3629</v>
      </c>
      <c r="Z201" s="24" t="s">
        <v>3629</v>
      </c>
      <c r="AA201" s="29">
        <v>2</v>
      </c>
      <c r="AC201" s="30">
        <v>120</v>
      </c>
      <c r="AD201" s="30">
        <v>80</v>
      </c>
      <c r="AE201" s="30" t="s">
        <v>3630</v>
      </c>
      <c r="AF201" s="23" t="s">
        <v>3638</v>
      </c>
      <c r="AG201" s="23" t="s">
        <v>3632</v>
      </c>
    </row>
    <row r="202" spans="1:33" x14ac:dyDescent="0.2">
      <c r="A202" s="22" t="s">
        <v>4008</v>
      </c>
      <c r="B202" s="23" t="s">
        <v>4009</v>
      </c>
      <c r="C202" s="23" t="s">
        <v>3628</v>
      </c>
      <c r="D202" s="24" t="s">
        <v>3629</v>
      </c>
      <c r="E202" s="24" t="s">
        <v>3629</v>
      </c>
      <c r="H202" s="25" t="s">
        <v>3629</v>
      </c>
      <c r="J202" s="26" t="s">
        <v>3629</v>
      </c>
      <c r="O202" s="25" t="s">
        <v>3629</v>
      </c>
      <c r="S202" s="28" t="s">
        <v>3629</v>
      </c>
      <c r="X202" s="24" t="s">
        <v>3629</v>
      </c>
      <c r="Y202" s="24" t="s">
        <v>3629</v>
      </c>
      <c r="Z202" s="24" t="s">
        <v>3629</v>
      </c>
      <c r="AA202" s="29">
        <v>2</v>
      </c>
      <c r="AC202" s="30">
        <v>80</v>
      </c>
      <c r="AF202" s="23" t="s">
        <v>3638</v>
      </c>
      <c r="AG202" s="23" t="s">
        <v>3632</v>
      </c>
    </row>
    <row r="203" spans="1:33" x14ac:dyDescent="0.2">
      <c r="A203" s="22" t="s">
        <v>3004</v>
      </c>
      <c r="B203" s="23" t="s">
        <v>4010</v>
      </c>
      <c r="C203" s="23" t="s">
        <v>3628</v>
      </c>
      <c r="D203" s="24" t="s">
        <v>3629</v>
      </c>
      <c r="G203" s="25" t="s">
        <v>3629</v>
      </c>
      <c r="H203" s="25" t="s">
        <v>3629</v>
      </c>
      <c r="K203" s="26" t="s">
        <v>3629</v>
      </c>
      <c r="P203" s="25" t="s">
        <v>3629</v>
      </c>
      <c r="Q203" s="25" t="s">
        <v>3629</v>
      </c>
      <c r="T203" s="28" t="s">
        <v>3629</v>
      </c>
      <c r="X203" s="24" t="s">
        <v>3629</v>
      </c>
      <c r="Y203" s="24" t="s">
        <v>3629</v>
      </c>
      <c r="AA203" s="29">
        <v>3</v>
      </c>
      <c r="AC203" s="30">
        <v>40</v>
      </c>
      <c r="AE203" s="30" t="s">
        <v>3641</v>
      </c>
      <c r="AF203" s="23" t="s">
        <v>3642</v>
      </c>
      <c r="AG203" s="23" t="s">
        <v>3632</v>
      </c>
    </row>
    <row r="204" spans="1:33" x14ac:dyDescent="0.2">
      <c r="A204" s="22" t="s">
        <v>3014</v>
      </c>
      <c r="B204" s="23" t="s">
        <v>3015</v>
      </c>
      <c r="C204" s="23" t="s">
        <v>3628</v>
      </c>
      <c r="D204" s="24" t="s">
        <v>3629</v>
      </c>
      <c r="H204" s="25" t="s">
        <v>3629</v>
      </c>
      <c r="J204" s="26" t="s">
        <v>3629</v>
      </c>
      <c r="N204" s="27" t="s">
        <v>3629</v>
      </c>
      <c r="V204" s="28" t="s">
        <v>3629</v>
      </c>
      <c r="X204" s="24" t="s">
        <v>3629</v>
      </c>
      <c r="AA204" s="29">
        <v>3</v>
      </c>
      <c r="AC204" s="30">
        <v>40</v>
      </c>
      <c r="AD204" s="30">
        <v>40</v>
      </c>
      <c r="AE204" s="30" t="s">
        <v>3641</v>
      </c>
      <c r="AF204" s="23" t="s">
        <v>3642</v>
      </c>
      <c r="AG204" s="23" t="s">
        <v>3632</v>
      </c>
    </row>
    <row r="205" spans="1:33" x14ac:dyDescent="0.2">
      <c r="A205" s="22" t="s">
        <v>4011</v>
      </c>
      <c r="B205" s="23" t="s">
        <v>4012</v>
      </c>
      <c r="C205" s="23" t="s">
        <v>3628</v>
      </c>
      <c r="D205" s="24" t="s">
        <v>3629</v>
      </c>
      <c r="E205" s="24" t="s">
        <v>3629</v>
      </c>
      <c r="J205" s="26" t="s">
        <v>3629</v>
      </c>
      <c r="O205" s="25" t="s">
        <v>3629</v>
      </c>
      <c r="T205" s="28" t="s">
        <v>3629</v>
      </c>
      <c r="X205" s="24" t="s">
        <v>3629</v>
      </c>
      <c r="Y205" s="24" t="s">
        <v>3629</v>
      </c>
      <c r="Z205" s="24" t="s">
        <v>3629</v>
      </c>
      <c r="AA205" s="29">
        <v>3</v>
      </c>
      <c r="AC205" s="30">
        <v>200</v>
      </c>
      <c r="AD205" s="30">
        <v>80</v>
      </c>
      <c r="AE205" s="30" t="s">
        <v>3630</v>
      </c>
      <c r="AF205" s="23" t="s">
        <v>3638</v>
      </c>
      <c r="AG205" s="23" t="s">
        <v>3632</v>
      </c>
    </row>
    <row r="206" spans="1:33" x14ac:dyDescent="0.2">
      <c r="A206" s="22" t="s">
        <v>2141</v>
      </c>
      <c r="B206" s="23" t="s">
        <v>4012</v>
      </c>
      <c r="C206" s="23" t="s">
        <v>3628</v>
      </c>
      <c r="E206" s="24" t="s">
        <v>3629</v>
      </c>
      <c r="F206" s="24" t="s">
        <v>3629</v>
      </c>
      <c r="J206" s="26" t="s">
        <v>3629</v>
      </c>
      <c r="O206" s="25" t="s">
        <v>3629</v>
      </c>
      <c r="U206" s="28" t="s">
        <v>3629</v>
      </c>
      <c r="X206" s="24" t="s">
        <v>3629</v>
      </c>
      <c r="Y206" s="24" t="s">
        <v>3629</v>
      </c>
      <c r="Z206" s="24" t="s">
        <v>3629</v>
      </c>
      <c r="AA206" s="29">
        <v>3</v>
      </c>
      <c r="AC206" s="30">
        <v>200</v>
      </c>
      <c r="AD206" s="30">
        <v>80</v>
      </c>
      <c r="AE206" s="30" t="s">
        <v>3630</v>
      </c>
      <c r="AF206" s="23" t="s">
        <v>3638</v>
      </c>
      <c r="AG206" s="23" t="s">
        <v>3632</v>
      </c>
    </row>
    <row r="207" spans="1:33" x14ac:dyDescent="0.2">
      <c r="A207" s="22" t="s">
        <v>4013</v>
      </c>
      <c r="B207" s="23" t="s">
        <v>4014</v>
      </c>
      <c r="C207" s="23" t="s">
        <v>3628</v>
      </c>
      <c r="D207" s="24" t="s">
        <v>3629</v>
      </c>
      <c r="H207" s="25" t="s">
        <v>3629</v>
      </c>
      <c r="I207" s="25" t="s">
        <v>3629</v>
      </c>
      <c r="J207" s="26" t="s">
        <v>3629</v>
      </c>
      <c r="O207" s="25" t="s">
        <v>3629</v>
      </c>
      <c r="V207" s="28" t="s">
        <v>3629</v>
      </c>
      <c r="X207" s="24" t="s">
        <v>3629</v>
      </c>
      <c r="AA207" s="29">
        <v>2</v>
      </c>
      <c r="AC207" s="30">
        <v>100</v>
      </c>
      <c r="AD207" s="30">
        <v>80</v>
      </c>
      <c r="AE207" s="30" t="s">
        <v>3630</v>
      </c>
      <c r="AF207" s="23" t="s">
        <v>3642</v>
      </c>
      <c r="AG207" s="23" t="s">
        <v>3632</v>
      </c>
    </row>
    <row r="208" spans="1:33" x14ac:dyDescent="0.2">
      <c r="A208" s="22" t="s">
        <v>244</v>
      </c>
      <c r="B208" s="23" t="s">
        <v>4015</v>
      </c>
      <c r="C208" s="23" t="s">
        <v>3628</v>
      </c>
      <c r="E208" s="24" t="s">
        <v>3629</v>
      </c>
      <c r="J208" s="26" t="s">
        <v>3629</v>
      </c>
      <c r="O208" s="25" t="s">
        <v>3629</v>
      </c>
      <c r="S208" s="28" t="s">
        <v>3629</v>
      </c>
      <c r="T208" s="28" t="s">
        <v>3629</v>
      </c>
      <c r="Z208" s="24" t="s">
        <v>3629</v>
      </c>
      <c r="AA208" s="29">
        <v>3</v>
      </c>
      <c r="AC208" s="30">
        <v>200</v>
      </c>
      <c r="AD208" s="30">
        <v>150</v>
      </c>
      <c r="AE208" s="30" t="s">
        <v>3641</v>
      </c>
      <c r="AF208" s="23" t="s">
        <v>3631</v>
      </c>
      <c r="AG208" s="23" t="s">
        <v>3632</v>
      </c>
    </row>
    <row r="209" spans="1:33" x14ac:dyDescent="0.2">
      <c r="A209" s="22" t="s">
        <v>3017</v>
      </c>
      <c r="B209" s="23" t="s">
        <v>4016</v>
      </c>
      <c r="C209" s="23" t="s">
        <v>3628</v>
      </c>
      <c r="D209" s="24" t="s">
        <v>3629</v>
      </c>
      <c r="E209" s="24" t="s">
        <v>3629</v>
      </c>
      <c r="H209" s="25" t="s">
        <v>3629</v>
      </c>
      <c r="K209" s="26" t="s">
        <v>3629</v>
      </c>
      <c r="O209" s="25" t="s">
        <v>3629</v>
      </c>
      <c r="S209" s="28" t="s">
        <v>3629</v>
      </c>
      <c r="W209" s="28" t="s">
        <v>3629</v>
      </c>
      <c r="X209" s="24" t="s">
        <v>3629</v>
      </c>
      <c r="AA209" s="29">
        <v>3</v>
      </c>
      <c r="AC209" s="30">
        <v>30</v>
      </c>
      <c r="AD209" s="30">
        <v>30</v>
      </c>
      <c r="AE209" s="30" t="s">
        <v>3736</v>
      </c>
      <c r="AF209" s="23" t="s">
        <v>3638</v>
      </c>
      <c r="AG209" s="23" t="s">
        <v>3632</v>
      </c>
    </row>
    <row r="210" spans="1:33" x14ac:dyDescent="0.2">
      <c r="A210" s="22" t="s">
        <v>2160</v>
      </c>
      <c r="B210" s="23" t="s">
        <v>2161</v>
      </c>
      <c r="C210" s="23" t="s">
        <v>3628</v>
      </c>
      <c r="D210" s="24" t="s">
        <v>3629</v>
      </c>
      <c r="E210" s="24" t="s">
        <v>3629</v>
      </c>
      <c r="G210" s="25" t="s">
        <v>3629</v>
      </c>
      <c r="H210" s="25" t="s">
        <v>3629</v>
      </c>
      <c r="J210" s="26" t="s">
        <v>3629</v>
      </c>
      <c r="O210" s="25" t="s">
        <v>3629</v>
      </c>
      <c r="S210" s="28" t="s">
        <v>3629</v>
      </c>
      <c r="U210" s="28" t="s">
        <v>3629</v>
      </c>
      <c r="X210" s="24" t="s">
        <v>3629</v>
      </c>
      <c r="Y210" s="24" t="s">
        <v>3629</v>
      </c>
      <c r="AA210" s="29">
        <v>2</v>
      </c>
      <c r="AC210" s="30">
        <v>100</v>
      </c>
      <c r="AD210" s="30">
        <v>60</v>
      </c>
      <c r="AF210" s="23" t="s">
        <v>3638</v>
      </c>
      <c r="AG210" s="23" t="s">
        <v>3632</v>
      </c>
    </row>
    <row r="211" spans="1:33" x14ac:dyDescent="0.2">
      <c r="A211" s="22" t="s">
        <v>4017</v>
      </c>
      <c r="B211" s="23" t="s">
        <v>4018</v>
      </c>
      <c r="C211" s="23" t="s">
        <v>3628</v>
      </c>
      <c r="E211" s="24" t="s">
        <v>3629</v>
      </c>
      <c r="F211" s="24" t="s">
        <v>3629</v>
      </c>
      <c r="G211" s="25" t="s">
        <v>3629</v>
      </c>
      <c r="K211" s="26" t="s">
        <v>3629</v>
      </c>
      <c r="O211" s="25" t="s">
        <v>3629</v>
      </c>
      <c r="W211" s="28" t="s">
        <v>3629</v>
      </c>
      <c r="Y211" s="24" t="s">
        <v>3629</v>
      </c>
      <c r="Z211" s="24" t="s">
        <v>3629</v>
      </c>
      <c r="AA211" s="29">
        <v>3</v>
      </c>
      <c r="AC211" s="30">
        <v>20</v>
      </c>
      <c r="AD211" s="30">
        <v>10</v>
      </c>
      <c r="AE211" s="30" t="s">
        <v>3736</v>
      </c>
      <c r="AF211" s="23" t="s">
        <v>3638</v>
      </c>
      <c r="AG211" s="23" t="s">
        <v>3632</v>
      </c>
    </row>
    <row r="212" spans="1:33" x14ac:dyDescent="0.2">
      <c r="A212" s="22" t="s">
        <v>3024</v>
      </c>
      <c r="B212" s="23" t="s">
        <v>4019</v>
      </c>
      <c r="C212" s="23" t="s">
        <v>95</v>
      </c>
      <c r="D212" s="24" t="s">
        <v>3629</v>
      </c>
      <c r="E212" s="24" t="s">
        <v>3629</v>
      </c>
      <c r="F212" s="24" t="s">
        <v>3629</v>
      </c>
      <c r="G212" s="25" t="s">
        <v>3629</v>
      </c>
      <c r="K212" s="26" t="s">
        <v>3629</v>
      </c>
      <c r="Q212" s="25" t="s">
        <v>3629</v>
      </c>
      <c r="T212" s="28" t="s">
        <v>3629</v>
      </c>
      <c r="X212" s="24" t="s">
        <v>3629</v>
      </c>
      <c r="Y212" s="24" t="s">
        <v>3629</v>
      </c>
      <c r="Z212" s="24" t="s">
        <v>3629</v>
      </c>
      <c r="AA212" s="29">
        <v>1</v>
      </c>
      <c r="AC212" s="30">
        <v>20</v>
      </c>
      <c r="AE212" s="30" t="s">
        <v>3736</v>
      </c>
      <c r="AF212" s="23" t="s">
        <v>3656</v>
      </c>
      <c r="AG212" s="23" t="s">
        <v>3796</v>
      </c>
    </row>
    <row r="213" spans="1:33" x14ac:dyDescent="0.2">
      <c r="A213" s="22" t="s">
        <v>4020</v>
      </c>
      <c r="B213" s="23" t="s">
        <v>4021</v>
      </c>
      <c r="C213" s="23" t="s">
        <v>95</v>
      </c>
      <c r="E213" s="24" t="s">
        <v>3629</v>
      </c>
      <c r="F213" s="24" t="s">
        <v>3629</v>
      </c>
      <c r="J213" s="26" t="s">
        <v>3629</v>
      </c>
      <c r="O213" s="25" t="s">
        <v>3629</v>
      </c>
      <c r="S213" s="28" t="s">
        <v>3629</v>
      </c>
      <c r="T213" s="28" t="s">
        <v>3629</v>
      </c>
      <c r="Z213" s="24" t="s">
        <v>3629</v>
      </c>
      <c r="AA213" s="29">
        <v>2</v>
      </c>
      <c r="AB213" s="29" t="s">
        <v>4022</v>
      </c>
      <c r="AC213" s="30">
        <v>250</v>
      </c>
      <c r="AD213" s="30">
        <v>200</v>
      </c>
      <c r="AE213" s="30" t="s">
        <v>3641</v>
      </c>
      <c r="AF213" s="23" t="s">
        <v>3638</v>
      </c>
      <c r="AG213" s="23" t="s">
        <v>3632</v>
      </c>
    </row>
    <row r="214" spans="1:33" x14ac:dyDescent="0.2">
      <c r="A214" s="22" t="s">
        <v>4023</v>
      </c>
      <c r="B214" s="23" t="s">
        <v>4024</v>
      </c>
      <c r="C214" s="23" t="s">
        <v>3628</v>
      </c>
      <c r="D214" s="24" t="s">
        <v>3629</v>
      </c>
      <c r="G214" s="25" t="s">
        <v>3629</v>
      </c>
      <c r="J214" s="26" t="s">
        <v>3629</v>
      </c>
      <c r="O214" s="25" t="s">
        <v>3629</v>
      </c>
      <c r="S214" s="28" t="s">
        <v>3629</v>
      </c>
      <c r="X214" s="24" t="s">
        <v>3629</v>
      </c>
      <c r="Y214" s="24" t="s">
        <v>3629</v>
      </c>
      <c r="Z214" s="24" t="s">
        <v>3629</v>
      </c>
      <c r="AA214" s="29">
        <v>2</v>
      </c>
      <c r="AB214" s="29" t="s">
        <v>3676</v>
      </c>
      <c r="AC214" s="30">
        <v>90</v>
      </c>
      <c r="AD214" s="30">
        <v>60</v>
      </c>
      <c r="AE214" s="30" t="s">
        <v>3630</v>
      </c>
      <c r="AF214" s="23" t="s">
        <v>3642</v>
      </c>
      <c r="AG214" s="23" t="s">
        <v>3632</v>
      </c>
    </row>
    <row r="215" spans="1:33" x14ac:dyDescent="0.2">
      <c r="A215" s="22" t="s">
        <v>4025</v>
      </c>
      <c r="B215" s="23" t="s">
        <v>2173</v>
      </c>
      <c r="C215" s="23" t="s">
        <v>95</v>
      </c>
      <c r="D215" s="24" t="s">
        <v>3629</v>
      </c>
      <c r="G215" s="25" t="s">
        <v>3629</v>
      </c>
      <c r="H215" s="25" t="s">
        <v>3629</v>
      </c>
      <c r="J215" s="26" t="s">
        <v>3629</v>
      </c>
      <c r="L215" s="26" t="s">
        <v>3629</v>
      </c>
      <c r="P215" s="25" t="s">
        <v>3629</v>
      </c>
      <c r="S215" s="28" t="s">
        <v>3629</v>
      </c>
      <c r="X215" s="24" t="s">
        <v>3629</v>
      </c>
      <c r="AA215" s="29">
        <v>1</v>
      </c>
      <c r="AC215" s="30">
        <v>250</v>
      </c>
      <c r="AE215" s="30" t="s">
        <v>3680</v>
      </c>
      <c r="AF215" s="23" t="s">
        <v>3631</v>
      </c>
      <c r="AG215" s="23" t="s">
        <v>3632</v>
      </c>
    </row>
    <row r="216" spans="1:33" x14ac:dyDescent="0.2">
      <c r="A216" s="22" t="s">
        <v>3032</v>
      </c>
      <c r="B216" s="23" t="s">
        <v>4026</v>
      </c>
      <c r="C216" s="23" t="s">
        <v>95</v>
      </c>
      <c r="E216" s="24" t="s">
        <v>3629</v>
      </c>
      <c r="F216" s="24" t="s">
        <v>3629</v>
      </c>
      <c r="K216" s="26" t="s">
        <v>3629</v>
      </c>
      <c r="O216" s="25" t="s">
        <v>3629</v>
      </c>
      <c r="S216" s="28" t="s">
        <v>3629</v>
      </c>
      <c r="X216" s="24" t="s">
        <v>3629</v>
      </c>
      <c r="Y216" s="24" t="s">
        <v>3629</v>
      </c>
      <c r="Z216" s="24" t="s">
        <v>3629</v>
      </c>
      <c r="AA216" s="29">
        <v>3</v>
      </c>
      <c r="AC216" s="30">
        <v>20</v>
      </c>
      <c r="AE216" s="30" t="s">
        <v>3641</v>
      </c>
      <c r="AF216" s="23" t="s">
        <v>3638</v>
      </c>
      <c r="AG216" s="23" t="s">
        <v>4027</v>
      </c>
    </row>
    <row r="217" spans="1:33" x14ac:dyDescent="0.2">
      <c r="A217" s="22" t="s">
        <v>4028</v>
      </c>
      <c r="B217" s="23" t="s">
        <v>4029</v>
      </c>
      <c r="C217" s="23" t="s">
        <v>95</v>
      </c>
      <c r="E217" s="24" t="s">
        <v>3629</v>
      </c>
      <c r="F217" s="24" t="s">
        <v>3629</v>
      </c>
      <c r="K217" s="26" t="s">
        <v>3629</v>
      </c>
      <c r="O217" s="25" t="s">
        <v>3629</v>
      </c>
      <c r="R217" s="28" t="s">
        <v>3629</v>
      </c>
      <c r="X217" s="24" t="s">
        <v>3629</v>
      </c>
      <c r="Y217" s="24" t="s">
        <v>3629</v>
      </c>
      <c r="Z217" s="24" t="s">
        <v>3629</v>
      </c>
      <c r="AA217" s="29">
        <v>3</v>
      </c>
      <c r="AC217" s="30">
        <v>20</v>
      </c>
      <c r="AE217" s="30" t="s">
        <v>3641</v>
      </c>
      <c r="AF217" s="23" t="s">
        <v>3638</v>
      </c>
      <c r="AG217" s="23" t="s">
        <v>3632</v>
      </c>
    </row>
    <row r="218" spans="1:33" x14ac:dyDescent="0.2">
      <c r="A218" s="22" t="s">
        <v>4030</v>
      </c>
      <c r="B218" s="23" t="s">
        <v>4031</v>
      </c>
      <c r="C218" s="23" t="s">
        <v>3628</v>
      </c>
      <c r="E218" s="24" t="s">
        <v>3629</v>
      </c>
      <c r="F218" s="24" t="s">
        <v>3629</v>
      </c>
      <c r="H218" s="25" t="s">
        <v>3629</v>
      </c>
      <c r="J218" s="26" t="s">
        <v>3629</v>
      </c>
      <c r="M218" s="26" t="s">
        <v>3629</v>
      </c>
      <c r="O218" s="25" t="s">
        <v>3629</v>
      </c>
      <c r="P218" s="25" t="s">
        <v>3629</v>
      </c>
      <c r="T218" s="28" t="s">
        <v>3629</v>
      </c>
      <c r="Z218" s="24" t="s">
        <v>3629</v>
      </c>
      <c r="AA218" s="29">
        <v>2</v>
      </c>
      <c r="AC218" s="30">
        <v>100</v>
      </c>
      <c r="AD218" s="30">
        <v>100</v>
      </c>
      <c r="AE218" s="30" t="s">
        <v>3630</v>
      </c>
      <c r="AF218" s="23" t="s">
        <v>3642</v>
      </c>
      <c r="AG218" s="23" t="s">
        <v>3632</v>
      </c>
    </row>
    <row r="219" spans="1:33" x14ac:dyDescent="0.2">
      <c r="A219" s="22" t="s">
        <v>2177</v>
      </c>
      <c r="B219" s="23" t="s">
        <v>4032</v>
      </c>
      <c r="C219" s="23" t="s">
        <v>3628</v>
      </c>
      <c r="D219" s="24" t="s">
        <v>3629</v>
      </c>
      <c r="E219" s="24" t="s">
        <v>3629</v>
      </c>
      <c r="I219" s="25" t="s">
        <v>3629</v>
      </c>
      <c r="J219" s="26" t="s">
        <v>3629</v>
      </c>
      <c r="O219" s="25" t="s">
        <v>3629</v>
      </c>
      <c r="S219" s="28" t="s">
        <v>3629</v>
      </c>
      <c r="Z219" s="24" t="s">
        <v>3629</v>
      </c>
      <c r="AA219" s="29">
        <v>2</v>
      </c>
      <c r="AC219" s="30">
        <v>200</v>
      </c>
      <c r="AE219" s="30" t="s">
        <v>3630</v>
      </c>
      <c r="AF219" s="23" t="s">
        <v>3638</v>
      </c>
      <c r="AG219" s="23" t="s">
        <v>4033</v>
      </c>
    </row>
    <row r="220" spans="1:33" x14ac:dyDescent="0.2">
      <c r="A220" s="22" t="s">
        <v>4034</v>
      </c>
      <c r="B220" s="23" t="s">
        <v>4035</v>
      </c>
      <c r="C220" s="23" t="s">
        <v>95</v>
      </c>
      <c r="D220" s="24" t="s">
        <v>3629</v>
      </c>
      <c r="H220" s="25" t="s">
        <v>3629</v>
      </c>
      <c r="J220" s="26" t="s">
        <v>3629</v>
      </c>
      <c r="O220" s="25" t="s">
        <v>3629</v>
      </c>
      <c r="S220" s="28" t="s">
        <v>3629</v>
      </c>
      <c r="X220" s="24" t="s">
        <v>3629</v>
      </c>
      <c r="Y220" s="24" t="s">
        <v>3629</v>
      </c>
      <c r="Z220" s="24" t="s">
        <v>3629</v>
      </c>
      <c r="AA220" s="29">
        <v>1</v>
      </c>
      <c r="AB220" s="29" t="s">
        <v>3637</v>
      </c>
      <c r="AC220" s="30">
        <v>200</v>
      </c>
      <c r="AD220" s="30">
        <v>100</v>
      </c>
      <c r="AF220" s="23" t="s">
        <v>3638</v>
      </c>
      <c r="AG220" s="23" t="s">
        <v>3632</v>
      </c>
    </row>
    <row r="221" spans="1:33" x14ac:dyDescent="0.2">
      <c r="A221" s="22" t="s">
        <v>4036</v>
      </c>
      <c r="B221" s="23" t="s">
        <v>4037</v>
      </c>
      <c r="C221" s="23" t="s">
        <v>95</v>
      </c>
      <c r="E221" s="24" t="s">
        <v>3629</v>
      </c>
      <c r="F221" s="24" t="s">
        <v>3629</v>
      </c>
      <c r="J221" s="26" t="s">
        <v>3629</v>
      </c>
      <c r="L221" s="26" t="s">
        <v>3629</v>
      </c>
      <c r="P221" s="25" t="s">
        <v>3629</v>
      </c>
      <c r="T221" s="28" t="s">
        <v>3629</v>
      </c>
      <c r="Z221" s="24" t="s">
        <v>3629</v>
      </c>
      <c r="AA221" s="29">
        <v>2</v>
      </c>
      <c r="AC221" s="30">
        <v>90</v>
      </c>
      <c r="AE221" s="30" t="s">
        <v>3865</v>
      </c>
      <c r="AF221" s="23" t="s">
        <v>3642</v>
      </c>
      <c r="AG221" s="23" t="s">
        <v>3632</v>
      </c>
    </row>
    <row r="222" spans="1:33" x14ac:dyDescent="0.2">
      <c r="A222" s="22" t="s">
        <v>2180</v>
      </c>
      <c r="B222" s="23" t="s">
        <v>4038</v>
      </c>
      <c r="C222" s="23" t="s">
        <v>3628</v>
      </c>
      <c r="D222" s="24" t="s">
        <v>3629</v>
      </c>
      <c r="E222" s="24" t="s">
        <v>3629</v>
      </c>
      <c r="F222" s="24" t="s">
        <v>3629</v>
      </c>
      <c r="J222" s="26" t="s">
        <v>3629</v>
      </c>
      <c r="L222" s="26" t="s">
        <v>3629</v>
      </c>
      <c r="M222" s="26" t="s">
        <v>3629</v>
      </c>
      <c r="T222" s="28" t="s">
        <v>3629</v>
      </c>
      <c r="Z222" s="24" t="s">
        <v>3629</v>
      </c>
      <c r="AA222" s="29">
        <v>3</v>
      </c>
      <c r="AC222" s="30">
        <v>90</v>
      </c>
      <c r="AE222" s="30" t="s">
        <v>3865</v>
      </c>
      <c r="AF222" s="23" t="s">
        <v>3642</v>
      </c>
      <c r="AG222" s="23" t="s">
        <v>3632</v>
      </c>
    </row>
    <row r="223" spans="1:33" x14ac:dyDescent="0.2">
      <c r="A223" s="22" t="s">
        <v>4039</v>
      </c>
      <c r="B223" s="23" t="s">
        <v>4040</v>
      </c>
      <c r="C223" s="23" t="s">
        <v>3628</v>
      </c>
      <c r="D223" s="24" t="s">
        <v>3629</v>
      </c>
      <c r="E223" s="24" t="s">
        <v>3629</v>
      </c>
      <c r="G223" s="25" t="s">
        <v>3629</v>
      </c>
      <c r="J223" s="26" t="s">
        <v>3629</v>
      </c>
      <c r="N223" s="27" t="s">
        <v>3629</v>
      </c>
      <c r="O223" s="25" t="s">
        <v>3629</v>
      </c>
      <c r="S223" s="28" t="s">
        <v>3629</v>
      </c>
      <c r="X223" s="24" t="s">
        <v>3629</v>
      </c>
      <c r="Y223" s="24" t="s">
        <v>3629</v>
      </c>
      <c r="AA223" s="29">
        <v>1</v>
      </c>
      <c r="AB223" s="29" t="s">
        <v>4041</v>
      </c>
      <c r="AC223" s="30">
        <v>120</v>
      </c>
      <c r="AD223" s="30">
        <v>80</v>
      </c>
      <c r="AE223" s="30" t="s">
        <v>3630</v>
      </c>
      <c r="AF223" s="23" t="s">
        <v>3638</v>
      </c>
      <c r="AG223" s="23" t="s">
        <v>3632</v>
      </c>
    </row>
    <row r="224" spans="1:33" x14ac:dyDescent="0.2">
      <c r="A224" s="22" t="s">
        <v>4042</v>
      </c>
      <c r="B224" s="23" t="s">
        <v>4043</v>
      </c>
      <c r="C224" s="23" t="s">
        <v>3628</v>
      </c>
      <c r="D224" s="24" t="s">
        <v>3629</v>
      </c>
      <c r="E224" s="24" t="s">
        <v>3629</v>
      </c>
      <c r="G224" s="25" t="s">
        <v>3629</v>
      </c>
      <c r="K224" s="26" t="s">
        <v>3629</v>
      </c>
      <c r="O224" s="25" t="s">
        <v>3629</v>
      </c>
      <c r="T224" s="28" t="s">
        <v>3629</v>
      </c>
      <c r="X224" s="24" t="s">
        <v>3629</v>
      </c>
      <c r="Y224" s="24" t="s">
        <v>3629</v>
      </c>
      <c r="AA224" s="29">
        <v>3</v>
      </c>
      <c r="AC224" s="30">
        <v>40</v>
      </c>
      <c r="AE224" s="30" t="s">
        <v>3641</v>
      </c>
      <c r="AF224" s="23" t="s">
        <v>3638</v>
      </c>
      <c r="AG224" s="23" t="s">
        <v>3632</v>
      </c>
    </row>
    <row r="225" spans="1:33" x14ac:dyDescent="0.2">
      <c r="A225" s="22" t="s">
        <v>2183</v>
      </c>
      <c r="B225" s="23" t="s">
        <v>4044</v>
      </c>
      <c r="C225" s="23" t="s">
        <v>3628</v>
      </c>
      <c r="D225" s="24" t="s">
        <v>3629</v>
      </c>
      <c r="I225" s="25" t="s">
        <v>3629</v>
      </c>
      <c r="L225" s="26" t="s">
        <v>3629</v>
      </c>
      <c r="P225" s="25" t="s">
        <v>3629</v>
      </c>
      <c r="S225" s="28" t="s">
        <v>3629</v>
      </c>
      <c r="Z225" s="24" t="s">
        <v>3629</v>
      </c>
      <c r="AA225" s="29">
        <v>2</v>
      </c>
      <c r="AC225" s="30">
        <v>400</v>
      </c>
      <c r="AE225" s="30" t="s">
        <v>3680</v>
      </c>
      <c r="AF225" s="23" t="s">
        <v>3638</v>
      </c>
      <c r="AG225" s="23" t="s">
        <v>3632</v>
      </c>
    </row>
    <row r="226" spans="1:33" x14ac:dyDescent="0.2">
      <c r="A226" s="22" t="s">
        <v>4045</v>
      </c>
      <c r="B226" s="23" t="s">
        <v>4046</v>
      </c>
      <c r="C226" s="23" t="s">
        <v>3628</v>
      </c>
      <c r="D226" s="24" t="s">
        <v>3629</v>
      </c>
      <c r="E226" s="24" t="s">
        <v>3629</v>
      </c>
      <c r="G226" s="25" t="s">
        <v>3629</v>
      </c>
      <c r="L226" s="26" t="s">
        <v>3629</v>
      </c>
      <c r="P226" s="25" t="s">
        <v>3629</v>
      </c>
      <c r="S226" s="28" t="s">
        <v>3629</v>
      </c>
      <c r="Z226" s="24" t="s">
        <v>3629</v>
      </c>
      <c r="AA226" s="29">
        <v>1</v>
      </c>
      <c r="AC226" s="30">
        <v>120</v>
      </c>
      <c r="AE226" s="30" t="s">
        <v>3680</v>
      </c>
      <c r="AF226" s="23" t="s">
        <v>3638</v>
      </c>
      <c r="AG226" s="23" t="s">
        <v>3632</v>
      </c>
    </row>
    <row r="227" spans="1:33" x14ac:dyDescent="0.2">
      <c r="A227" s="22" t="s">
        <v>4047</v>
      </c>
      <c r="B227" s="23" t="s">
        <v>4048</v>
      </c>
      <c r="C227" s="23" t="s">
        <v>3628</v>
      </c>
      <c r="D227" s="24" t="s">
        <v>3629</v>
      </c>
      <c r="E227" s="24" t="s">
        <v>3629</v>
      </c>
      <c r="I227" s="25" t="s">
        <v>3629</v>
      </c>
      <c r="J227" s="26" t="s">
        <v>3629</v>
      </c>
      <c r="O227" s="25" t="s">
        <v>3629</v>
      </c>
      <c r="S227" s="28" t="s">
        <v>3629</v>
      </c>
      <c r="T227" s="28" t="s">
        <v>3629</v>
      </c>
      <c r="Z227" s="24" t="s">
        <v>3629</v>
      </c>
      <c r="AA227" s="29">
        <v>3</v>
      </c>
      <c r="AC227" s="30">
        <v>200</v>
      </c>
      <c r="AE227" s="30" t="s">
        <v>3673</v>
      </c>
      <c r="AF227" s="23" t="s">
        <v>3638</v>
      </c>
      <c r="AG227" s="23" t="s">
        <v>4049</v>
      </c>
    </row>
    <row r="228" spans="1:33" x14ac:dyDescent="0.2">
      <c r="A228" s="22" t="s">
        <v>4050</v>
      </c>
      <c r="B228" s="23" t="s">
        <v>4051</v>
      </c>
      <c r="C228" s="23" t="s">
        <v>3628</v>
      </c>
      <c r="D228" s="24" t="s">
        <v>3629</v>
      </c>
      <c r="H228" s="25" t="s">
        <v>3629</v>
      </c>
      <c r="J228" s="26" t="s">
        <v>3629</v>
      </c>
      <c r="O228" s="25" t="s">
        <v>3629</v>
      </c>
      <c r="R228" s="28" t="s">
        <v>3629</v>
      </c>
      <c r="S228" s="28" t="s">
        <v>3629</v>
      </c>
      <c r="Z228" s="24" t="s">
        <v>3629</v>
      </c>
      <c r="AA228" s="29">
        <v>2</v>
      </c>
      <c r="AC228" s="30">
        <v>200</v>
      </c>
      <c r="AD228" s="30">
        <v>100</v>
      </c>
      <c r="AE228" s="30" t="s">
        <v>3641</v>
      </c>
      <c r="AF228" s="23" t="s">
        <v>3638</v>
      </c>
      <c r="AG228" s="23" t="s">
        <v>2196</v>
      </c>
    </row>
    <row r="229" spans="1:33" x14ac:dyDescent="0.2">
      <c r="A229" s="22" t="s">
        <v>4052</v>
      </c>
      <c r="B229" s="23" t="s">
        <v>4053</v>
      </c>
      <c r="C229" s="23" t="s">
        <v>3628</v>
      </c>
      <c r="D229" s="24" t="s">
        <v>3629</v>
      </c>
      <c r="J229" s="26" t="s">
        <v>3629</v>
      </c>
      <c r="O229" s="25" t="s">
        <v>3629</v>
      </c>
      <c r="S229" s="28" t="s">
        <v>3629</v>
      </c>
      <c r="T229" s="28" t="s">
        <v>3629</v>
      </c>
      <c r="U229" s="28" t="s">
        <v>3629</v>
      </c>
      <c r="Z229" s="24" t="s">
        <v>3629</v>
      </c>
      <c r="AA229" s="29">
        <v>2</v>
      </c>
      <c r="AC229" s="30">
        <v>200</v>
      </c>
      <c r="AE229" s="30" t="s">
        <v>3673</v>
      </c>
      <c r="AF229" s="23" t="s">
        <v>3638</v>
      </c>
      <c r="AG229" s="23" t="s">
        <v>4049</v>
      </c>
    </row>
    <row r="230" spans="1:33" x14ac:dyDescent="0.2">
      <c r="A230" s="22" t="s">
        <v>2196</v>
      </c>
      <c r="B230" s="23" t="s">
        <v>4054</v>
      </c>
      <c r="C230" s="23" t="s">
        <v>3628</v>
      </c>
      <c r="D230" s="24" t="s">
        <v>3629</v>
      </c>
      <c r="H230" s="25" t="s">
        <v>3629</v>
      </c>
      <c r="J230" s="26" t="s">
        <v>3629</v>
      </c>
      <c r="O230" s="25" t="s">
        <v>3629</v>
      </c>
      <c r="S230" s="28" t="s">
        <v>3629</v>
      </c>
      <c r="Z230" s="24" t="s">
        <v>3629</v>
      </c>
      <c r="AA230" s="29">
        <v>1</v>
      </c>
      <c r="AC230" s="30">
        <v>200</v>
      </c>
      <c r="AE230" s="30" t="s">
        <v>3673</v>
      </c>
      <c r="AF230" s="23" t="s">
        <v>3638</v>
      </c>
      <c r="AG230" s="23" t="s">
        <v>4049</v>
      </c>
    </row>
    <row r="231" spans="1:33" x14ac:dyDescent="0.2">
      <c r="A231" s="22" t="s">
        <v>2205</v>
      </c>
      <c r="B231" s="23" t="s">
        <v>4055</v>
      </c>
      <c r="C231" s="23" t="s">
        <v>3628</v>
      </c>
      <c r="D231" s="24" t="s">
        <v>3629</v>
      </c>
      <c r="G231" s="25" t="s">
        <v>3629</v>
      </c>
      <c r="H231" s="25" t="s">
        <v>3629</v>
      </c>
      <c r="J231" s="26" t="s">
        <v>3629</v>
      </c>
      <c r="O231" s="25" t="s">
        <v>3629</v>
      </c>
      <c r="S231" s="28" t="s">
        <v>3629</v>
      </c>
      <c r="Z231" s="24" t="s">
        <v>3629</v>
      </c>
      <c r="AA231" s="29">
        <v>2</v>
      </c>
      <c r="AC231" s="30">
        <v>200</v>
      </c>
      <c r="AD231" s="30">
        <v>100</v>
      </c>
      <c r="AE231" s="30" t="s">
        <v>3630</v>
      </c>
      <c r="AF231" s="23" t="s">
        <v>3638</v>
      </c>
      <c r="AG231" s="23" t="s">
        <v>4056</v>
      </c>
    </row>
    <row r="232" spans="1:33" x14ac:dyDescent="0.2">
      <c r="A232" s="22" t="s">
        <v>2207</v>
      </c>
      <c r="B232" s="23" t="s">
        <v>4057</v>
      </c>
      <c r="C232" s="23" t="s">
        <v>3628</v>
      </c>
      <c r="D232" s="24" t="s">
        <v>3629</v>
      </c>
      <c r="G232" s="25" t="s">
        <v>3629</v>
      </c>
      <c r="J232" s="26" t="s">
        <v>3629</v>
      </c>
      <c r="O232" s="25" t="s">
        <v>3629</v>
      </c>
      <c r="S232" s="28" t="s">
        <v>3629</v>
      </c>
      <c r="Z232" s="24" t="s">
        <v>3629</v>
      </c>
      <c r="AA232" s="29">
        <v>3</v>
      </c>
      <c r="AC232" s="30">
        <v>120</v>
      </c>
      <c r="AD232" s="30">
        <v>60</v>
      </c>
      <c r="AF232" s="23" t="s">
        <v>3638</v>
      </c>
      <c r="AG232" s="23" t="s">
        <v>3632</v>
      </c>
    </row>
    <row r="233" spans="1:33" x14ac:dyDescent="0.2">
      <c r="A233" s="22" t="s">
        <v>4058</v>
      </c>
      <c r="B233" s="23" t="s">
        <v>4059</v>
      </c>
      <c r="C233" s="23" t="s">
        <v>95</v>
      </c>
      <c r="D233" s="24" t="s">
        <v>3629</v>
      </c>
      <c r="E233" s="24" t="s">
        <v>3629</v>
      </c>
      <c r="J233" s="26" t="s">
        <v>3629</v>
      </c>
      <c r="O233" s="25" t="s">
        <v>3629</v>
      </c>
      <c r="T233" s="28" t="s">
        <v>3629</v>
      </c>
      <c r="Y233" s="24" t="s">
        <v>3629</v>
      </c>
      <c r="Z233" s="24" t="s">
        <v>3629</v>
      </c>
      <c r="AA233" s="29">
        <v>3</v>
      </c>
      <c r="AC233" s="30">
        <v>200</v>
      </c>
      <c r="AD233" s="30">
        <v>100</v>
      </c>
      <c r="AE233" s="30" t="s">
        <v>3630</v>
      </c>
      <c r="AF233" s="23" t="s">
        <v>3638</v>
      </c>
      <c r="AG233" s="23" t="s">
        <v>3632</v>
      </c>
    </row>
    <row r="234" spans="1:33" x14ac:dyDescent="0.2">
      <c r="A234" s="22" t="s">
        <v>4060</v>
      </c>
      <c r="B234" s="23" t="s">
        <v>4061</v>
      </c>
      <c r="C234" s="23" t="s">
        <v>95</v>
      </c>
      <c r="D234" s="24" t="s">
        <v>3629</v>
      </c>
      <c r="E234" s="24" t="s">
        <v>3629</v>
      </c>
      <c r="G234" s="25" t="s">
        <v>3629</v>
      </c>
      <c r="J234" s="26" t="s">
        <v>3629</v>
      </c>
      <c r="O234" s="25" t="s">
        <v>3629</v>
      </c>
      <c r="S234" s="28" t="s">
        <v>3629</v>
      </c>
      <c r="Y234" s="24" t="s">
        <v>3629</v>
      </c>
      <c r="Z234" s="24" t="s">
        <v>3629</v>
      </c>
      <c r="AA234" s="29">
        <v>2</v>
      </c>
      <c r="AB234" s="29" t="s">
        <v>3637</v>
      </c>
      <c r="AC234" s="30">
        <v>100</v>
      </c>
      <c r="AD234" s="30">
        <v>100</v>
      </c>
      <c r="AE234" s="30" t="s">
        <v>3630</v>
      </c>
      <c r="AF234" s="23" t="s">
        <v>3638</v>
      </c>
      <c r="AG234" s="23" t="s">
        <v>3632</v>
      </c>
    </row>
    <row r="235" spans="1:33" x14ac:dyDescent="0.2">
      <c r="A235" s="22" t="s">
        <v>4062</v>
      </c>
      <c r="B235" s="23" t="s">
        <v>4063</v>
      </c>
      <c r="C235" s="23" t="s">
        <v>95</v>
      </c>
      <c r="D235" s="24" t="s">
        <v>3629</v>
      </c>
      <c r="J235" s="26" t="s">
        <v>3629</v>
      </c>
      <c r="O235" s="25" t="s">
        <v>3629</v>
      </c>
      <c r="S235" s="28" t="s">
        <v>3629</v>
      </c>
      <c r="X235" s="24" t="s">
        <v>3629</v>
      </c>
      <c r="Y235" s="24" t="s">
        <v>3629</v>
      </c>
      <c r="Z235" s="24" t="s">
        <v>3629</v>
      </c>
      <c r="AA235" s="29">
        <v>1</v>
      </c>
      <c r="AB235" s="29" t="s">
        <v>3637</v>
      </c>
      <c r="AC235" s="30">
        <v>200</v>
      </c>
      <c r="AD235" s="30">
        <v>100</v>
      </c>
      <c r="AE235" s="30" t="s">
        <v>3630</v>
      </c>
      <c r="AF235" s="23" t="s">
        <v>3638</v>
      </c>
      <c r="AG235" s="23" t="s">
        <v>3632</v>
      </c>
    </row>
    <row r="236" spans="1:33" x14ac:dyDescent="0.2">
      <c r="A236" s="22" t="s">
        <v>2210</v>
      </c>
      <c r="B236" s="23" t="s">
        <v>2211</v>
      </c>
      <c r="C236" s="23" t="s">
        <v>3628</v>
      </c>
      <c r="D236" s="24" t="s">
        <v>3629</v>
      </c>
      <c r="E236" s="24" t="s">
        <v>3629</v>
      </c>
      <c r="J236" s="26" t="s">
        <v>3629</v>
      </c>
      <c r="O236" s="25" t="s">
        <v>3629</v>
      </c>
      <c r="S236" s="28" t="s">
        <v>3629</v>
      </c>
      <c r="X236" s="24" t="s">
        <v>3629</v>
      </c>
      <c r="Y236" s="24" t="s">
        <v>3629</v>
      </c>
      <c r="AA236" s="29">
        <v>2</v>
      </c>
      <c r="AC236" s="30">
        <v>150</v>
      </c>
      <c r="AE236" s="30" t="s">
        <v>4064</v>
      </c>
      <c r="AF236" s="23" t="s">
        <v>3638</v>
      </c>
      <c r="AG236" s="23" t="s">
        <v>3632</v>
      </c>
    </row>
    <row r="237" spans="1:33" x14ac:dyDescent="0.2">
      <c r="A237" s="22" t="s">
        <v>3062</v>
      </c>
      <c r="B237" s="23" t="s">
        <v>4065</v>
      </c>
      <c r="C237" s="23" t="s">
        <v>95</v>
      </c>
      <c r="E237" s="24" t="s">
        <v>3629</v>
      </c>
      <c r="H237" s="25" t="s">
        <v>3629</v>
      </c>
      <c r="J237" s="26" t="s">
        <v>3629</v>
      </c>
      <c r="S237" s="28" t="s">
        <v>3629</v>
      </c>
      <c r="X237" s="24" t="s">
        <v>3629</v>
      </c>
      <c r="Y237" s="24" t="s">
        <v>3629</v>
      </c>
      <c r="Z237" s="24" t="s">
        <v>3629</v>
      </c>
      <c r="AA237" s="29">
        <v>3</v>
      </c>
      <c r="AC237" s="30">
        <v>70</v>
      </c>
      <c r="AE237" s="30" t="s">
        <v>3641</v>
      </c>
      <c r="AF237" s="23" t="s">
        <v>3638</v>
      </c>
      <c r="AG237" s="23" t="s">
        <v>3632</v>
      </c>
    </row>
    <row r="238" spans="1:33" x14ac:dyDescent="0.2">
      <c r="A238" s="22" t="s">
        <v>3069</v>
      </c>
      <c r="B238" s="23" t="s">
        <v>4066</v>
      </c>
      <c r="C238" s="23" t="s">
        <v>95</v>
      </c>
      <c r="E238" s="24" t="s">
        <v>3629</v>
      </c>
      <c r="G238" s="25" t="s">
        <v>3629</v>
      </c>
      <c r="J238" s="26" t="s">
        <v>3629</v>
      </c>
      <c r="K238" s="26" t="s">
        <v>3629</v>
      </c>
      <c r="S238" s="28" t="s">
        <v>3629</v>
      </c>
      <c r="X238" s="24" t="s">
        <v>3629</v>
      </c>
      <c r="Y238" s="24" t="s">
        <v>3629</v>
      </c>
      <c r="Z238" s="24" t="s">
        <v>3629</v>
      </c>
      <c r="AA238" s="29">
        <v>3</v>
      </c>
      <c r="AC238" s="30">
        <v>50</v>
      </c>
      <c r="AE238" s="30" t="s">
        <v>3641</v>
      </c>
      <c r="AF238" s="23" t="s">
        <v>3638</v>
      </c>
      <c r="AG238" s="23" t="s">
        <v>3632</v>
      </c>
    </row>
    <row r="239" spans="1:33" x14ac:dyDescent="0.2">
      <c r="A239" s="22" t="s">
        <v>4067</v>
      </c>
      <c r="C239" s="23" t="s">
        <v>95</v>
      </c>
      <c r="D239" s="24" t="s">
        <v>3629</v>
      </c>
      <c r="E239" s="24" t="s">
        <v>3629</v>
      </c>
      <c r="I239" s="25" t="s">
        <v>3629</v>
      </c>
      <c r="K239" s="26" t="s">
        <v>3629</v>
      </c>
      <c r="M239" s="26" t="s">
        <v>3629</v>
      </c>
      <c r="O239" s="25" t="s">
        <v>3629</v>
      </c>
      <c r="R239" s="28" t="s">
        <v>3629</v>
      </c>
      <c r="S239" s="28" t="s">
        <v>3629</v>
      </c>
      <c r="U239" s="28" t="s">
        <v>3629</v>
      </c>
      <c r="Z239" s="24" t="s">
        <v>3629</v>
      </c>
      <c r="AA239" s="29">
        <v>3</v>
      </c>
      <c r="AC239" s="30">
        <v>30</v>
      </c>
      <c r="AD239" s="30">
        <v>30</v>
      </c>
      <c r="AE239" s="30" t="s">
        <v>3736</v>
      </c>
      <c r="AF239" s="23" t="s">
        <v>3631</v>
      </c>
      <c r="AG239" s="23" t="s">
        <v>4068</v>
      </c>
    </row>
    <row r="240" spans="1:33" x14ac:dyDescent="0.2">
      <c r="A240" s="22" t="s">
        <v>4069</v>
      </c>
      <c r="C240" s="23" t="s">
        <v>95</v>
      </c>
      <c r="E240" s="24" t="s">
        <v>3629</v>
      </c>
      <c r="H240" s="25" t="s">
        <v>3629</v>
      </c>
      <c r="J240" s="26" t="s">
        <v>3629</v>
      </c>
      <c r="K240" s="26" t="s">
        <v>3629</v>
      </c>
      <c r="M240" s="26" t="s">
        <v>3629</v>
      </c>
      <c r="R240" s="28" t="s">
        <v>3629</v>
      </c>
      <c r="U240" s="28" t="s">
        <v>3629</v>
      </c>
      <c r="Z240" s="24" t="s">
        <v>3629</v>
      </c>
      <c r="AA240" s="29">
        <v>1</v>
      </c>
      <c r="AB240" s="29" t="s">
        <v>4070</v>
      </c>
      <c r="AC240" s="30">
        <v>30</v>
      </c>
      <c r="AD240" s="30">
        <v>40</v>
      </c>
      <c r="AE240" s="30" t="s">
        <v>3641</v>
      </c>
      <c r="AF240" s="23" t="s">
        <v>3638</v>
      </c>
      <c r="AG240" s="23" t="s">
        <v>3632</v>
      </c>
    </row>
    <row r="241" spans="1:33" x14ac:dyDescent="0.2">
      <c r="A241" s="22" t="s">
        <v>3452</v>
      </c>
      <c r="C241" s="23" t="s">
        <v>95</v>
      </c>
      <c r="D241" s="24" t="s">
        <v>3629</v>
      </c>
      <c r="E241" s="24" t="s">
        <v>3629</v>
      </c>
      <c r="H241" s="25" t="s">
        <v>3629</v>
      </c>
      <c r="J241" s="26" t="s">
        <v>3629</v>
      </c>
      <c r="M241" s="26" t="s">
        <v>3629</v>
      </c>
      <c r="T241" s="28" t="s">
        <v>3629</v>
      </c>
      <c r="U241" s="28" t="s">
        <v>3629</v>
      </c>
      <c r="Z241" s="24" t="s">
        <v>3629</v>
      </c>
      <c r="AA241" s="29">
        <v>3</v>
      </c>
      <c r="AC241" s="30">
        <v>20</v>
      </c>
      <c r="AD241" s="30">
        <v>20</v>
      </c>
      <c r="AE241" s="30" t="s">
        <v>3641</v>
      </c>
      <c r="AF241" s="23" t="s">
        <v>3631</v>
      </c>
      <c r="AG241" s="23" t="s">
        <v>3632</v>
      </c>
    </row>
    <row r="242" spans="1:33" x14ac:dyDescent="0.2">
      <c r="A242" s="22" t="s">
        <v>4071</v>
      </c>
      <c r="B242" s="23" t="s">
        <v>4072</v>
      </c>
      <c r="C242" s="23" t="s">
        <v>3628</v>
      </c>
      <c r="E242" s="24" t="s">
        <v>3629</v>
      </c>
      <c r="K242" s="26" t="s">
        <v>3629</v>
      </c>
      <c r="P242" s="25" t="s">
        <v>3629</v>
      </c>
      <c r="R242" s="28" t="s">
        <v>3629</v>
      </c>
      <c r="S242" s="28" t="s">
        <v>3629</v>
      </c>
      <c r="X242" s="24" t="s">
        <v>3629</v>
      </c>
      <c r="Y242" s="24" t="s">
        <v>3629</v>
      </c>
      <c r="Z242" s="24" t="s">
        <v>3629</v>
      </c>
      <c r="AA242" s="29">
        <v>3</v>
      </c>
      <c r="AC242" s="30">
        <v>40</v>
      </c>
      <c r="AE242" s="30" t="s">
        <v>3736</v>
      </c>
      <c r="AF242" s="23" t="s">
        <v>3638</v>
      </c>
      <c r="AG242" s="23" t="s">
        <v>3632</v>
      </c>
    </row>
    <row r="243" spans="1:33" x14ac:dyDescent="0.2">
      <c r="A243" s="22" t="s">
        <v>4073</v>
      </c>
      <c r="B243" s="23" t="s">
        <v>4074</v>
      </c>
      <c r="C243" s="23" t="s">
        <v>3663</v>
      </c>
      <c r="E243" s="24" t="s">
        <v>3629</v>
      </c>
      <c r="F243" s="24" t="s">
        <v>3629</v>
      </c>
      <c r="K243" s="26" t="s">
        <v>3629</v>
      </c>
      <c r="R243" s="28" t="s">
        <v>3629</v>
      </c>
      <c r="S243" s="28" t="s">
        <v>3629</v>
      </c>
      <c r="X243" s="24" t="s">
        <v>3629</v>
      </c>
      <c r="Y243" s="24" t="s">
        <v>3629</v>
      </c>
      <c r="Z243" s="24" t="s">
        <v>3629</v>
      </c>
      <c r="AA243" s="29">
        <v>3</v>
      </c>
      <c r="AC243" s="30">
        <v>10</v>
      </c>
      <c r="AD243" s="30">
        <v>15</v>
      </c>
      <c r="AE243" s="30" t="s">
        <v>3736</v>
      </c>
      <c r="AF243" s="23" t="s">
        <v>3638</v>
      </c>
      <c r="AG243" s="23" t="s">
        <v>3632</v>
      </c>
    </row>
    <row r="244" spans="1:33" x14ac:dyDescent="0.2">
      <c r="A244" s="22" t="s">
        <v>4075</v>
      </c>
      <c r="B244" s="23" t="s">
        <v>4076</v>
      </c>
      <c r="C244" s="23" t="s">
        <v>95</v>
      </c>
      <c r="E244" s="24" t="s">
        <v>3629</v>
      </c>
      <c r="K244" s="26" t="s">
        <v>3629</v>
      </c>
      <c r="O244" s="25" t="s">
        <v>3629</v>
      </c>
      <c r="R244" s="28" t="s">
        <v>3629</v>
      </c>
      <c r="X244" s="24" t="s">
        <v>3629</v>
      </c>
      <c r="Y244" s="24" t="s">
        <v>3629</v>
      </c>
      <c r="Z244" s="24" t="s">
        <v>3629</v>
      </c>
      <c r="AA244" s="29">
        <v>1</v>
      </c>
      <c r="AC244" s="30">
        <v>40</v>
      </c>
      <c r="AD244" s="30">
        <v>30</v>
      </c>
      <c r="AE244" s="30" t="s">
        <v>3630</v>
      </c>
      <c r="AF244" s="23" t="s">
        <v>3638</v>
      </c>
      <c r="AG244" s="23" t="s">
        <v>4077</v>
      </c>
    </row>
    <row r="245" spans="1:33" x14ac:dyDescent="0.2">
      <c r="A245" s="22" t="s">
        <v>2216</v>
      </c>
      <c r="B245" s="23" t="s">
        <v>3456</v>
      </c>
      <c r="C245" s="23" t="s">
        <v>95</v>
      </c>
      <c r="E245" s="24" t="s">
        <v>3629</v>
      </c>
      <c r="F245" s="24" t="s">
        <v>3629</v>
      </c>
      <c r="K245" s="26" t="s">
        <v>3629</v>
      </c>
      <c r="O245" s="25" t="s">
        <v>3629</v>
      </c>
      <c r="S245" s="28" t="s">
        <v>3629</v>
      </c>
      <c r="T245" s="28" t="s">
        <v>3629</v>
      </c>
      <c r="Y245" s="24" t="s">
        <v>3629</v>
      </c>
      <c r="Z245" s="24" t="s">
        <v>3629</v>
      </c>
      <c r="AA245" s="29">
        <v>3</v>
      </c>
      <c r="AC245" s="30">
        <v>30</v>
      </c>
      <c r="AD245" s="30">
        <v>20</v>
      </c>
      <c r="AE245" s="30" t="s">
        <v>3641</v>
      </c>
      <c r="AF245" s="23" t="s">
        <v>3638</v>
      </c>
      <c r="AG245" s="23" t="s">
        <v>3632</v>
      </c>
    </row>
    <row r="246" spans="1:33" x14ac:dyDescent="0.2">
      <c r="A246" s="22" t="s">
        <v>4078</v>
      </c>
      <c r="B246" s="23" t="s">
        <v>4079</v>
      </c>
      <c r="C246" s="23" t="s">
        <v>3628</v>
      </c>
      <c r="D246" s="24" t="s">
        <v>3629</v>
      </c>
      <c r="E246" s="24" t="s">
        <v>3629</v>
      </c>
      <c r="G246" s="25" t="s">
        <v>3629</v>
      </c>
      <c r="H246" s="25" t="s">
        <v>3629</v>
      </c>
      <c r="J246" s="26" t="s">
        <v>3629</v>
      </c>
      <c r="N246" s="27" t="s">
        <v>3629</v>
      </c>
      <c r="O246" s="25" t="s">
        <v>3629</v>
      </c>
      <c r="S246" s="28" t="s">
        <v>3629</v>
      </c>
      <c r="T246" s="28" t="s">
        <v>3629</v>
      </c>
      <c r="X246" s="24" t="s">
        <v>3629</v>
      </c>
      <c r="Y246" s="24" t="s">
        <v>3629</v>
      </c>
      <c r="Z246" s="24" t="s">
        <v>3629</v>
      </c>
      <c r="AA246" s="29">
        <v>1</v>
      </c>
      <c r="AC246" s="30">
        <v>90</v>
      </c>
      <c r="AE246" s="30" t="s">
        <v>3630</v>
      </c>
      <c r="AF246" s="23" t="s">
        <v>3631</v>
      </c>
      <c r="AG246" s="23" t="s">
        <v>3632</v>
      </c>
    </row>
    <row r="247" spans="1:33" x14ac:dyDescent="0.2">
      <c r="A247" s="22" t="s">
        <v>2219</v>
      </c>
      <c r="B247" s="23" t="s">
        <v>2220</v>
      </c>
      <c r="C247" s="23" t="s">
        <v>95</v>
      </c>
      <c r="D247" s="24" t="s">
        <v>3629</v>
      </c>
      <c r="I247" s="25" t="s">
        <v>3629</v>
      </c>
      <c r="J247" s="26" t="s">
        <v>3629</v>
      </c>
      <c r="O247" s="25" t="s">
        <v>3629</v>
      </c>
      <c r="S247" s="28" t="s">
        <v>3629</v>
      </c>
      <c r="Z247" s="24" t="s">
        <v>3629</v>
      </c>
      <c r="AA247" s="29">
        <v>2</v>
      </c>
      <c r="AB247" s="29" t="s">
        <v>4080</v>
      </c>
      <c r="AC247" s="30">
        <v>80</v>
      </c>
      <c r="AD247" s="30">
        <v>60</v>
      </c>
      <c r="AE247" s="30" t="s">
        <v>3630</v>
      </c>
      <c r="AF247" s="23" t="s">
        <v>3642</v>
      </c>
      <c r="AG247" s="23" t="s">
        <v>3632</v>
      </c>
    </row>
    <row r="248" spans="1:33" x14ac:dyDescent="0.2">
      <c r="A248" s="22" t="s">
        <v>4081</v>
      </c>
      <c r="B248" s="23" t="s">
        <v>4082</v>
      </c>
      <c r="C248" s="23" t="s">
        <v>3628</v>
      </c>
      <c r="D248" s="24" t="s">
        <v>3629</v>
      </c>
      <c r="I248" s="25" t="s">
        <v>3629</v>
      </c>
      <c r="J248" s="26" t="s">
        <v>3629</v>
      </c>
      <c r="O248" s="25" t="s">
        <v>3629</v>
      </c>
      <c r="S248" s="28" t="s">
        <v>3629</v>
      </c>
      <c r="X248" s="24" t="s">
        <v>3629</v>
      </c>
      <c r="Y248" s="24" t="s">
        <v>3629</v>
      </c>
      <c r="AA248" s="29">
        <v>2</v>
      </c>
      <c r="AB248" s="29" t="s">
        <v>3868</v>
      </c>
      <c r="AC248" s="30">
        <v>100</v>
      </c>
      <c r="AD248" s="30">
        <v>50</v>
      </c>
    </row>
    <row r="249" spans="1:33" x14ac:dyDescent="0.2">
      <c r="A249" s="22" t="s">
        <v>4083</v>
      </c>
      <c r="B249" s="23" t="s">
        <v>4084</v>
      </c>
      <c r="C249" s="23" t="s">
        <v>3628</v>
      </c>
      <c r="D249" s="24" t="s">
        <v>3629</v>
      </c>
      <c r="E249" s="24" t="s">
        <v>3629</v>
      </c>
      <c r="I249" s="25" t="s">
        <v>3629</v>
      </c>
      <c r="J249" s="26" t="s">
        <v>3629</v>
      </c>
      <c r="O249" s="25" t="s">
        <v>3629</v>
      </c>
      <c r="T249" s="28" t="s">
        <v>3629</v>
      </c>
      <c r="Z249" s="24" t="s">
        <v>3629</v>
      </c>
      <c r="AA249" s="29">
        <v>2</v>
      </c>
      <c r="AB249" s="29" t="s">
        <v>4085</v>
      </c>
      <c r="AC249" s="30">
        <v>60</v>
      </c>
      <c r="AD249" s="30">
        <v>40</v>
      </c>
      <c r="AE249" s="30" t="s">
        <v>3630</v>
      </c>
      <c r="AF249" s="23" t="s">
        <v>3638</v>
      </c>
      <c r="AG249" s="23" t="s">
        <v>4086</v>
      </c>
    </row>
    <row r="250" spans="1:33" x14ac:dyDescent="0.2">
      <c r="A250" s="22" t="s">
        <v>4087</v>
      </c>
      <c r="B250" s="23" t="s">
        <v>4088</v>
      </c>
      <c r="C250" s="23" t="s">
        <v>3628</v>
      </c>
      <c r="D250" s="24" t="s">
        <v>3629</v>
      </c>
      <c r="E250" s="24" t="s">
        <v>3629</v>
      </c>
      <c r="K250" s="26" t="s">
        <v>3629</v>
      </c>
      <c r="O250" s="25" t="s">
        <v>3629</v>
      </c>
      <c r="W250" s="28" t="s">
        <v>3629</v>
      </c>
      <c r="X250" s="24" t="s">
        <v>3629</v>
      </c>
      <c r="Y250" s="24" t="s">
        <v>3629</v>
      </c>
      <c r="AA250" s="29">
        <v>3</v>
      </c>
      <c r="AC250" s="30">
        <v>30</v>
      </c>
      <c r="AD250" s="30">
        <v>30</v>
      </c>
      <c r="AE250" s="30" t="s">
        <v>3641</v>
      </c>
      <c r="AF250" s="23" t="s">
        <v>3638</v>
      </c>
      <c r="AG250" s="23" t="s">
        <v>3632</v>
      </c>
    </row>
    <row r="251" spans="1:33" x14ac:dyDescent="0.2">
      <c r="A251" s="22" t="s">
        <v>2229</v>
      </c>
      <c r="B251" s="23" t="s">
        <v>4089</v>
      </c>
      <c r="C251" s="23" t="s">
        <v>3628</v>
      </c>
      <c r="D251" s="24" t="s">
        <v>3629</v>
      </c>
      <c r="G251" s="25" t="s">
        <v>3629</v>
      </c>
      <c r="J251" s="26" t="s">
        <v>3629</v>
      </c>
      <c r="N251" s="27" t="s">
        <v>3629</v>
      </c>
      <c r="O251" s="25" t="s">
        <v>3629</v>
      </c>
      <c r="T251" s="28" t="s">
        <v>3629</v>
      </c>
      <c r="X251" s="24" t="s">
        <v>3629</v>
      </c>
      <c r="AA251" s="29">
        <v>3</v>
      </c>
      <c r="AC251" s="30">
        <v>150</v>
      </c>
      <c r="AD251" s="30">
        <v>70</v>
      </c>
      <c r="AE251" s="30" t="s">
        <v>3630</v>
      </c>
      <c r="AF251" s="23" t="s">
        <v>3631</v>
      </c>
      <c r="AG251" s="23" t="s">
        <v>3632</v>
      </c>
    </row>
    <row r="252" spans="1:33" x14ac:dyDescent="0.2">
      <c r="A252" s="22" t="s">
        <v>2240</v>
      </c>
      <c r="B252" s="23" t="s">
        <v>4090</v>
      </c>
      <c r="C252" s="23" t="s">
        <v>3628</v>
      </c>
      <c r="D252" s="24" t="s">
        <v>3629</v>
      </c>
      <c r="I252" s="25" t="s">
        <v>3629</v>
      </c>
      <c r="J252" s="26" t="s">
        <v>3629</v>
      </c>
      <c r="O252" s="25" t="s">
        <v>3629</v>
      </c>
      <c r="S252" s="28" t="s">
        <v>3629</v>
      </c>
      <c r="T252" s="28" t="s">
        <v>3629</v>
      </c>
      <c r="Y252" s="24" t="s">
        <v>3629</v>
      </c>
      <c r="Z252" s="24" t="s">
        <v>3629</v>
      </c>
      <c r="AA252" s="29">
        <v>3</v>
      </c>
      <c r="AC252" s="30">
        <v>60</v>
      </c>
      <c r="AD252" s="30">
        <v>60</v>
      </c>
      <c r="AE252" s="30" t="s">
        <v>3630</v>
      </c>
      <c r="AF252" s="23" t="s">
        <v>3638</v>
      </c>
      <c r="AG252" s="23" t="s">
        <v>3632</v>
      </c>
    </row>
    <row r="253" spans="1:33" x14ac:dyDescent="0.2">
      <c r="A253" s="22" t="s">
        <v>2249</v>
      </c>
      <c r="B253" s="23" t="s">
        <v>4091</v>
      </c>
      <c r="C253" s="23" t="s">
        <v>3628</v>
      </c>
      <c r="D253" s="24" t="s">
        <v>3629</v>
      </c>
      <c r="E253" s="24" t="s">
        <v>3629</v>
      </c>
      <c r="J253" s="26" t="s">
        <v>3629</v>
      </c>
      <c r="O253" s="25" t="s">
        <v>3629</v>
      </c>
      <c r="T253" s="28" t="s">
        <v>3629</v>
      </c>
      <c r="Y253" s="24" t="s">
        <v>3629</v>
      </c>
      <c r="Z253" s="24" t="s">
        <v>3629</v>
      </c>
      <c r="AA253" s="29">
        <v>3</v>
      </c>
      <c r="AC253" s="30">
        <v>40</v>
      </c>
      <c r="AD253" s="30">
        <v>40</v>
      </c>
      <c r="AE253" s="30" t="s">
        <v>3630</v>
      </c>
      <c r="AF253" s="23" t="s">
        <v>3631</v>
      </c>
      <c r="AG253" s="23" t="s">
        <v>3632</v>
      </c>
    </row>
    <row r="254" spans="1:33" x14ac:dyDescent="0.2">
      <c r="A254" s="22" t="s">
        <v>2264</v>
      </c>
      <c r="B254" s="23" t="s">
        <v>4092</v>
      </c>
      <c r="C254" s="23" t="s">
        <v>95</v>
      </c>
      <c r="D254" s="24" t="s">
        <v>3629</v>
      </c>
      <c r="I254" s="25" t="s">
        <v>3629</v>
      </c>
      <c r="L254" s="26" t="s">
        <v>3629</v>
      </c>
      <c r="P254" s="25" t="s">
        <v>3629</v>
      </c>
      <c r="S254" s="28" t="s">
        <v>3629</v>
      </c>
      <c r="Z254" s="24" t="s">
        <v>3629</v>
      </c>
      <c r="AA254" s="29">
        <v>2</v>
      </c>
      <c r="AC254" s="30">
        <v>400</v>
      </c>
      <c r="AE254" s="30" t="s">
        <v>3680</v>
      </c>
      <c r="AF254" s="23" t="s">
        <v>3638</v>
      </c>
      <c r="AG254" s="23" t="s">
        <v>3632</v>
      </c>
    </row>
    <row r="255" spans="1:33" x14ac:dyDescent="0.2">
      <c r="A255" s="22" t="s">
        <v>4093</v>
      </c>
      <c r="B255" s="23" t="s">
        <v>4094</v>
      </c>
      <c r="C255" s="23" t="s">
        <v>95</v>
      </c>
      <c r="D255" s="24" t="s">
        <v>3629</v>
      </c>
      <c r="E255" s="24" t="s">
        <v>3629</v>
      </c>
      <c r="I255" s="25" t="s">
        <v>3629</v>
      </c>
      <c r="J255" s="26" t="s">
        <v>3629</v>
      </c>
      <c r="O255" s="25" t="s">
        <v>3629</v>
      </c>
      <c r="S255" s="28" t="s">
        <v>3629</v>
      </c>
      <c r="U255" s="28" t="s">
        <v>3629</v>
      </c>
      <c r="W255" s="28" t="s">
        <v>3629</v>
      </c>
      <c r="Z255" s="24" t="s">
        <v>3629</v>
      </c>
      <c r="AA255" s="29">
        <v>2</v>
      </c>
      <c r="AB255" s="29" t="s">
        <v>3676</v>
      </c>
      <c r="AC255" s="30">
        <v>80</v>
      </c>
      <c r="AD255" s="30">
        <v>60</v>
      </c>
      <c r="AE255" s="30" t="s">
        <v>3630</v>
      </c>
      <c r="AF255" s="23" t="s">
        <v>3656</v>
      </c>
    </row>
    <row r="256" spans="1:33" x14ac:dyDescent="0.2">
      <c r="A256" s="22" t="s">
        <v>3102</v>
      </c>
      <c r="B256" s="23" t="s">
        <v>3103</v>
      </c>
      <c r="C256" s="23" t="s">
        <v>3628</v>
      </c>
      <c r="D256" s="24" t="s">
        <v>3629</v>
      </c>
      <c r="E256" s="24" t="s">
        <v>3629</v>
      </c>
      <c r="G256" s="25" t="s">
        <v>3629</v>
      </c>
      <c r="H256" s="25" t="s">
        <v>3629</v>
      </c>
      <c r="I256" s="25" t="s">
        <v>3629</v>
      </c>
      <c r="K256" s="26" t="s">
        <v>3629</v>
      </c>
      <c r="N256" s="27" t="s">
        <v>3629</v>
      </c>
      <c r="O256" s="25" t="s">
        <v>3629</v>
      </c>
      <c r="S256" s="28" t="s">
        <v>3629</v>
      </c>
      <c r="X256" s="24" t="s">
        <v>3629</v>
      </c>
      <c r="Y256" s="24" t="s">
        <v>3629</v>
      </c>
      <c r="AA256" s="29">
        <v>3</v>
      </c>
      <c r="AC256" s="30">
        <v>30</v>
      </c>
      <c r="AD256" s="30">
        <v>30</v>
      </c>
      <c r="AE256" s="30" t="s">
        <v>4095</v>
      </c>
      <c r="AF256" s="23" t="s">
        <v>3638</v>
      </c>
      <c r="AG256" s="23" t="s">
        <v>3632</v>
      </c>
    </row>
    <row r="257" spans="1:33" x14ac:dyDescent="0.2">
      <c r="A257" s="22" t="s">
        <v>3105</v>
      </c>
      <c r="B257" s="23" t="s">
        <v>4096</v>
      </c>
      <c r="C257" s="23" t="s">
        <v>3628</v>
      </c>
      <c r="D257" s="24" t="s">
        <v>3629</v>
      </c>
      <c r="G257" s="25" t="s">
        <v>3629</v>
      </c>
      <c r="H257" s="25" t="s">
        <v>3629</v>
      </c>
      <c r="I257" s="25" t="s">
        <v>3629</v>
      </c>
      <c r="K257" s="26" t="s">
        <v>3629</v>
      </c>
      <c r="P257" s="25" t="s">
        <v>3629</v>
      </c>
      <c r="S257" s="28" t="s">
        <v>3629</v>
      </c>
      <c r="X257" s="24" t="s">
        <v>3629</v>
      </c>
      <c r="Y257" s="24" t="s">
        <v>3629</v>
      </c>
      <c r="AA257" s="29">
        <v>3</v>
      </c>
      <c r="AC257" s="30">
        <v>20</v>
      </c>
      <c r="AD257" s="30">
        <v>30</v>
      </c>
      <c r="AE257" s="30" t="s">
        <v>4095</v>
      </c>
      <c r="AF257" s="23" t="s">
        <v>3638</v>
      </c>
      <c r="AG257" s="23" t="s">
        <v>3632</v>
      </c>
    </row>
    <row r="258" spans="1:33" x14ac:dyDescent="0.2">
      <c r="A258" s="22" t="s">
        <v>4097</v>
      </c>
      <c r="B258" s="23" t="s">
        <v>4098</v>
      </c>
      <c r="C258" s="23" t="s">
        <v>3628</v>
      </c>
      <c r="D258" s="24" t="s">
        <v>3629</v>
      </c>
      <c r="J258" s="26" t="s">
        <v>3629</v>
      </c>
      <c r="U258" s="28" t="s">
        <v>3629</v>
      </c>
      <c r="Y258" s="24" t="s">
        <v>3629</v>
      </c>
      <c r="AA258" s="29">
        <v>2</v>
      </c>
      <c r="AC258" s="30">
        <v>40</v>
      </c>
      <c r="AD258" s="30">
        <v>40</v>
      </c>
      <c r="AE258" s="30" t="s">
        <v>3630</v>
      </c>
      <c r="AF258" s="23" t="s">
        <v>3656</v>
      </c>
      <c r="AG258" s="23" t="s">
        <v>3632</v>
      </c>
    </row>
    <row r="259" spans="1:33" x14ac:dyDescent="0.2">
      <c r="A259" s="22" t="s">
        <v>2270</v>
      </c>
      <c r="B259" s="23" t="s">
        <v>4098</v>
      </c>
      <c r="C259" s="23" t="s">
        <v>3628</v>
      </c>
      <c r="D259" s="24" t="s">
        <v>3629</v>
      </c>
      <c r="H259" s="25" t="s">
        <v>3629</v>
      </c>
      <c r="J259" s="26" t="s">
        <v>3629</v>
      </c>
      <c r="R259" s="28" t="s">
        <v>3629</v>
      </c>
      <c r="U259" s="28" t="s">
        <v>3629</v>
      </c>
      <c r="X259" s="24" t="s">
        <v>3629</v>
      </c>
      <c r="Y259" s="24" t="s">
        <v>3629</v>
      </c>
      <c r="AA259" s="29">
        <v>2</v>
      </c>
      <c r="AC259" s="30">
        <v>40</v>
      </c>
      <c r="AD259" s="30">
        <v>40</v>
      </c>
      <c r="AE259" s="30" t="s">
        <v>3630</v>
      </c>
      <c r="AF259" s="23" t="s">
        <v>3631</v>
      </c>
      <c r="AG259" s="23" t="s">
        <v>3632</v>
      </c>
    </row>
    <row r="260" spans="1:33" x14ac:dyDescent="0.2">
      <c r="A260" s="22" t="s">
        <v>4099</v>
      </c>
      <c r="B260" s="23" t="s">
        <v>4100</v>
      </c>
      <c r="C260" s="23" t="s">
        <v>3628</v>
      </c>
      <c r="D260" s="24" t="s">
        <v>3629</v>
      </c>
      <c r="G260" s="25" t="s">
        <v>3629</v>
      </c>
      <c r="J260" s="26" t="s">
        <v>3629</v>
      </c>
      <c r="R260" s="28" t="s">
        <v>3629</v>
      </c>
      <c r="X260" s="24" t="s">
        <v>3629</v>
      </c>
      <c r="AA260" s="29">
        <v>2</v>
      </c>
      <c r="AC260" s="30">
        <v>40</v>
      </c>
      <c r="AD260" s="30">
        <v>40</v>
      </c>
      <c r="AE260" s="30" t="s">
        <v>3630</v>
      </c>
      <c r="AF260" s="23" t="s">
        <v>3631</v>
      </c>
      <c r="AG260" s="23" t="s">
        <v>3632</v>
      </c>
    </row>
    <row r="261" spans="1:33" x14ac:dyDescent="0.2">
      <c r="A261" s="22" t="s">
        <v>4101</v>
      </c>
      <c r="B261" s="23" t="s">
        <v>4102</v>
      </c>
      <c r="C261" s="23" t="s">
        <v>95</v>
      </c>
      <c r="E261" s="24" t="s">
        <v>3629</v>
      </c>
      <c r="F261" s="24" t="s">
        <v>3629</v>
      </c>
      <c r="K261" s="26" t="s">
        <v>3629</v>
      </c>
      <c r="O261" s="25" t="s">
        <v>3629</v>
      </c>
      <c r="W261" s="28" t="s">
        <v>3629</v>
      </c>
      <c r="Z261" s="24" t="s">
        <v>3629</v>
      </c>
      <c r="AA261" s="29">
        <v>3</v>
      </c>
      <c r="AC261" s="30">
        <v>20</v>
      </c>
      <c r="AD261" s="30">
        <v>30</v>
      </c>
      <c r="AE261" s="30" t="s">
        <v>3736</v>
      </c>
      <c r="AF261" s="23" t="s">
        <v>3631</v>
      </c>
      <c r="AG261" s="23" t="s">
        <v>3796</v>
      </c>
    </row>
    <row r="262" spans="1:33" x14ac:dyDescent="0.2">
      <c r="A262" s="22" t="s">
        <v>4103</v>
      </c>
      <c r="B262" s="23" t="s">
        <v>4104</v>
      </c>
      <c r="C262" s="23" t="s">
        <v>95</v>
      </c>
      <c r="E262" s="24" t="s">
        <v>3629</v>
      </c>
      <c r="F262" s="24" t="s">
        <v>3629</v>
      </c>
      <c r="K262" s="26" t="s">
        <v>3629</v>
      </c>
      <c r="O262" s="25" t="s">
        <v>3629</v>
      </c>
      <c r="T262" s="28" t="s">
        <v>3629</v>
      </c>
      <c r="Z262" s="24" t="s">
        <v>3629</v>
      </c>
      <c r="AA262" s="29">
        <v>3</v>
      </c>
      <c r="AC262" s="30">
        <v>20</v>
      </c>
      <c r="AD262" s="30">
        <v>30</v>
      </c>
      <c r="AE262" s="30" t="s">
        <v>3736</v>
      </c>
      <c r="AF262" s="23" t="s">
        <v>3631</v>
      </c>
      <c r="AG262" s="23" t="s">
        <v>3796</v>
      </c>
    </row>
    <row r="263" spans="1:33" x14ac:dyDescent="0.2">
      <c r="A263" s="22" t="s">
        <v>4105</v>
      </c>
      <c r="B263" s="23" t="s">
        <v>4106</v>
      </c>
      <c r="C263" s="23" t="s">
        <v>3663</v>
      </c>
      <c r="E263" s="24" t="s">
        <v>3629</v>
      </c>
      <c r="F263" s="24" t="s">
        <v>3629</v>
      </c>
      <c r="K263" s="26" t="s">
        <v>3629</v>
      </c>
      <c r="O263" s="25" t="s">
        <v>3629</v>
      </c>
      <c r="R263" s="28" t="s">
        <v>3629</v>
      </c>
      <c r="X263" s="24" t="s">
        <v>3629</v>
      </c>
      <c r="Y263" s="24" t="s">
        <v>3629</v>
      </c>
      <c r="Z263" s="24" t="s">
        <v>3629</v>
      </c>
      <c r="AA263" s="29">
        <v>3</v>
      </c>
      <c r="AC263" s="30">
        <v>20</v>
      </c>
      <c r="AD263" s="30">
        <v>30</v>
      </c>
      <c r="AE263" s="30" t="s">
        <v>3736</v>
      </c>
      <c r="AF263" s="23" t="s">
        <v>3631</v>
      </c>
      <c r="AG263" s="23" t="s">
        <v>3796</v>
      </c>
    </row>
    <row r="264" spans="1:33" x14ac:dyDescent="0.2">
      <c r="A264" s="22" t="s">
        <v>4107</v>
      </c>
      <c r="B264" s="23" t="s">
        <v>4106</v>
      </c>
      <c r="C264" s="23" t="s">
        <v>95</v>
      </c>
      <c r="E264" s="24" t="s">
        <v>3629</v>
      </c>
      <c r="F264" s="24" t="s">
        <v>3629</v>
      </c>
      <c r="K264" s="26" t="s">
        <v>3629</v>
      </c>
      <c r="P264" s="25" t="s">
        <v>3629</v>
      </c>
      <c r="Q264" s="25" t="s">
        <v>3629</v>
      </c>
      <c r="R264" s="28" t="s">
        <v>3629</v>
      </c>
      <c r="W264" s="28" t="s">
        <v>3629</v>
      </c>
      <c r="X264" s="24" t="s">
        <v>3629</v>
      </c>
      <c r="Y264" s="24" t="s">
        <v>3629</v>
      </c>
      <c r="Z264" s="24" t="s">
        <v>3629</v>
      </c>
      <c r="AA264" s="29">
        <v>3</v>
      </c>
      <c r="AC264" s="30">
        <v>50</v>
      </c>
      <c r="AE264" s="30" t="s">
        <v>3893</v>
      </c>
      <c r="AF264" s="23" t="s">
        <v>3638</v>
      </c>
      <c r="AG264" s="23" t="s">
        <v>3632</v>
      </c>
    </row>
    <row r="265" spans="1:33" x14ac:dyDescent="0.2">
      <c r="A265" s="22" t="s">
        <v>4108</v>
      </c>
      <c r="B265" s="23" t="s">
        <v>4109</v>
      </c>
      <c r="C265" s="23" t="s">
        <v>95</v>
      </c>
      <c r="D265" s="24" t="s">
        <v>3629</v>
      </c>
      <c r="E265" s="24" t="s">
        <v>3629</v>
      </c>
      <c r="G265" s="25" t="s">
        <v>3629</v>
      </c>
      <c r="J265" s="26" t="s">
        <v>3629</v>
      </c>
      <c r="L265" s="26" t="s">
        <v>3629</v>
      </c>
      <c r="N265" s="27" t="s">
        <v>3629</v>
      </c>
      <c r="R265" s="28" t="s">
        <v>3629</v>
      </c>
      <c r="X265" s="24" t="s">
        <v>3629</v>
      </c>
      <c r="Y265" s="24" t="s">
        <v>3629</v>
      </c>
      <c r="Z265" s="24" t="s">
        <v>3629</v>
      </c>
      <c r="AA265" s="29">
        <v>2</v>
      </c>
      <c r="AB265" s="29" t="s">
        <v>3961</v>
      </c>
      <c r="AC265" s="30">
        <v>200</v>
      </c>
      <c r="AE265" s="30" t="s">
        <v>3680</v>
      </c>
      <c r="AF265" s="23" t="s">
        <v>3642</v>
      </c>
      <c r="AG265" s="23" t="s">
        <v>3632</v>
      </c>
    </row>
    <row r="266" spans="1:33" x14ac:dyDescent="0.2">
      <c r="A266" s="22" t="s">
        <v>4110</v>
      </c>
      <c r="B266" s="23" t="s">
        <v>3913</v>
      </c>
      <c r="C266" s="23" t="s">
        <v>3628</v>
      </c>
      <c r="E266" s="24" t="s">
        <v>3629</v>
      </c>
      <c r="K266" s="26" t="s">
        <v>3629</v>
      </c>
      <c r="Q266" s="25" t="s">
        <v>3629</v>
      </c>
      <c r="R266" s="28" t="s">
        <v>3629</v>
      </c>
      <c r="X266" s="24" t="s">
        <v>3629</v>
      </c>
      <c r="AA266" s="29">
        <v>2</v>
      </c>
      <c r="AC266" s="30">
        <v>40</v>
      </c>
      <c r="AD266" s="30">
        <v>40</v>
      </c>
      <c r="AE266" s="30" t="s">
        <v>3736</v>
      </c>
      <c r="AF266" s="23" t="s">
        <v>3638</v>
      </c>
      <c r="AG266" s="23" t="s">
        <v>3632</v>
      </c>
    </row>
    <row r="267" spans="1:33" x14ac:dyDescent="0.2">
      <c r="A267" s="22" t="s">
        <v>4111</v>
      </c>
      <c r="B267" s="23" t="s">
        <v>4112</v>
      </c>
      <c r="C267" s="23" t="s">
        <v>95</v>
      </c>
      <c r="D267" s="24" t="s">
        <v>3629</v>
      </c>
      <c r="G267" s="25" t="s">
        <v>3629</v>
      </c>
      <c r="H267" s="25" t="s">
        <v>3629</v>
      </c>
      <c r="J267" s="26" t="s">
        <v>3629</v>
      </c>
      <c r="L267" s="26" t="s">
        <v>3629</v>
      </c>
      <c r="P267" s="25" t="s">
        <v>3629</v>
      </c>
      <c r="S267" s="28" t="s">
        <v>3629</v>
      </c>
      <c r="X267" s="24" t="s">
        <v>3629</v>
      </c>
      <c r="Y267" s="24" t="s">
        <v>3629</v>
      </c>
      <c r="Z267" s="24" t="s">
        <v>3629</v>
      </c>
      <c r="AA267" s="29">
        <v>2</v>
      </c>
      <c r="AC267" s="30">
        <v>150</v>
      </c>
      <c r="AE267" s="30" t="s">
        <v>3680</v>
      </c>
      <c r="AF267" s="23" t="s">
        <v>3642</v>
      </c>
      <c r="AG267" s="23" t="s">
        <v>3632</v>
      </c>
    </row>
    <row r="268" spans="1:33" x14ac:dyDescent="0.2">
      <c r="A268" s="22" t="s">
        <v>4113</v>
      </c>
      <c r="B268" s="23" t="s">
        <v>3129</v>
      </c>
      <c r="C268" s="23" t="s">
        <v>95</v>
      </c>
      <c r="D268" s="24" t="s">
        <v>3629</v>
      </c>
      <c r="G268" s="25" t="s">
        <v>3629</v>
      </c>
      <c r="H268" s="25" t="s">
        <v>3629</v>
      </c>
      <c r="K268" s="26" t="s">
        <v>3629</v>
      </c>
      <c r="N268" s="27" t="s">
        <v>3629</v>
      </c>
      <c r="P268" s="25" t="s">
        <v>3629</v>
      </c>
      <c r="Q268" s="25" t="s">
        <v>3629</v>
      </c>
      <c r="S268" s="28" t="s">
        <v>3629</v>
      </c>
      <c r="X268" s="24" t="s">
        <v>3629</v>
      </c>
      <c r="Y268" s="24" t="s">
        <v>3629</v>
      </c>
      <c r="AA268" s="29">
        <v>3</v>
      </c>
      <c r="AC268" s="30">
        <v>30</v>
      </c>
      <c r="AD268" s="30">
        <v>20</v>
      </c>
      <c r="AE268" s="30" t="s">
        <v>3736</v>
      </c>
      <c r="AF268" s="23" t="s">
        <v>3631</v>
      </c>
      <c r="AG268" s="23" t="s">
        <v>3632</v>
      </c>
    </row>
    <row r="269" spans="1:33" x14ac:dyDescent="0.2">
      <c r="A269" s="22" t="s">
        <v>3131</v>
      </c>
      <c r="B269" s="23" t="s">
        <v>4114</v>
      </c>
      <c r="C269" s="23" t="s">
        <v>95</v>
      </c>
      <c r="D269" s="24" t="s">
        <v>3629</v>
      </c>
      <c r="H269" s="25" t="s">
        <v>3629</v>
      </c>
      <c r="K269" s="26" t="s">
        <v>3629</v>
      </c>
      <c r="P269" s="25" t="s">
        <v>3629</v>
      </c>
      <c r="Q269" s="25" t="s">
        <v>3629</v>
      </c>
      <c r="S269" s="28" t="s">
        <v>3629</v>
      </c>
      <c r="X269" s="24" t="s">
        <v>3629</v>
      </c>
      <c r="Y269" s="24" t="s">
        <v>3629</v>
      </c>
      <c r="AA269" s="29">
        <v>3</v>
      </c>
      <c r="AC269" s="30">
        <v>30</v>
      </c>
      <c r="AE269" s="30" t="s">
        <v>3736</v>
      </c>
      <c r="AF269" s="23" t="s">
        <v>3638</v>
      </c>
      <c r="AG269" s="23" t="s">
        <v>4115</v>
      </c>
    </row>
    <row r="270" spans="1:33" x14ac:dyDescent="0.2">
      <c r="A270" s="22" t="s">
        <v>4116</v>
      </c>
      <c r="B270" s="23" t="s">
        <v>4117</v>
      </c>
      <c r="C270" s="23" t="s">
        <v>3628</v>
      </c>
      <c r="E270" s="24" t="s">
        <v>3629</v>
      </c>
      <c r="G270" s="25" t="s">
        <v>3629</v>
      </c>
      <c r="J270" s="26" t="s">
        <v>3629</v>
      </c>
      <c r="K270" s="26" t="s">
        <v>3629</v>
      </c>
      <c r="S270" s="28" t="s">
        <v>3629</v>
      </c>
      <c r="X270" s="24" t="s">
        <v>3629</v>
      </c>
      <c r="Y270" s="24" t="s">
        <v>3629</v>
      </c>
      <c r="Z270" s="24" t="s">
        <v>3629</v>
      </c>
      <c r="AA270" s="29">
        <v>1</v>
      </c>
      <c r="AB270" s="29" t="s">
        <v>3815</v>
      </c>
      <c r="AC270" s="30">
        <v>30</v>
      </c>
      <c r="AD270" s="30">
        <v>30</v>
      </c>
      <c r="AE270" s="30" t="s">
        <v>3641</v>
      </c>
      <c r="AF270" s="23" t="s">
        <v>3638</v>
      </c>
      <c r="AG270" s="23" t="s">
        <v>3632</v>
      </c>
    </row>
    <row r="271" spans="1:33" x14ac:dyDescent="0.2">
      <c r="A271" s="22" t="s">
        <v>4118</v>
      </c>
      <c r="B271" s="23" t="s">
        <v>4119</v>
      </c>
      <c r="C271" s="23" t="s">
        <v>3663</v>
      </c>
      <c r="E271" s="24" t="s">
        <v>3629</v>
      </c>
      <c r="F271" s="24" t="s">
        <v>3629</v>
      </c>
      <c r="J271" s="26" t="s">
        <v>3629</v>
      </c>
      <c r="T271" s="28" t="s">
        <v>3629</v>
      </c>
      <c r="Z271" s="24" t="s">
        <v>3629</v>
      </c>
      <c r="AA271" s="29">
        <v>1</v>
      </c>
      <c r="AC271" s="30">
        <v>60</v>
      </c>
      <c r="AD271" s="30">
        <v>40</v>
      </c>
      <c r="AE271" s="30" t="s">
        <v>3641</v>
      </c>
      <c r="AF271" s="23" t="s">
        <v>3631</v>
      </c>
      <c r="AG271" s="23" t="s">
        <v>3632</v>
      </c>
    </row>
    <row r="272" spans="1:33" x14ac:dyDescent="0.2">
      <c r="A272" s="22" t="s">
        <v>4120</v>
      </c>
      <c r="B272" s="23" t="s">
        <v>4121</v>
      </c>
      <c r="C272" s="23" t="s">
        <v>95</v>
      </c>
      <c r="D272" s="24" t="s">
        <v>3629</v>
      </c>
      <c r="E272" s="24" t="s">
        <v>3629</v>
      </c>
      <c r="J272" s="26" t="s">
        <v>3629</v>
      </c>
      <c r="L272" s="26" t="s">
        <v>3629</v>
      </c>
      <c r="T272" s="28" t="s">
        <v>3629</v>
      </c>
      <c r="Z272" s="24" t="s">
        <v>3629</v>
      </c>
      <c r="AA272" s="29">
        <v>3</v>
      </c>
      <c r="AC272" s="30">
        <v>90</v>
      </c>
      <c r="AE272" s="30" t="s">
        <v>3865</v>
      </c>
      <c r="AF272" s="23" t="s">
        <v>3638</v>
      </c>
      <c r="AG272" s="23" t="s">
        <v>3632</v>
      </c>
    </row>
    <row r="273" spans="1:33" x14ac:dyDescent="0.2">
      <c r="A273" s="22" t="s">
        <v>4122</v>
      </c>
      <c r="B273" s="23" t="s">
        <v>4123</v>
      </c>
      <c r="C273" s="23" t="s">
        <v>95</v>
      </c>
      <c r="D273" s="24" t="s">
        <v>3629</v>
      </c>
      <c r="E273" s="24" t="s">
        <v>3629</v>
      </c>
      <c r="J273" s="26" t="s">
        <v>3629</v>
      </c>
      <c r="S273" s="28" t="s">
        <v>3629</v>
      </c>
      <c r="Z273" s="24" t="s">
        <v>3629</v>
      </c>
      <c r="AA273" s="29">
        <v>2</v>
      </c>
      <c r="AC273" s="30">
        <v>90</v>
      </c>
      <c r="AE273" s="30" t="s">
        <v>3865</v>
      </c>
      <c r="AF273" s="23" t="s">
        <v>3638</v>
      </c>
      <c r="AG273" s="23" t="s">
        <v>3632</v>
      </c>
    </row>
    <row r="274" spans="1:33" x14ac:dyDescent="0.2">
      <c r="A274" s="22" t="s">
        <v>4124</v>
      </c>
      <c r="B274" s="23" t="s">
        <v>4125</v>
      </c>
      <c r="C274" s="23" t="s">
        <v>95</v>
      </c>
      <c r="D274" s="24" t="s">
        <v>3629</v>
      </c>
      <c r="E274" s="24" t="s">
        <v>3629</v>
      </c>
      <c r="J274" s="26" t="s">
        <v>3629</v>
      </c>
      <c r="S274" s="28" t="s">
        <v>3629</v>
      </c>
      <c r="Z274" s="24" t="s">
        <v>3629</v>
      </c>
      <c r="AA274" s="29">
        <v>2</v>
      </c>
      <c r="AB274" s="29" t="s">
        <v>3667</v>
      </c>
      <c r="AC274" s="30">
        <v>40</v>
      </c>
      <c r="AD274" s="30">
        <v>40</v>
      </c>
      <c r="AE274" s="30" t="s">
        <v>3630</v>
      </c>
      <c r="AF274" s="23" t="s">
        <v>3642</v>
      </c>
      <c r="AG274" s="23" t="s">
        <v>3632</v>
      </c>
    </row>
    <row r="275" spans="1:33" x14ac:dyDescent="0.2">
      <c r="A275" s="22" t="s">
        <v>3138</v>
      </c>
      <c r="B275" s="23" t="s">
        <v>4126</v>
      </c>
      <c r="C275" s="23" t="s">
        <v>95</v>
      </c>
      <c r="E275" s="24" t="s">
        <v>3629</v>
      </c>
      <c r="J275" s="26" t="s">
        <v>3629</v>
      </c>
      <c r="L275" s="26" t="s">
        <v>3629</v>
      </c>
      <c r="M275" s="26" t="s">
        <v>3629</v>
      </c>
      <c r="U275" s="28" t="s">
        <v>3629</v>
      </c>
      <c r="Z275" s="24" t="s">
        <v>3629</v>
      </c>
      <c r="AA275" s="29">
        <v>3</v>
      </c>
      <c r="AC275" s="30">
        <v>90</v>
      </c>
      <c r="AE275" s="30" t="s">
        <v>3680</v>
      </c>
      <c r="AF275" s="23" t="s">
        <v>3638</v>
      </c>
      <c r="AG275" s="23" t="s">
        <v>3632</v>
      </c>
    </row>
    <row r="276" spans="1:33" x14ac:dyDescent="0.2">
      <c r="A276" s="22" t="s">
        <v>4127</v>
      </c>
      <c r="B276" s="23" t="s">
        <v>4128</v>
      </c>
      <c r="C276" s="23" t="s">
        <v>3628</v>
      </c>
      <c r="E276" s="24" t="s">
        <v>3629</v>
      </c>
      <c r="J276" s="26" t="s">
        <v>3629</v>
      </c>
      <c r="L276" s="26" t="s">
        <v>3629</v>
      </c>
      <c r="T276" s="28" t="s">
        <v>3629</v>
      </c>
      <c r="Z276" s="24" t="s">
        <v>3629</v>
      </c>
      <c r="AA276" s="29">
        <v>1</v>
      </c>
      <c r="AC276" s="30">
        <v>90</v>
      </c>
      <c r="AE276" s="30" t="s">
        <v>3865</v>
      </c>
      <c r="AF276" s="23" t="s">
        <v>3638</v>
      </c>
      <c r="AG276" s="23" t="s">
        <v>3632</v>
      </c>
    </row>
    <row r="277" spans="1:33" x14ac:dyDescent="0.2">
      <c r="A277" s="22" t="s">
        <v>4129</v>
      </c>
      <c r="C277" s="23" t="s">
        <v>95</v>
      </c>
      <c r="D277" s="24" t="s">
        <v>3629</v>
      </c>
      <c r="E277" s="24" t="s">
        <v>3629</v>
      </c>
      <c r="J277" s="26" t="s">
        <v>3629</v>
      </c>
      <c r="S277" s="28" t="s">
        <v>3629</v>
      </c>
      <c r="Z277" s="24" t="s">
        <v>3629</v>
      </c>
      <c r="AA277" s="29">
        <v>1</v>
      </c>
      <c r="AB277" s="29" t="s">
        <v>3667</v>
      </c>
      <c r="AC277" s="30">
        <v>60</v>
      </c>
      <c r="AD277" s="30">
        <v>60</v>
      </c>
      <c r="AE277" s="30" t="s">
        <v>4130</v>
      </c>
      <c r="AF277" s="23" t="s">
        <v>3638</v>
      </c>
      <c r="AG277" s="23" t="s">
        <v>3632</v>
      </c>
    </row>
    <row r="278" spans="1:33" x14ac:dyDescent="0.2">
      <c r="A278" s="22" t="s">
        <v>4131</v>
      </c>
      <c r="C278" s="23" t="s">
        <v>3663</v>
      </c>
      <c r="E278" s="24" t="s">
        <v>3629</v>
      </c>
      <c r="F278" s="24" t="s">
        <v>3629</v>
      </c>
      <c r="K278" s="26" t="s">
        <v>3629</v>
      </c>
      <c r="L278" s="26" t="s">
        <v>3629</v>
      </c>
      <c r="R278" s="28" t="s">
        <v>3629</v>
      </c>
      <c r="Z278" s="24" t="s">
        <v>3629</v>
      </c>
      <c r="AA278" s="29">
        <v>2</v>
      </c>
      <c r="AB278" s="29" t="s">
        <v>4132</v>
      </c>
      <c r="AC278" s="30">
        <v>80</v>
      </c>
      <c r="AE278" s="30" t="s">
        <v>3680</v>
      </c>
      <c r="AF278" s="23" t="s">
        <v>3638</v>
      </c>
      <c r="AG278" s="23" t="s">
        <v>4133</v>
      </c>
    </row>
    <row r="279" spans="1:33" x14ac:dyDescent="0.2">
      <c r="A279" s="22" t="s">
        <v>4134</v>
      </c>
      <c r="C279" s="23" t="s">
        <v>95</v>
      </c>
      <c r="E279" s="24" t="s">
        <v>3629</v>
      </c>
      <c r="J279" s="26" t="s">
        <v>3629</v>
      </c>
      <c r="L279" s="26" t="s">
        <v>3629</v>
      </c>
      <c r="R279" s="28" t="s">
        <v>3629</v>
      </c>
      <c r="V279" s="28" t="s">
        <v>3629</v>
      </c>
      <c r="Z279" s="24" t="s">
        <v>3629</v>
      </c>
      <c r="AA279" s="29">
        <v>1</v>
      </c>
      <c r="AB279" s="29" t="s">
        <v>3667</v>
      </c>
      <c r="AC279" s="30">
        <v>60</v>
      </c>
      <c r="AD279" s="30">
        <v>40</v>
      </c>
      <c r="AE279" s="30" t="s">
        <v>3680</v>
      </c>
      <c r="AF279" s="23" t="s">
        <v>3642</v>
      </c>
      <c r="AG279" s="23" t="s">
        <v>3632</v>
      </c>
    </row>
    <row r="280" spans="1:33" x14ac:dyDescent="0.2">
      <c r="A280" s="22" t="s">
        <v>2297</v>
      </c>
      <c r="B280" s="23" t="s">
        <v>4135</v>
      </c>
      <c r="C280" s="23" t="s">
        <v>95</v>
      </c>
      <c r="D280" s="24" t="s">
        <v>3629</v>
      </c>
      <c r="E280" s="24" t="s">
        <v>3629</v>
      </c>
      <c r="J280" s="26" t="s">
        <v>3629</v>
      </c>
      <c r="L280" s="26" t="s">
        <v>3629</v>
      </c>
      <c r="S280" s="28" t="s">
        <v>3629</v>
      </c>
      <c r="T280" s="28" t="s">
        <v>3629</v>
      </c>
      <c r="Z280" s="24" t="s">
        <v>3629</v>
      </c>
      <c r="AA280" s="29">
        <v>2</v>
      </c>
      <c r="AC280" s="30">
        <v>90</v>
      </c>
      <c r="AE280" s="30" t="s">
        <v>3865</v>
      </c>
      <c r="AF280" s="23" t="s">
        <v>3638</v>
      </c>
      <c r="AG280" s="23" t="s">
        <v>3632</v>
      </c>
    </row>
    <row r="281" spans="1:33" x14ac:dyDescent="0.2">
      <c r="A281" s="22" t="s">
        <v>2303</v>
      </c>
      <c r="B281" s="23" t="s">
        <v>2304</v>
      </c>
      <c r="C281" s="23" t="s">
        <v>95</v>
      </c>
      <c r="D281" s="24" t="s">
        <v>3629</v>
      </c>
      <c r="E281" s="24" t="s">
        <v>3629</v>
      </c>
      <c r="J281" s="26" t="s">
        <v>3629</v>
      </c>
      <c r="M281" s="26" t="s">
        <v>3629</v>
      </c>
      <c r="T281" s="28" t="s">
        <v>3629</v>
      </c>
      <c r="Z281" s="24" t="s">
        <v>3629</v>
      </c>
      <c r="AA281" s="29">
        <v>3</v>
      </c>
      <c r="AC281" s="30">
        <v>90</v>
      </c>
      <c r="AE281" s="30" t="s">
        <v>3865</v>
      </c>
      <c r="AF281" s="23" t="s">
        <v>3638</v>
      </c>
      <c r="AG281" s="23" t="s">
        <v>3632</v>
      </c>
    </row>
    <row r="282" spans="1:33" x14ac:dyDescent="0.2">
      <c r="A282" s="22" t="s">
        <v>4136</v>
      </c>
      <c r="B282" s="23" t="s">
        <v>4137</v>
      </c>
      <c r="C282" s="23" t="s">
        <v>95</v>
      </c>
      <c r="E282" s="24" t="s">
        <v>3629</v>
      </c>
      <c r="F282" s="24" t="s">
        <v>3629</v>
      </c>
      <c r="L282" s="26" t="s">
        <v>3629</v>
      </c>
      <c r="T282" s="28" t="s">
        <v>3629</v>
      </c>
      <c r="Z282" s="24" t="s">
        <v>3629</v>
      </c>
      <c r="AA282" s="29">
        <v>1</v>
      </c>
      <c r="AB282" s="29" t="s">
        <v>3837</v>
      </c>
      <c r="AC282" s="30">
        <v>60</v>
      </c>
      <c r="AE282" s="30" t="s">
        <v>3680</v>
      </c>
      <c r="AF282" s="23" t="s">
        <v>3631</v>
      </c>
      <c r="AG282" s="23" t="s">
        <v>4138</v>
      </c>
    </row>
    <row r="283" spans="1:33" x14ac:dyDescent="0.2">
      <c r="A283" s="22" t="s">
        <v>2306</v>
      </c>
      <c r="B283" s="23" t="s">
        <v>4139</v>
      </c>
      <c r="C283" s="23" t="s">
        <v>95</v>
      </c>
      <c r="E283" s="24" t="s">
        <v>3629</v>
      </c>
      <c r="F283" s="24" t="s">
        <v>3629</v>
      </c>
      <c r="J283" s="26" t="s">
        <v>3629</v>
      </c>
      <c r="L283" s="26" t="s">
        <v>3629</v>
      </c>
      <c r="M283" s="26" t="s">
        <v>3629</v>
      </c>
      <c r="S283" s="28" t="s">
        <v>3629</v>
      </c>
      <c r="Z283" s="24" t="s">
        <v>3629</v>
      </c>
      <c r="AA283" s="29">
        <v>3</v>
      </c>
      <c r="AC283" s="30">
        <v>90</v>
      </c>
      <c r="AE283" s="30" t="s">
        <v>3865</v>
      </c>
      <c r="AF283" s="23" t="s">
        <v>3642</v>
      </c>
      <c r="AG283" s="23" t="s">
        <v>3632</v>
      </c>
    </row>
    <row r="284" spans="1:33" x14ac:dyDescent="0.2">
      <c r="A284" s="22" t="s">
        <v>3144</v>
      </c>
      <c r="B284" s="23" t="s">
        <v>4140</v>
      </c>
      <c r="C284" s="23" t="s">
        <v>3663</v>
      </c>
      <c r="E284" s="24" t="s">
        <v>3629</v>
      </c>
      <c r="F284" s="24" t="s">
        <v>3629</v>
      </c>
      <c r="J284" s="26" t="s">
        <v>3629</v>
      </c>
      <c r="R284" s="28" t="s">
        <v>3629</v>
      </c>
      <c r="Z284" s="24" t="s">
        <v>3629</v>
      </c>
      <c r="AA284" s="29">
        <v>2</v>
      </c>
      <c r="AC284" s="30">
        <v>40</v>
      </c>
      <c r="AE284" s="30" t="s">
        <v>3865</v>
      </c>
      <c r="AF284" s="23" t="s">
        <v>3638</v>
      </c>
      <c r="AG284" s="23" t="s">
        <v>3632</v>
      </c>
    </row>
    <row r="285" spans="1:33" x14ac:dyDescent="0.2">
      <c r="A285" s="22" t="s">
        <v>4141</v>
      </c>
      <c r="B285" s="23" t="s">
        <v>4142</v>
      </c>
      <c r="C285" s="23" t="s">
        <v>95</v>
      </c>
      <c r="D285" s="24" t="s">
        <v>3629</v>
      </c>
      <c r="E285" s="24" t="s">
        <v>3629</v>
      </c>
      <c r="F285" s="24" t="s">
        <v>3629</v>
      </c>
      <c r="K285" s="26" t="s">
        <v>3629</v>
      </c>
      <c r="L285" s="26" t="s">
        <v>3629</v>
      </c>
      <c r="M285" s="26" t="s">
        <v>3629</v>
      </c>
      <c r="P285" s="25" t="s">
        <v>3629</v>
      </c>
      <c r="Q285" s="25" t="s">
        <v>3629</v>
      </c>
      <c r="R285" s="28" t="s">
        <v>3629</v>
      </c>
      <c r="S285" s="28" t="s">
        <v>3629</v>
      </c>
      <c r="W285" s="28" t="s">
        <v>3629</v>
      </c>
      <c r="Z285" s="24" t="s">
        <v>3629</v>
      </c>
      <c r="AA285" s="29">
        <v>3</v>
      </c>
      <c r="AC285" s="30">
        <v>200</v>
      </c>
      <c r="AE285" s="30" t="s">
        <v>3680</v>
      </c>
      <c r="AF285" s="23" t="s">
        <v>3638</v>
      </c>
      <c r="AG285" s="23" t="s">
        <v>3632</v>
      </c>
    </row>
    <row r="286" spans="1:33" x14ac:dyDescent="0.2">
      <c r="A286" s="22" t="s">
        <v>2309</v>
      </c>
      <c r="C286" s="23" t="s">
        <v>95</v>
      </c>
      <c r="D286" s="24" t="s">
        <v>3629</v>
      </c>
      <c r="E286" s="24" t="s">
        <v>3629</v>
      </c>
      <c r="J286" s="26" t="s">
        <v>3629</v>
      </c>
      <c r="P286" s="25" t="s">
        <v>3629</v>
      </c>
      <c r="R286" s="28" t="s">
        <v>3629</v>
      </c>
      <c r="S286" s="28" t="s">
        <v>3629</v>
      </c>
      <c r="Z286" s="24" t="s">
        <v>3629</v>
      </c>
      <c r="AA286" s="29">
        <v>1</v>
      </c>
      <c r="AB286" s="29" t="s">
        <v>3667</v>
      </c>
      <c r="AC286" s="30">
        <v>80</v>
      </c>
      <c r="AD286" s="30">
        <v>80</v>
      </c>
      <c r="AE286" s="30" t="s">
        <v>3641</v>
      </c>
      <c r="AF286" s="23" t="s">
        <v>3638</v>
      </c>
      <c r="AG286" s="23" t="s">
        <v>3632</v>
      </c>
    </row>
    <row r="287" spans="1:33" x14ac:dyDescent="0.2">
      <c r="A287" s="22" t="s">
        <v>4143</v>
      </c>
      <c r="C287" s="23" t="s">
        <v>3663</v>
      </c>
      <c r="D287" s="24" t="s">
        <v>3629</v>
      </c>
      <c r="E287" s="24" t="s">
        <v>3629</v>
      </c>
      <c r="J287" s="26" t="s">
        <v>3629</v>
      </c>
      <c r="U287" s="28" t="s">
        <v>3629</v>
      </c>
      <c r="Y287" s="24" t="s">
        <v>3629</v>
      </c>
      <c r="Z287" s="24" t="s">
        <v>3629</v>
      </c>
      <c r="AA287" s="29">
        <v>2</v>
      </c>
      <c r="AB287" s="29" t="s">
        <v>4144</v>
      </c>
      <c r="AC287" s="30">
        <v>30</v>
      </c>
      <c r="AD287" s="30">
        <v>30</v>
      </c>
      <c r="AE287" s="30" t="s">
        <v>3736</v>
      </c>
      <c r="AF287" s="23" t="s">
        <v>3642</v>
      </c>
      <c r="AG287" s="23" t="s">
        <v>3632</v>
      </c>
    </row>
    <row r="288" spans="1:33" x14ac:dyDescent="0.2">
      <c r="A288" s="22" t="s">
        <v>3147</v>
      </c>
      <c r="C288" s="23" t="s">
        <v>95</v>
      </c>
      <c r="D288" s="24" t="s">
        <v>3629</v>
      </c>
      <c r="E288" s="24" t="s">
        <v>3629</v>
      </c>
      <c r="J288" s="26" t="s">
        <v>3629</v>
      </c>
      <c r="R288" s="28" t="s">
        <v>3629</v>
      </c>
      <c r="S288" s="28" t="s">
        <v>3629</v>
      </c>
      <c r="Z288" s="24" t="s">
        <v>3629</v>
      </c>
      <c r="AA288" s="29">
        <v>1</v>
      </c>
      <c r="AB288" s="29" t="s">
        <v>3667</v>
      </c>
      <c r="AC288" s="30">
        <v>40</v>
      </c>
      <c r="AD288" s="30">
        <v>30</v>
      </c>
      <c r="AE288" s="30" t="s">
        <v>3630</v>
      </c>
      <c r="AF288" s="23" t="s">
        <v>3638</v>
      </c>
      <c r="AG288" s="23" t="s">
        <v>3632</v>
      </c>
    </row>
    <row r="289" spans="1:33" x14ac:dyDescent="0.2">
      <c r="A289" s="22" t="s">
        <v>4145</v>
      </c>
      <c r="C289" s="23" t="s">
        <v>95</v>
      </c>
      <c r="E289" s="24" t="s">
        <v>3629</v>
      </c>
      <c r="F289" s="24" t="s">
        <v>3629</v>
      </c>
      <c r="J289" s="26" t="s">
        <v>3629</v>
      </c>
      <c r="L289" s="26" t="s">
        <v>3629</v>
      </c>
      <c r="M289" s="26" t="s">
        <v>3629</v>
      </c>
      <c r="T289" s="28" t="s">
        <v>3629</v>
      </c>
      <c r="Z289" s="24" t="s">
        <v>3629</v>
      </c>
      <c r="AA289" s="29">
        <v>1</v>
      </c>
      <c r="AC289" s="30">
        <v>60</v>
      </c>
      <c r="AF289" s="23" t="s">
        <v>3631</v>
      </c>
      <c r="AG289" s="23" t="s">
        <v>3632</v>
      </c>
    </row>
    <row r="290" spans="1:33" x14ac:dyDescent="0.2">
      <c r="A290" s="22" t="s">
        <v>4146</v>
      </c>
      <c r="B290" s="23" t="s">
        <v>4147</v>
      </c>
      <c r="C290" s="23" t="s">
        <v>95</v>
      </c>
      <c r="D290" s="24" t="s">
        <v>3629</v>
      </c>
      <c r="E290" s="24" t="s">
        <v>3629</v>
      </c>
      <c r="J290" s="26" t="s">
        <v>3629</v>
      </c>
      <c r="L290" s="26" t="s">
        <v>3629</v>
      </c>
      <c r="M290" s="26" t="s">
        <v>3629</v>
      </c>
      <c r="P290" s="25" t="s">
        <v>3629</v>
      </c>
      <c r="S290" s="28" t="s">
        <v>3629</v>
      </c>
      <c r="T290" s="28" t="s">
        <v>3629</v>
      </c>
      <c r="Z290" s="24" t="s">
        <v>3629</v>
      </c>
      <c r="AA290" s="29">
        <v>2</v>
      </c>
      <c r="AC290" s="30">
        <v>90</v>
      </c>
      <c r="AE290" s="30" t="s">
        <v>3865</v>
      </c>
      <c r="AF290" s="23" t="s">
        <v>3638</v>
      </c>
      <c r="AG290" s="23" t="s">
        <v>3632</v>
      </c>
    </row>
    <row r="291" spans="1:33" x14ac:dyDescent="0.2">
      <c r="A291" s="22" t="s">
        <v>4148</v>
      </c>
      <c r="B291" s="23" t="s">
        <v>4149</v>
      </c>
      <c r="C291" s="23" t="s">
        <v>95</v>
      </c>
      <c r="D291" s="24" t="s">
        <v>3629</v>
      </c>
      <c r="E291" s="24" t="s">
        <v>3629</v>
      </c>
      <c r="J291" s="26" t="s">
        <v>3629</v>
      </c>
      <c r="L291" s="26" t="s">
        <v>3629</v>
      </c>
      <c r="T291" s="28" t="s">
        <v>3629</v>
      </c>
      <c r="Z291" s="24" t="s">
        <v>3629</v>
      </c>
      <c r="AA291" s="29">
        <v>3</v>
      </c>
      <c r="AC291" s="30">
        <v>90</v>
      </c>
      <c r="AE291" s="30" t="s">
        <v>3865</v>
      </c>
      <c r="AF291" s="23" t="s">
        <v>3638</v>
      </c>
      <c r="AG291" s="23" t="s">
        <v>3632</v>
      </c>
    </row>
    <row r="292" spans="1:33" x14ac:dyDescent="0.2">
      <c r="A292" s="22" t="s">
        <v>4150</v>
      </c>
      <c r="B292" s="23" t="s">
        <v>4151</v>
      </c>
      <c r="C292" s="23" t="s">
        <v>95</v>
      </c>
      <c r="E292" s="24" t="s">
        <v>3629</v>
      </c>
      <c r="L292" s="26" t="s">
        <v>3629</v>
      </c>
      <c r="P292" s="25" t="s">
        <v>3629</v>
      </c>
      <c r="S292" s="28" t="s">
        <v>3629</v>
      </c>
      <c r="Z292" s="24" t="s">
        <v>3629</v>
      </c>
      <c r="AA292" s="29">
        <v>2</v>
      </c>
      <c r="AC292" s="30">
        <v>90</v>
      </c>
      <c r="AE292" s="30" t="s">
        <v>3865</v>
      </c>
      <c r="AF292" s="23" t="s">
        <v>3642</v>
      </c>
      <c r="AG292" s="23" t="s">
        <v>3632</v>
      </c>
    </row>
    <row r="293" spans="1:33" x14ac:dyDescent="0.2">
      <c r="A293" s="22" t="s">
        <v>4152</v>
      </c>
      <c r="B293" s="23" t="s">
        <v>2533</v>
      </c>
      <c r="C293" s="23" t="s">
        <v>95</v>
      </c>
      <c r="D293" s="24" t="s">
        <v>3629</v>
      </c>
      <c r="E293" s="24" t="s">
        <v>3629</v>
      </c>
      <c r="J293" s="26" t="s">
        <v>3629</v>
      </c>
      <c r="T293" s="28" t="s">
        <v>3629</v>
      </c>
      <c r="Z293" s="24" t="s">
        <v>3629</v>
      </c>
      <c r="AA293" s="29">
        <v>3</v>
      </c>
      <c r="AC293" s="30">
        <v>40</v>
      </c>
      <c r="AE293" s="30" t="s">
        <v>3865</v>
      </c>
      <c r="AF293" s="23" t="s">
        <v>3638</v>
      </c>
      <c r="AG293" s="23" t="s">
        <v>3632</v>
      </c>
    </row>
    <row r="294" spans="1:33" x14ac:dyDescent="0.2">
      <c r="A294" s="22" t="s">
        <v>4153</v>
      </c>
      <c r="B294" s="23" t="s">
        <v>4154</v>
      </c>
      <c r="C294" s="23" t="s">
        <v>95</v>
      </c>
      <c r="E294" s="24" t="s">
        <v>3629</v>
      </c>
      <c r="J294" s="26" t="s">
        <v>3629</v>
      </c>
      <c r="M294" s="26" t="s">
        <v>3629</v>
      </c>
      <c r="O294" s="25" t="s">
        <v>3629</v>
      </c>
      <c r="V294" s="28" t="s">
        <v>3629</v>
      </c>
      <c r="Y294" s="24" t="s">
        <v>3629</v>
      </c>
      <c r="Z294" s="24" t="s">
        <v>3629</v>
      </c>
      <c r="AA294" s="29">
        <v>1</v>
      </c>
      <c r="AC294" s="30">
        <v>40</v>
      </c>
      <c r="AD294" s="30">
        <v>40</v>
      </c>
      <c r="AE294" s="30" t="s">
        <v>3641</v>
      </c>
      <c r="AF294" s="23" t="s">
        <v>3642</v>
      </c>
      <c r="AG294" s="23" t="s">
        <v>3632</v>
      </c>
    </row>
    <row r="295" spans="1:33" x14ac:dyDescent="0.2">
      <c r="A295" s="22" t="s">
        <v>2319</v>
      </c>
      <c r="B295" s="23" t="s">
        <v>4155</v>
      </c>
      <c r="C295" s="23" t="s">
        <v>3628</v>
      </c>
      <c r="D295" s="24" t="s">
        <v>3629</v>
      </c>
      <c r="E295" s="24" t="s">
        <v>3629</v>
      </c>
      <c r="J295" s="26" t="s">
        <v>3629</v>
      </c>
      <c r="S295" s="28" t="s">
        <v>3629</v>
      </c>
      <c r="U295" s="28" t="s">
        <v>3629</v>
      </c>
      <c r="W295" s="28" t="s">
        <v>3629</v>
      </c>
      <c r="Y295" s="24" t="s">
        <v>3629</v>
      </c>
      <c r="Z295" s="24" t="s">
        <v>3629</v>
      </c>
      <c r="AA295" s="29">
        <v>3</v>
      </c>
      <c r="AC295" s="30">
        <v>100</v>
      </c>
      <c r="AE295" s="30" t="s">
        <v>3630</v>
      </c>
      <c r="AF295" s="23" t="s">
        <v>3638</v>
      </c>
      <c r="AG295" s="23" t="s">
        <v>3632</v>
      </c>
    </row>
    <row r="296" spans="1:33" x14ac:dyDescent="0.2">
      <c r="A296" s="22" t="s">
        <v>4156</v>
      </c>
      <c r="B296" s="23" t="s">
        <v>4157</v>
      </c>
      <c r="C296" s="23" t="s">
        <v>3628</v>
      </c>
      <c r="D296" s="24" t="s">
        <v>3629</v>
      </c>
      <c r="J296" s="26" t="s">
        <v>3629</v>
      </c>
      <c r="O296" s="25" t="s">
        <v>3629</v>
      </c>
      <c r="S296" s="28" t="s">
        <v>3629</v>
      </c>
      <c r="Y296" s="24" t="s">
        <v>3629</v>
      </c>
      <c r="Z296" s="24" t="s">
        <v>3629</v>
      </c>
      <c r="AA296" s="29">
        <v>3</v>
      </c>
      <c r="AB296" s="29" t="s">
        <v>3868</v>
      </c>
      <c r="AC296" s="30">
        <v>400</v>
      </c>
      <c r="AF296" s="23" t="s">
        <v>3638</v>
      </c>
      <c r="AG296" s="23" t="s">
        <v>3632</v>
      </c>
    </row>
    <row r="297" spans="1:33" x14ac:dyDescent="0.2">
      <c r="A297" s="22" t="s">
        <v>3154</v>
      </c>
      <c r="B297" s="23" t="s">
        <v>4158</v>
      </c>
      <c r="C297" s="23" t="s">
        <v>3628</v>
      </c>
      <c r="E297" s="24" t="s">
        <v>3629</v>
      </c>
      <c r="K297" s="26" t="s">
        <v>3629</v>
      </c>
      <c r="M297" s="26" t="s">
        <v>3629</v>
      </c>
      <c r="O297" s="25" t="s">
        <v>3629</v>
      </c>
      <c r="S297" s="28" t="s">
        <v>3629</v>
      </c>
      <c r="T297" s="28" t="s">
        <v>3629</v>
      </c>
      <c r="Z297" s="24" t="s">
        <v>3629</v>
      </c>
      <c r="AA297" s="29">
        <v>1</v>
      </c>
      <c r="AC297" s="30">
        <v>30</v>
      </c>
      <c r="AD297" s="30">
        <v>20</v>
      </c>
      <c r="AE297" s="30" t="s">
        <v>3641</v>
      </c>
      <c r="AF297" s="23" t="s">
        <v>3638</v>
      </c>
      <c r="AG297" s="23" t="s">
        <v>4159</v>
      </c>
    </row>
    <row r="298" spans="1:33" x14ac:dyDescent="0.2">
      <c r="A298" s="22" t="s">
        <v>3157</v>
      </c>
      <c r="B298" s="23" t="s">
        <v>4160</v>
      </c>
      <c r="C298" s="23" t="s">
        <v>3628</v>
      </c>
      <c r="E298" s="24" t="s">
        <v>3629</v>
      </c>
      <c r="F298" s="24" t="s">
        <v>3629</v>
      </c>
      <c r="K298" s="26" t="s">
        <v>3629</v>
      </c>
      <c r="Q298" s="25" t="s">
        <v>3629</v>
      </c>
      <c r="W298" s="28" t="s">
        <v>3629</v>
      </c>
      <c r="Z298" s="24" t="s">
        <v>3629</v>
      </c>
      <c r="AA298" s="29">
        <v>3</v>
      </c>
      <c r="AC298" s="30">
        <v>30</v>
      </c>
      <c r="AD298" s="30">
        <v>30</v>
      </c>
      <c r="AE298" s="30" t="s">
        <v>3641</v>
      </c>
      <c r="AF298" s="23" t="s">
        <v>3631</v>
      </c>
      <c r="AG298" s="23" t="s">
        <v>3632</v>
      </c>
    </row>
    <row r="299" spans="1:33" x14ac:dyDescent="0.2">
      <c r="A299" s="22" t="s">
        <v>4161</v>
      </c>
      <c r="B299" s="23" t="s">
        <v>4162</v>
      </c>
      <c r="C299" s="23" t="s">
        <v>95</v>
      </c>
      <c r="E299" s="24" t="s">
        <v>3629</v>
      </c>
      <c r="K299" s="26" t="s">
        <v>3629</v>
      </c>
      <c r="O299" s="25" t="s">
        <v>3629</v>
      </c>
      <c r="S299" s="28" t="s">
        <v>3629</v>
      </c>
      <c r="X299" s="24" t="s">
        <v>3629</v>
      </c>
      <c r="Y299" s="24" t="s">
        <v>3629</v>
      </c>
      <c r="Z299" s="24" t="s">
        <v>3629</v>
      </c>
      <c r="AA299" s="29">
        <v>3</v>
      </c>
      <c r="AC299" s="30">
        <v>15</v>
      </c>
      <c r="AD299" s="30">
        <v>15</v>
      </c>
      <c r="AE299" s="30" t="s">
        <v>3736</v>
      </c>
      <c r="AF299" s="23" t="s">
        <v>3631</v>
      </c>
      <c r="AG299" s="23" t="s">
        <v>3632</v>
      </c>
    </row>
    <row r="300" spans="1:33" x14ac:dyDescent="0.2">
      <c r="A300" s="22" t="s">
        <v>3160</v>
      </c>
      <c r="B300" s="23" t="s">
        <v>3161</v>
      </c>
      <c r="C300" s="23" t="s">
        <v>95</v>
      </c>
      <c r="E300" s="24" t="s">
        <v>3629</v>
      </c>
      <c r="F300" s="24" t="s">
        <v>3629</v>
      </c>
      <c r="K300" s="26" t="s">
        <v>3629</v>
      </c>
      <c r="Q300" s="25" t="s">
        <v>3629</v>
      </c>
      <c r="S300" s="28" t="s">
        <v>3629</v>
      </c>
      <c r="X300" s="24" t="s">
        <v>3629</v>
      </c>
      <c r="Y300" s="24" t="s">
        <v>3629</v>
      </c>
      <c r="Z300" s="24" t="s">
        <v>3629</v>
      </c>
      <c r="AA300" s="29">
        <v>3</v>
      </c>
      <c r="AC300" s="30">
        <v>20</v>
      </c>
      <c r="AD300" s="30">
        <v>20</v>
      </c>
      <c r="AE300" s="30" t="s">
        <v>3641</v>
      </c>
      <c r="AF300" s="23" t="s">
        <v>3631</v>
      </c>
      <c r="AG300" s="23" t="s">
        <v>3632</v>
      </c>
    </row>
    <row r="301" spans="1:33" x14ac:dyDescent="0.2">
      <c r="A301" s="22" t="s">
        <v>4163</v>
      </c>
      <c r="B301" s="23" t="s">
        <v>3795</v>
      </c>
      <c r="C301" s="23" t="s">
        <v>95</v>
      </c>
      <c r="E301" s="24" t="s">
        <v>3629</v>
      </c>
      <c r="F301" s="24" t="s">
        <v>3629</v>
      </c>
      <c r="K301" s="26" t="s">
        <v>3629</v>
      </c>
      <c r="Q301" s="25" t="s">
        <v>3629</v>
      </c>
      <c r="S301" s="28" t="s">
        <v>3629</v>
      </c>
      <c r="X301" s="24" t="s">
        <v>3629</v>
      </c>
      <c r="Y301" s="24" t="s">
        <v>3629</v>
      </c>
      <c r="Z301" s="24" t="s">
        <v>3629</v>
      </c>
      <c r="AA301" s="29">
        <v>3</v>
      </c>
      <c r="AC301" s="30">
        <v>20</v>
      </c>
      <c r="AE301" s="30" t="s">
        <v>3893</v>
      </c>
      <c r="AF301" s="23" t="s">
        <v>3631</v>
      </c>
      <c r="AG301" s="23" t="s">
        <v>3632</v>
      </c>
    </row>
    <row r="302" spans="1:33" x14ac:dyDescent="0.2">
      <c r="A302" s="22" t="s">
        <v>4164</v>
      </c>
      <c r="B302" s="23" t="s">
        <v>4165</v>
      </c>
      <c r="C302" s="23" t="s">
        <v>3628</v>
      </c>
      <c r="E302" s="24" t="s">
        <v>3629</v>
      </c>
      <c r="F302" s="24" t="s">
        <v>3629</v>
      </c>
      <c r="K302" s="26" t="s">
        <v>3629</v>
      </c>
      <c r="O302" s="25" t="s">
        <v>3629</v>
      </c>
      <c r="T302" s="28" t="s">
        <v>3629</v>
      </c>
      <c r="Y302" s="24" t="s">
        <v>3629</v>
      </c>
      <c r="Z302" s="24" t="s">
        <v>3629</v>
      </c>
      <c r="AA302" s="29">
        <v>2</v>
      </c>
      <c r="AC302" s="30">
        <v>20</v>
      </c>
      <c r="AD302" s="30">
        <v>20</v>
      </c>
      <c r="AE302" s="30" t="s">
        <v>3736</v>
      </c>
      <c r="AF302" s="23" t="s">
        <v>3638</v>
      </c>
      <c r="AG302" s="23" t="s">
        <v>3632</v>
      </c>
    </row>
    <row r="303" spans="1:33" x14ac:dyDescent="0.2">
      <c r="A303" s="22" t="s">
        <v>4166</v>
      </c>
      <c r="B303" s="23" t="s">
        <v>2342</v>
      </c>
      <c r="C303" s="23" t="s">
        <v>95</v>
      </c>
      <c r="E303" s="24" t="s">
        <v>3629</v>
      </c>
      <c r="J303" s="26" t="s">
        <v>3629</v>
      </c>
      <c r="O303" s="25" t="s">
        <v>3629</v>
      </c>
      <c r="S303" s="28" t="s">
        <v>3629</v>
      </c>
      <c r="Z303" s="24" t="s">
        <v>3629</v>
      </c>
      <c r="AA303" s="29">
        <v>1</v>
      </c>
      <c r="AC303" s="30">
        <v>70</v>
      </c>
      <c r="AD303" s="30">
        <v>50</v>
      </c>
      <c r="AF303" s="23" t="s">
        <v>3631</v>
      </c>
      <c r="AG303" s="23" t="s">
        <v>4167</v>
      </c>
    </row>
    <row r="304" spans="1:33" x14ac:dyDescent="0.2">
      <c r="A304" s="22" t="s">
        <v>2347</v>
      </c>
      <c r="B304" s="23" t="s">
        <v>4168</v>
      </c>
      <c r="C304" s="23" t="s">
        <v>3628</v>
      </c>
      <c r="E304" s="24" t="s">
        <v>3629</v>
      </c>
      <c r="F304" s="24" t="s">
        <v>3629</v>
      </c>
      <c r="M304" s="26" t="s">
        <v>3629</v>
      </c>
      <c r="P304" s="25" t="s">
        <v>3629</v>
      </c>
      <c r="R304" s="28" t="s">
        <v>3629</v>
      </c>
      <c r="S304" s="28" t="s">
        <v>3629</v>
      </c>
      <c r="Z304" s="24" t="s">
        <v>3629</v>
      </c>
      <c r="AA304" s="29">
        <v>3</v>
      </c>
      <c r="AC304" s="30">
        <v>40</v>
      </c>
      <c r="AD304" s="30">
        <v>40</v>
      </c>
      <c r="AF304" s="23" t="s">
        <v>3642</v>
      </c>
      <c r="AG304" s="23" t="s">
        <v>3632</v>
      </c>
    </row>
    <row r="305" spans="1:33" x14ac:dyDescent="0.2">
      <c r="A305" s="22" t="s">
        <v>4169</v>
      </c>
      <c r="B305" s="23" t="s">
        <v>4170</v>
      </c>
      <c r="C305" s="23" t="s">
        <v>3628</v>
      </c>
      <c r="D305" s="24" t="s">
        <v>3629</v>
      </c>
      <c r="E305" s="24" t="s">
        <v>3629</v>
      </c>
      <c r="H305" s="25" t="s">
        <v>3629</v>
      </c>
      <c r="J305" s="26" t="s">
        <v>3629</v>
      </c>
      <c r="O305" s="25" t="s">
        <v>3629</v>
      </c>
      <c r="R305" s="28" t="s">
        <v>3629</v>
      </c>
      <c r="X305" s="24" t="s">
        <v>3629</v>
      </c>
      <c r="Y305" s="24" t="s">
        <v>3629</v>
      </c>
      <c r="AA305" s="29">
        <v>3</v>
      </c>
      <c r="AC305" s="30">
        <v>60</v>
      </c>
      <c r="AD305" s="30">
        <v>30</v>
      </c>
      <c r="AF305" s="23" t="s">
        <v>3638</v>
      </c>
      <c r="AG305" s="23" t="s">
        <v>3632</v>
      </c>
    </row>
    <row r="306" spans="1:33" x14ac:dyDescent="0.2">
      <c r="A306" s="22" t="s">
        <v>4171</v>
      </c>
      <c r="B306" s="23" t="s">
        <v>4172</v>
      </c>
      <c r="C306" s="23" t="s">
        <v>3628</v>
      </c>
      <c r="E306" s="24" t="s">
        <v>3629</v>
      </c>
      <c r="G306" s="25" t="s">
        <v>3629</v>
      </c>
      <c r="K306" s="26" t="s">
        <v>3629</v>
      </c>
      <c r="Q306" s="25" t="s">
        <v>3629</v>
      </c>
      <c r="S306" s="28" t="s">
        <v>3629</v>
      </c>
      <c r="X306" s="24" t="s">
        <v>3629</v>
      </c>
      <c r="AA306" s="29">
        <v>1</v>
      </c>
      <c r="AC306" s="30">
        <v>40</v>
      </c>
      <c r="AE306" s="30" t="s">
        <v>3893</v>
      </c>
      <c r="AF306" s="23" t="s">
        <v>3631</v>
      </c>
      <c r="AG306" s="23" t="s">
        <v>3632</v>
      </c>
    </row>
    <row r="307" spans="1:33" x14ac:dyDescent="0.2">
      <c r="A307" s="22" t="s">
        <v>4173</v>
      </c>
      <c r="B307" s="23" t="s">
        <v>4174</v>
      </c>
      <c r="C307" s="23" t="s">
        <v>3628</v>
      </c>
      <c r="D307" s="24" t="s">
        <v>3629</v>
      </c>
      <c r="E307" s="24" t="s">
        <v>3629</v>
      </c>
      <c r="J307" s="26" t="s">
        <v>3629</v>
      </c>
      <c r="O307" s="25" t="s">
        <v>3629</v>
      </c>
      <c r="W307" s="28" t="s">
        <v>3629</v>
      </c>
      <c r="Y307" s="24" t="s">
        <v>3629</v>
      </c>
      <c r="Z307" s="24" t="s">
        <v>3629</v>
      </c>
      <c r="AA307" s="29">
        <v>2</v>
      </c>
      <c r="AB307" s="29" t="s">
        <v>4175</v>
      </c>
      <c r="AC307" s="30">
        <v>200</v>
      </c>
      <c r="AE307" s="30" t="s">
        <v>3816</v>
      </c>
      <c r="AF307" s="23" t="s">
        <v>3631</v>
      </c>
      <c r="AG307" s="23" t="s">
        <v>3632</v>
      </c>
    </row>
    <row r="308" spans="1:33" x14ac:dyDescent="0.2">
      <c r="A308" s="22" t="s">
        <v>4176</v>
      </c>
      <c r="B308" s="23" t="s">
        <v>4177</v>
      </c>
      <c r="C308" s="23" t="s">
        <v>3628</v>
      </c>
      <c r="D308" s="24" t="s">
        <v>3629</v>
      </c>
      <c r="E308" s="24" t="s">
        <v>3629</v>
      </c>
      <c r="J308" s="26" t="s">
        <v>3629</v>
      </c>
      <c r="O308" s="25" t="s">
        <v>3629</v>
      </c>
      <c r="T308" s="28" t="s">
        <v>3629</v>
      </c>
      <c r="W308" s="28" t="s">
        <v>3629</v>
      </c>
      <c r="Y308" s="24" t="s">
        <v>3629</v>
      </c>
      <c r="Z308" s="24" t="s">
        <v>3629</v>
      </c>
      <c r="AA308" s="29">
        <v>3</v>
      </c>
      <c r="AC308" s="30">
        <v>200</v>
      </c>
      <c r="AE308" s="30" t="s">
        <v>3630</v>
      </c>
      <c r="AF308" s="23" t="s">
        <v>3638</v>
      </c>
      <c r="AG308" s="23" t="s">
        <v>3632</v>
      </c>
    </row>
    <row r="309" spans="1:33" x14ac:dyDescent="0.2">
      <c r="A309" s="22" t="s">
        <v>4178</v>
      </c>
      <c r="B309" s="23" t="s">
        <v>4179</v>
      </c>
      <c r="C309" s="23" t="s">
        <v>3628</v>
      </c>
      <c r="E309" s="24" t="s">
        <v>3629</v>
      </c>
      <c r="F309" s="24" t="s">
        <v>3629</v>
      </c>
      <c r="K309" s="26" t="s">
        <v>3629</v>
      </c>
      <c r="V309" s="28" t="s">
        <v>3629</v>
      </c>
      <c r="X309" s="24" t="s">
        <v>3629</v>
      </c>
      <c r="Y309" s="24" t="s">
        <v>3629</v>
      </c>
      <c r="AA309" s="29">
        <v>1</v>
      </c>
      <c r="AB309" s="29" t="s">
        <v>4180</v>
      </c>
      <c r="AC309" s="30">
        <v>30</v>
      </c>
      <c r="AD309" s="30">
        <v>30</v>
      </c>
      <c r="AE309" s="30" t="s">
        <v>3736</v>
      </c>
      <c r="AF309" s="23" t="s">
        <v>3642</v>
      </c>
      <c r="AG309" s="23" t="s">
        <v>3632</v>
      </c>
    </row>
    <row r="310" spans="1:33" x14ac:dyDescent="0.2">
      <c r="A310" s="22" t="s">
        <v>4181</v>
      </c>
      <c r="B310" s="23" t="s">
        <v>4182</v>
      </c>
      <c r="C310" s="23" t="s">
        <v>3628</v>
      </c>
      <c r="D310" s="24" t="s">
        <v>3629</v>
      </c>
      <c r="E310" s="24" t="s">
        <v>3629</v>
      </c>
      <c r="G310" s="25" t="s">
        <v>3629</v>
      </c>
      <c r="H310" s="25" t="s">
        <v>3629</v>
      </c>
      <c r="J310" s="26" t="s">
        <v>3629</v>
      </c>
      <c r="L310" s="26" t="s">
        <v>3629</v>
      </c>
      <c r="P310" s="25" t="s">
        <v>3629</v>
      </c>
      <c r="S310" s="28" t="s">
        <v>3629</v>
      </c>
      <c r="X310" s="24" t="s">
        <v>3629</v>
      </c>
      <c r="Y310" s="24" t="s">
        <v>3629</v>
      </c>
      <c r="AA310" s="29">
        <v>2</v>
      </c>
      <c r="AC310" s="30">
        <v>80</v>
      </c>
      <c r="AD310" s="30">
        <v>100</v>
      </c>
      <c r="AE310" s="30" t="s">
        <v>3630</v>
      </c>
      <c r="AF310" s="23" t="s">
        <v>3638</v>
      </c>
      <c r="AG310" s="23" t="s">
        <v>3632</v>
      </c>
    </row>
    <row r="311" spans="1:33" x14ac:dyDescent="0.2">
      <c r="A311" s="22" t="s">
        <v>2374</v>
      </c>
      <c r="B311" s="23" t="s">
        <v>4183</v>
      </c>
      <c r="C311" s="23" t="s">
        <v>3628</v>
      </c>
      <c r="D311" s="24" t="s">
        <v>3629</v>
      </c>
      <c r="E311" s="24" t="s">
        <v>3629</v>
      </c>
      <c r="J311" s="26" t="s">
        <v>3629</v>
      </c>
      <c r="O311" s="25" t="s">
        <v>3629</v>
      </c>
      <c r="T311" s="28" t="s">
        <v>3629</v>
      </c>
      <c r="X311" s="24" t="s">
        <v>3629</v>
      </c>
      <c r="AA311" s="29">
        <v>2</v>
      </c>
      <c r="AC311" s="30">
        <v>200</v>
      </c>
      <c r="AD311" s="30">
        <v>70</v>
      </c>
      <c r="AE311" s="30" t="s">
        <v>3630</v>
      </c>
      <c r="AF311" s="23" t="s">
        <v>3638</v>
      </c>
      <c r="AG311" s="23" t="s">
        <v>3632</v>
      </c>
    </row>
    <row r="312" spans="1:33" x14ac:dyDescent="0.2">
      <c r="A312" s="22" t="s">
        <v>4184</v>
      </c>
      <c r="B312" s="23" t="s">
        <v>2378</v>
      </c>
      <c r="C312" s="23" t="s">
        <v>3628</v>
      </c>
      <c r="D312" s="24" t="s">
        <v>3629</v>
      </c>
      <c r="H312" s="25" t="s">
        <v>3629</v>
      </c>
      <c r="L312" s="26" t="s">
        <v>3629</v>
      </c>
      <c r="N312" s="27" t="s">
        <v>3629</v>
      </c>
      <c r="P312" s="25" t="s">
        <v>3629</v>
      </c>
      <c r="S312" s="28" t="s">
        <v>3629</v>
      </c>
      <c r="X312" s="24" t="s">
        <v>3629</v>
      </c>
      <c r="Y312" s="24" t="s">
        <v>3629</v>
      </c>
      <c r="Z312" s="24" t="s">
        <v>3629</v>
      </c>
      <c r="AA312" s="29">
        <v>3</v>
      </c>
      <c r="AC312" s="30">
        <v>400</v>
      </c>
      <c r="AE312" s="30" t="s">
        <v>3680</v>
      </c>
      <c r="AF312" s="23" t="s">
        <v>3631</v>
      </c>
      <c r="AG312" s="23" t="s">
        <v>3693</v>
      </c>
    </row>
    <row r="313" spans="1:33" x14ac:dyDescent="0.2">
      <c r="A313" s="22" t="s">
        <v>4185</v>
      </c>
      <c r="B313" s="23" t="s">
        <v>4186</v>
      </c>
      <c r="C313" s="23" t="s">
        <v>3628</v>
      </c>
      <c r="D313" s="24" t="s">
        <v>3629</v>
      </c>
      <c r="E313" s="24" t="s">
        <v>3629</v>
      </c>
      <c r="J313" s="26" t="s">
        <v>3629</v>
      </c>
      <c r="K313" s="26" t="s">
        <v>3629</v>
      </c>
      <c r="O313" s="25" t="s">
        <v>3629</v>
      </c>
      <c r="P313" s="25" t="s">
        <v>3629</v>
      </c>
      <c r="R313" s="28" t="s">
        <v>3629</v>
      </c>
      <c r="S313" s="28" t="s">
        <v>3629</v>
      </c>
      <c r="X313" s="24" t="s">
        <v>3629</v>
      </c>
      <c r="Y313" s="24" t="s">
        <v>3629</v>
      </c>
      <c r="AA313" s="29">
        <v>2</v>
      </c>
      <c r="AB313" s="29" t="s">
        <v>4187</v>
      </c>
      <c r="AC313" s="30">
        <v>40</v>
      </c>
      <c r="AD313" s="30">
        <v>40</v>
      </c>
      <c r="AE313" s="30" t="s">
        <v>3649</v>
      </c>
      <c r="AF313" s="23" t="s">
        <v>3638</v>
      </c>
      <c r="AG313" s="23" t="s">
        <v>3632</v>
      </c>
    </row>
    <row r="314" spans="1:33" x14ac:dyDescent="0.2">
      <c r="A314" s="22" t="s">
        <v>3174</v>
      </c>
      <c r="B314" s="23" t="s">
        <v>4188</v>
      </c>
      <c r="C314" s="23" t="s">
        <v>3628</v>
      </c>
      <c r="D314" s="24" t="s">
        <v>3629</v>
      </c>
      <c r="E314" s="24" t="s">
        <v>3629</v>
      </c>
      <c r="H314" s="25" t="s">
        <v>3629</v>
      </c>
      <c r="K314" s="26" t="s">
        <v>3629</v>
      </c>
      <c r="Q314" s="25" t="s">
        <v>3629</v>
      </c>
      <c r="S314" s="28" t="s">
        <v>3629</v>
      </c>
      <c r="X314" s="24" t="s">
        <v>3629</v>
      </c>
      <c r="AA314" s="29">
        <v>3</v>
      </c>
      <c r="AC314" s="30">
        <v>20</v>
      </c>
      <c r="AE314" s="30" t="s">
        <v>3736</v>
      </c>
      <c r="AF314" s="23" t="s">
        <v>3638</v>
      </c>
      <c r="AG314" s="23" t="s">
        <v>3632</v>
      </c>
    </row>
    <row r="315" spans="1:33" x14ac:dyDescent="0.2">
      <c r="A315" s="22" t="s">
        <v>4189</v>
      </c>
      <c r="B315" s="23" t="s">
        <v>4190</v>
      </c>
      <c r="C315" s="23" t="s">
        <v>95</v>
      </c>
      <c r="E315" s="24" t="s">
        <v>3629</v>
      </c>
      <c r="J315" s="26" t="s">
        <v>3629</v>
      </c>
      <c r="P315" s="25" t="s">
        <v>3629</v>
      </c>
      <c r="R315" s="28" t="s">
        <v>3629</v>
      </c>
      <c r="S315" s="28" t="s">
        <v>3629</v>
      </c>
      <c r="Y315" s="24" t="s">
        <v>3629</v>
      </c>
      <c r="Z315" s="24" t="s">
        <v>3629</v>
      </c>
      <c r="AA315" s="29">
        <v>2</v>
      </c>
      <c r="AB315" s="29" t="s">
        <v>3868</v>
      </c>
      <c r="AC315" s="30">
        <v>100</v>
      </c>
      <c r="AD315" s="30">
        <v>30</v>
      </c>
      <c r="AE315" s="30" t="s">
        <v>3641</v>
      </c>
      <c r="AF315" s="23" t="s">
        <v>3638</v>
      </c>
      <c r="AG315" s="23" t="s">
        <v>3632</v>
      </c>
    </row>
    <row r="316" spans="1:33" x14ac:dyDescent="0.2">
      <c r="A316" s="22" t="s">
        <v>4191</v>
      </c>
      <c r="B316" s="23" t="s">
        <v>4192</v>
      </c>
      <c r="C316" s="23" t="s">
        <v>3628</v>
      </c>
      <c r="E316" s="24" t="s">
        <v>3629</v>
      </c>
      <c r="F316" s="24" t="s">
        <v>3629</v>
      </c>
      <c r="J316" s="26" t="s">
        <v>3629</v>
      </c>
      <c r="K316" s="26" t="s">
        <v>3629</v>
      </c>
      <c r="O316" s="25" t="s">
        <v>3629</v>
      </c>
      <c r="S316" s="28" t="s">
        <v>3629</v>
      </c>
      <c r="Y316" s="24" t="s">
        <v>3629</v>
      </c>
      <c r="Z316" s="24" t="s">
        <v>3629</v>
      </c>
      <c r="AA316" s="29">
        <v>2</v>
      </c>
      <c r="AC316" s="30">
        <v>30</v>
      </c>
      <c r="AD316" s="30">
        <v>20</v>
      </c>
      <c r="AE316" s="30" t="s">
        <v>3641</v>
      </c>
      <c r="AF316" s="23" t="s">
        <v>3638</v>
      </c>
      <c r="AG316" s="23" t="s">
        <v>3632</v>
      </c>
    </row>
    <row r="317" spans="1:33" x14ac:dyDescent="0.2">
      <c r="A317" s="22" t="s">
        <v>4193</v>
      </c>
      <c r="B317" s="23" t="s">
        <v>4194</v>
      </c>
      <c r="C317" s="23" t="s">
        <v>95</v>
      </c>
      <c r="E317" s="24" t="s">
        <v>3629</v>
      </c>
      <c r="G317" s="25" t="s">
        <v>3629</v>
      </c>
      <c r="J317" s="26" t="s">
        <v>3629</v>
      </c>
      <c r="O317" s="25" t="s">
        <v>3629</v>
      </c>
      <c r="S317" s="28" t="s">
        <v>3629</v>
      </c>
      <c r="X317" s="24" t="s">
        <v>3629</v>
      </c>
      <c r="Y317" s="24" t="s">
        <v>3629</v>
      </c>
      <c r="Z317" s="24" t="s">
        <v>3629</v>
      </c>
      <c r="AA317" s="29">
        <v>1</v>
      </c>
      <c r="AB317" s="29" t="s">
        <v>3637</v>
      </c>
      <c r="AC317" s="30">
        <v>100</v>
      </c>
      <c r="AD317" s="30">
        <v>100</v>
      </c>
      <c r="AE317" s="30" t="s">
        <v>3630</v>
      </c>
      <c r="AF317" s="23" t="s">
        <v>3638</v>
      </c>
      <c r="AG317" s="23" t="s">
        <v>3632</v>
      </c>
    </row>
    <row r="318" spans="1:33" x14ac:dyDescent="0.2">
      <c r="A318" s="22" t="s">
        <v>3189</v>
      </c>
      <c r="B318" s="23" t="s">
        <v>4195</v>
      </c>
      <c r="C318" s="23" t="s">
        <v>3628</v>
      </c>
      <c r="E318" s="24" t="s">
        <v>3629</v>
      </c>
      <c r="F318" s="24" t="s">
        <v>3629</v>
      </c>
      <c r="K318" s="26" t="s">
        <v>3629</v>
      </c>
      <c r="M318" s="26" t="s">
        <v>3629</v>
      </c>
      <c r="P318" s="25" t="s">
        <v>3629</v>
      </c>
      <c r="R318" s="28" t="s">
        <v>3629</v>
      </c>
      <c r="S318" s="28" t="s">
        <v>3629</v>
      </c>
      <c r="W318" s="28" t="s">
        <v>3629</v>
      </c>
      <c r="Z318" s="24" t="s">
        <v>3629</v>
      </c>
      <c r="AA318" s="29">
        <v>2</v>
      </c>
      <c r="AC318" s="30">
        <v>30</v>
      </c>
      <c r="AD318" s="30">
        <v>30</v>
      </c>
      <c r="AE318" s="30" t="s">
        <v>3641</v>
      </c>
      <c r="AF318" s="23" t="s">
        <v>3638</v>
      </c>
      <c r="AG318" s="23" t="s">
        <v>3632</v>
      </c>
    </row>
    <row r="319" spans="1:33" x14ac:dyDescent="0.2">
      <c r="A319" s="22" t="s">
        <v>2402</v>
      </c>
      <c r="B319" s="23" t="s">
        <v>4196</v>
      </c>
      <c r="C319" s="23" t="s">
        <v>95</v>
      </c>
      <c r="D319" s="24" t="s">
        <v>3629</v>
      </c>
      <c r="I319" s="25" t="s">
        <v>3629</v>
      </c>
      <c r="L319" s="26" t="s">
        <v>3629</v>
      </c>
      <c r="S319" s="28" t="s">
        <v>3629</v>
      </c>
      <c r="Z319" s="24" t="s">
        <v>3629</v>
      </c>
      <c r="AA319" s="29">
        <v>2</v>
      </c>
      <c r="AC319" s="30">
        <v>70</v>
      </c>
      <c r="AE319" s="30" t="s">
        <v>3680</v>
      </c>
      <c r="AF319" s="23" t="s">
        <v>3638</v>
      </c>
      <c r="AG319" s="23" t="s">
        <v>3632</v>
      </c>
    </row>
    <row r="320" spans="1:33" x14ac:dyDescent="0.2">
      <c r="A320" s="22" t="s">
        <v>4197</v>
      </c>
      <c r="B320" s="23" t="s">
        <v>4198</v>
      </c>
      <c r="C320" s="23" t="s">
        <v>95</v>
      </c>
      <c r="D320" s="24" t="s">
        <v>3629</v>
      </c>
      <c r="E320" s="24" t="s">
        <v>3629</v>
      </c>
      <c r="G320" s="25" t="s">
        <v>3629</v>
      </c>
      <c r="J320" s="26" t="s">
        <v>3629</v>
      </c>
      <c r="N320" s="27" t="s">
        <v>3629</v>
      </c>
      <c r="O320" s="25" t="s">
        <v>3629</v>
      </c>
      <c r="T320" s="28" t="s">
        <v>3629</v>
      </c>
      <c r="X320" s="24" t="s">
        <v>3629</v>
      </c>
      <c r="Y320" s="24" t="s">
        <v>3629</v>
      </c>
      <c r="Z320" s="24" t="s">
        <v>3629</v>
      </c>
      <c r="AA320" s="29">
        <v>1</v>
      </c>
      <c r="AB320" s="29" t="s">
        <v>3961</v>
      </c>
      <c r="AC320" s="30">
        <v>120</v>
      </c>
      <c r="AE320" s="30" t="s">
        <v>3630</v>
      </c>
      <c r="AF320" s="23" t="s">
        <v>3642</v>
      </c>
      <c r="AG320" s="23" t="s">
        <v>3632</v>
      </c>
    </row>
    <row r="321" spans="1:33" x14ac:dyDescent="0.2">
      <c r="A321" s="22" t="s">
        <v>4199</v>
      </c>
      <c r="C321" s="23" t="s">
        <v>3628</v>
      </c>
      <c r="E321" s="24" t="s">
        <v>3629</v>
      </c>
      <c r="L321" s="26" t="s">
        <v>3629</v>
      </c>
      <c r="S321" s="28" t="s">
        <v>3629</v>
      </c>
      <c r="Z321" s="24" t="s">
        <v>3629</v>
      </c>
      <c r="AA321" s="29">
        <v>1</v>
      </c>
      <c r="AC321" s="30">
        <v>15</v>
      </c>
      <c r="AE321" s="30" t="s">
        <v>3680</v>
      </c>
      <c r="AF321" s="23" t="s">
        <v>3638</v>
      </c>
      <c r="AG321" s="23" t="s">
        <v>3834</v>
      </c>
    </row>
    <row r="322" spans="1:33" x14ac:dyDescent="0.2">
      <c r="A322" s="22" t="s">
        <v>4200</v>
      </c>
      <c r="B322" s="23" t="s">
        <v>4201</v>
      </c>
      <c r="C322" s="23" t="s">
        <v>3628</v>
      </c>
      <c r="E322" s="24" t="s">
        <v>3629</v>
      </c>
      <c r="L322" s="26" t="s">
        <v>3629</v>
      </c>
      <c r="T322" s="28" t="s">
        <v>3629</v>
      </c>
      <c r="Z322" s="24" t="s">
        <v>3629</v>
      </c>
      <c r="AA322" s="29">
        <v>2</v>
      </c>
      <c r="AC322" s="30">
        <v>150</v>
      </c>
      <c r="AE322" s="30" t="s">
        <v>3680</v>
      </c>
      <c r="AF322" s="23" t="s">
        <v>3638</v>
      </c>
      <c r="AG322" s="23" t="s">
        <v>3632</v>
      </c>
    </row>
    <row r="323" spans="1:33" x14ac:dyDescent="0.2">
      <c r="A323" s="22" t="s">
        <v>305</v>
      </c>
      <c r="B323" s="23" t="s">
        <v>4202</v>
      </c>
      <c r="C323" s="23" t="s">
        <v>3628</v>
      </c>
      <c r="D323" s="24" t="s">
        <v>3629</v>
      </c>
      <c r="E323" s="24" t="s">
        <v>3629</v>
      </c>
      <c r="J323" s="26" t="s">
        <v>3629</v>
      </c>
      <c r="O323" s="25" t="s">
        <v>3629</v>
      </c>
      <c r="T323" s="28" t="s">
        <v>3629</v>
      </c>
      <c r="Z323" s="24" t="s">
        <v>3629</v>
      </c>
      <c r="AA323" s="29">
        <v>3</v>
      </c>
      <c r="AC323" s="30">
        <v>200</v>
      </c>
      <c r="AE323" s="30" t="s">
        <v>3816</v>
      </c>
      <c r="AF323" s="23" t="s">
        <v>3631</v>
      </c>
      <c r="AG323" s="23" t="s">
        <v>3632</v>
      </c>
    </row>
    <row r="324" spans="1:33" x14ac:dyDescent="0.2">
      <c r="A324" s="22" t="s">
        <v>4203</v>
      </c>
      <c r="B324" s="23" t="s">
        <v>3193</v>
      </c>
      <c r="C324" s="23" t="s">
        <v>95</v>
      </c>
      <c r="E324" s="24" t="s">
        <v>3629</v>
      </c>
      <c r="F324" s="24" t="s">
        <v>3629</v>
      </c>
      <c r="M324" s="26" t="s">
        <v>3629</v>
      </c>
      <c r="P324" s="25" t="s">
        <v>3629</v>
      </c>
      <c r="R324" s="28" t="s">
        <v>3629</v>
      </c>
      <c r="S324" s="28" t="s">
        <v>3629</v>
      </c>
      <c r="Z324" s="24" t="s">
        <v>3629</v>
      </c>
      <c r="AA324" s="29">
        <v>3</v>
      </c>
      <c r="AC324" s="30">
        <v>60</v>
      </c>
      <c r="AE324" s="30" t="s">
        <v>3893</v>
      </c>
      <c r="AF324" s="23" t="s">
        <v>3638</v>
      </c>
      <c r="AG324" s="23" t="s">
        <v>3632</v>
      </c>
    </row>
    <row r="325" spans="1:33" x14ac:dyDescent="0.2">
      <c r="A325" s="22" t="s">
        <v>4204</v>
      </c>
      <c r="B325" s="23" t="s">
        <v>2415</v>
      </c>
      <c r="C325" s="23" t="s">
        <v>3628</v>
      </c>
      <c r="D325" s="24" t="s">
        <v>3629</v>
      </c>
      <c r="E325" s="24" t="s">
        <v>3629</v>
      </c>
      <c r="G325" s="25" t="s">
        <v>3629</v>
      </c>
      <c r="H325" s="25" t="s">
        <v>3629</v>
      </c>
      <c r="J325" s="26" t="s">
        <v>3629</v>
      </c>
      <c r="O325" s="25" t="s">
        <v>3629</v>
      </c>
      <c r="S325" s="28" t="s">
        <v>3629</v>
      </c>
      <c r="X325" s="24" t="s">
        <v>3629</v>
      </c>
      <c r="AA325" s="29">
        <v>3</v>
      </c>
      <c r="AC325" s="30">
        <v>100</v>
      </c>
      <c r="AD325" s="30">
        <v>100</v>
      </c>
      <c r="AE325" s="30" t="s">
        <v>3630</v>
      </c>
      <c r="AF325" s="23" t="s">
        <v>3638</v>
      </c>
      <c r="AG325" s="23" t="s">
        <v>3632</v>
      </c>
    </row>
    <row r="326" spans="1:33" x14ac:dyDescent="0.2">
      <c r="A326" s="22" t="s">
        <v>2423</v>
      </c>
      <c r="B326" s="23" t="s">
        <v>4205</v>
      </c>
      <c r="C326" s="23" t="s">
        <v>3628</v>
      </c>
      <c r="D326" s="24" t="s">
        <v>3629</v>
      </c>
      <c r="G326" s="25" t="s">
        <v>3629</v>
      </c>
      <c r="H326" s="25" t="s">
        <v>3629</v>
      </c>
      <c r="J326" s="26" t="s">
        <v>3629</v>
      </c>
      <c r="L326" s="26" t="s">
        <v>3629</v>
      </c>
      <c r="N326" s="27" t="s">
        <v>3629</v>
      </c>
      <c r="P326" s="25" t="s">
        <v>3629</v>
      </c>
      <c r="T326" s="28" t="s">
        <v>3629</v>
      </c>
      <c r="X326" s="24" t="s">
        <v>3629</v>
      </c>
      <c r="AA326" s="29">
        <v>2</v>
      </c>
      <c r="AC326" s="30">
        <v>150</v>
      </c>
      <c r="AD326" s="30">
        <v>150</v>
      </c>
      <c r="AE326" s="30" t="s">
        <v>3630</v>
      </c>
      <c r="AF326" s="23" t="s">
        <v>3642</v>
      </c>
      <c r="AG326" s="23" t="s">
        <v>4206</v>
      </c>
    </row>
    <row r="327" spans="1:33" x14ac:dyDescent="0.2">
      <c r="A327" s="22" t="s">
        <v>4207</v>
      </c>
      <c r="B327" s="23" t="s">
        <v>4208</v>
      </c>
      <c r="C327" s="23" t="s">
        <v>3628</v>
      </c>
      <c r="D327" s="24" t="s">
        <v>3629</v>
      </c>
      <c r="G327" s="25" t="s">
        <v>3629</v>
      </c>
      <c r="H327" s="25" t="s">
        <v>3629</v>
      </c>
      <c r="K327" s="26" t="s">
        <v>3629</v>
      </c>
      <c r="N327" s="27" t="s">
        <v>3629</v>
      </c>
      <c r="O327" s="25" t="s">
        <v>3629</v>
      </c>
      <c r="S327" s="28" t="s">
        <v>3629</v>
      </c>
      <c r="X327" s="24" t="s">
        <v>3629</v>
      </c>
      <c r="AA327" s="29">
        <v>2</v>
      </c>
      <c r="AC327" s="30">
        <v>30</v>
      </c>
      <c r="AE327" s="30" t="s">
        <v>3630</v>
      </c>
      <c r="AF327" s="23" t="s">
        <v>3638</v>
      </c>
      <c r="AG327" s="23" t="s">
        <v>4209</v>
      </c>
    </row>
    <row r="328" spans="1:33" x14ac:dyDescent="0.2">
      <c r="A328" s="22" t="s">
        <v>2426</v>
      </c>
      <c r="B328" s="23" t="s">
        <v>4210</v>
      </c>
      <c r="C328" s="23" t="s">
        <v>3628</v>
      </c>
      <c r="D328" s="24" t="s">
        <v>3629</v>
      </c>
      <c r="G328" s="25" t="s">
        <v>3629</v>
      </c>
      <c r="H328" s="25" t="s">
        <v>3629</v>
      </c>
      <c r="J328" s="26" t="s">
        <v>3629</v>
      </c>
      <c r="L328" s="26" t="s">
        <v>3629</v>
      </c>
      <c r="N328" s="27" t="s">
        <v>3629</v>
      </c>
      <c r="P328" s="25" t="s">
        <v>3629</v>
      </c>
      <c r="S328" s="28" t="s">
        <v>3629</v>
      </c>
      <c r="X328" s="24" t="s">
        <v>3629</v>
      </c>
      <c r="Y328" s="24" t="s">
        <v>3629</v>
      </c>
      <c r="AA328" s="29">
        <v>2</v>
      </c>
      <c r="AC328" s="30">
        <v>100</v>
      </c>
      <c r="AD328" s="30">
        <v>60</v>
      </c>
      <c r="AE328" s="30" t="s">
        <v>3630</v>
      </c>
      <c r="AF328" s="23" t="s">
        <v>3642</v>
      </c>
      <c r="AG328" s="23" t="s">
        <v>4206</v>
      </c>
    </row>
    <row r="329" spans="1:33" x14ac:dyDescent="0.2">
      <c r="A329" s="22" t="s">
        <v>4211</v>
      </c>
      <c r="B329" s="23" t="s">
        <v>3199</v>
      </c>
      <c r="C329" s="23" t="s">
        <v>3628</v>
      </c>
      <c r="D329" s="24" t="s">
        <v>3629</v>
      </c>
      <c r="H329" s="25" t="s">
        <v>3629</v>
      </c>
      <c r="J329" s="26" t="s">
        <v>3629</v>
      </c>
      <c r="R329" s="28" t="s">
        <v>3629</v>
      </c>
      <c r="X329" s="24" t="s">
        <v>3629</v>
      </c>
      <c r="AA329" s="29">
        <v>3</v>
      </c>
      <c r="AC329" s="30">
        <v>60</v>
      </c>
      <c r="AD329" s="30">
        <v>60</v>
      </c>
      <c r="AE329" s="30" t="s">
        <v>3630</v>
      </c>
      <c r="AF329" s="23" t="s">
        <v>3642</v>
      </c>
      <c r="AG329" s="23" t="s">
        <v>3632</v>
      </c>
    </row>
    <row r="330" spans="1:33" x14ac:dyDescent="0.2">
      <c r="A330" s="22" t="s">
        <v>4212</v>
      </c>
      <c r="B330" s="23" t="s">
        <v>4213</v>
      </c>
      <c r="C330" s="23" t="s">
        <v>3628</v>
      </c>
      <c r="D330" s="24" t="s">
        <v>3629</v>
      </c>
      <c r="H330" s="25" t="s">
        <v>3629</v>
      </c>
      <c r="J330" s="26" t="s">
        <v>3629</v>
      </c>
      <c r="K330" s="26" t="s">
        <v>3629</v>
      </c>
      <c r="P330" s="25" t="s">
        <v>3629</v>
      </c>
      <c r="R330" s="28" t="s">
        <v>3629</v>
      </c>
      <c r="S330" s="28" t="s">
        <v>3629</v>
      </c>
      <c r="X330" s="24" t="s">
        <v>3629</v>
      </c>
      <c r="AA330" s="29">
        <v>2</v>
      </c>
      <c r="AC330" s="30">
        <v>40</v>
      </c>
      <c r="AE330" s="30" t="s">
        <v>3630</v>
      </c>
      <c r="AF330" s="23" t="s">
        <v>3642</v>
      </c>
      <c r="AG330" s="23" t="s">
        <v>3632</v>
      </c>
    </row>
    <row r="331" spans="1:33" x14ac:dyDescent="0.2">
      <c r="A331" s="22" t="s">
        <v>4214</v>
      </c>
      <c r="B331" s="23" t="s">
        <v>4215</v>
      </c>
      <c r="C331" s="23" t="s">
        <v>95</v>
      </c>
      <c r="D331" s="24" t="s">
        <v>3629</v>
      </c>
      <c r="E331" s="24" t="s">
        <v>3629</v>
      </c>
      <c r="H331" s="25" t="s">
        <v>3629</v>
      </c>
      <c r="K331" s="26" t="s">
        <v>3629</v>
      </c>
      <c r="O331" s="25" t="s">
        <v>3629</v>
      </c>
      <c r="S331" s="28" t="s">
        <v>3629</v>
      </c>
      <c r="T331" s="28" t="s">
        <v>3629</v>
      </c>
      <c r="Y331" s="24" t="s">
        <v>3629</v>
      </c>
      <c r="Z331" s="24" t="s">
        <v>3629</v>
      </c>
      <c r="AA331" s="29">
        <v>2</v>
      </c>
      <c r="AC331" s="30">
        <v>30</v>
      </c>
      <c r="AD331" s="30">
        <v>30</v>
      </c>
      <c r="AE331" s="30" t="s">
        <v>3649</v>
      </c>
      <c r="AF331" s="23" t="s">
        <v>3638</v>
      </c>
      <c r="AG331" s="23" t="s">
        <v>3632</v>
      </c>
    </row>
    <row r="332" spans="1:33" x14ac:dyDescent="0.2">
      <c r="A332" s="22" t="s">
        <v>4216</v>
      </c>
      <c r="B332" s="23" t="s">
        <v>4217</v>
      </c>
      <c r="C332" s="23" t="s">
        <v>95</v>
      </c>
      <c r="E332" s="24" t="s">
        <v>3629</v>
      </c>
      <c r="K332" s="26" t="s">
        <v>3629</v>
      </c>
      <c r="M332" s="26" t="s">
        <v>3629</v>
      </c>
      <c r="S332" s="28" t="s">
        <v>3629</v>
      </c>
      <c r="X332" s="24" t="s">
        <v>3629</v>
      </c>
      <c r="Y332" s="24" t="s">
        <v>3629</v>
      </c>
      <c r="Z332" s="24" t="s">
        <v>3629</v>
      </c>
      <c r="AA332" s="29">
        <v>3</v>
      </c>
      <c r="AC332" s="30">
        <v>20</v>
      </c>
      <c r="AD332" s="30">
        <v>20</v>
      </c>
      <c r="AE332" s="30" t="s">
        <v>3649</v>
      </c>
      <c r="AF332" s="23" t="s">
        <v>3638</v>
      </c>
      <c r="AG332" s="23" t="s">
        <v>3632</v>
      </c>
    </row>
    <row r="333" spans="1:33" x14ac:dyDescent="0.2">
      <c r="A333" s="22" t="s">
        <v>2435</v>
      </c>
      <c r="B333" s="23" t="s">
        <v>4218</v>
      </c>
      <c r="C333" s="23" t="s">
        <v>3628</v>
      </c>
      <c r="D333" s="24" t="s">
        <v>3629</v>
      </c>
      <c r="E333" s="24" t="s">
        <v>3629</v>
      </c>
      <c r="G333" s="25" t="s">
        <v>3629</v>
      </c>
      <c r="H333" s="25" t="s">
        <v>3629</v>
      </c>
      <c r="J333" s="26" t="s">
        <v>3629</v>
      </c>
      <c r="P333" s="25" t="s">
        <v>3629</v>
      </c>
      <c r="S333" s="28" t="s">
        <v>3629</v>
      </c>
      <c r="X333" s="24" t="s">
        <v>3629</v>
      </c>
      <c r="AA333" s="29">
        <v>2</v>
      </c>
      <c r="AC333" s="30">
        <v>40</v>
      </c>
      <c r="AE333" s="30" t="s">
        <v>3630</v>
      </c>
      <c r="AF333" s="23" t="s">
        <v>3638</v>
      </c>
      <c r="AG333" s="23" t="s">
        <v>3632</v>
      </c>
    </row>
    <row r="334" spans="1:33" x14ac:dyDescent="0.2">
      <c r="A334" s="22" t="s">
        <v>4219</v>
      </c>
      <c r="B334" s="23" t="s">
        <v>4220</v>
      </c>
      <c r="C334" s="23" t="s">
        <v>3628</v>
      </c>
      <c r="D334" s="24" t="s">
        <v>3629</v>
      </c>
      <c r="H334" s="25" t="s">
        <v>3629</v>
      </c>
      <c r="K334" s="26" t="s">
        <v>3629</v>
      </c>
      <c r="R334" s="28" t="s">
        <v>3629</v>
      </c>
      <c r="X334" s="24" t="s">
        <v>3629</v>
      </c>
      <c r="AA334" s="29">
        <v>2</v>
      </c>
      <c r="AB334" s="29" t="s">
        <v>3892</v>
      </c>
      <c r="AC334" s="30">
        <v>30</v>
      </c>
      <c r="AD334" s="30">
        <v>30</v>
      </c>
      <c r="AF334" s="23" t="s">
        <v>3631</v>
      </c>
    </row>
    <row r="335" spans="1:33" x14ac:dyDescent="0.2">
      <c r="A335" s="22" t="s">
        <v>4221</v>
      </c>
      <c r="B335" s="23" t="s">
        <v>4222</v>
      </c>
      <c r="C335" s="23" t="s">
        <v>3628</v>
      </c>
      <c r="D335" s="24" t="s">
        <v>3629</v>
      </c>
      <c r="E335" s="24" t="s">
        <v>3629</v>
      </c>
      <c r="H335" s="25" t="s">
        <v>3629</v>
      </c>
      <c r="J335" s="26" t="s">
        <v>3629</v>
      </c>
      <c r="N335" s="27" t="s">
        <v>3629</v>
      </c>
      <c r="O335" s="25" t="s">
        <v>3629</v>
      </c>
      <c r="V335" s="28" t="s">
        <v>3629</v>
      </c>
      <c r="W335" s="28" t="s">
        <v>3629</v>
      </c>
      <c r="X335" s="24" t="s">
        <v>3629</v>
      </c>
      <c r="Y335" s="24" t="s">
        <v>3629</v>
      </c>
      <c r="AA335" s="29">
        <v>3</v>
      </c>
      <c r="AC335" s="30">
        <v>40</v>
      </c>
      <c r="AD335" s="30">
        <v>40</v>
      </c>
      <c r="AE335" s="30" t="s">
        <v>3641</v>
      </c>
      <c r="AF335" s="23" t="s">
        <v>3642</v>
      </c>
      <c r="AG335" s="23" t="s">
        <v>3632</v>
      </c>
    </row>
    <row r="336" spans="1:33" x14ac:dyDescent="0.2">
      <c r="A336" s="22" t="s">
        <v>2438</v>
      </c>
      <c r="B336" s="23" t="s">
        <v>4223</v>
      </c>
      <c r="C336" s="23" t="s">
        <v>3628</v>
      </c>
      <c r="E336" s="24" t="s">
        <v>3629</v>
      </c>
      <c r="I336" s="25" t="s">
        <v>3629</v>
      </c>
      <c r="J336" s="26" t="s">
        <v>3629</v>
      </c>
      <c r="O336" s="25" t="s">
        <v>3629</v>
      </c>
      <c r="S336" s="28" t="s">
        <v>3629</v>
      </c>
      <c r="W336" s="28" t="s">
        <v>3629</v>
      </c>
      <c r="Z336" s="24" t="s">
        <v>3629</v>
      </c>
      <c r="AA336" s="29">
        <v>2</v>
      </c>
      <c r="AC336" s="30">
        <v>80</v>
      </c>
      <c r="AD336" s="30">
        <v>60</v>
      </c>
      <c r="AE336" s="30" t="s">
        <v>3630</v>
      </c>
      <c r="AF336" s="23" t="s">
        <v>3638</v>
      </c>
      <c r="AG336" s="23" t="s">
        <v>3632</v>
      </c>
    </row>
    <row r="337" spans="1:33" x14ac:dyDescent="0.2">
      <c r="A337" s="22" t="s">
        <v>4224</v>
      </c>
      <c r="B337" s="23" t="s">
        <v>4225</v>
      </c>
      <c r="C337" s="23" t="s">
        <v>95</v>
      </c>
      <c r="E337" s="24" t="s">
        <v>3629</v>
      </c>
      <c r="G337" s="25" t="s">
        <v>3629</v>
      </c>
      <c r="H337" s="25" t="s">
        <v>3629</v>
      </c>
      <c r="I337" s="25" t="s">
        <v>3629</v>
      </c>
      <c r="M337" s="26" t="s">
        <v>3629</v>
      </c>
      <c r="P337" s="25" t="s">
        <v>3629</v>
      </c>
      <c r="R337" s="28" t="s">
        <v>3629</v>
      </c>
      <c r="S337" s="28" t="s">
        <v>3629</v>
      </c>
      <c r="X337" s="24" t="s">
        <v>3629</v>
      </c>
      <c r="Y337" s="24" t="s">
        <v>3629</v>
      </c>
      <c r="Z337" s="24" t="s">
        <v>3629</v>
      </c>
      <c r="AA337" s="29">
        <v>3</v>
      </c>
      <c r="AC337" s="30">
        <v>60</v>
      </c>
      <c r="AE337" s="30" t="s">
        <v>3893</v>
      </c>
      <c r="AF337" s="23" t="s">
        <v>3638</v>
      </c>
      <c r="AG337" s="23" t="s">
        <v>3632</v>
      </c>
    </row>
    <row r="338" spans="1:33" x14ac:dyDescent="0.2">
      <c r="A338" s="22" t="s">
        <v>4226</v>
      </c>
      <c r="B338" s="23" t="s">
        <v>4227</v>
      </c>
      <c r="C338" s="23" t="s">
        <v>3628</v>
      </c>
      <c r="D338" s="24" t="s">
        <v>3629</v>
      </c>
      <c r="E338" s="24" t="s">
        <v>3629</v>
      </c>
      <c r="F338" s="24" t="s">
        <v>3629</v>
      </c>
      <c r="K338" s="26" t="s">
        <v>3629</v>
      </c>
      <c r="P338" s="25" t="s">
        <v>3629</v>
      </c>
      <c r="R338" s="28" t="s">
        <v>3629</v>
      </c>
      <c r="X338" s="24" t="s">
        <v>3629</v>
      </c>
      <c r="Y338" s="24" t="s">
        <v>3629</v>
      </c>
      <c r="Z338" s="24" t="s">
        <v>3629</v>
      </c>
      <c r="AA338" s="29">
        <v>2</v>
      </c>
      <c r="AC338" s="30">
        <v>60</v>
      </c>
      <c r="AE338" s="30" t="s">
        <v>3893</v>
      </c>
      <c r="AF338" s="23" t="s">
        <v>3656</v>
      </c>
      <c r="AG338" s="23" t="s">
        <v>4228</v>
      </c>
    </row>
    <row r="339" spans="1:33" x14ac:dyDescent="0.2">
      <c r="A339" s="22" t="s">
        <v>4229</v>
      </c>
      <c r="B339" s="23" t="s">
        <v>4230</v>
      </c>
      <c r="C339" s="23" t="s">
        <v>3628</v>
      </c>
      <c r="D339" s="24" t="s">
        <v>3629</v>
      </c>
      <c r="K339" s="26" t="s">
        <v>3629</v>
      </c>
      <c r="O339" s="25" t="s">
        <v>3629</v>
      </c>
      <c r="Q339" s="25" t="s">
        <v>3629</v>
      </c>
      <c r="R339" s="28" t="s">
        <v>3629</v>
      </c>
      <c r="X339" s="24" t="s">
        <v>3629</v>
      </c>
      <c r="Y339" s="24" t="s">
        <v>3629</v>
      </c>
      <c r="AA339" s="29">
        <v>2</v>
      </c>
      <c r="AC339" s="30">
        <v>20</v>
      </c>
      <c r="AD339" s="30">
        <v>20</v>
      </c>
      <c r="AE339" s="30" t="s">
        <v>3736</v>
      </c>
      <c r="AF339" s="23" t="s">
        <v>3656</v>
      </c>
      <c r="AG339" s="23" t="s">
        <v>4231</v>
      </c>
    </row>
    <row r="340" spans="1:33" x14ac:dyDescent="0.2">
      <c r="A340" s="22" t="s">
        <v>3240</v>
      </c>
      <c r="B340" s="23" t="s">
        <v>4232</v>
      </c>
      <c r="C340" s="23" t="s">
        <v>95</v>
      </c>
      <c r="E340" s="24" t="s">
        <v>3629</v>
      </c>
      <c r="F340" s="24" t="s">
        <v>3629</v>
      </c>
      <c r="K340" s="26" t="s">
        <v>3629</v>
      </c>
      <c r="Q340" s="25" t="s">
        <v>3629</v>
      </c>
      <c r="S340" s="28" t="s">
        <v>3629</v>
      </c>
      <c r="T340" s="28" t="s">
        <v>3629</v>
      </c>
      <c r="X340" s="24" t="s">
        <v>3629</v>
      </c>
      <c r="Y340" s="24" t="s">
        <v>3629</v>
      </c>
      <c r="Z340" s="24" t="s">
        <v>3629</v>
      </c>
      <c r="AA340" s="29">
        <v>2</v>
      </c>
      <c r="AC340" s="30">
        <v>10</v>
      </c>
      <c r="AE340" s="30" t="s">
        <v>3736</v>
      </c>
      <c r="AF340" s="23" t="s">
        <v>3638</v>
      </c>
      <c r="AG340" s="23" t="s">
        <v>3632</v>
      </c>
    </row>
    <row r="341" spans="1:33" x14ac:dyDescent="0.2">
      <c r="A341" s="22" t="s">
        <v>4233</v>
      </c>
      <c r="B341" s="23" t="s">
        <v>4234</v>
      </c>
      <c r="C341" s="23" t="s">
        <v>3628</v>
      </c>
      <c r="E341" s="24" t="s">
        <v>3629</v>
      </c>
      <c r="F341" s="24" t="s">
        <v>3629</v>
      </c>
      <c r="G341" s="25" t="s">
        <v>3629</v>
      </c>
      <c r="H341" s="25" t="s">
        <v>3629</v>
      </c>
      <c r="L341" s="26" t="s">
        <v>3629</v>
      </c>
      <c r="M341" s="26" t="s">
        <v>3629</v>
      </c>
      <c r="N341" s="27" t="s">
        <v>3629</v>
      </c>
      <c r="P341" s="25" t="s">
        <v>3629</v>
      </c>
      <c r="S341" s="28" t="s">
        <v>3629</v>
      </c>
      <c r="Z341" s="24" t="s">
        <v>3629</v>
      </c>
      <c r="AA341" s="29">
        <v>3</v>
      </c>
      <c r="AC341" s="30">
        <v>30</v>
      </c>
      <c r="AE341" s="30" t="s">
        <v>3736</v>
      </c>
      <c r="AF341" s="23" t="s">
        <v>3638</v>
      </c>
      <c r="AG341" s="23" t="s">
        <v>3632</v>
      </c>
    </row>
    <row r="342" spans="1:33" x14ac:dyDescent="0.2">
      <c r="A342" s="22" t="s">
        <v>4235</v>
      </c>
      <c r="B342" s="23" t="s">
        <v>4236</v>
      </c>
      <c r="C342" s="23" t="s">
        <v>3628</v>
      </c>
      <c r="D342" s="24" t="s">
        <v>3629</v>
      </c>
      <c r="J342" s="26" t="s">
        <v>3629</v>
      </c>
      <c r="K342" s="26" t="s">
        <v>3629</v>
      </c>
      <c r="V342" s="28" t="s">
        <v>3629</v>
      </c>
      <c r="X342" s="24" t="s">
        <v>3629</v>
      </c>
      <c r="AA342" s="29">
        <v>3</v>
      </c>
      <c r="AC342" s="30">
        <v>40</v>
      </c>
      <c r="AD342" s="30">
        <v>40</v>
      </c>
      <c r="AE342" s="30" t="s">
        <v>3630</v>
      </c>
      <c r="AF342" s="23" t="s">
        <v>3631</v>
      </c>
      <c r="AG342" s="23" t="s">
        <v>3632</v>
      </c>
    </row>
    <row r="343" spans="1:33" x14ac:dyDescent="0.2">
      <c r="A343" s="22" t="s">
        <v>4237</v>
      </c>
      <c r="B343" s="23" t="s">
        <v>4238</v>
      </c>
      <c r="C343" s="23" t="s">
        <v>3628</v>
      </c>
      <c r="D343" s="24" t="s">
        <v>3629</v>
      </c>
      <c r="J343" s="26" t="s">
        <v>3629</v>
      </c>
      <c r="O343" s="25" t="s">
        <v>3629</v>
      </c>
      <c r="V343" s="28" t="s">
        <v>3629</v>
      </c>
      <c r="X343" s="24" t="s">
        <v>3629</v>
      </c>
      <c r="Y343" s="24" t="s">
        <v>3629</v>
      </c>
      <c r="AA343" s="29">
        <v>2</v>
      </c>
      <c r="AC343" s="30">
        <v>60</v>
      </c>
      <c r="AF343" s="23" t="s">
        <v>3631</v>
      </c>
      <c r="AG343" s="23" t="s">
        <v>3632</v>
      </c>
    </row>
    <row r="344" spans="1:33" x14ac:dyDescent="0.2">
      <c r="A344" s="22" t="s">
        <v>4239</v>
      </c>
      <c r="B344" s="23" t="s">
        <v>4240</v>
      </c>
      <c r="C344" s="23" t="s">
        <v>3628</v>
      </c>
      <c r="D344" s="24" t="s">
        <v>3629</v>
      </c>
      <c r="K344" s="26" t="s">
        <v>3629</v>
      </c>
      <c r="Q344" s="25" t="s">
        <v>3629</v>
      </c>
      <c r="V344" s="28" t="s">
        <v>3629</v>
      </c>
      <c r="X344" s="24" t="s">
        <v>3629</v>
      </c>
      <c r="Y344" s="24" t="s">
        <v>3629</v>
      </c>
      <c r="AA344" s="29">
        <v>2</v>
      </c>
      <c r="AC344" s="30">
        <v>30</v>
      </c>
      <c r="AD344" s="30">
        <v>30</v>
      </c>
      <c r="AE344" s="30" t="s">
        <v>3630</v>
      </c>
      <c r="AF344" s="23" t="s">
        <v>3631</v>
      </c>
      <c r="AG344" s="23" t="s">
        <v>3632</v>
      </c>
    </row>
    <row r="345" spans="1:33" x14ac:dyDescent="0.2">
      <c r="A345" s="22" t="s">
        <v>2454</v>
      </c>
      <c r="B345" s="23" t="s">
        <v>4241</v>
      </c>
      <c r="C345" s="23" t="s">
        <v>95</v>
      </c>
      <c r="D345" s="24" t="s">
        <v>3629</v>
      </c>
      <c r="I345" s="25" t="s">
        <v>3629</v>
      </c>
      <c r="J345" s="26" t="s">
        <v>3629</v>
      </c>
      <c r="O345" s="25" t="s">
        <v>3629</v>
      </c>
      <c r="S345" s="28" t="s">
        <v>3629</v>
      </c>
      <c r="Y345" s="24" t="s">
        <v>3629</v>
      </c>
      <c r="Z345" s="24" t="s">
        <v>3629</v>
      </c>
      <c r="AA345" s="29">
        <v>2</v>
      </c>
      <c r="AB345" s="29" t="s">
        <v>3637</v>
      </c>
      <c r="AC345" s="30">
        <v>200</v>
      </c>
      <c r="AD345" s="30">
        <v>100</v>
      </c>
      <c r="AF345" s="23" t="s">
        <v>3631</v>
      </c>
      <c r="AG345" s="23" t="s">
        <v>4242</v>
      </c>
    </row>
    <row r="346" spans="1:33" x14ac:dyDescent="0.2">
      <c r="A346" s="22" t="s">
        <v>2457</v>
      </c>
      <c r="B346" s="23" t="s">
        <v>2458</v>
      </c>
      <c r="C346" s="23" t="s">
        <v>95</v>
      </c>
      <c r="D346" s="24" t="s">
        <v>3629</v>
      </c>
      <c r="I346" s="25" t="s">
        <v>3629</v>
      </c>
      <c r="J346" s="26" t="s">
        <v>3629</v>
      </c>
      <c r="O346" s="25" t="s">
        <v>3629</v>
      </c>
      <c r="R346" s="28" t="s">
        <v>3629</v>
      </c>
      <c r="S346" s="28" t="s">
        <v>3629</v>
      </c>
      <c r="Z346" s="24" t="s">
        <v>3629</v>
      </c>
      <c r="AA346" s="29">
        <v>2</v>
      </c>
      <c r="AB346" s="29" t="s">
        <v>4144</v>
      </c>
      <c r="AC346" s="30">
        <v>100</v>
      </c>
      <c r="AD346" s="30">
        <v>70</v>
      </c>
      <c r="AE346" s="30" t="s">
        <v>3630</v>
      </c>
      <c r="AF346" s="23" t="s">
        <v>3631</v>
      </c>
      <c r="AG346" s="23" t="s">
        <v>4243</v>
      </c>
    </row>
    <row r="347" spans="1:33" x14ac:dyDescent="0.2">
      <c r="A347" s="22" t="s">
        <v>4244</v>
      </c>
      <c r="B347" s="23" t="s">
        <v>4245</v>
      </c>
      <c r="C347" s="23" t="s">
        <v>95</v>
      </c>
      <c r="D347" s="24" t="s">
        <v>3629</v>
      </c>
      <c r="I347" s="25" t="s">
        <v>3629</v>
      </c>
      <c r="J347" s="26" t="s">
        <v>3629</v>
      </c>
      <c r="O347" s="25" t="s">
        <v>3629</v>
      </c>
      <c r="S347" s="28" t="s">
        <v>3629</v>
      </c>
      <c r="Y347" s="24" t="s">
        <v>3629</v>
      </c>
      <c r="Z347" s="24" t="s">
        <v>3629</v>
      </c>
      <c r="AA347" s="29">
        <v>1</v>
      </c>
      <c r="AB347" s="29" t="s">
        <v>3637</v>
      </c>
      <c r="AC347" s="30">
        <v>200</v>
      </c>
      <c r="AD347" s="30">
        <v>100</v>
      </c>
      <c r="AE347" s="30" t="s">
        <v>3630</v>
      </c>
      <c r="AF347" s="23" t="s">
        <v>3638</v>
      </c>
      <c r="AG347" s="23" t="s">
        <v>4243</v>
      </c>
    </row>
    <row r="348" spans="1:33" x14ac:dyDescent="0.2">
      <c r="A348" s="22" t="s">
        <v>4246</v>
      </c>
      <c r="B348" s="23" t="s">
        <v>4247</v>
      </c>
      <c r="C348" s="23" t="s">
        <v>3628</v>
      </c>
      <c r="D348" s="24" t="s">
        <v>3629</v>
      </c>
      <c r="E348" s="24" t="s">
        <v>3629</v>
      </c>
      <c r="K348" s="26" t="s">
        <v>3629</v>
      </c>
      <c r="Q348" s="25" t="s">
        <v>3629</v>
      </c>
      <c r="U348" s="28" t="s">
        <v>3629</v>
      </c>
      <c r="Y348" s="24" t="s">
        <v>3629</v>
      </c>
      <c r="AA348" s="29">
        <v>3</v>
      </c>
      <c r="AC348" s="30">
        <v>20</v>
      </c>
      <c r="AE348" s="30" t="s">
        <v>3736</v>
      </c>
      <c r="AF348" s="23" t="s">
        <v>3631</v>
      </c>
      <c r="AG348" s="23" t="s">
        <v>3632</v>
      </c>
    </row>
    <row r="349" spans="1:33" x14ac:dyDescent="0.2">
      <c r="A349" s="22" t="s">
        <v>2465</v>
      </c>
      <c r="B349" s="23" t="s">
        <v>2466</v>
      </c>
      <c r="C349" s="23" t="s">
        <v>95</v>
      </c>
      <c r="D349" s="24" t="s">
        <v>3629</v>
      </c>
      <c r="H349" s="25" t="s">
        <v>3629</v>
      </c>
      <c r="J349" s="26" t="s">
        <v>3629</v>
      </c>
      <c r="L349" s="26" t="s">
        <v>3629</v>
      </c>
      <c r="N349" s="27" t="s">
        <v>3629</v>
      </c>
      <c r="T349" s="28" t="s">
        <v>3629</v>
      </c>
      <c r="Z349" s="24" t="s">
        <v>3629</v>
      </c>
      <c r="AA349" s="29">
        <v>1</v>
      </c>
      <c r="AB349" s="29" t="s">
        <v>3868</v>
      </c>
      <c r="AC349" s="30">
        <v>150</v>
      </c>
      <c r="AE349" s="30" t="s">
        <v>3680</v>
      </c>
      <c r="AF349" s="23" t="s">
        <v>3631</v>
      </c>
      <c r="AG349" s="23" t="s">
        <v>3632</v>
      </c>
    </row>
    <row r="350" spans="1:33" x14ac:dyDescent="0.2">
      <c r="A350" s="22" t="s">
        <v>4248</v>
      </c>
      <c r="B350" s="23" t="s">
        <v>4249</v>
      </c>
      <c r="C350" s="23" t="s">
        <v>95</v>
      </c>
      <c r="D350" s="24" t="s">
        <v>3629</v>
      </c>
      <c r="H350" s="25" t="s">
        <v>3629</v>
      </c>
      <c r="J350" s="26" t="s">
        <v>3629</v>
      </c>
      <c r="O350" s="25" t="s">
        <v>3629</v>
      </c>
      <c r="R350" s="28" t="s">
        <v>3629</v>
      </c>
      <c r="Y350" s="24" t="s">
        <v>3629</v>
      </c>
      <c r="Z350" s="24" t="s">
        <v>3629</v>
      </c>
      <c r="AA350" s="29">
        <v>1</v>
      </c>
      <c r="AB350" s="29" t="s">
        <v>3637</v>
      </c>
      <c r="AC350" s="30">
        <v>100</v>
      </c>
      <c r="AD350" s="30">
        <v>100</v>
      </c>
      <c r="AE350" s="30" t="s">
        <v>3630</v>
      </c>
      <c r="AF350" s="23" t="s">
        <v>3638</v>
      </c>
      <c r="AG350" s="23" t="s">
        <v>3632</v>
      </c>
    </row>
    <row r="351" spans="1:33" x14ac:dyDescent="0.2">
      <c r="A351" s="22" t="s">
        <v>4250</v>
      </c>
      <c r="B351" s="23" t="s">
        <v>4014</v>
      </c>
      <c r="C351" s="23" t="s">
        <v>95</v>
      </c>
      <c r="E351" s="24" t="s">
        <v>3629</v>
      </c>
      <c r="J351" s="26" t="s">
        <v>3629</v>
      </c>
      <c r="O351" s="25" t="s">
        <v>3629</v>
      </c>
      <c r="R351" s="28" t="s">
        <v>3629</v>
      </c>
      <c r="X351" s="24" t="s">
        <v>3629</v>
      </c>
      <c r="Y351" s="24" t="s">
        <v>3629</v>
      </c>
      <c r="Z351" s="24" t="s">
        <v>3629</v>
      </c>
      <c r="AA351" s="29">
        <v>1</v>
      </c>
      <c r="AB351" s="29" t="s">
        <v>3637</v>
      </c>
      <c r="AC351" s="30">
        <v>100</v>
      </c>
      <c r="AD351" s="30">
        <v>100</v>
      </c>
      <c r="AE351" s="30" t="s">
        <v>3630</v>
      </c>
      <c r="AF351" s="23" t="s">
        <v>3638</v>
      </c>
      <c r="AG351" s="23" t="s">
        <v>3632</v>
      </c>
    </row>
    <row r="352" spans="1:33" x14ac:dyDescent="0.2">
      <c r="A352" s="22" t="s">
        <v>4251</v>
      </c>
      <c r="B352" s="23" t="s">
        <v>4252</v>
      </c>
      <c r="C352" s="23" t="s">
        <v>3628</v>
      </c>
      <c r="D352" s="24" t="s">
        <v>3629</v>
      </c>
      <c r="E352" s="24" t="s">
        <v>3629</v>
      </c>
      <c r="J352" s="26" t="s">
        <v>3629</v>
      </c>
      <c r="O352" s="25" t="s">
        <v>3629</v>
      </c>
      <c r="U352" s="28" t="s">
        <v>3629</v>
      </c>
      <c r="W352" s="28" t="s">
        <v>3629</v>
      </c>
      <c r="Y352" s="24" t="s">
        <v>3629</v>
      </c>
      <c r="Z352" s="24" t="s">
        <v>3629</v>
      </c>
      <c r="AA352" s="29">
        <v>3</v>
      </c>
      <c r="AC352" s="30">
        <v>40</v>
      </c>
      <c r="AD352" s="30">
        <v>40</v>
      </c>
      <c r="AE352" s="30" t="s">
        <v>3630</v>
      </c>
      <c r="AF352" s="23" t="s">
        <v>3656</v>
      </c>
      <c r="AG352" s="23" t="s">
        <v>3632</v>
      </c>
    </row>
    <row r="353" spans="1:33" x14ac:dyDescent="0.2">
      <c r="A353" s="22" t="s">
        <v>4253</v>
      </c>
      <c r="B353" s="23" t="s">
        <v>4254</v>
      </c>
      <c r="C353" s="23" t="s">
        <v>3628</v>
      </c>
      <c r="E353" s="24" t="s">
        <v>3629</v>
      </c>
      <c r="F353" s="24" t="s">
        <v>3629</v>
      </c>
      <c r="G353" s="25" t="s">
        <v>3629</v>
      </c>
      <c r="J353" s="26" t="s">
        <v>3629</v>
      </c>
      <c r="T353" s="28" t="s">
        <v>3629</v>
      </c>
      <c r="Z353" s="24" t="s">
        <v>3629</v>
      </c>
      <c r="AA353" s="29">
        <v>3</v>
      </c>
      <c r="AC353" s="30">
        <v>60</v>
      </c>
      <c r="AD353" s="30">
        <v>60</v>
      </c>
      <c r="AE353" s="30" t="s">
        <v>3630</v>
      </c>
      <c r="AF353" s="23" t="s">
        <v>3638</v>
      </c>
      <c r="AG353" s="23" t="s">
        <v>3632</v>
      </c>
    </row>
    <row r="354" spans="1:33" x14ac:dyDescent="0.2">
      <c r="A354" s="22" t="s">
        <v>4255</v>
      </c>
      <c r="B354" s="23" t="s">
        <v>4254</v>
      </c>
      <c r="C354" s="23" t="s">
        <v>3628</v>
      </c>
      <c r="E354" s="24" t="s">
        <v>3629</v>
      </c>
      <c r="F354" s="24" t="s">
        <v>3629</v>
      </c>
      <c r="G354" s="25" t="s">
        <v>3629</v>
      </c>
      <c r="J354" s="26" t="s">
        <v>3629</v>
      </c>
      <c r="T354" s="28" t="s">
        <v>3629</v>
      </c>
      <c r="Z354" s="24" t="s">
        <v>3629</v>
      </c>
      <c r="AA354" s="29">
        <v>3</v>
      </c>
      <c r="AC354" s="30">
        <v>90</v>
      </c>
      <c r="AD354" s="30">
        <v>90</v>
      </c>
      <c r="AE354" s="30" t="s">
        <v>3630</v>
      </c>
      <c r="AF354" s="23" t="s">
        <v>3638</v>
      </c>
      <c r="AG354" s="23" t="s">
        <v>3632</v>
      </c>
    </row>
    <row r="355" spans="1:33" x14ac:dyDescent="0.2">
      <c r="A355" s="22" t="s">
        <v>3273</v>
      </c>
      <c r="B355" s="23" t="s">
        <v>4256</v>
      </c>
      <c r="C355" s="23" t="s">
        <v>3628</v>
      </c>
      <c r="E355" s="24" t="s">
        <v>3629</v>
      </c>
      <c r="F355" s="24" t="s">
        <v>3629</v>
      </c>
      <c r="G355" s="25" t="s">
        <v>3629</v>
      </c>
      <c r="J355" s="26" t="s">
        <v>3629</v>
      </c>
      <c r="K355" s="26" t="s">
        <v>3629</v>
      </c>
      <c r="T355" s="28" t="s">
        <v>3629</v>
      </c>
      <c r="X355" s="24" t="s">
        <v>3629</v>
      </c>
      <c r="Y355" s="24" t="s">
        <v>3629</v>
      </c>
      <c r="Z355" s="24" t="s">
        <v>3629</v>
      </c>
      <c r="AA355" s="29">
        <v>3</v>
      </c>
      <c r="AC355" s="30">
        <v>30</v>
      </c>
      <c r="AD355" s="30">
        <v>30</v>
      </c>
      <c r="AE355" s="30" t="s">
        <v>3630</v>
      </c>
      <c r="AF355" s="23" t="s">
        <v>3638</v>
      </c>
      <c r="AG355" s="23" t="s">
        <v>3632</v>
      </c>
    </row>
    <row r="356" spans="1:33" x14ac:dyDescent="0.2">
      <c r="A356" s="22" t="s">
        <v>3276</v>
      </c>
      <c r="B356" s="23" t="s">
        <v>4257</v>
      </c>
      <c r="C356" s="23" t="s">
        <v>3628</v>
      </c>
      <c r="E356" s="24" t="s">
        <v>3629</v>
      </c>
      <c r="H356" s="25" t="s">
        <v>3629</v>
      </c>
      <c r="J356" s="26" t="s">
        <v>3629</v>
      </c>
      <c r="K356" s="26" t="s">
        <v>3629</v>
      </c>
      <c r="S356" s="28" t="s">
        <v>3629</v>
      </c>
      <c r="X356" s="24" t="s">
        <v>3629</v>
      </c>
      <c r="Y356" s="24" t="s">
        <v>3629</v>
      </c>
      <c r="Z356" s="24" t="s">
        <v>3629</v>
      </c>
      <c r="AA356" s="29">
        <v>2</v>
      </c>
      <c r="AB356" s="29" t="s">
        <v>3815</v>
      </c>
      <c r="AC356" s="30">
        <v>30</v>
      </c>
      <c r="AD356" s="30">
        <v>30</v>
      </c>
      <c r="AE356" s="30" t="s">
        <v>3641</v>
      </c>
      <c r="AF356" s="23" t="s">
        <v>3638</v>
      </c>
      <c r="AG356" s="23" t="s">
        <v>3632</v>
      </c>
    </row>
    <row r="357" spans="1:33" x14ac:dyDescent="0.2">
      <c r="A357" s="22" t="s">
        <v>2474</v>
      </c>
      <c r="B357" s="23" t="s">
        <v>4258</v>
      </c>
      <c r="C357" s="23" t="s">
        <v>3628</v>
      </c>
      <c r="D357" s="24" t="s">
        <v>3629</v>
      </c>
      <c r="G357" s="25" t="s">
        <v>3629</v>
      </c>
      <c r="J357" s="26" t="s">
        <v>3629</v>
      </c>
      <c r="P357" s="25" t="s">
        <v>3629</v>
      </c>
      <c r="S357" s="28" t="s">
        <v>3629</v>
      </c>
      <c r="X357" s="24" t="s">
        <v>3629</v>
      </c>
      <c r="Y357" s="24" t="s">
        <v>3629</v>
      </c>
      <c r="AA357" s="29">
        <v>2</v>
      </c>
      <c r="AC357" s="30">
        <v>100</v>
      </c>
      <c r="AD357" s="30">
        <v>60</v>
      </c>
      <c r="AE357" s="30" t="s">
        <v>3630</v>
      </c>
      <c r="AF357" s="23" t="s">
        <v>3638</v>
      </c>
      <c r="AG357" s="23" t="s">
        <v>4259</v>
      </c>
    </row>
    <row r="358" spans="1:33" x14ac:dyDescent="0.2">
      <c r="A358" s="22" t="s">
        <v>4260</v>
      </c>
      <c r="B358" s="23" t="s">
        <v>4261</v>
      </c>
      <c r="C358" s="23" t="s">
        <v>95</v>
      </c>
      <c r="D358" s="24" t="s">
        <v>3629</v>
      </c>
      <c r="E358" s="24" t="s">
        <v>3629</v>
      </c>
      <c r="H358" s="25" t="s">
        <v>3629</v>
      </c>
      <c r="J358" s="26" t="s">
        <v>3629</v>
      </c>
      <c r="O358" s="25" t="s">
        <v>3629</v>
      </c>
      <c r="S358" s="28" t="s">
        <v>3629</v>
      </c>
      <c r="X358" s="24" t="s">
        <v>3629</v>
      </c>
      <c r="Y358" s="24" t="s">
        <v>3629</v>
      </c>
      <c r="Z358" s="24" t="s">
        <v>3629</v>
      </c>
      <c r="AA358" s="29">
        <v>1</v>
      </c>
      <c r="AB358" s="29" t="s">
        <v>4262</v>
      </c>
      <c r="AC358" s="30">
        <v>50</v>
      </c>
      <c r="AF358" s="23" t="s">
        <v>3642</v>
      </c>
      <c r="AG358" s="23" t="s">
        <v>3632</v>
      </c>
    </row>
    <row r="359" spans="1:33" x14ac:dyDescent="0.2">
      <c r="A359" s="22" t="s">
        <v>2476</v>
      </c>
      <c r="B359" s="23" t="s">
        <v>4263</v>
      </c>
      <c r="C359" s="23" t="s">
        <v>3628</v>
      </c>
      <c r="D359" s="24" t="s">
        <v>3629</v>
      </c>
      <c r="E359" s="24" t="s">
        <v>3629</v>
      </c>
      <c r="G359" s="25" t="s">
        <v>3629</v>
      </c>
      <c r="L359" s="26" t="s">
        <v>3629</v>
      </c>
      <c r="N359" s="27" t="s">
        <v>3629</v>
      </c>
      <c r="P359" s="25" t="s">
        <v>3629</v>
      </c>
      <c r="T359" s="28" t="s">
        <v>3629</v>
      </c>
      <c r="X359" s="24" t="s">
        <v>3629</v>
      </c>
      <c r="AA359" s="29">
        <v>2</v>
      </c>
      <c r="AC359" s="30">
        <v>200</v>
      </c>
      <c r="AE359" s="30" t="s">
        <v>3680</v>
      </c>
      <c r="AF359" s="23" t="s">
        <v>3638</v>
      </c>
      <c r="AG359" s="23" t="s">
        <v>3632</v>
      </c>
    </row>
    <row r="360" spans="1:33" x14ac:dyDescent="0.2">
      <c r="A360" s="22" t="s">
        <v>4264</v>
      </c>
      <c r="B360" s="23" t="s">
        <v>4265</v>
      </c>
      <c r="C360" s="23" t="s">
        <v>3628</v>
      </c>
      <c r="D360" s="24" t="s">
        <v>3629</v>
      </c>
      <c r="G360" s="25" t="s">
        <v>3629</v>
      </c>
      <c r="J360" s="26" t="s">
        <v>3629</v>
      </c>
      <c r="O360" s="25" t="s">
        <v>3629</v>
      </c>
      <c r="S360" s="28" t="s">
        <v>3629</v>
      </c>
      <c r="Z360" s="24" t="s">
        <v>3629</v>
      </c>
      <c r="AA360" s="29">
        <v>3</v>
      </c>
      <c r="AC360" s="30">
        <v>300</v>
      </c>
      <c r="AE360" s="30" t="s">
        <v>3630</v>
      </c>
      <c r="AF360" s="23" t="s">
        <v>3642</v>
      </c>
      <c r="AG360" s="23" t="s">
        <v>3632</v>
      </c>
    </row>
    <row r="361" spans="1:33" x14ac:dyDescent="0.2">
      <c r="A361" s="22" t="s">
        <v>4266</v>
      </c>
      <c r="B361" s="23" t="s">
        <v>4267</v>
      </c>
      <c r="C361" s="23" t="s">
        <v>3628</v>
      </c>
      <c r="E361" s="24" t="s">
        <v>3629</v>
      </c>
      <c r="H361" s="25" t="s">
        <v>3629</v>
      </c>
      <c r="J361" s="26" t="s">
        <v>3629</v>
      </c>
      <c r="O361" s="25" t="s">
        <v>3629</v>
      </c>
      <c r="U361" s="28" t="s">
        <v>3629</v>
      </c>
      <c r="Y361" s="24" t="s">
        <v>3629</v>
      </c>
      <c r="Z361" s="24" t="s">
        <v>3629</v>
      </c>
      <c r="AA361" s="29">
        <v>2</v>
      </c>
      <c r="AC361" s="30">
        <v>50</v>
      </c>
      <c r="AD361" s="30">
        <v>50</v>
      </c>
      <c r="AE361" s="30" t="s">
        <v>3630</v>
      </c>
      <c r="AF361" s="23" t="s">
        <v>3638</v>
      </c>
      <c r="AG361" s="23" t="s">
        <v>3632</v>
      </c>
    </row>
    <row r="362" spans="1:33" x14ac:dyDescent="0.2">
      <c r="A362" s="22" t="s">
        <v>3863</v>
      </c>
      <c r="B362" s="23" t="s">
        <v>4268</v>
      </c>
      <c r="C362" s="23" t="s">
        <v>95</v>
      </c>
      <c r="E362" s="24" t="s">
        <v>3629</v>
      </c>
      <c r="F362" s="24" t="s">
        <v>3629</v>
      </c>
      <c r="J362" s="26" t="s">
        <v>3629</v>
      </c>
      <c r="O362" s="25" t="s">
        <v>3629</v>
      </c>
      <c r="U362" s="28" t="s">
        <v>3629</v>
      </c>
      <c r="W362" s="28" t="s">
        <v>3629</v>
      </c>
      <c r="Z362" s="24" t="s">
        <v>3629</v>
      </c>
      <c r="AA362" s="29">
        <v>2</v>
      </c>
      <c r="AC362" s="30">
        <v>60</v>
      </c>
      <c r="AD362" s="30">
        <v>60</v>
      </c>
      <c r="AE362" s="30" t="s">
        <v>3630</v>
      </c>
      <c r="AF362" s="23" t="s">
        <v>3631</v>
      </c>
      <c r="AG362" s="23" t="s">
        <v>3632</v>
      </c>
    </row>
    <row r="363" spans="1:33" x14ac:dyDescent="0.2">
      <c r="A363" s="22" t="s">
        <v>2488</v>
      </c>
      <c r="B363" s="23" t="s">
        <v>4269</v>
      </c>
      <c r="C363" s="23" t="s">
        <v>3628</v>
      </c>
      <c r="D363" s="24" t="s">
        <v>3629</v>
      </c>
      <c r="E363" s="24" t="s">
        <v>3629</v>
      </c>
      <c r="H363" s="25" t="s">
        <v>3629</v>
      </c>
      <c r="L363" s="26" t="s">
        <v>3629</v>
      </c>
      <c r="P363" s="25" t="s">
        <v>3629</v>
      </c>
      <c r="S363" s="28" t="s">
        <v>3629</v>
      </c>
      <c r="Z363" s="24" t="s">
        <v>3629</v>
      </c>
      <c r="AA363" s="29">
        <v>2</v>
      </c>
      <c r="AC363" s="30">
        <v>400</v>
      </c>
      <c r="AE363" s="30" t="s">
        <v>3680</v>
      </c>
      <c r="AF363" s="23" t="s">
        <v>3642</v>
      </c>
      <c r="AG363" s="23" t="s">
        <v>3632</v>
      </c>
    </row>
    <row r="364" spans="1:33" x14ac:dyDescent="0.2">
      <c r="A364" s="22" t="s">
        <v>4270</v>
      </c>
      <c r="B364" s="23" t="s">
        <v>4271</v>
      </c>
      <c r="C364" s="23" t="s">
        <v>95</v>
      </c>
      <c r="E364" s="24" t="s">
        <v>3629</v>
      </c>
      <c r="F364" s="24" t="s">
        <v>3629</v>
      </c>
      <c r="H364" s="25" t="s">
        <v>3629</v>
      </c>
      <c r="J364" s="26" t="s">
        <v>3629</v>
      </c>
      <c r="O364" s="25" t="s">
        <v>3629</v>
      </c>
      <c r="T364" s="28" t="s">
        <v>3629</v>
      </c>
      <c r="X364" s="24" t="s">
        <v>3629</v>
      </c>
      <c r="Y364" s="24" t="s">
        <v>3629</v>
      </c>
      <c r="Z364" s="24" t="s">
        <v>3629</v>
      </c>
      <c r="AA364" s="29">
        <v>1</v>
      </c>
      <c r="AB364" s="29" t="s">
        <v>3637</v>
      </c>
      <c r="AC364" s="30">
        <v>100</v>
      </c>
      <c r="AD364" s="30">
        <v>100</v>
      </c>
      <c r="AE364" s="30" t="s">
        <v>3630</v>
      </c>
      <c r="AF364" s="23" t="s">
        <v>3638</v>
      </c>
      <c r="AG364" s="23" t="s">
        <v>3632</v>
      </c>
    </row>
    <row r="365" spans="1:33" x14ac:dyDescent="0.2">
      <c r="A365" s="22" t="s">
        <v>4272</v>
      </c>
      <c r="B365" s="23" t="s">
        <v>4273</v>
      </c>
      <c r="C365" s="23" t="s">
        <v>3628</v>
      </c>
      <c r="D365" s="24" t="s">
        <v>3629</v>
      </c>
      <c r="E365" s="24" t="s">
        <v>3629</v>
      </c>
      <c r="G365" s="25" t="s">
        <v>3629</v>
      </c>
      <c r="J365" s="26" t="s">
        <v>3629</v>
      </c>
      <c r="O365" s="25" t="s">
        <v>3629</v>
      </c>
      <c r="T365" s="28" t="s">
        <v>3629</v>
      </c>
      <c r="X365" s="24" t="s">
        <v>3629</v>
      </c>
      <c r="Y365" s="24" t="s">
        <v>3629</v>
      </c>
      <c r="AA365" s="29">
        <v>2</v>
      </c>
      <c r="AC365" s="30">
        <v>150</v>
      </c>
      <c r="AD365" s="30">
        <v>100</v>
      </c>
      <c r="AE365" s="30" t="s">
        <v>3630</v>
      </c>
      <c r="AF365" s="23" t="s">
        <v>3631</v>
      </c>
      <c r="AG365" s="23" t="s">
        <v>3632</v>
      </c>
    </row>
    <row r="366" spans="1:33" x14ac:dyDescent="0.2">
      <c r="A366" s="22" t="s">
        <v>4274</v>
      </c>
      <c r="B366" s="23" t="s">
        <v>4275</v>
      </c>
      <c r="C366" s="23" t="s">
        <v>3628</v>
      </c>
      <c r="E366" s="24" t="s">
        <v>3629</v>
      </c>
      <c r="F366" s="24" t="s">
        <v>3629</v>
      </c>
      <c r="I366" s="25" t="s">
        <v>3629</v>
      </c>
      <c r="J366" s="26" t="s">
        <v>3629</v>
      </c>
      <c r="S366" s="28" t="s">
        <v>3629</v>
      </c>
      <c r="Z366" s="24" t="s">
        <v>3629</v>
      </c>
      <c r="AA366" s="29">
        <v>2</v>
      </c>
      <c r="AC366" s="30">
        <v>60</v>
      </c>
      <c r="AD366" s="30">
        <v>60</v>
      </c>
      <c r="AE366" s="30" t="s">
        <v>3641</v>
      </c>
      <c r="AF366" s="23" t="s">
        <v>3638</v>
      </c>
      <c r="AG366" s="23" t="s">
        <v>3632</v>
      </c>
    </row>
    <row r="367" spans="1:33" x14ac:dyDescent="0.2">
      <c r="A367" s="22" t="s">
        <v>4276</v>
      </c>
      <c r="B367" s="23" t="s">
        <v>4277</v>
      </c>
      <c r="C367" s="23" t="s">
        <v>3628</v>
      </c>
      <c r="D367" s="24" t="s">
        <v>3629</v>
      </c>
      <c r="E367" s="24" t="s">
        <v>3629</v>
      </c>
      <c r="L367" s="26" t="s">
        <v>3629</v>
      </c>
      <c r="T367" s="28" t="s">
        <v>3629</v>
      </c>
      <c r="Z367" s="24" t="s">
        <v>3629</v>
      </c>
      <c r="AA367" s="29">
        <v>2</v>
      </c>
      <c r="AC367" s="30">
        <v>400</v>
      </c>
      <c r="AE367" s="30" t="s">
        <v>3680</v>
      </c>
      <c r="AF367" s="23" t="s">
        <v>3642</v>
      </c>
      <c r="AG367" s="23" t="s">
        <v>3632</v>
      </c>
    </row>
    <row r="368" spans="1:33" x14ac:dyDescent="0.2">
      <c r="A368" s="22" t="s">
        <v>4278</v>
      </c>
      <c r="C368" s="23" t="s">
        <v>95</v>
      </c>
      <c r="D368" s="24" t="s">
        <v>3629</v>
      </c>
      <c r="G368" s="25" t="s">
        <v>3629</v>
      </c>
      <c r="H368" s="25" t="s">
        <v>3629</v>
      </c>
      <c r="J368" s="26" t="s">
        <v>3629</v>
      </c>
      <c r="O368" s="25" t="s">
        <v>3629</v>
      </c>
      <c r="S368" s="28" t="s">
        <v>3629</v>
      </c>
      <c r="Z368" s="24" t="s">
        <v>3629</v>
      </c>
      <c r="AA368" s="29">
        <v>1</v>
      </c>
      <c r="AC368" s="30">
        <v>60</v>
      </c>
      <c r="AD368" s="30">
        <v>60</v>
      </c>
      <c r="AE368" s="30" t="s">
        <v>3630</v>
      </c>
      <c r="AF368" s="23" t="s">
        <v>3631</v>
      </c>
      <c r="AG368" s="23" t="s">
        <v>4279</v>
      </c>
    </row>
    <row r="369" spans="1:33" x14ac:dyDescent="0.2">
      <c r="A369" s="22" t="s">
        <v>2551</v>
      </c>
      <c r="B369" s="23" t="s">
        <v>4280</v>
      </c>
      <c r="C369" s="23" t="s">
        <v>3628</v>
      </c>
      <c r="D369" s="24" t="s">
        <v>3629</v>
      </c>
      <c r="E369" s="24" t="s">
        <v>3629</v>
      </c>
      <c r="G369" s="25" t="s">
        <v>3629</v>
      </c>
      <c r="H369" s="25" t="s">
        <v>3629</v>
      </c>
      <c r="J369" s="26" t="s">
        <v>3629</v>
      </c>
      <c r="O369" s="25" t="s">
        <v>3629</v>
      </c>
      <c r="T369" s="28" t="s">
        <v>3629</v>
      </c>
      <c r="X369" s="24" t="s">
        <v>3629</v>
      </c>
      <c r="AA369" s="29">
        <v>3</v>
      </c>
      <c r="AC369" s="30">
        <v>200</v>
      </c>
      <c r="AE369" s="30" t="s">
        <v>3630</v>
      </c>
      <c r="AF369" s="23" t="s">
        <v>3638</v>
      </c>
      <c r="AG369" s="23" t="s">
        <v>3632</v>
      </c>
    </row>
    <row r="370" spans="1:33" x14ac:dyDescent="0.2">
      <c r="A370" s="22" t="s">
        <v>4281</v>
      </c>
      <c r="B370" s="23" t="s">
        <v>4282</v>
      </c>
      <c r="C370" s="23" t="s">
        <v>3628</v>
      </c>
      <c r="D370" s="24" t="s">
        <v>3629</v>
      </c>
      <c r="G370" s="25" t="s">
        <v>3629</v>
      </c>
      <c r="L370" s="26" t="s">
        <v>3629</v>
      </c>
      <c r="N370" s="27" t="s">
        <v>3629</v>
      </c>
      <c r="P370" s="25" t="s">
        <v>3629</v>
      </c>
      <c r="T370" s="28" t="s">
        <v>3629</v>
      </c>
      <c r="X370" s="24" t="s">
        <v>3629</v>
      </c>
      <c r="Y370" s="24" t="s">
        <v>3629</v>
      </c>
      <c r="AA370" s="29">
        <v>2</v>
      </c>
      <c r="AC370" s="30">
        <v>200</v>
      </c>
      <c r="AE370" s="30" t="s">
        <v>3680</v>
      </c>
      <c r="AF370" s="23" t="s">
        <v>3638</v>
      </c>
      <c r="AG370" s="23" t="s">
        <v>3632</v>
      </c>
    </row>
    <row r="371" spans="1:33" x14ac:dyDescent="0.2">
      <c r="A371" s="22" t="s">
        <v>2561</v>
      </c>
      <c r="B371" s="23" t="s">
        <v>4283</v>
      </c>
      <c r="C371" s="23" t="s">
        <v>3628</v>
      </c>
      <c r="D371" s="24" t="s">
        <v>3629</v>
      </c>
      <c r="E371" s="24" t="s">
        <v>3629</v>
      </c>
      <c r="I371" s="25" t="s">
        <v>3629</v>
      </c>
      <c r="L371" s="26" t="s">
        <v>3629</v>
      </c>
      <c r="S371" s="28" t="s">
        <v>3629</v>
      </c>
      <c r="Z371" s="24" t="s">
        <v>3629</v>
      </c>
      <c r="AA371" s="29">
        <v>3</v>
      </c>
      <c r="AC371" s="30">
        <v>300</v>
      </c>
      <c r="AE371" s="30" t="s">
        <v>3680</v>
      </c>
      <c r="AF371" s="23" t="s">
        <v>3638</v>
      </c>
      <c r="AG371" s="23" t="s">
        <v>3632</v>
      </c>
    </row>
    <row r="372" spans="1:33" x14ac:dyDescent="0.2">
      <c r="A372" s="22" t="s">
        <v>4284</v>
      </c>
      <c r="B372" s="23" t="s">
        <v>4285</v>
      </c>
      <c r="C372" s="23" t="s">
        <v>3628</v>
      </c>
      <c r="D372" s="24" t="s">
        <v>3629</v>
      </c>
      <c r="H372" s="25" t="s">
        <v>3629</v>
      </c>
      <c r="J372" s="26" t="s">
        <v>3629</v>
      </c>
      <c r="O372" s="25" t="s">
        <v>3629</v>
      </c>
      <c r="S372" s="28" t="s">
        <v>3629</v>
      </c>
      <c r="Y372" s="24" t="s">
        <v>3629</v>
      </c>
      <c r="Z372" s="24" t="s">
        <v>3629</v>
      </c>
      <c r="AA372" s="29">
        <v>2</v>
      </c>
      <c r="AC372" s="30">
        <v>150</v>
      </c>
      <c r="AD372" s="30">
        <v>150</v>
      </c>
      <c r="AE372" s="30" t="s">
        <v>3630</v>
      </c>
      <c r="AF372" s="23" t="s">
        <v>3656</v>
      </c>
      <c r="AG372" s="23" t="s">
        <v>3632</v>
      </c>
    </row>
    <row r="373" spans="1:33" x14ac:dyDescent="0.2">
      <c r="A373" s="22" t="s">
        <v>4286</v>
      </c>
      <c r="B373" s="23" t="s">
        <v>2358</v>
      </c>
      <c r="C373" s="23" t="s">
        <v>95</v>
      </c>
      <c r="D373" s="24" t="s">
        <v>3629</v>
      </c>
      <c r="I373" s="25" t="s">
        <v>3629</v>
      </c>
      <c r="J373" s="26" t="s">
        <v>3629</v>
      </c>
      <c r="O373" s="25" t="s">
        <v>3629</v>
      </c>
      <c r="S373" s="28" t="s">
        <v>3629</v>
      </c>
      <c r="X373" s="24" t="s">
        <v>3629</v>
      </c>
      <c r="Y373" s="24" t="s">
        <v>3629</v>
      </c>
      <c r="Z373" s="24" t="s">
        <v>3629</v>
      </c>
      <c r="AA373" s="29">
        <v>2</v>
      </c>
      <c r="AC373" s="30">
        <v>120</v>
      </c>
      <c r="AD373" s="30">
        <v>120</v>
      </c>
      <c r="AE373" s="30" t="s">
        <v>3630</v>
      </c>
      <c r="AF373" s="23" t="s">
        <v>3642</v>
      </c>
      <c r="AG373" s="23" t="s">
        <v>3632</v>
      </c>
    </row>
    <row r="374" spans="1:33" x14ac:dyDescent="0.2">
      <c r="A374" s="22" t="s">
        <v>4287</v>
      </c>
      <c r="B374" s="23" t="s">
        <v>4288</v>
      </c>
      <c r="C374" s="23" t="s">
        <v>95</v>
      </c>
      <c r="D374" s="24" t="s">
        <v>3629</v>
      </c>
      <c r="G374" s="25" t="s">
        <v>3629</v>
      </c>
      <c r="J374" s="26" t="s">
        <v>3629</v>
      </c>
      <c r="O374" s="25" t="s">
        <v>3629</v>
      </c>
      <c r="S374" s="28" t="s">
        <v>3629</v>
      </c>
      <c r="X374" s="24" t="s">
        <v>3629</v>
      </c>
      <c r="Y374" s="24" t="s">
        <v>3629</v>
      </c>
      <c r="Z374" s="24" t="s">
        <v>3629</v>
      </c>
      <c r="AA374" s="29">
        <v>1</v>
      </c>
      <c r="AB374" s="29" t="s">
        <v>4085</v>
      </c>
      <c r="AC374" s="30">
        <v>50</v>
      </c>
      <c r="AD374" s="30">
        <v>30</v>
      </c>
      <c r="AF374" s="23" t="s">
        <v>3638</v>
      </c>
      <c r="AG374" s="23" t="s">
        <v>3632</v>
      </c>
    </row>
    <row r="375" spans="1:33" x14ac:dyDescent="0.2">
      <c r="A375" s="22" t="s">
        <v>2567</v>
      </c>
      <c r="B375" s="23" t="s">
        <v>4289</v>
      </c>
      <c r="C375" s="23" t="s">
        <v>3628</v>
      </c>
      <c r="D375" s="24" t="s">
        <v>3629</v>
      </c>
      <c r="G375" s="25" t="s">
        <v>3629</v>
      </c>
      <c r="L375" s="26" t="s">
        <v>3629</v>
      </c>
      <c r="N375" s="27" t="s">
        <v>3629</v>
      </c>
      <c r="P375" s="25" t="s">
        <v>3629</v>
      </c>
      <c r="T375" s="28" t="s">
        <v>3629</v>
      </c>
      <c r="W375" s="28" t="s">
        <v>3629</v>
      </c>
      <c r="X375" s="24" t="s">
        <v>3629</v>
      </c>
      <c r="AA375" s="29">
        <v>2</v>
      </c>
      <c r="AC375" s="30">
        <v>200</v>
      </c>
      <c r="AE375" s="30" t="s">
        <v>3680</v>
      </c>
      <c r="AF375" s="23" t="s">
        <v>3631</v>
      </c>
      <c r="AG375" s="23" t="s">
        <v>3632</v>
      </c>
    </row>
    <row r="376" spans="1:33" x14ac:dyDescent="0.2">
      <c r="A376" s="22" t="s">
        <v>4290</v>
      </c>
      <c r="B376" s="23" t="s">
        <v>3340</v>
      </c>
      <c r="C376" s="23" t="s">
        <v>95</v>
      </c>
      <c r="D376" s="24" t="s">
        <v>3629</v>
      </c>
      <c r="I376" s="25" t="s">
        <v>3629</v>
      </c>
      <c r="K376" s="26" t="s">
        <v>3629</v>
      </c>
      <c r="O376" s="25" t="s">
        <v>3629</v>
      </c>
      <c r="S376" s="28" t="s">
        <v>3629</v>
      </c>
      <c r="Y376" s="24" t="s">
        <v>3629</v>
      </c>
      <c r="Z376" s="24" t="s">
        <v>3629</v>
      </c>
      <c r="AA376" s="29">
        <v>1</v>
      </c>
      <c r="AB376" s="29" t="s">
        <v>3710</v>
      </c>
      <c r="AC376" s="30">
        <v>70</v>
      </c>
      <c r="AD376" s="30">
        <v>30</v>
      </c>
      <c r="AE376" s="30" t="s">
        <v>3641</v>
      </c>
      <c r="AF376" s="23" t="s">
        <v>3631</v>
      </c>
      <c r="AG376" s="23" t="s">
        <v>3878</v>
      </c>
    </row>
    <row r="377" spans="1:33" x14ac:dyDescent="0.2">
      <c r="A377" s="22" t="s">
        <v>3345</v>
      </c>
      <c r="B377" s="23" t="s">
        <v>4291</v>
      </c>
      <c r="C377" s="23" t="s">
        <v>95</v>
      </c>
      <c r="D377" s="24" t="s">
        <v>3629</v>
      </c>
      <c r="E377" s="24" t="s">
        <v>3629</v>
      </c>
      <c r="I377" s="25" t="s">
        <v>3629</v>
      </c>
      <c r="K377" s="26" t="s">
        <v>3629</v>
      </c>
      <c r="Q377" s="25" t="s">
        <v>3629</v>
      </c>
      <c r="R377" s="28" t="s">
        <v>3629</v>
      </c>
      <c r="S377" s="28" t="s">
        <v>3629</v>
      </c>
      <c r="X377" s="24" t="s">
        <v>3629</v>
      </c>
      <c r="Y377" s="24" t="s">
        <v>3629</v>
      </c>
      <c r="AA377" s="29">
        <v>3</v>
      </c>
      <c r="AC377" s="30">
        <v>20</v>
      </c>
      <c r="AD377" s="30">
        <v>20</v>
      </c>
      <c r="AE377" s="30" t="s">
        <v>3736</v>
      </c>
      <c r="AF377" s="23" t="s">
        <v>3631</v>
      </c>
      <c r="AG377" s="23" t="s">
        <v>3632</v>
      </c>
    </row>
    <row r="378" spans="1:33" x14ac:dyDescent="0.2">
      <c r="A378" s="22" t="s">
        <v>4292</v>
      </c>
      <c r="B378" s="23" t="s">
        <v>4293</v>
      </c>
      <c r="C378" s="23" t="s">
        <v>95</v>
      </c>
      <c r="D378" s="24" t="s">
        <v>3629</v>
      </c>
      <c r="G378" s="25" t="s">
        <v>3629</v>
      </c>
      <c r="L378" s="26" t="s">
        <v>3629</v>
      </c>
      <c r="P378" s="25" t="s">
        <v>3629</v>
      </c>
      <c r="T378" s="28" t="s">
        <v>3629</v>
      </c>
      <c r="X378" s="24" t="s">
        <v>3629</v>
      </c>
      <c r="Y378" s="24" t="s">
        <v>3629</v>
      </c>
      <c r="Z378" s="24" t="s">
        <v>3629</v>
      </c>
      <c r="AA378" s="29">
        <v>1</v>
      </c>
      <c r="AB378" s="29" t="s">
        <v>3727</v>
      </c>
      <c r="AC378" s="30">
        <v>200</v>
      </c>
      <c r="AE378" s="30" t="s">
        <v>3680</v>
      </c>
      <c r="AF378" s="23" t="s">
        <v>3631</v>
      </c>
      <c r="AG378" s="23" t="s">
        <v>3632</v>
      </c>
    </row>
    <row r="379" spans="1:33" x14ac:dyDescent="0.2">
      <c r="A379" s="22" t="s">
        <v>4294</v>
      </c>
      <c r="B379" s="23" t="s">
        <v>4295</v>
      </c>
      <c r="C379" s="23" t="s">
        <v>95</v>
      </c>
      <c r="D379" s="24" t="s">
        <v>3629</v>
      </c>
      <c r="I379" s="25" t="s">
        <v>3629</v>
      </c>
      <c r="J379" s="26" t="s">
        <v>3629</v>
      </c>
      <c r="N379" s="27" t="s">
        <v>3629</v>
      </c>
      <c r="O379" s="25" t="s">
        <v>3629</v>
      </c>
      <c r="S379" s="28" t="s">
        <v>3629</v>
      </c>
      <c r="Y379" s="24" t="s">
        <v>3629</v>
      </c>
      <c r="Z379" s="24" t="s">
        <v>3629</v>
      </c>
      <c r="AA379" s="29">
        <v>1</v>
      </c>
      <c r="AB379" s="29" t="s">
        <v>3637</v>
      </c>
      <c r="AC379" s="30">
        <v>200</v>
      </c>
      <c r="AD379" s="30">
        <v>100</v>
      </c>
      <c r="AF379" s="23" t="s">
        <v>3638</v>
      </c>
      <c r="AG379" s="23" t="s">
        <v>3632</v>
      </c>
    </row>
    <row r="380" spans="1:33" x14ac:dyDescent="0.2">
      <c r="A380" s="22" t="s">
        <v>4296</v>
      </c>
      <c r="B380" s="23" t="s">
        <v>4297</v>
      </c>
      <c r="C380" s="23" t="s">
        <v>95</v>
      </c>
      <c r="D380" s="24" t="s">
        <v>3629</v>
      </c>
      <c r="G380" s="25" t="s">
        <v>3629</v>
      </c>
      <c r="J380" s="26" t="s">
        <v>3629</v>
      </c>
      <c r="O380" s="25" t="s">
        <v>3629</v>
      </c>
      <c r="R380" s="28" t="s">
        <v>3629</v>
      </c>
      <c r="X380" s="24" t="s">
        <v>3629</v>
      </c>
      <c r="Y380" s="24" t="s">
        <v>3629</v>
      </c>
      <c r="Z380" s="24" t="s">
        <v>3629</v>
      </c>
      <c r="AA380" s="29">
        <v>2</v>
      </c>
      <c r="AB380" s="29" t="s">
        <v>3637</v>
      </c>
      <c r="AC380" s="30">
        <v>200</v>
      </c>
      <c r="AD380" s="30">
        <v>100</v>
      </c>
      <c r="AF380" s="23" t="s">
        <v>3638</v>
      </c>
      <c r="AG380" s="23" t="s">
        <v>3632</v>
      </c>
    </row>
    <row r="381" spans="1:33" x14ac:dyDescent="0.2">
      <c r="A381" s="22" t="s">
        <v>3367</v>
      </c>
      <c r="B381" s="23" t="s">
        <v>4298</v>
      </c>
      <c r="C381" s="23" t="s">
        <v>3628</v>
      </c>
      <c r="E381" s="24" t="s">
        <v>3629</v>
      </c>
      <c r="F381" s="24" t="s">
        <v>3629</v>
      </c>
      <c r="H381" s="25" t="s">
        <v>3629</v>
      </c>
      <c r="K381" s="26" t="s">
        <v>3629</v>
      </c>
      <c r="N381" s="27" t="s">
        <v>3629</v>
      </c>
      <c r="Q381" s="25" t="s">
        <v>3629</v>
      </c>
      <c r="S381" s="28" t="s">
        <v>3629</v>
      </c>
      <c r="X381" s="24" t="s">
        <v>3629</v>
      </c>
      <c r="AA381" s="29">
        <v>2</v>
      </c>
      <c r="AC381" s="30">
        <v>20</v>
      </c>
      <c r="AE381" s="30" t="s">
        <v>3736</v>
      </c>
      <c r="AF381" s="23" t="s">
        <v>3642</v>
      </c>
      <c r="AG381" s="23" t="s">
        <v>3632</v>
      </c>
    </row>
    <row r="382" spans="1:33" x14ac:dyDescent="0.2">
      <c r="A382" s="22" t="s">
        <v>4299</v>
      </c>
      <c r="B382" s="23" t="s">
        <v>4300</v>
      </c>
      <c r="C382" s="23" t="s">
        <v>95</v>
      </c>
      <c r="D382" s="24" t="s">
        <v>3629</v>
      </c>
      <c r="E382" s="24" t="s">
        <v>3629</v>
      </c>
      <c r="O382" s="25" t="s">
        <v>3629</v>
      </c>
      <c r="S382" s="28" t="s">
        <v>3629</v>
      </c>
      <c r="U382" s="28" t="s">
        <v>3629</v>
      </c>
      <c r="Z382" s="24" t="s">
        <v>3629</v>
      </c>
      <c r="AA382" s="29">
        <v>3</v>
      </c>
      <c r="AC382" s="30">
        <v>80</v>
      </c>
      <c r="AD382" s="30">
        <v>80</v>
      </c>
      <c r="AE382" s="30" t="s">
        <v>3641</v>
      </c>
      <c r="AF382" s="23" t="s">
        <v>3631</v>
      </c>
      <c r="AG382" s="23" t="s">
        <v>3632</v>
      </c>
    </row>
    <row r="383" spans="1:33" x14ac:dyDescent="0.2">
      <c r="A383" s="22" t="s">
        <v>4301</v>
      </c>
      <c r="C383" s="23" t="s">
        <v>95</v>
      </c>
      <c r="E383" s="24" t="s">
        <v>3629</v>
      </c>
      <c r="I383" s="25" t="s">
        <v>3629</v>
      </c>
      <c r="M383" s="26" t="s">
        <v>3629</v>
      </c>
      <c r="P383" s="25" t="s">
        <v>3629</v>
      </c>
      <c r="S383" s="28" t="s">
        <v>3629</v>
      </c>
      <c r="T383" s="28" t="s">
        <v>3629</v>
      </c>
      <c r="Z383" s="24" t="s">
        <v>3629</v>
      </c>
      <c r="AA383" s="29">
        <v>1</v>
      </c>
      <c r="AC383" s="30">
        <v>30</v>
      </c>
      <c r="AD383" s="30">
        <v>30</v>
      </c>
      <c r="AE383" s="30" t="s">
        <v>3641</v>
      </c>
      <c r="AF383" s="23" t="s">
        <v>3642</v>
      </c>
      <c r="AG383" s="23" t="s">
        <v>3632</v>
      </c>
    </row>
    <row r="384" spans="1:33" x14ac:dyDescent="0.2">
      <c r="A384" s="22" t="s">
        <v>4302</v>
      </c>
      <c r="B384" s="23" t="s">
        <v>4303</v>
      </c>
      <c r="C384" s="23" t="s">
        <v>3628</v>
      </c>
      <c r="D384" s="24" t="s">
        <v>3629</v>
      </c>
      <c r="E384" s="24" t="s">
        <v>3629</v>
      </c>
      <c r="G384" s="25" t="s">
        <v>3629</v>
      </c>
      <c r="H384" s="25" t="s">
        <v>3629</v>
      </c>
      <c r="J384" s="26" t="s">
        <v>3629</v>
      </c>
      <c r="O384" s="25" t="s">
        <v>3629</v>
      </c>
      <c r="R384" s="28" t="s">
        <v>3629</v>
      </c>
      <c r="V384" s="28" t="s">
        <v>3629</v>
      </c>
      <c r="X384" s="24" t="s">
        <v>3629</v>
      </c>
      <c r="Y384" s="24" t="s">
        <v>3629</v>
      </c>
      <c r="AA384" s="29">
        <v>2</v>
      </c>
      <c r="AB384" s="29" t="s">
        <v>4304</v>
      </c>
      <c r="AC384" s="30">
        <v>50</v>
      </c>
      <c r="AD384" s="30">
        <v>50</v>
      </c>
      <c r="AE384" s="30" t="s">
        <v>3630</v>
      </c>
      <c r="AF384" s="23" t="s">
        <v>3631</v>
      </c>
      <c r="AG384" s="23" t="s">
        <v>3632</v>
      </c>
    </row>
    <row r="385" spans="1:33" x14ac:dyDescent="0.2">
      <c r="A385" s="22" t="s">
        <v>2579</v>
      </c>
      <c r="B385" s="23" t="s">
        <v>2580</v>
      </c>
      <c r="C385" s="23" t="s">
        <v>3628</v>
      </c>
      <c r="D385" s="24" t="s">
        <v>3629</v>
      </c>
      <c r="G385" s="25" t="s">
        <v>3629</v>
      </c>
      <c r="H385" s="25" t="s">
        <v>3629</v>
      </c>
      <c r="J385" s="26" t="s">
        <v>3629</v>
      </c>
      <c r="L385" s="26" t="s">
        <v>3629</v>
      </c>
      <c r="P385" s="25" t="s">
        <v>3629</v>
      </c>
      <c r="S385" s="28" t="s">
        <v>3629</v>
      </c>
      <c r="X385" s="24" t="s">
        <v>3629</v>
      </c>
      <c r="AA385" s="29">
        <v>2</v>
      </c>
      <c r="AC385" s="30">
        <v>400</v>
      </c>
      <c r="AE385" s="30" t="s">
        <v>3680</v>
      </c>
      <c r="AF385" s="23" t="s">
        <v>3642</v>
      </c>
      <c r="AG385" s="23" t="s">
        <v>3632</v>
      </c>
    </row>
    <row r="386" spans="1:33" x14ac:dyDescent="0.2">
      <c r="A386" s="22" t="s">
        <v>4305</v>
      </c>
      <c r="B386" s="23" t="s">
        <v>2586</v>
      </c>
      <c r="C386" s="23" t="s">
        <v>3628</v>
      </c>
      <c r="D386" s="24" t="s">
        <v>3629</v>
      </c>
      <c r="E386" s="24" t="s">
        <v>3629</v>
      </c>
      <c r="J386" s="26" t="s">
        <v>3629</v>
      </c>
      <c r="S386" s="28" t="s">
        <v>3629</v>
      </c>
      <c r="T386" s="28" t="s">
        <v>3629</v>
      </c>
      <c r="W386" s="28" t="s">
        <v>3629</v>
      </c>
      <c r="Z386" s="24" t="s">
        <v>3629</v>
      </c>
      <c r="AA386" s="29">
        <v>3</v>
      </c>
      <c r="AC386" s="30">
        <v>70</v>
      </c>
      <c r="AD386" s="30">
        <v>70</v>
      </c>
      <c r="AE386" s="30" t="s">
        <v>3660</v>
      </c>
      <c r="AF386" s="23" t="s">
        <v>3638</v>
      </c>
      <c r="AG386" s="23" t="s">
        <v>4306</v>
      </c>
    </row>
    <row r="387" spans="1:33" x14ac:dyDescent="0.2">
      <c r="A387" s="22" t="s">
        <v>2598</v>
      </c>
      <c r="B387" s="23" t="s">
        <v>4307</v>
      </c>
      <c r="C387" s="23" t="s">
        <v>3628</v>
      </c>
      <c r="D387" s="24" t="s">
        <v>3629</v>
      </c>
      <c r="E387" s="24" t="s">
        <v>3629</v>
      </c>
      <c r="O387" s="25" t="s">
        <v>3629</v>
      </c>
      <c r="R387" s="28" t="s">
        <v>3629</v>
      </c>
      <c r="S387" s="28" t="s">
        <v>3629</v>
      </c>
      <c r="Z387" s="24" t="s">
        <v>3629</v>
      </c>
      <c r="AA387" s="29">
        <v>1</v>
      </c>
      <c r="AB387" s="29" t="s">
        <v>3903</v>
      </c>
      <c r="AC387" s="30">
        <v>60</v>
      </c>
      <c r="AD387" s="30">
        <v>60</v>
      </c>
      <c r="AF387" s="23" t="s">
        <v>3638</v>
      </c>
      <c r="AG387" s="23" t="s">
        <v>3632</v>
      </c>
    </row>
    <row r="388" spans="1:33" x14ac:dyDescent="0.2">
      <c r="A388" s="22" t="s">
        <v>2601</v>
      </c>
      <c r="B388" s="23" t="s">
        <v>4308</v>
      </c>
      <c r="C388" s="23" t="s">
        <v>3628</v>
      </c>
      <c r="E388" s="24" t="s">
        <v>3629</v>
      </c>
      <c r="O388" s="25" t="s">
        <v>3629</v>
      </c>
      <c r="S388" s="28" t="s">
        <v>3629</v>
      </c>
      <c r="T388" s="28" t="s">
        <v>3629</v>
      </c>
      <c r="Z388" s="24" t="s">
        <v>3629</v>
      </c>
      <c r="AA388" s="29">
        <v>3</v>
      </c>
      <c r="AC388" s="30">
        <v>60</v>
      </c>
      <c r="AD388" s="30">
        <v>60</v>
      </c>
      <c r="AE388" s="30" t="s">
        <v>3630</v>
      </c>
      <c r="AF388" s="23" t="s">
        <v>3631</v>
      </c>
      <c r="AG388" s="23" t="s">
        <v>3632</v>
      </c>
    </row>
    <row r="389" spans="1:33" x14ac:dyDescent="0.2">
      <c r="A389" s="22" t="s">
        <v>4309</v>
      </c>
      <c r="B389" s="23" t="s">
        <v>2605</v>
      </c>
      <c r="C389" s="23" t="s">
        <v>3628</v>
      </c>
      <c r="E389" s="24" t="s">
        <v>3629</v>
      </c>
      <c r="F389" s="24" t="s">
        <v>3629</v>
      </c>
      <c r="O389" s="25" t="s">
        <v>3629</v>
      </c>
      <c r="T389" s="28" t="s">
        <v>3629</v>
      </c>
      <c r="Y389" s="24" t="s">
        <v>3629</v>
      </c>
      <c r="Z389" s="24" t="s">
        <v>3629</v>
      </c>
      <c r="AA389" s="29">
        <v>3</v>
      </c>
      <c r="AC389" s="30">
        <v>50</v>
      </c>
      <c r="AD389" s="30">
        <v>50</v>
      </c>
      <c r="AE389" s="30" t="s">
        <v>3630</v>
      </c>
      <c r="AF389" s="23" t="s">
        <v>3631</v>
      </c>
      <c r="AG389" s="23" t="s">
        <v>3632</v>
      </c>
    </row>
    <row r="390" spans="1:33" x14ac:dyDescent="0.2">
      <c r="A390" s="22" t="s">
        <v>4310</v>
      </c>
      <c r="B390" s="23" t="s">
        <v>4311</v>
      </c>
      <c r="C390" s="23" t="s">
        <v>3628</v>
      </c>
      <c r="D390" s="24" t="s">
        <v>3629</v>
      </c>
      <c r="E390" s="24" t="s">
        <v>3629</v>
      </c>
      <c r="G390" s="25" t="s">
        <v>3629</v>
      </c>
      <c r="J390" s="26" t="s">
        <v>3629</v>
      </c>
      <c r="K390" s="26" t="s">
        <v>3629</v>
      </c>
      <c r="O390" s="25" t="s">
        <v>3629</v>
      </c>
      <c r="T390" s="28" t="s">
        <v>3629</v>
      </c>
      <c r="X390" s="24" t="s">
        <v>3629</v>
      </c>
      <c r="AA390" s="29">
        <v>3</v>
      </c>
      <c r="AC390" s="30">
        <v>30</v>
      </c>
      <c r="AF390" s="23" t="s">
        <v>3642</v>
      </c>
      <c r="AG390" s="23" t="s">
        <v>3632</v>
      </c>
    </row>
    <row r="391" spans="1:33" x14ac:dyDescent="0.2">
      <c r="A391" s="22" t="s">
        <v>3376</v>
      </c>
      <c r="B391" s="23" t="s">
        <v>4312</v>
      </c>
      <c r="C391" s="23" t="s">
        <v>3628</v>
      </c>
      <c r="D391" s="24" t="s">
        <v>3629</v>
      </c>
      <c r="E391" s="24" t="s">
        <v>3629</v>
      </c>
      <c r="G391" s="25" t="s">
        <v>3629</v>
      </c>
      <c r="K391" s="26" t="s">
        <v>3629</v>
      </c>
      <c r="O391" s="25" t="s">
        <v>3629</v>
      </c>
      <c r="T391" s="28" t="s">
        <v>3629</v>
      </c>
      <c r="X391" s="24" t="s">
        <v>3629</v>
      </c>
      <c r="AA391" s="29">
        <v>2</v>
      </c>
      <c r="AC391" s="30">
        <v>30</v>
      </c>
      <c r="AE391" s="30" t="s">
        <v>3641</v>
      </c>
      <c r="AF391" s="23" t="s">
        <v>3638</v>
      </c>
      <c r="AG391" s="23" t="s">
        <v>3632</v>
      </c>
    </row>
  </sheetData>
  <sheetProtection sort="0" autoFilter="0"/>
  <autoFilter ref="A1:AG391" xr:uid="{709B93D3-891D-49F2-94B7-3959A35435E7}">
    <sortState xmlns:xlrd2="http://schemas.microsoft.com/office/spreadsheetml/2017/richdata2" ref="A2:AG391">
      <sortCondition ref="A1:A39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5A7B34C7475E4EA8DDD1E2618621C7" ma:contentTypeVersion="16" ma:contentTypeDescription="Crie um novo documento." ma:contentTypeScope="" ma:versionID="50cc685ce6a0a0cc3c39f821f9e9fa96">
  <xsd:schema xmlns:xsd="http://www.w3.org/2001/XMLSchema" xmlns:xs="http://www.w3.org/2001/XMLSchema" xmlns:p="http://schemas.microsoft.com/office/2006/metadata/properties" xmlns:ns3="de0febbe-2eed-4fe8-a61d-05abd916ae56" xmlns:ns4="6578ee9a-1ccd-4ebf-9384-32997762468b" targetNamespace="http://schemas.microsoft.com/office/2006/metadata/properties" ma:root="true" ma:fieldsID="e0cce57ee5d99104328260293dfb8142" ns3:_="" ns4:_="">
    <xsd:import namespace="de0febbe-2eed-4fe8-a61d-05abd916ae56"/>
    <xsd:import namespace="6578ee9a-1ccd-4ebf-9384-3299776246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febbe-2eed-4fe8-a61d-05abd916a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78ee9a-1ccd-4ebf-9384-32997762468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0febbe-2eed-4fe8-a61d-05abd916ae56" xsi:nil="true"/>
  </documentManagement>
</p:properties>
</file>

<file path=customXml/itemProps1.xml><?xml version="1.0" encoding="utf-8"?>
<ds:datastoreItem xmlns:ds="http://schemas.openxmlformats.org/officeDocument/2006/customXml" ds:itemID="{9E37E179-8B37-4793-98B7-1C98CA9E07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0febbe-2eed-4fe8-a61d-05abd916ae56"/>
    <ds:schemaRef ds:uri="6578ee9a-1ccd-4ebf-9384-3299776246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DB9F80-F64B-4AFD-B46A-F6A4D9987A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AF85A9-E08B-4624-9817-AAD50F5B17C7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de0febbe-2eed-4fe8-a61d-05abd916ae56"/>
    <ds:schemaRef ds:uri="http://schemas.microsoft.com/office/infopath/2007/PartnerControls"/>
    <ds:schemaRef ds:uri="6578ee9a-1ccd-4ebf-9384-32997762468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7</vt:i4>
      </vt:variant>
    </vt:vector>
  </HeadingPairs>
  <TitlesOfParts>
    <vt:vector size="14" baseType="lpstr">
      <vt:lpstr>LEG ESTUDO DE MASSAS</vt:lpstr>
      <vt:lpstr>LEG MASSAS SIMPLIF</vt:lpstr>
      <vt:lpstr>LEG MASSAS PORTE</vt:lpstr>
      <vt:lpstr>uso interno PLANILHA</vt:lpstr>
      <vt:lpstr>uso interno FOTOS</vt:lpstr>
      <vt:lpstr>BASE</vt:lpstr>
      <vt:lpstr>MTZ</vt:lpstr>
      <vt:lpstr>'LEG ESTUDO DE MASSAS'!Area_de_impressao</vt:lpstr>
      <vt:lpstr>'LEG MASSAS PORTE'!Area_de_impressao</vt:lpstr>
      <vt:lpstr>'LEG MASSAS SIMPLIF'!Area_de_impressao</vt:lpstr>
      <vt:lpstr>'LEG ESTUDO DE MASSAS'!Titulos_de_impressao</vt:lpstr>
      <vt:lpstr>'LEG MASSAS PORTE'!Titulos_de_impressao</vt:lpstr>
      <vt:lpstr>'LEG MASSAS SIMPLIF'!Titulos_de_impressao</vt:lpstr>
      <vt:lpstr>'uso interno PLANILHA'!Titulos_de_impressao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Christina Hiluey - BENEDITO ABBUD</dc:creator>
  <cp:keywords/>
  <dc:description/>
  <cp:lastModifiedBy>Christina - BENEDITO ABBUD</cp:lastModifiedBy>
  <cp:revision/>
  <dcterms:created xsi:type="dcterms:W3CDTF">2020-06-15T16:00:41Z</dcterms:created>
  <dcterms:modified xsi:type="dcterms:W3CDTF">2026-04-01T14:21:12Z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0x010100E85A7B34C7475E4EA8DDD1E2618621C7</vt:lpwstr>
  </property>
</Properties>
</file>