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1" i="1" l="1"/>
  <c r="D24" i="1" l="1"/>
  <c r="E24" i="1"/>
  <c r="E18" i="1"/>
  <c r="E19" i="1"/>
  <c r="F24" i="1" l="1"/>
  <c r="G24" i="1" s="1"/>
  <c r="E25" i="1" s="1"/>
  <c r="G38" i="1"/>
  <c r="E35" i="1"/>
  <c r="E37" i="1" s="1"/>
  <c r="E38" i="1" s="1"/>
  <c r="E39" i="1" s="1"/>
  <c r="G34" i="1"/>
  <c r="G33" i="1"/>
  <c r="F33" i="1"/>
  <c r="D19" i="1"/>
  <c r="F19" i="1" s="1"/>
  <c r="D6" i="1"/>
  <c r="D18" i="1" s="1"/>
  <c r="D28" i="1" s="1"/>
  <c r="D29" i="1" s="1"/>
  <c r="D12" i="1"/>
  <c r="F10" i="1"/>
  <c r="F11" i="1" s="1"/>
  <c r="F12" i="1" s="1"/>
  <c r="F4" i="1"/>
  <c r="D25" i="1" l="1"/>
  <c r="F25" i="1" s="1"/>
  <c r="G25" i="1" s="1"/>
  <c r="E26" i="1" s="1"/>
  <c r="D26" i="1"/>
  <c r="H33" i="1"/>
  <c r="H34" i="1" s="1"/>
  <c r="F5" i="1"/>
  <c r="F6" i="1" s="1"/>
  <c r="F18" i="1"/>
  <c r="F26" i="1" l="1"/>
  <c r="G26" i="1" s="1"/>
</calcChain>
</file>

<file path=xl/sharedStrings.xml><?xml version="1.0" encoding="utf-8"?>
<sst xmlns="http://schemas.openxmlformats.org/spreadsheetml/2006/main" count="61" uniqueCount="55">
  <si>
    <t>LOANS RECEIVABLE</t>
  </si>
  <si>
    <t>SERVICE FEE</t>
  </si>
  <si>
    <t>CASH IN BANK</t>
  </si>
  <si>
    <t>INTEREST RATE</t>
  </si>
  <si>
    <t>12%/YEAR</t>
  </si>
  <si>
    <t>PENALTY OF PAST DUE LOAN IS 5% OF THE AMOUNT DUE.</t>
  </si>
  <si>
    <t>SERVICE FEE (2% OF THE PRINCIPAL)</t>
  </si>
  <si>
    <t>DR</t>
  </si>
  <si>
    <t>CR</t>
  </si>
  <si>
    <t>PAYABLE IN 2 YEARS IN EQUAL (MONTHYLY/ SEMI-MONTHLY)</t>
  </si>
  <si>
    <t>MONTHLY</t>
  </si>
  <si>
    <t>SEMI</t>
  </si>
  <si>
    <t>PRINCIPAL</t>
  </si>
  <si>
    <t>INTEREST</t>
  </si>
  <si>
    <t>AMORT. PLUS INTEREST TO START ON AUG. 15, 2018.</t>
  </si>
  <si>
    <t>TOTAL PAYMENT</t>
  </si>
  <si>
    <t>INTEREST COMPUTATION</t>
  </si>
  <si>
    <t xml:space="preserve">MEANING INTEREST IS </t>
  </si>
  <si>
    <t>BASED ON THE LATEST BALANCE</t>
  </si>
  <si>
    <t>3 MOS. INT</t>
  </si>
  <si>
    <t>PENALTY FOR 3 MOS. AT 5%</t>
  </si>
  <si>
    <t>OF THE PAST DUE AMOUNT</t>
  </si>
  <si>
    <t>REGULAR LOAN</t>
  </si>
  <si>
    <t>INT</t>
  </si>
  <si>
    <t>interest</t>
  </si>
  <si>
    <t>payment</t>
  </si>
  <si>
    <t>flat interest rate</t>
  </si>
  <si>
    <t>NOTE: DIMINISHING BAL INTEREST RATE</t>
  </si>
  <si>
    <t>terms of payment</t>
  </si>
  <si>
    <t>date</t>
  </si>
  <si>
    <t>name debtor?</t>
  </si>
  <si>
    <t>cash voucher doc number</t>
  </si>
  <si>
    <t>1year to pay</t>
  </si>
  <si>
    <t>mode of payment</t>
  </si>
  <si>
    <t>straight</t>
  </si>
  <si>
    <t>deminishing (default)</t>
  </si>
  <si>
    <t>service fee</t>
  </si>
  <si>
    <t>interest rate</t>
  </si>
  <si>
    <t>monthly or semi-monthly or weekly</t>
  </si>
  <si>
    <t>regular loan</t>
  </si>
  <si>
    <t>business loan</t>
  </si>
  <si>
    <t>educational loan</t>
  </si>
  <si>
    <t>petty cash loan</t>
  </si>
  <si>
    <t>credit&gt;&gt;&gt;</t>
  </si>
  <si>
    <t>DATE</t>
  </si>
  <si>
    <t>MODE OF PAYMENT</t>
  </si>
  <si>
    <t>Terms of PAYMENT</t>
  </si>
  <si>
    <t>DOC#</t>
  </si>
  <si>
    <t>Interest Rate</t>
  </si>
  <si>
    <t>method: Deminishing/ Flat</t>
  </si>
  <si>
    <t>Type of LOAN</t>
  </si>
  <si>
    <t>NAME OF LOANEE</t>
  </si>
  <si>
    <t>DONT FORGET TO DISPLAY CHARGE</t>
  </si>
  <si>
    <t>Penalty Rate</t>
  </si>
  <si>
    <t>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</si>
</sst>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1" xfId="1" applyFont="1" applyBorder="1"/>
    <xf numFmtId="43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J1" zoomScale="150" zoomScaleNormal="150" workbookViewId="0">
      <selection activeCell="N15" sqref="N15:O15"/>
    </sheetView>
  </sheetViews>
  <sheetFormatPr defaultRowHeight="15" x14ac:dyDescent="0.25"/>
  <cols>
    <col min="4" max="4" width="10.5703125" bestFit="1" customWidth="1"/>
    <col min="5" max="5" width="15.140625" customWidth="1"/>
    <col min="6" max="6" width="10.5703125" bestFit="1" customWidth="1"/>
    <col min="7" max="7" width="15.7109375" customWidth="1"/>
    <col min="8" max="8" width="10.5703125" bestFit="1" customWidth="1"/>
  </cols>
  <sheetData>
    <row r="1" spans="1:21" ht="15.75" thickBot="1" x14ac:dyDescent="0.3">
      <c r="D1" s="6" t="s">
        <v>7</v>
      </c>
      <c r="E1" s="6"/>
      <c r="F1" s="6" t="s">
        <v>8</v>
      </c>
      <c r="H1" t="s">
        <v>33</v>
      </c>
      <c r="J1" t="s">
        <v>38</v>
      </c>
    </row>
    <row r="2" spans="1:21" x14ac:dyDescent="0.25">
      <c r="A2" t="s">
        <v>0</v>
      </c>
      <c r="D2" s="1">
        <v>50000</v>
      </c>
      <c r="H2" t="s">
        <v>28</v>
      </c>
      <c r="J2" t="s">
        <v>32</v>
      </c>
    </row>
    <row r="3" spans="1:21" x14ac:dyDescent="0.25">
      <c r="H3" t="s">
        <v>29</v>
      </c>
      <c r="N3" s="11" t="s">
        <v>44</v>
      </c>
      <c r="O3" s="12"/>
      <c r="P3" s="13"/>
      <c r="R3" s="11" t="s">
        <v>47</v>
      </c>
      <c r="S3" s="13"/>
    </row>
    <row r="4" spans="1:21" x14ac:dyDescent="0.25">
      <c r="B4" t="s">
        <v>6</v>
      </c>
      <c r="F4" s="1">
        <f>+D2*0.02</f>
        <v>1000</v>
      </c>
      <c r="H4" t="s">
        <v>30</v>
      </c>
    </row>
    <row r="5" spans="1:21" x14ac:dyDescent="0.25">
      <c r="B5" t="s">
        <v>2</v>
      </c>
      <c r="F5" s="2">
        <f>+D2-F4</f>
        <v>49000</v>
      </c>
      <c r="H5" t="s">
        <v>31</v>
      </c>
      <c r="N5" s="11" t="s">
        <v>51</v>
      </c>
      <c r="O5" s="12"/>
      <c r="P5" s="12"/>
      <c r="Q5" s="12"/>
      <c r="R5" s="12"/>
      <c r="S5" s="12"/>
      <c r="T5" s="12"/>
      <c r="U5" s="13"/>
    </row>
    <row r="6" spans="1:21" ht="15.75" thickBot="1" x14ac:dyDescent="0.3">
      <c r="D6" s="3">
        <f>SUM(D2:D5)</f>
        <v>50000</v>
      </c>
      <c r="E6" s="3"/>
      <c r="F6" s="3">
        <f>SUM(F2:F5)</f>
        <v>50000</v>
      </c>
      <c r="H6" t="s">
        <v>37</v>
      </c>
      <c r="J6" t="s">
        <v>34</v>
      </c>
    </row>
    <row r="7" spans="1:21" x14ac:dyDescent="0.25">
      <c r="G7" t="s">
        <v>43</v>
      </c>
      <c r="H7" t="s">
        <v>36</v>
      </c>
      <c r="J7" t="s">
        <v>35</v>
      </c>
      <c r="N7" s="11" t="s">
        <v>54</v>
      </c>
      <c r="O7" s="12"/>
      <c r="P7" s="12"/>
      <c r="Q7" s="12"/>
      <c r="R7" s="12"/>
      <c r="S7" s="12"/>
      <c r="T7" s="12"/>
      <c r="U7" s="13"/>
    </row>
    <row r="8" spans="1:21" x14ac:dyDescent="0.25">
      <c r="A8" t="s">
        <v>0</v>
      </c>
      <c r="D8" s="1">
        <v>50000</v>
      </c>
      <c r="F8" s="1">
        <v>5000</v>
      </c>
    </row>
    <row r="9" spans="1:21" x14ac:dyDescent="0.25">
      <c r="H9" t="s">
        <v>39</v>
      </c>
      <c r="N9" s="11" t="s">
        <v>50</v>
      </c>
      <c r="O9" s="12"/>
      <c r="P9" s="12"/>
      <c r="Q9" s="12"/>
      <c r="R9" s="12"/>
      <c r="S9" s="12"/>
      <c r="T9" s="12"/>
      <c r="U9" s="13"/>
    </row>
    <row r="10" spans="1:21" x14ac:dyDescent="0.25">
      <c r="B10" t="s">
        <v>1</v>
      </c>
      <c r="F10" s="1">
        <f>+D8*0.02</f>
        <v>1000</v>
      </c>
      <c r="H10" t="s">
        <v>40</v>
      </c>
    </row>
    <row r="11" spans="1:21" x14ac:dyDescent="0.25">
      <c r="B11" t="s">
        <v>2</v>
      </c>
      <c r="F11" s="2">
        <f>+D8-F8-F10</f>
        <v>44000</v>
      </c>
      <c r="H11" t="s">
        <v>41</v>
      </c>
      <c r="N11" s="11" t="s">
        <v>45</v>
      </c>
      <c r="O11" s="12"/>
      <c r="P11" s="12"/>
      <c r="Q11" s="13"/>
      <c r="S11" s="11" t="s">
        <v>46</v>
      </c>
      <c r="T11" s="12"/>
      <c r="U11" s="13"/>
    </row>
    <row r="12" spans="1:21" ht="15.75" thickBot="1" x14ac:dyDescent="0.3">
      <c r="D12" s="4">
        <f>SUM(D8:D11)</f>
        <v>50000</v>
      </c>
      <c r="E12" s="5"/>
      <c r="F12" s="4">
        <f>SUM(F8:F11)</f>
        <v>50000</v>
      </c>
      <c r="H12" t="s">
        <v>42</v>
      </c>
    </row>
    <row r="13" spans="1:21" x14ac:dyDescent="0.25">
      <c r="N13" s="11" t="s">
        <v>48</v>
      </c>
      <c r="O13" s="13"/>
      <c r="P13" s="8" t="s">
        <v>49</v>
      </c>
      <c r="Q13" s="9"/>
      <c r="R13" s="7"/>
      <c r="T13" s="11" t="s">
        <v>36</v>
      </c>
      <c r="U13" s="13"/>
    </row>
    <row r="14" spans="1:21" x14ac:dyDescent="0.25">
      <c r="A14" t="s">
        <v>3</v>
      </c>
      <c r="C14" t="s">
        <v>26</v>
      </c>
      <c r="F14" t="s">
        <v>4</v>
      </c>
      <c r="H14" t="s">
        <v>52</v>
      </c>
    </row>
    <row r="15" spans="1:21" x14ac:dyDescent="0.25">
      <c r="A15" t="s">
        <v>9</v>
      </c>
      <c r="N15" s="11" t="s">
        <v>53</v>
      </c>
      <c r="O15" s="13"/>
    </row>
    <row r="16" spans="1:21" x14ac:dyDescent="0.25">
      <c r="A16" t="s">
        <v>14</v>
      </c>
    </row>
    <row r="17" spans="1:8" x14ac:dyDescent="0.25">
      <c r="D17" t="s">
        <v>12</v>
      </c>
      <c r="E17" t="s">
        <v>13</v>
      </c>
      <c r="F17" t="s">
        <v>15</v>
      </c>
    </row>
    <row r="18" spans="1:8" x14ac:dyDescent="0.25">
      <c r="A18" t="s">
        <v>10</v>
      </c>
      <c r="D18" s="1">
        <f>+D6/24</f>
        <v>2083.3333333333335</v>
      </c>
      <c r="E18" s="1">
        <f>+D2*0.12/12</f>
        <v>500</v>
      </c>
      <c r="F18" s="2">
        <f>+D18+E18</f>
        <v>2583.3333333333335</v>
      </c>
    </row>
    <row r="19" spans="1:8" x14ac:dyDescent="0.25">
      <c r="A19" t="s">
        <v>11</v>
      </c>
      <c r="D19" s="1">
        <f>+D8/48</f>
        <v>1041.6666666666667</v>
      </c>
      <c r="E19" s="1">
        <f>+D2*0.12/24</f>
        <v>250</v>
      </c>
      <c r="F19" s="2">
        <f>+E19+D19</f>
        <v>1291.6666666666667</v>
      </c>
    </row>
    <row r="21" spans="1:8" x14ac:dyDescent="0.25">
      <c r="A21" t="s">
        <v>5</v>
      </c>
    </row>
    <row r="22" spans="1:8" x14ac:dyDescent="0.25">
      <c r="D22" t="s">
        <v>25</v>
      </c>
      <c r="E22" t="s">
        <v>24</v>
      </c>
    </row>
    <row r="23" spans="1:8" x14ac:dyDescent="0.25">
      <c r="A23" t="s">
        <v>27</v>
      </c>
      <c r="G23" s="1">
        <v>50000</v>
      </c>
    </row>
    <row r="24" spans="1:8" x14ac:dyDescent="0.25">
      <c r="A24" t="s">
        <v>16</v>
      </c>
      <c r="D24" s="2">
        <f>+G23/24</f>
        <v>2083.3333333333335</v>
      </c>
      <c r="E24" s="1">
        <f>+G23*0.12/12</f>
        <v>500</v>
      </c>
      <c r="F24" s="2">
        <f>+E24+D24</f>
        <v>2583.3333333333335</v>
      </c>
      <c r="G24" s="2">
        <f>+G23-F24</f>
        <v>47416.666666666664</v>
      </c>
    </row>
    <row r="25" spans="1:8" x14ac:dyDescent="0.25">
      <c r="A25" t="s">
        <v>17</v>
      </c>
      <c r="D25" s="2">
        <f t="shared" ref="D25:D26" si="0">+G24/24</f>
        <v>1975.6944444444443</v>
      </c>
      <c r="E25" s="1">
        <f t="shared" ref="E25:E26" si="1">+G24*0.12/12</f>
        <v>474.16666666666657</v>
      </c>
      <c r="F25" s="2">
        <f t="shared" ref="F25:F26" si="2">+E25+D25</f>
        <v>2449.8611111111109</v>
      </c>
      <c r="G25" s="2">
        <f t="shared" ref="G25:G26" si="3">+G24-F25</f>
        <v>44966.805555555555</v>
      </c>
    </row>
    <row r="26" spans="1:8" x14ac:dyDescent="0.25">
      <c r="A26" t="s">
        <v>18</v>
      </c>
      <c r="D26" s="2">
        <f t="shared" si="0"/>
        <v>1873.616898148148</v>
      </c>
      <c r="E26" s="1">
        <f t="shared" si="1"/>
        <v>449.66805555555555</v>
      </c>
      <c r="F26" s="2">
        <f t="shared" si="2"/>
        <v>2323.2849537037036</v>
      </c>
      <c r="G26" s="2">
        <f t="shared" si="3"/>
        <v>42643.520601851851</v>
      </c>
    </row>
    <row r="28" spans="1:8" x14ac:dyDescent="0.25">
      <c r="A28" t="s">
        <v>19</v>
      </c>
      <c r="D28" s="1">
        <f>+D18*3-100</f>
        <v>6150</v>
      </c>
    </row>
    <row r="29" spans="1:8" x14ac:dyDescent="0.25">
      <c r="A29" t="s">
        <v>20</v>
      </c>
      <c r="D29" s="1">
        <f>+D28*0.05</f>
        <v>307.5</v>
      </c>
    </row>
    <row r="30" spans="1:8" x14ac:dyDescent="0.25">
      <c r="A30" t="s">
        <v>21</v>
      </c>
    </row>
    <row r="31" spans="1:8" x14ac:dyDescent="0.25">
      <c r="F31" s="10" t="s">
        <v>22</v>
      </c>
      <c r="G31" s="10"/>
      <c r="H31" s="10"/>
    </row>
    <row r="32" spans="1:8" x14ac:dyDescent="0.25">
      <c r="F32" t="s">
        <v>7</v>
      </c>
      <c r="G32" t="s">
        <v>8</v>
      </c>
    </row>
    <row r="33" spans="2:8" x14ac:dyDescent="0.25">
      <c r="F33" s="2">
        <f>+G23</f>
        <v>50000</v>
      </c>
      <c r="G33" s="2">
        <f>+D24</f>
        <v>2083.3333333333335</v>
      </c>
      <c r="H33" s="2">
        <f>+F33-G33</f>
        <v>47916.666666666664</v>
      </c>
    </row>
    <row r="34" spans="2:8" x14ac:dyDescent="0.25">
      <c r="G34">
        <f>+D35</f>
        <v>500</v>
      </c>
      <c r="H34" s="2">
        <f>+F33-H33-G33</f>
        <v>0</v>
      </c>
    </row>
    <row r="35" spans="2:8" x14ac:dyDescent="0.25">
      <c r="B35" t="s">
        <v>12</v>
      </c>
      <c r="D35">
        <v>500</v>
      </c>
      <c r="E35" s="2">
        <f>+D24</f>
        <v>2083.3333333333335</v>
      </c>
    </row>
    <row r="36" spans="2:8" x14ac:dyDescent="0.25">
      <c r="B36" t="s">
        <v>23</v>
      </c>
      <c r="D36">
        <v>500</v>
      </c>
      <c r="E36">
        <v>500</v>
      </c>
    </row>
    <row r="37" spans="2:8" x14ac:dyDescent="0.25">
      <c r="E37" s="2">
        <f>+E35-E36</f>
        <v>1583.3333333333335</v>
      </c>
    </row>
    <row r="38" spans="2:8" x14ac:dyDescent="0.25">
      <c r="E38">
        <f>+E37*0.02</f>
        <v>31.666666666666671</v>
      </c>
      <c r="G38">
        <f>+G37*0.02</f>
        <v>0</v>
      </c>
    </row>
    <row r="39" spans="2:8" x14ac:dyDescent="0.25">
      <c r="E39" s="2">
        <f>+E35+E36+E38</f>
        <v>2615</v>
      </c>
    </row>
    <row r="40" spans="2:8" x14ac:dyDescent="0.25">
      <c r="D40" s="1">
        <v>50000</v>
      </c>
    </row>
    <row r="41" spans="2:8" x14ac:dyDescent="0.25">
      <c r="D41" s="2">
        <v>2083.3333333333335</v>
      </c>
      <c r="E41" s="2">
        <f>+D40-D41</f>
        <v>47916.666666666664</v>
      </c>
    </row>
  </sheetData>
  <mergeCells count="11">
    <mergeCell ref="F31:H31"/>
    <mergeCell ref="N3:P3"/>
    <mergeCell ref="N5:U5"/>
    <mergeCell ref="N11:Q11"/>
    <mergeCell ref="S11:U11"/>
    <mergeCell ref="R3:S3"/>
    <mergeCell ref="N13:O13"/>
    <mergeCell ref="N9:U9"/>
    <mergeCell ref="T13:U13"/>
    <mergeCell ref="N15:O15"/>
    <mergeCell ref="N7:U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2018-10-14T07:25:48Z</dcterms:modified>
</cp:coreProperties>
</file>