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Eval Sheet" sheetId="1" r:id="rId4"/>
    <sheet state="visible" name="Eval Back" sheetId="2" r:id="rId5"/>
    <sheet state="visible" name="Eval SpGp" sheetId="3" r:id="rId6"/>
    <sheet state="visible" name="Eval SpGp by Grade" sheetId="4" r:id="rId7"/>
    <sheet state="visible" name="Trnr" sheetId="5" r:id="rId8"/>
    <sheet state="visible" name="Loss" sheetId="6" r:id="rId9"/>
    <sheet state="visible" name="Var Assessment" sheetId="7" r:id="rId10"/>
    <sheet state="visible" name="Race Grades" sheetId="8" r:id="rId11"/>
    <sheet state="visible" name="POA" sheetId="9" r:id="rId12"/>
  </sheets>
  <definedNames>
    <definedName hidden="1" localSheetId="6" name="_xlnm._FilterDatabase">'Var Assessment'!$C$109:$R$207</definedName>
    <definedName hidden="1" localSheetId="7" name="_xlnm._FilterDatabase">'Race Grades'!$C$3:$F$103</definedName>
  </definedNames>
  <calcPr/>
</workbook>
</file>

<file path=xl/sharedStrings.xml><?xml version="1.0" encoding="utf-8"?>
<sst xmlns="http://schemas.openxmlformats.org/spreadsheetml/2006/main" count="3542" uniqueCount="317">
  <si>
    <t>Model ID</t>
  </si>
  <si>
    <t>Predictor</t>
  </si>
  <si>
    <t>Variables</t>
  </si>
  <si>
    <t>Model</t>
  </si>
  <si>
    <t>Eval Metric</t>
  </si>
  <si>
    <t>Train Time Period</t>
  </si>
  <si>
    <t>Eval Time Period</t>
  </si>
  <si>
    <t>Subset</t>
  </si>
  <si>
    <t>Win Rate (Test)</t>
  </si>
  <si>
    <t>Win Prof (Test)</t>
  </si>
  <si>
    <t>Win Prof (Test) (%)</t>
  </si>
  <si>
    <t>T3 WR</t>
  </si>
  <si>
    <t>T3WR ($)</t>
  </si>
  <si>
    <t>T3WR (%)</t>
  </si>
  <si>
    <t>NA</t>
  </si>
  <si>
    <t>Fast Track</t>
  </si>
  <si>
    <t>No Idea</t>
  </si>
  <si>
    <t>2022 Q2</t>
  </si>
  <si>
    <t>Random Number</t>
  </si>
  <si>
    <t>RMSE</t>
  </si>
  <si>
    <t>MAE</t>
  </si>
  <si>
    <t>label = 'y_runtime'</t>
  </si>
  <si>
    <t xml:space="preserve">features = ['x_dist','x_avg_speed_prev', 'x_no_prev_races', 'x_races_tot']
</t>
  </si>
  <si>
    <t xml:space="preserve">
model = Sequential([
    Dense(256, activation='relu'),
    Dense(256, activation='relu'),
    Dense(128, activation='relu'),
    Dense(1)
])
model.compile(
    loss=rmse,
    optimizer=Adam(),
    metrics=[rmse]
)
model.fit(x_train, y_train, epochs=10)
print()
print(datetime.now())
</t>
  </si>
  <si>
    <t>RMSE
(Root Mean Squared Error)</t>
  </si>
  <si>
    <t xml:space="preserve">4 x features 
= 
['x_dist','x_avg_speed_prev', 'x_no_prev_races', 'x_races_tot']
</t>
  </si>
  <si>
    <t>MAE
(Mean Absolute Error)</t>
  </si>
  <si>
    <t>9 x features 
= 
['x_dist', 'x_no_prev_races', 'x_races_tot', 'x_speed_prev', 'x_speed_avg', 'x_speed_min', 'x_speed_max', 'x_speed_range', 'x_speed_std']</t>
  </si>
  <si>
    <t xml:space="preserve">
model = Sequential([
    Dense(256, activation='relu'),
    Dense(256, activation='relu'),
    Dense(128, activation='relu'),
    Dense(1)
])
model.compile(
    loss = "tf's mean absolute error",
    optimizer=Adam(),
    metrics=["tf's mean absolute error"]
)
model.fit(x_train, y_train, epochs=10)
print()
print(datetime.now())
</t>
  </si>
  <si>
    <t>22 x features 
= 
['x_dist', 'x_no_prev_races', 'x_races_tot', 'x_speed_prev', 'x_speed_avg', 'x_speed_min', 'x_speed_max', 'x_speed_range', 'x_speed_std', 'G5', 'G4', 'G3', 'G2', 'G1', 'Gmix', 'Gmas', 'Gmai', 'Gh', 'Gres', 'Gnov', 'Gsp', 'Gfin']</t>
  </si>
  <si>
    <t>label = 'y_pos'</t>
  </si>
  <si>
    <t>6 x features 
= 
['x_no_prev_races', 'x_races_tot_norm', 'x_speed_prev_norm', 'x_speed_avg_norm', 'x_speed_min_norm', 'x_speed_max_norm']</t>
  </si>
  <si>
    <t xml:space="preserve">
model = Sequential([
    Dense(256, activation='relu'),
    Dense(256, activation='relu'),
    Dense(128, activation='relu'),
    Dense(1)
])
model.compile(
    loss = "tf's mean absolute error",
    optimizer=Adam(),
    metrics=["tf's mean absolute error"]
)
model.fit(x_train, y_train, epochs=3)
print()
print(datetime.now())
</t>
  </si>
  <si>
    <t>Only Races with No prediction Ties</t>
  </si>
  <si>
    <t xml:space="preserve">11 x features 
= 
['x_no_prev_races', 'x_races_tot_norm', 'x_speed_prev_norm', 'x_speed_avg_norm', 'x_speed_min_norm', 'x_speed_max_norm', 'x_no_prev_r_in_dist', 'x_rtgp_prev_norm', 'x_rtgp_avg_norm', 'x_rtgp_min_norm', 'x_rtgp_max_norm']
</t>
  </si>
  <si>
    <t>MSE
(Mean Squared Error)</t>
  </si>
  <si>
    <t>label = 'y_margin'</t>
  </si>
  <si>
    <t>17 x features 
=
['x_no_prev_races', 'xr_races_norm', 'x_speed_prev_norm', 'x_speed_avg_norm', 'x_speed_min_norm', 'x_speed_max_norm', 'x_no_prev_r_in_dist', 'x_rtgp_prev_norm', 'x_rtgp_avg_norm', 'x_rtgp_min_norm', 'x_rtgp_max_norm', 'xr_wins_norm', 'xr_wins_pct_norm', 'xr_fin_t2_norm', 'xr_fin_t2_pct_norm', 'xr_fin_plc_norm', 'xr_fin_plc_pct_norm']</t>
  </si>
  <si>
    <t xml:space="preserve">
42 x features 
=
['xr_finl5_last2_pct_norm', 'x_rtgp_prev_norm', 'x_track_norm', 'x_no_prev_r_in_dist', 'xr_finl5_t2_pct_norm', 'xr_finl5_last_pct_norm', 'x_rtgp_min_norm', 'x_rtgp_max_norm', 'G3', 'dist400', 'xr_fin_t2_pct_norm', 'xr_fin_plc_norm', 'x_no_prev_races', 'xr_fin_last_pct_norm', 'dist350', 'dist700', 'x_speed_avg_norm', 'x_rtgp_avg_norm', 'xr_races_norm', 'xr_fin_plc_pct_norm', 'dist300', 'G1', 'G2', 'dist500', 'xr_wins_l5_norm', 'x_racegrade_norm', 'xr_fin_last2_norm', 'xr_fin_last2_pct_norm', 'xr_fin_last_norm', 'x_speed_max_norm', 'x_speed_min_norm', 'xr_finl5_t2_norm', 'G4', 'dist600', 'xr_wins_norm', 'dist450', 'xr_finl5_last2_norm', 'xr_finl5_last_norm', 'xr_wins_l5_pct_norm', 'xr_fin_t2_norm', 'x_speed_prev_norm', 'G5', 'xr_wins_pct_norm']
</t>
  </si>
  <si>
    <t xml:space="preserve">
model 
= 
Sequential([ Dense(1024, activation='relu'),
    Dense(512, activation='relu'),
    Dense(256, activation='relu'),
    Dense(128, activation='relu'),
    Dense(1) ])</t>
  </si>
  <si>
    <t>Race Loss
(Race Loss)</t>
  </si>
  <si>
    <t>2021 , 2022 Q1/Q2/Q3</t>
  </si>
  <si>
    <t>2022 M11</t>
  </si>
  <si>
    <t>All Races</t>
  </si>
  <si>
    <t xml:space="preserve">
32 x features 
=
['xr_fin_last2_norm', 'G1', 'x_no_prev_races', 'xr_wins_norm', 'x_rtgp_prev_norm', 'G3', 'xr_wins_pct_norm', 'x_no_prev_r_in_dist', 'xr_fin_last2_pct_norm', 'G2', 'x_speed_avg_norm', 'x_speed_min_norm', 'x_rtgp_min_norm', 'xr_wins_l5_pct_norm', 'x_speed_max_norm', 'xr_finl5_last_norm', 'xr_finl5_t2_pct_norm', 'x_speed_prev_norm', 'G4', 'x_rtgp_avg_norm', 'xr_finl5_last2_norm', 'xr_races_norm', 'xr_fin_plc_pct_norm', 'xr_finl5_last2_pct_norm', 'xr_finl5_t2_norm', 'xr_fin_plc_norm', 'xr_finl5_last_pct_norm', 'xr_fin_last_norm', 'xr_fin_last_pct_norm', 'G5', 'x_rtgp_max_norm', 'xr_fin_t2_pct_norm', 'xr_fin_t2_norm', 'xr_wins_l5_norm']
</t>
  </si>
  <si>
    <t>2022 M6/ M7/ M8/ M9/ M10</t>
  </si>
  <si>
    <t xml:space="preserve">
49 x features 
=
['xr_finl5_t2_norm', 'G2', 'xr_finl5_last2_pct_norm', 'xr_fin_last_pct_norm', 'xr_wins_l5_pct_norm', 'trnr_xr_fin_plc_pct_norm', 'xr_finl5_last2_norm', 'trnr_xr_wins_pct_norm', 'xr_wins_pct_norm', 'trnr_xrl5_fin_plc_norm', 'xr_fin_last_norm', 'xr_fin_plc_pct_norm', 'trnr_xr_fin_last2_norm', 'trnr_xr_fin_last_pct_norm', 'xr_wins_norm', 'x_no_prev_r_in_dist', 'xr_finl5_last_norm', 'x_rtgp_min_norm', 'trnr_xr_fin_t2_norm', 'xr_wins_l5_norm', 'trnr_xr_fin_t2_pct_norm', 'trnr_xrl5_wins_norm', 'trnr_xrl5_fin_last2_norm', 'xr_fin_last2_pct_norm', 'xr_finl5_t2_pct_norm', 'xr_races_norm', 'x_speed_min_norm', 'x_rtgp_prev_norm', 'trnr_xrl5_fin_last_norm', 'xr_fin_t2_pct_norm', 'trnr_xr_fin_plc_norm', 'trnr_xr_fin_last_norm', 'G5', 'x_rtgp_max_norm', 'trnr_xr_fin_last2_pct_norm', 'G3', 'xr_finl5_last_pct_norm', 'x_speed_avg_norm', 'x_rtgp_avg_norm', 'xr_fin_plc_norm', 'G1', 'x_no_prev_races', 'trnr_xr_wins_norm', 'x_speed_prev_norm', 'G4', 'xr_fin_t2_norm', 'x_speed_max_norm', 'trnr_xrl5_fin_t2_norm', 'xr_fin_last2_norm']
</t>
  </si>
  <si>
    <t xml:space="preserve">
model 
= 
Sequential([ Dense(2048, activation='relu'),
Dense(1024, activation='relu'),
    Dense(512, activation='relu'),
    Dense(256, activation='relu'),
    Dense(128, activation='relu'),
    Dense(1) ])</t>
  </si>
  <si>
    <t>2022 M4/ M5/ M6/ M7/ M8/ M9</t>
  </si>
  <si>
    <t>2022 M10, M11</t>
  </si>
  <si>
    <t>Date 23 December</t>
  </si>
  <si>
    <t>MID : 27862559</t>
  </si>
  <si>
    <t>preds_tie</t>
  </si>
  <si>
    <t>All</t>
  </si>
  <si>
    <t>ttflag</t>
  </si>
  <si>
    <t>Test</t>
  </si>
  <si>
    <t>Train</t>
  </si>
  <si>
    <t>FastTrack - Win 1</t>
  </si>
  <si>
    <t>ft_1</t>
  </si>
  <si>
    <t>Hits (FastTrack - Win 1)</t>
  </si>
  <si>
    <t>h_ft_1</t>
  </si>
  <si>
    <t>WR</t>
  </si>
  <si>
    <t>Profit (FastTrack - Win 1)</t>
  </si>
  <si>
    <t>p_ft_1</t>
  </si>
  <si>
    <t>Prof</t>
  </si>
  <si>
    <t>Prof %</t>
  </si>
  <si>
    <t>Fast Track (Win Top 3)</t>
  </si>
  <si>
    <t>ft_all_plc</t>
  </si>
  <si>
    <t>Hits FT (Win Top 3)</t>
  </si>
  <si>
    <t>h_ft_all_plc</t>
  </si>
  <si>
    <t>WR T3</t>
  </si>
  <si>
    <t>Profit FT (Win Top 3)</t>
  </si>
  <si>
    <t>p_ft_all_plc</t>
  </si>
  <si>
    <t xml:space="preserve">Prof WR T3 </t>
  </si>
  <si>
    <t>Prof % T3</t>
  </si>
  <si>
    <t>ft_lay_last</t>
  </si>
  <si>
    <t>h_ft_lay_last</t>
  </si>
  <si>
    <t>p_ft_lay_last</t>
  </si>
  <si>
    <t>Model - Win T1</t>
  </si>
  <si>
    <t>s_1</t>
  </si>
  <si>
    <t>Hits (Model - Win T1)</t>
  </si>
  <si>
    <t>h_s_1</t>
  </si>
  <si>
    <t>WR S1</t>
  </si>
  <si>
    <t>Profit (Model - Win T1)</t>
  </si>
  <si>
    <t>p_s_1</t>
  </si>
  <si>
    <t>Prof S1</t>
  </si>
  <si>
    <t>Model (Win T3)</t>
  </si>
  <si>
    <t>s_all_plc</t>
  </si>
  <si>
    <t>Hits FT (Win T3)</t>
  </si>
  <si>
    <t>h_s_all_plc</t>
  </si>
  <si>
    <t>WR T3 S1</t>
  </si>
  <si>
    <t>Profit FT (Win T3)</t>
  </si>
  <si>
    <t>p_s_all_plc</t>
  </si>
  <si>
    <t>Prof WR T3 S1</t>
  </si>
  <si>
    <t>s_lay_last</t>
  </si>
  <si>
    <t>h_s_lay_last</t>
  </si>
  <si>
    <t>p_s_lay_last</t>
  </si>
  <si>
    <t>Random - Win T1</t>
  </si>
  <si>
    <t>rand_1</t>
  </si>
  <si>
    <t>Hits (Random - Win T1)</t>
  </si>
  <si>
    <t>h_rand_1</t>
  </si>
  <si>
    <t>Profit (Random - Win T1)</t>
  </si>
  <si>
    <t>p_rand_1</t>
  </si>
  <si>
    <t>Random (Win T3)</t>
  </si>
  <si>
    <t>rand_all_plc</t>
  </si>
  <si>
    <t>h_rand_all_plc</t>
  </si>
  <si>
    <t>p_rand_all_plc</t>
  </si>
  <si>
    <t>rand_lay_last</t>
  </si>
  <si>
    <t>h_rand_lay_last</t>
  </si>
  <si>
    <t>p_rand_lay_last</t>
  </si>
  <si>
    <t>@id_RACE</t>
  </si>
  <si>
    <t>Date 12 December</t>
  </si>
  <si>
    <t>MID : 27835456</t>
  </si>
  <si>
    <t>Date 04 December</t>
  </si>
  <si>
    <t>MID : 27835263</t>
  </si>
  <si>
    <t>MSE - Speed Profile Norm + Base vars Norm (11)</t>
  </si>
  <si>
    <t>Date 27 November</t>
  </si>
  <si>
    <t>Date 24 November</t>
  </si>
  <si>
    <t>MAE - Speed Profile Norm + Base vars Norm (11)</t>
  </si>
  <si>
    <t>Date 20 November</t>
  </si>
  <si>
    <t>MAE - Speed Profile Norm + Base vars Norm</t>
  </si>
  <si>
    <t>Date 19 November</t>
  </si>
  <si>
    <t>MAE - Speed Profile + Race Profile + Base vars</t>
  </si>
  <si>
    <t>Fast Track (Win T3)</t>
  </si>
  <si>
    <t>ft_spgp_over1.25</t>
  </si>
  <si>
    <t>Over 1.25</t>
  </si>
  <si>
    <t>Under 1.25</t>
  </si>
  <si>
    <t>ft_spgp_over1.5</t>
  </si>
  <si>
    <t>Over 1.5</t>
  </si>
  <si>
    <t>Under 1.5</t>
  </si>
  <si>
    <t>ft_spgp_over2.0</t>
  </si>
  <si>
    <t>Over 2.0</t>
  </si>
  <si>
    <t>Under 2.0</t>
  </si>
  <si>
    <t>ft_spgp_over2.5</t>
  </si>
  <si>
    <t>Over 2.5</t>
  </si>
  <si>
    <t>Under 2.5</t>
  </si>
  <si>
    <t>ft_spgp_over3.0</t>
  </si>
  <si>
    <t>Over 3.0</t>
  </si>
  <si>
    <t>Under 3.0</t>
  </si>
  <si>
    <t>ft pft %</t>
  </si>
  <si>
    <t>ft plc pft %</t>
  </si>
  <si>
    <t>s pft %</t>
  </si>
  <si>
    <t>s plc pft %</t>
  </si>
  <si>
    <t>RaceGrade</t>
  </si>
  <si>
    <t>Best 8</t>
  </si>
  <si>
    <t>Class C1 -5 Final - penalty free</t>
  </si>
  <si>
    <t>Class C1 -5 Heat - penalty free</t>
  </si>
  <si>
    <t>Free For All</t>
  </si>
  <si>
    <t>Free For All Non Penalty</t>
  </si>
  <si>
    <t>GRADE 5 PATHWAY FINAL NON PENALTY</t>
  </si>
  <si>
    <t>GRADE 5 PATHWAY FINAL PENALTY</t>
  </si>
  <si>
    <t>GRADE 5 PATHWAY HEAT NON- PENALTY</t>
  </si>
  <si>
    <t>GRADE 5 PATHWAY HEAT PENALTY</t>
  </si>
  <si>
    <t>GRADE 5 PATHWAY NON-PENALTY</t>
  </si>
  <si>
    <t>GRADE 5 PATHWAY PENALTY</t>
  </si>
  <si>
    <t>Grade 1</t>
  </si>
  <si>
    <t>Grade 3</t>
  </si>
  <si>
    <t>Grade 4</t>
  </si>
  <si>
    <t>Grade 4 Final</t>
  </si>
  <si>
    <t>Grade 5</t>
  </si>
  <si>
    <t>Grade 5 Final</t>
  </si>
  <si>
    <t>Grade 5 Heat</t>
  </si>
  <si>
    <t>Grade 5 No Penalty</t>
  </si>
  <si>
    <t>Grade 5 T3</t>
  </si>
  <si>
    <t>Grade 5 Tier 3 Heat</t>
  </si>
  <si>
    <t>Grade 6</t>
  </si>
  <si>
    <t>Grade 7</t>
  </si>
  <si>
    <t>Group Listed</t>
  </si>
  <si>
    <t>Invitation</t>
  </si>
  <si>
    <t>Juvenile</t>
  </si>
  <si>
    <t>Juvenile Graduation</t>
  </si>
  <si>
    <t>Juvenile Maiden</t>
  </si>
  <si>
    <t>MAIDEN PATHWAY PENALTY</t>
  </si>
  <si>
    <t>Maiden</t>
  </si>
  <si>
    <t>Maiden Final</t>
  </si>
  <si>
    <t>Maiden Heat</t>
  </si>
  <si>
    <t>Maiden Juvenile Grade 5</t>
  </si>
  <si>
    <t>Maiden Semi Final</t>
  </si>
  <si>
    <t>Masters</t>
  </si>
  <si>
    <t>Masters Final</t>
  </si>
  <si>
    <t>Masters Grade 1/2</t>
  </si>
  <si>
    <t>Masters Grade 1/2 Final</t>
  </si>
  <si>
    <t>Masters Grade 1/2 Heat</t>
  </si>
  <si>
    <t>Masters Grade 2/3</t>
  </si>
  <si>
    <t>Masters Grade 3</t>
  </si>
  <si>
    <t>Masters Grade 5</t>
  </si>
  <si>
    <t>Masters Heat</t>
  </si>
  <si>
    <t>Masters Mixed 4/5</t>
  </si>
  <si>
    <t>Masters Open</t>
  </si>
  <si>
    <t>Mixed</t>
  </si>
  <si>
    <t>Mixed 1/2</t>
  </si>
  <si>
    <t>Mixed 1/2/3</t>
  </si>
  <si>
    <t>Mixed 2/3</t>
  </si>
  <si>
    <t>Mixed 2/3/4</t>
  </si>
  <si>
    <t>Mixed 3/4</t>
  </si>
  <si>
    <t>Mixed 3/4/5</t>
  </si>
  <si>
    <t>Mixed 4/5</t>
  </si>
  <si>
    <t>Mixed 4/5 Final</t>
  </si>
  <si>
    <t>Mixed 4/5 Heat</t>
  </si>
  <si>
    <t>Mixed 4/5/6</t>
  </si>
  <si>
    <t>Mixed 4/5/6 Final</t>
  </si>
  <si>
    <t>Mixed 4/5/6 Heat</t>
  </si>
  <si>
    <t>Mixed 4/5/Maiden</t>
  </si>
  <si>
    <t>Mixed 6/5</t>
  </si>
  <si>
    <t>Mixed 6/7</t>
  </si>
  <si>
    <t>Mixed 6/7 Final</t>
  </si>
  <si>
    <t>Mixed 6/7 Heat</t>
  </si>
  <si>
    <t>Mixed Maiden and Grade Five</t>
  </si>
  <si>
    <t>Mixed Maiden/6</t>
  </si>
  <si>
    <t>Mixed N/P</t>
  </si>
  <si>
    <t>Mixed Novice/Maiden</t>
  </si>
  <si>
    <t>NO METRO WINS PENALTY</t>
  </si>
  <si>
    <t>NOVICE PATHWAY NON-PENALTY</t>
  </si>
  <si>
    <t>Non Graded</t>
  </si>
  <si>
    <t>Novice Grade 5</t>
  </si>
  <si>
    <t>Novice Grade 7</t>
  </si>
  <si>
    <t>Novice Non Penalty</t>
  </si>
  <si>
    <t>Open</t>
  </si>
  <si>
    <t>Open Maiden</t>
  </si>
  <si>
    <t>RESTRICTED 5TH GRADE PENALTY</t>
  </si>
  <si>
    <t>Restricted Win</t>
  </si>
  <si>
    <t>Restricted Win Final</t>
  </si>
  <si>
    <t>Restricted Win Heat</t>
  </si>
  <si>
    <t>S/E Final</t>
  </si>
  <si>
    <t>S/E Group 1</t>
  </si>
  <si>
    <t>S/E Group 2</t>
  </si>
  <si>
    <t>S/E Group 3</t>
  </si>
  <si>
    <t>S/E Heat</t>
  </si>
  <si>
    <t>S/E Semi Final</t>
  </si>
  <si>
    <t>S/E Veteran</t>
  </si>
  <si>
    <t>Special Event</t>
  </si>
  <si>
    <t>Special Event Heat Non Penalty</t>
  </si>
  <si>
    <t>Special Event Non Penalty</t>
  </si>
  <si>
    <t>Tier 3 - Grade 6</t>
  </si>
  <si>
    <t>Tier 3 - Grade 7</t>
  </si>
  <si>
    <t>Tier 3 - Maiden</t>
  </si>
  <si>
    <t>Tier 3 - Restricted Win</t>
  </si>
  <si>
    <t>Veterans Final</t>
  </si>
  <si>
    <t xml:space="preserve">races </t>
  </si>
  <si>
    <t>pft %</t>
  </si>
  <si>
    <t>s %</t>
  </si>
  <si>
    <t>r %</t>
  </si>
  <si>
    <t>ft pft plc %</t>
  </si>
  <si>
    <t>s pft plc %</t>
  </si>
  <si>
    <t>r pft plc %</t>
  </si>
  <si>
    <t>Dogs in Same Race by Trainer</t>
  </si>
  <si>
    <t>#s</t>
  </si>
  <si>
    <t>Total Rows</t>
  </si>
  <si>
    <t>Rows in Dataset</t>
  </si>
  <si>
    <t>Custom Loss Function</t>
  </si>
  <si>
    <t>(y_true - y_pred)/( 1 + y_pred)</t>
  </si>
  <si>
    <t xml:space="preserve">OR </t>
  </si>
  <si>
    <t>(y_true - y_pred) / ( 1 + y_true)</t>
  </si>
  <si>
    <t>y_true</t>
  </si>
  <si>
    <t>y_pred</t>
  </si>
  <si>
    <t>win_hits</t>
  </si>
  <si>
    <t>plc_hits</t>
  </si>
  <si>
    <t>tot_races</t>
  </si>
  <si>
    <t>tot_places</t>
  </si>
  <si>
    <t>win_hits_pct</t>
  </si>
  <si>
    <t>plc_hits_pct</t>
  </si>
  <si>
    <t>varname</t>
  </si>
  <si>
    <t>x_races_tot</t>
  </si>
  <si>
    <t>NO METRO WINS HEAT PENALTY</t>
  </si>
  <si>
    <t>MAIDEN PATHWAY FINAL PENALTY</t>
  </si>
  <si>
    <t>MAIDEN PATHWAY HEAT PENALTY</t>
  </si>
  <si>
    <t>Restricted Win Qualifying Final</t>
  </si>
  <si>
    <t>Restricted Win Qualifying Heat</t>
  </si>
  <si>
    <t>Grade 5 Non Penalty Heat</t>
  </si>
  <si>
    <t>Juvenile Heat (deprecated)</t>
  </si>
  <si>
    <t>NOVICE PATHWAY PENALTY</t>
  </si>
  <si>
    <t>NO METRO WINS FINAL PENALTY</t>
  </si>
  <si>
    <t>% pft</t>
  </si>
  <si>
    <t>% all plc</t>
  </si>
  <si>
    <t>x_speed_avg</t>
  </si>
  <si>
    <t>#</t>
  </si>
  <si>
    <t>%</t>
  </si>
  <si>
    <t>Category</t>
  </si>
  <si>
    <t>RaceGrade_H1</t>
  </si>
  <si>
    <t>Grade 2</t>
  </si>
  <si>
    <t>Event Open to GreyHounds who have not won an event</t>
  </si>
  <si>
    <t>Heat</t>
  </si>
  <si>
    <t xml:space="preserve">Grade 7 </t>
  </si>
  <si>
    <t>GH has won 1 event</t>
  </si>
  <si>
    <t>?</t>
  </si>
  <si>
    <t>GH has won 2 events</t>
  </si>
  <si>
    <t>GH has won 3+ events</t>
  </si>
  <si>
    <t>Mixed Event</t>
  </si>
  <si>
    <t>Event containing two or more Grades of GHs</t>
  </si>
  <si>
    <t>Final</t>
  </si>
  <si>
    <t>Novice</t>
  </si>
  <si>
    <t>Tier 3</t>
  </si>
  <si>
    <t>Master</t>
  </si>
  <si>
    <t>Restricted Win, Heat</t>
  </si>
  <si>
    <t>No Penalty</t>
  </si>
  <si>
    <t xml:space="preserve">Special Event </t>
  </si>
  <si>
    <t>Other</t>
  </si>
  <si>
    <t>Restricted</t>
  </si>
  <si>
    <t>Special</t>
  </si>
  <si>
    <t>Other things to implement</t>
  </si>
  <si>
    <t>Model NB</t>
  </si>
  <si>
    <t>Model NB should spit out model specs into an csv file with runhour or date appended to it</t>
  </si>
  <si>
    <t>Evaluation Metric</t>
  </si>
  <si>
    <t>Top 3 Win Rate</t>
  </si>
  <si>
    <t>T3WR</t>
  </si>
  <si>
    <t>Win bet on top 3</t>
  </si>
  <si>
    <t>Place Rate</t>
  </si>
  <si>
    <t>PR</t>
  </si>
  <si>
    <t>Place bet on all the positions</t>
  </si>
  <si>
    <t>Eval NB</t>
  </si>
  <si>
    <t>Eval NB should spit out easy to read evaluation metrics on top of the raw ones</t>
  </si>
  <si>
    <t>Random, postion random, num dogs, actual position, position fastrack - CAN BE MOVED TO THE DATAPREP SECTION</t>
  </si>
  <si>
    <t>Types of Variables</t>
  </si>
  <si>
    <t>Speed Profile of Dog ( min, max, range, standard deviation,  )</t>
  </si>
  <si>
    <t>Track Profile ( box number, closer to the curve, other side of the curve )</t>
  </si>
  <si>
    <t>Race Profile ( maiden, tourney, championship )</t>
  </si>
  <si>
    <t>Speed ( profile of other dogs also by box1_speedprofile, box2_speedprofile, box3_speedprofile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</si>
</sst>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[$$]#,##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FF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sz val="9.0"/>
      <color rgb="FF000000"/>
      <name val="-apple-system"/>
    </font>
    <font>
      <sz val="9.0"/>
      <color rgb="FF000000"/>
      <name val="-apple-system"/>
    </font>
    <font>
      <color rgb="FF000000"/>
      <name val="Arial"/>
      <scheme val="minor"/>
    </font>
    <font>
      <i/>
      <sz val="11.0"/>
      <color rgb="FF000000"/>
      <name val="Calibri"/>
    </font>
    <font>
      <b/>
      <i/>
      <sz val="11.0"/>
      <color rgb="FF000000"/>
      <name val="Calibri"/>
    </font>
    <font>
      <i/>
      <color theme="1"/>
      <name val="Arial"/>
      <scheme val="minor"/>
    </font>
    <font>
      <b/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9" xfId="0" applyAlignment="1" applyBorder="1" applyFont="1" applyNumberFormat="1">
      <alignment horizontal="center" readingOrder="0" shrinkToFit="0" vertical="center" wrapText="1"/>
    </xf>
    <xf borderId="1" fillId="0" fontId="2" numFmtId="164" xfId="0" applyAlignment="1" applyBorder="1" applyFont="1" applyNumberFormat="1">
      <alignment horizontal="center" readingOrder="0" shrinkToFit="0" vertical="center" wrapText="1"/>
    </xf>
    <xf borderId="1" fillId="0" fontId="2" numFmtId="165" xfId="0" applyAlignment="1" applyBorder="1" applyFont="1" applyNumberFormat="1">
      <alignment horizontal="center" readingOrder="0" shrinkToFit="0" vertical="center" wrapText="1"/>
    </xf>
    <xf borderId="1" fillId="0" fontId="2" numFmtId="10" xfId="0" applyAlignment="1" applyBorder="1" applyFont="1" applyNumberForma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3" fillId="3" fontId="4" numFmtId="165" xfId="0" applyAlignment="1" applyBorder="1" applyFill="1" applyFont="1" applyNumberFormat="1">
      <alignment horizontal="center" readingOrder="0" shrinkToFit="0" vertical="center" wrapText="1"/>
    </xf>
    <xf borderId="3" fillId="3" fontId="4" numFmtId="10" xfId="0" applyAlignment="1" applyBorder="1" applyFont="1" applyNumberFormat="1">
      <alignment horizontal="center" readingOrder="0" shrinkToFit="0" vertical="center" wrapText="1"/>
    </xf>
    <xf borderId="1" fillId="0" fontId="2" numFmtId="9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165" xfId="0" applyAlignment="1" applyBorder="1" applyFont="1" applyNumberFormat="1">
      <alignment horizontal="center" shrinkToFit="0" vertical="center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3" fillId="3" fontId="4" numFmtId="165" xfId="0" applyAlignment="1" applyBorder="1" applyFont="1" applyNumberFormat="1">
      <alignment horizontal="center" shrinkToFit="0" vertical="center" wrapText="1"/>
    </xf>
    <xf borderId="3" fillId="4" fontId="4" numFmtId="165" xfId="0" applyAlignment="1" applyBorder="1" applyFill="1" applyFont="1" applyNumberFormat="1">
      <alignment horizontal="center" shrinkToFit="0" vertical="center" wrapText="1"/>
    </xf>
    <xf borderId="3" fillId="4" fontId="4" numFmtId="165" xfId="0" applyAlignment="1" applyBorder="1" applyFont="1" applyNumberFormat="1">
      <alignment horizontal="center" readingOrder="0" shrinkToFit="0" vertical="center" wrapText="1"/>
    </xf>
    <xf borderId="1" fillId="0" fontId="2" numFmtId="10" xfId="0" applyAlignment="1" applyBorder="1" applyFont="1" applyNumberFormat="1">
      <alignment horizontal="center" shrinkToFit="0" vertical="center" wrapText="1"/>
    </xf>
    <xf borderId="3" fillId="3" fontId="4" numFmtId="10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4" fillId="0" fontId="2" numFmtId="0" xfId="0" applyAlignment="1" applyBorder="1" applyFont="1">
      <alignment readingOrder="0"/>
    </xf>
    <xf borderId="4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center" readingOrder="0" shrinkToFit="0" vertical="center" wrapText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Alignment="1" applyBorder="1" applyFont="1">
      <alignment readingOrder="0"/>
    </xf>
    <xf borderId="7" fillId="0" fontId="5" numFmtId="0" xfId="0" applyAlignment="1" applyBorder="1" applyFont="1">
      <alignment readingOrder="0" shrinkToFit="0" vertical="bottom" wrapText="0"/>
    </xf>
    <xf borderId="0" fillId="0" fontId="2" numFmtId="9" xfId="0" applyFont="1" applyNumberFormat="1"/>
    <xf borderId="8" fillId="0" fontId="2" numFmtId="9" xfId="0" applyBorder="1" applyFont="1" applyNumberFormat="1"/>
    <xf borderId="0" fillId="0" fontId="2" numFmtId="165" xfId="0" applyFont="1" applyNumberFormat="1"/>
    <xf borderId="8" fillId="0" fontId="2" numFmtId="165" xfId="0" applyBorder="1" applyFont="1" applyNumberFormat="1"/>
    <xf borderId="0" fillId="0" fontId="2" numFmtId="165" xfId="0" applyAlignment="1" applyFont="1" applyNumberFormat="1">
      <alignment readingOrder="0"/>
    </xf>
    <xf borderId="0" fillId="0" fontId="2" numFmtId="10" xfId="0" applyFont="1" applyNumberFormat="1"/>
    <xf borderId="8" fillId="0" fontId="2" numFmtId="10" xfId="0" applyBorder="1" applyFont="1" applyNumberFormat="1"/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8" fillId="0" fontId="2" numFmtId="0" xfId="0" applyBorder="1" applyFont="1"/>
    <xf borderId="9" fillId="0" fontId="2" numFmtId="0" xfId="0" applyAlignment="1" applyBorder="1" applyFont="1">
      <alignment readingOrder="0"/>
    </xf>
    <xf borderId="9" fillId="0" fontId="5" numFmtId="0" xfId="0" applyAlignment="1" applyBorder="1" applyFont="1">
      <alignment readingOrder="0" shrinkToFit="0" vertical="bottom" wrapText="0"/>
    </xf>
    <xf borderId="10" fillId="0" fontId="5" numFmtId="0" xfId="0" applyAlignment="1" applyBorder="1" applyFont="1">
      <alignment horizontal="center" readingOrder="0" shrinkToFit="0" vertical="center" wrapText="0"/>
    </xf>
    <xf borderId="10" fillId="0" fontId="2" numFmtId="0" xfId="0" applyBorder="1" applyFont="1"/>
    <xf borderId="10" fillId="0" fontId="2" numFmtId="0" xfId="0" applyAlignment="1" applyBorder="1" applyFont="1">
      <alignment readingOrder="0"/>
    </xf>
    <xf borderId="10" fillId="0" fontId="2" numFmtId="165" xfId="0" applyBorder="1" applyFont="1" applyNumberFormat="1"/>
    <xf borderId="3" fillId="0" fontId="2" numFmtId="165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8" fillId="0" fontId="2" numFmtId="164" xfId="0" applyBorder="1" applyFont="1" applyNumberFormat="1"/>
    <xf borderId="10" fillId="0" fontId="2" numFmtId="165" xfId="0" applyAlignment="1" applyBorder="1" applyFont="1" applyNumberFormat="1">
      <alignment readingOrder="0"/>
    </xf>
    <xf borderId="10" fillId="0" fontId="2" numFmtId="10" xfId="0" applyBorder="1" applyFont="1" applyNumberFormat="1"/>
    <xf borderId="3" fillId="0" fontId="2" numFmtId="10" xfId="0" applyBorder="1" applyFont="1" applyNumberFormat="1"/>
    <xf borderId="0" fillId="0" fontId="2" numFmtId="0" xfId="0" applyAlignment="1" applyFont="1">
      <alignment horizontal="center" vertical="center"/>
    </xf>
    <xf borderId="0" fillId="4" fontId="7" numFmtId="0" xfId="0" applyAlignment="1" applyFont="1">
      <alignment horizontal="right" readingOrder="0"/>
    </xf>
    <xf borderId="0" fillId="4" fontId="8" numFmtId="0" xfId="0" applyAlignment="1" applyFont="1">
      <alignment horizontal="right" readingOrder="0"/>
    </xf>
    <xf borderId="0" fillId="2" fontId="9" numFmtId="164" xfId="0" applyFont="1" applyNumberFormat="1"/>
    <xf borderId="0" fillId="2" fontId="2" numFmtId="164" xfId="0" applyFont="1" applyNumberFormat="1"/>
    <xf borderId="4" fillId="0" fontId="5" numFmtId="0" xfId="0" applyAlignment="1" applyBorder="1" applyFont="1">
      <alignment horizontal="right"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0" fillId="5" fontId="6" numFmtId="0" xfId="0" applyAlignment="1" applyFill="1" applyFont="1">
      <alignment readingOrder="0" shrinkToFit="0" vertical="bottom" wrapText="0"/>
    </xf>
    <xf borderId="0" fillId="5" fontId="5" numFmtId="0" xfId="0" applyAlignment="1" applyFont="1">
      <alignment readingOrder="0" shrinkToFit="0" vertical="bottom" wrapText="0"/>
    </xf>
    <xf borderId="7" fillId="5" fontId="6" numFmtId="0" xfId="0" applyAlignment="1" applyBorder="1" applyFont="1">
      <alignment readingOrder="0" shrinkToFit="0" vertical="bottom" wrapText="0"/>
    </xf>
    <xf borderId="8" fillId="5" fontId="5" numFmtId="0" xfId="0" applyAlignment="1" applyBorder="1" applyFont="1">
      <alignment readingOrder="0" shrinkToFit="0" vertical="bottom" wrapText="0"/>
    </xf>
    <xf borderId="4" fillId="5" fontId="5" numFmtId="0" xfId="0" applyAlignment="1" applyBorder="1" applyFont="1">
      <alignment readingOrder="0" shrinkToFit="0" vertical="bottom" wrapText="0"/>
    </xf>
    <xf borderId="6" fillId="5" fontId="5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horizontal="right" readingOrder="0" shrinkToFit="0" vertical="bottom" wrapText="0"/>
    </xf>
    <xf borderId="8" fillId="0" fontId="5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11" fillId="0" fontId="5" numFmtId="0" xfId="0" applyAlignment="1" applyBorder="1" applyFont="1">
      <alignment readingOrder="0" shrinkToFit="0" vertical="bottom" wrapText="0"/>
    </xf>
    <xf borderId="12" fillId="0" fontId="6" numFmtId="0" xfId="0" applyAlignment="1" applyBorder="1" applyFont="1">
      <alignment horizontal="right" readingOrder="0" shrinkToFit="0" vertical="bottom" wrapText="0"/>
    </xf>
    <xf borderId="12" fillId="0" fontId="5" numFmtId="0" xfId="0" applyAlignment="1" applyBorder="1" applyFont="1">
      <alignment horizontal="right" readingOrder="0" shrinkToFit="0" vertical="bottom" wrapText="0"/>
    </xf>
    <xf borderId="11" fillId="0" fontId="5" numFmtId="0" xfId="0" applyAlignment="1" applyBorder="1" applyFont="1">
      <alignment horizontal="right" readingOrder="0" shrinkToFit="0" vertical="bottom" wrapText="0"/>
    </xf>
    <xf borderId="13" fillId="0" fontId="5" numFmtId="0" xfId="0" applyAlignment="1" applyBorder="1" applyFont="1">
      <alignment horizontal="right" readingOrder="0" shrinkToFit="0" vertical="bottom" wrapText="0"/>
    </xf>
    <xf borderId="11" fillId="0" fontId="6" numFmtId="0" xfId="0" applyAlignment="1" applyBorder="1" applyFont="1">
      <alignment horizontal="right" readingOrder="0" shrinkToFit="0" vertical="bottom" wrapText="0"/>
    </xf>
    <xf borderId="12" fillId="0" fontId="5" numFmtId="11" xfId="0" applyAlignment="1" applyBorder="1" applyFont="1" applyNumberFormat="1">
      <alignment horizontal="right" readingOrder="0" shrinkToFit="0" vertical="bottom" wrapText="0"/>
    </xf>
    <xf borderId="11" fillId="0" fontId="10" numFmtId="0" xfId="0" applyAlignment="1" applyBorder="1" applyFont="1">
      <alignment readingOrder="0" shrinkToFit="0" vertical="bottom" wrapText="0"/>
    </xf>
    <xf borderId="12" fillId="0" fontId="11" numFmtId="0" xfId="0" applyAlignment="1" applyBorder="1" applyFont="1">
      <alignment horizontal="right" readingOrder="0" shrinkToFit="0" vertical="bottom" wrapText="0"/>
    </xf>
    <xf borderId="12" fillId="0" fontId="10" numFmtId="0" xfId="0" applyAlignment="1" applyBorder="1" applyFont="1">
      <alignment horizontal="right" readingOrder="0" shrinkToFit="0" vertical="bottom" wrapText="0"/>
    </xf>
    <xf borderId="11" fillId="0" fontId="10" numFmtId="0" xfId="0" applyAlignment="1" applyBorder="1" applyFont="1">
      <alignment horizontal="right" readingOrder="0" shrinkToFit="0" vertical="bottom" wrapText="0"/>
    </xf>
    <xf borderId="13" fillId="0" fontId="10" numFmtId="0" xfId="0" applyAlignment="1" applyBorder="1" applyFont="1">
      <alignment horizontal="right" readingOrder="0" shrinkToFit="0" vertical="bottom" wrapText="0"/>
    </xf>
    <xf borderId="11" fillId="0" fontId="11" numFmtId="0" xfId="0" applyAlignment="1" applyBorder="1" applyFont="1">
      <alignment horizontal="right" readingOrder="0" shrinkToFit="0" vertical="bottom" wrapText="0"/>
    </xf>
    <xf borderId="0" fillId="0" fontId="5" numFmtId="11" xfId="0" applyAlignment="1" applyFont="1" applyNumberFormat="1">
      <alignment horizontal="right" readingOrder="0" shrinkToFit="0" vertical="bottom" wrapText="0"/>
    </xf>
    <xf borderId="0" fillId="0" fontId="1" numFmtId="0" xfId="0" applyFont="1"/>
    <xf borderId="7" fillId="0" fontId="2" numFmtId="0" xfId="0" applyBorder="1" applyFont="1"/>
    <xf borderId="7" fillId="0" fontId="1" numFmtId="0" xfId="0" applyBorder="1" applyFont="1"/>
    <xf borderId="0" fillId="0" fontId="1" numFmtId="9" xfId="0" applyFont="1" applyNumberFormat="1"/>
    <xf borderId="7" fillId="0" fontId="2" numFmtId="9" xfId="0" applyBorder="1" applyFont="1" applyNumberFormat="1"/>
    <xf borderId="7" fillId="0" fontId="1" numFmtId="9" xfId="0" applyBorder="1" applyFont="1" applyNumberFormat="1"/>
    <xf borderId="0" fillId="0" fontId="12" numFmtId="0" xfId="0" applyAlignment="1" applyFont="1">
      <alignment readingOrder="0"/>
    </xf>
    <xf borderId="0" fillId="0" fontId="13" numFmtId="9" xfId="0" applyFont="1" applyNumberFormat="1"/>
    <xf borderId="0" fillId="0" fontId="12" numFmtId="9" xfId="0" applyFont="1" applyNumberFormat="1"/>
    <xf borderId="7" fillId="0" fontId="12" numFmtId="9" xfId="0" applyBorder="1" applyFont="1" applyNumberFormat="1"/>
    <xf borderId="8" fillId="0" fontId="12" numFmtId="9" xfId="0" applyBorder="1" applyFont="1" applyNumberFormat="1"/>
    <xf borderId="7" fillId="0" fontId="13" numFmtId="9" xfId="0" applyBorder="1" applyFont="1" applyNumberFormat="1"/>
    <xf borderId="9" fillId="0" fontId="2" numFmtId="9" xfId="0" applyBorder="1" applyFont="1" applyNumberFormat="1"/>
    <xf borderId="3" fillId="0" fontId="2" numFmtId="9" xfId="0" applyBorder="1" applyFont="1" applyNumberFormat="1"/>
    <xf borderId="9" fillId="0" fontId="1" numFmtId="9" xfId="0" applyBorder="1" applyFont="1" applyNumberForma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3" xfId="0" applyFont="1" applyNumberFormat="1"/>
    <xf borderId="1" fillId="2" fontId="6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0" fontId="5" numFmtId="3" xfId="0" applyAlignment="1" applyBorder="1" applyFont="1" applyNumberFormat="1">
      <alignment horizontal="center" readingOrder="0" shrinkToFit="0" vertical="center" wrapText="0"/>
    </xf>
    <xf borderId="1" fillId="0" fontId="5" numFmtId="9" xfId="0" applyAlignment="1" applyBorder="1" applyFont="1" applyNumberFormat="1">
      <alignment horizontal="center" readingOrder="0" shrinkToFit="0" vertical="center" wrapText="0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3">
    <dxf>
      <font>
        <color rgb="FFFF0000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6.5"/>
    <col customWidth="1" min="2" max="2" width="6.63"/>
    <col customWidth="1" min="3" max="5" width="37.13"/>
    <col customWidth="1" min="6" max="6" width="43.63"/>
    <col customWidth="1" min="7" max="7" width="27.63"/>
    <col customWidth="1" min="8" max="9" width="16.38"/>
    <col customWidth="1" min="10" max="11" width="8.13"/>
    <col customWidth="1" min="12" max="12" width="7.88"/>
    <col customWidth="1" min="13" max="13" width="10.75"/>
    <col customWidth="1" min="14" max="14" width="16.0"/>
  </col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  <row r="4">
      <c r="B4" s="2"/>
      <c r="C4" s="3"/>
      <c r="D4" s="3" t="s">
        <v>14</v>
      </c>
      <c r="E4" s="3" t="s">
        <v>14</v>
      </c>
      <c r="F4" s="3" t="s">
        <v>15</v>
      </c>
      <c r="G4" s="3" t="s">
        <v>16</v>
      </c>
      <c r="H4" s="3"/>
      <c r="I4" s="3" t="s">
        <v>17</v>
      </c>
      <c r="J4" s="4"/>
      <c r="K4" s="5">
        <v>0.41</v>
      </c>
      <c r="L4" s="6">
        <v>-3088.18999999999</v>
      </c>
      <c r="M4" s="7">
        <v>-0.1350153049211208</v>
      </c>
      <c r="N4" s="8">
        <v>0.277</v>
      </c>
      <c r="O4" s="9">
        <v>-9618.27000000003</v>
      </c>
      <c r="P4" s="10">
        <v>-0.16760798575033398</v>
      </c>
    </row>
    <row r="5">
      <c r="B5" s="2"/>
      <c r="C5" s="3"/>
      <c r="D5" s="3" t="s">
        <v>14</v>
      </c>
      <c r="E5" s="3" t="s">
        <v>14</v>
      </c>
      <c r="F5" s="3" t="s">
        <v>18</v>
      </c>
      <c r="G5" s="3" t="s">
        <v>19</v>
      </c>
      <c r="H5" s="3"/>
      <c r="I5" s="3" t="s">
        <v>17</v>
      </c>
      <c r="J5" s="11"/>
      <c r="K5" s="12">
        <v>0.14633102149156607</v>
      </c>
      <c r="L5" s="13">
        <v>-5431.14</v>
      </c>
      <c r="M5" s="7">
        <v>-0.25410600879335615</v>
      </c>
      <c r="N5" s="14">
        <v>0.13750065735270917</v>
      </c>
      <c r="O5" s="15">
        <v>-14433.1</v>
      </c>
      <c r="P5" s="10">
        <v>-0.2276135000193521</v>
      </c>
    </row>
    <row r="6">
      <c r="B6" s="2"/>
      <c r="C6" s="3"/>
      <c r="D6" s="3" t="s">
        <v>14</v>
      </c>
      <c r="E6" s="3" t="s">
        <v>14</v>
      </c>
      <c r="F6" s="3" t="s">
        <v>18</v>
      </c>
      <c r="G6" s="3" t="s">
        <v>20</v>
      </c>
      <c r="H6" s="3"/>
      <c r="I6" s="3" t="s">
        <v>17</v>
      </c>
      <c r="J6" s="11"/>
      <c r="K6" s="12">
        <v>0.1453463481462454</v>
      </c>
      <c r="L6" s="13">
        <v>-5906.06</v>
      </c>
      <c r="M6" s="16"/>
      <c r="N6" s="14">
        <v>0.138990656826827</v>
      </c>
      <c r="O6" s="15">
        <v>-13478.1</v>
      </c>
      <c r="P6" s="16"/>
    </row>
    <row r="7">
      <c r="B7" s="2"/>
      <c r="C7" s="3"/>
      <c r="D7" s="3" t="s">
        <v>21</v>
      </c>
      <c r="E7" s="3" t="s">
        <v>22</v>
      </c>
      <c r="F7" s="3" t="s">
        <v>23</v>
      </c>
      <c r="G7" s="3" t="s">
        <v>24</v>
      </c>
      <c r="H7" s="3"/>
      <c r="I7" s="3" t="s">
        <v>17</v>
      </c>
      <c r="J7" s="4"/>
      <c r="K7" s="5">
        <v>0.082</v>
      </c>
      <c r="L7" s="6">
        <v>-7557.02</v>
      </c>
      <c r="M7" s="17"/>
      <c r="N7" s="8">
        <v>0.088</v>
      </c>
      <c r="O7" s="9">
        <v>-16905.9599999999</v>
      </c>
      <c r="P7" s="17"/>
    </row>
    <row r="8">
      <c r="B8" s="2"/>
      <c r="C8" s="3"/>
      <c r="D8" s="3" t="s">
        <v>21</v>
      </c>
      <c r="E8" s="3" t="s">
        <v>25</v>
      </c>
      <c r="F8" s="3" t="s">
        <v>23</v>
      </c>
      <c r="G8" s="3" t="s">
        <v>26</v>
      </c>
      <c r="H8" s="3"/>
      <c r="I8" s="3" t="s">
        <v>17</v>
      </c>
      <c r="J8" s="4"/>
      <c r="K8" s="5">
        <v>0.09169520547945205</v>
      </c>
      <c r="L8" s="6">
        <v>-7428.37</v>
      </c>
      <c r="M8" s="16"/>
      <c r="N8" s="14">
        <v>0.09606520024537726</v>
      </c>
      <c r="O8" s="15">
        <v>-16443.6</v>
      </c>
      <c r="P8" s="16"/>
    </row>
    <row r="9">
      <c r="B9" s="2"/>
      <c r="C9" s="3"/>
      <c r="D9" s="3" t="s">
        <v>21</v>
      </c>
      <c r="E9" s="3" t="s">
        <v>27</v>
      </c>
      <c r="F9" s="3" t="s">
        <v>28</v>
      </c>
      <c r="G9" s="3" t="s">
        <v>26</v>
      </c>
      <c r="H9" s="3"/>
      <c r="I9" s="3" t="s">
        <v>17</v>
      </c>
      <c r="J9" s="11"/>
      <c r="K9" s="12">
        <v>0.12281516507641645</v>
      </c>
      <c r="L9" s="6">
        <v>-7039.5</v>
      </c>
      <c r="M9" s="17"/>
      <c r="N9" s="14">
        <v>0.11882134324396071</v>
      </c>
      <c r="O9" s="9">
        <v>-15599.75</v>
      </c>
      <c r="P9" s="17"/>
    </row>
    <row r="10">
      <c r="B10" s="2"/>
      <c r="C10" s="3"/>
      <c r="D10" s="3" t="s">
        <v>21</v>
      </c>
      <c r="E10" s="3" t="s">
        <v>29</v>
      </c>
      <c r="F10" s="3" t="s">
        <v>28</v>
      </c>
      <c r="G10" s="3" t="s">
        <v>26</v>
      </c>
      <c r="H10" s="3"/>
      <c r="I10" s="3" t="s">
        <v>17</v>
      </c>
      <c r="J10" s="11"/>
      <c r="K10" s="12">
        <v>0.0976644543392422</v>
      </c>
      <c r="L10" s="13">
        <v>-8385.02</v>
      </c>
      <c r="M10" s="16"/>
      <c r="N10" s="14">
        <v>0.09922192749778956</v>
      </c>
      <c r="O10" s="15">
        <v>-17353.75</v>
      </c>
      <c r="P10" s="16"/>
    </row>
    <row r="11">
      <c r="B11" s="2"/>
      <c r="C11" s="3"/>
      <c r="D11" s="3" t="s">
        <v>30</v>
      </c>
      <c r="E11" s="3" t="s">
        <v>31</v>
      </c>
      <c r="F11" s="3" t="s">
        <v>32</v>
      </c>
      <c r="G11" s="3" t="s">
        <v>26</v>
      </c>
      <c r="H11" s="3"/>
      <c r="I11" s="3" t="s">
        <v>17</v>
      </c>
      <c r="J11" s="11"/>
      <c r="K11" s="12">
        <v>0.2838095238095238</v>
      </c>
      <c r="L11" s="13">
        <v>-2621.04</v>
      </c>
      <c r="M11" s="16"/>
      <c r="N11" s="14">
        <v>0.21925473737759124</v>
      </c>
      <c r="O11" s="15">
        <v>-8765.79</v>
      </c>
      <c r="P11" s="16"/>
    </row>
    <row r="12">
      <c r="B12" s="2"/>
      <c r="C12" s="3"/>
      <c r="D12" s="3" t="s">
        <v>30</v>
      </c>
      <c r="E12" s="3" t="s">
        <v>31</v>
      </c>
      <c r="F12" s="3" t="s">
        <v>32</v>
      </c>
      <c r="G12" s="3" t="s">
        <v>26</v>
      </c>
      <c r="H12" s="3"/>
      <c r="I12" s="3" t="s">
        <v>17</v>
      </c>
      <c r="J12" s="3" t="s">
        <v>33</v>
      </c>
      <c r="K12" s="12">
        <v>0.2887733689431515</v>
      </c>
      <c r="L12" s="13">
        <v>-2485.44</v>
      </c>
      <c r="M12" s="16"/>
      <c r="N12" s="14">
        <v>0.22276163794757647</v>
      </c>
      <c r="O12" s="15">
        <v>-8289.94</v>
      </c>
      <c r="P12" s="16"/>
    </row>
    <row r="13">
      <c r="B13" s="2"/>
      <c r="C13" s="3"/>
      <c r="D13" s="3" t="s">
        <v>30</v>
      </c>
      <c r="E13" s="3" t="s">
        <v>34</v>
      </c>
      <c r="F13" s="3" t="s">
        <v>32</v>
      </c>
      <c r="G13" s="3" t="s">
        <v>26</v>
      </c>
      <c r="H13" s="3"/>
      <c r="I13" s="3" t="s">
        <v>17</v>
      </c>
      <c r="J13" s="3" t="s">
        <v>33</v>
      </c>
      <c r="K13" s="12">
        <v>0.30571008712081454</v>
      </c>
      <c r="L13" s="13">
        <v>-1989.05</v>
      </c>
      <c r="M13" s="16"/>
      <c r="N13" s="14">
        <v>0.2299038441128399</v>
      </c>
      <c r="O13" s="15">
        <v>-6873.56</v>
      </c>
      <c r="P13" s="16"/>
    </row>
    <row r="14">
      <c r="C14" s="3"/>
      <c r="D14" s="3" t="s">
        <v>30</v>
      </c>
      <c r="E14" s="3" t="s">
        <v>34</v>
      </c>
      <c r="F14" s="3" t="s">
        <v>32</v>
      </c>
      <c r="G14" s="3" t="s">
        <v>35</v>
      </c>
      <c r="H14" s="3"/>
      <c r="I14" s="3" t="s">
        <v>17</v>
      </c>
      <c r="J14" s="3" t="s">
        <v>33</v>
      </c>
      <c r="K14" s="12">
        <v>0.29802157403376384</v>
      </c>
      <c r="L14" s="13">
        <v>-2342.13</v>
      </c>
      <c r="M14" s="16"/>
      <c r="N14" s="14">
        <v>0.228383403749927</v>
      </c>
      <c r="O14" s="15">
        <v>-7650.38</v>
      </c>
      <c r="P14" s="16"/>
    </row>
    <row r="15">
      <c r="C15" s="3"/>
      <c r="D15" s="3" t="s">
        <v>36</v>
      </c>
      <c r="E15" s="3" t="s">
        <v>37</v>
      </c>
      <c r="F15" s="3" t="s">
        <v>32</v>
      </c>
      <c r="G15" s="3" t="s">
        <v>26</v>
      </c>
      <c r="H15" s="3"/>
      <c r="I15" s="3" t="s">
        <v>17</v>
      </c>
      <c r="J15" s="3" t="s">
        <v>33</v>
      </c>
      <c r="K15" s="12">
        <v>0.327161700048852</v>
      </c>
      <c r="L15" s="13">
        <v>-2030.54</v>
      </c>
      <c r="M15" s="18">
        <v>-0.09919589643380557</v>
      </c>
      <c r="N15" s="14">
        <v>0.24149475558307854</v>
      </c>
      <c r="O15" s="15">
        <v>-7613.72</v>
      </c>
      <c r="P15" s="19">
        <v>-0.14734140960637845</v>
      </c>
    </row>
    <row r="16">
      <c r="C16" s="3"/>
      <c r="D16" s="3" t="s">
        <v>36</v>
      </c>
      <c r="E16" s="3" t="s">
        <v>38</v>
      </c>
      <c r="F16" s="3" t="s">
        <v>39</v>
      </c>
      <c r="G16" s="3" t="s">
        <v>40</v>
      </c>
      <c r="H16" s="3" t="s">
        <v>41</v>
      </c>
      <c r="I16" s="3" t="s">
        <v>42</v>
      </c>
      <c r="J16" s="3" t="s">
        <v>43</v>
      </c>
      <c r="K16" s="12">
        <v>0.2796657381615599</v>
      </c>
      <c r="L16" s="6">
        <v>-680.96</v>
      </c>
      <c r="M16" s="18">
        <v>-0.1896824512534819</v>
      </c>
      <c r="N16" s="14">
        <v>0.22090949621043246</v>
      </c>
      <c r="O16" s="9">
        <v>-1555.58</v>
      </c>
      <c r="P16" s="19">
        <v>-0.17338163174320106</v>
      </c>
    </row>
    <row r="17">
      <c r="C17" s="3">
        <v>2.7835398E7</v>
      </c>
      <c r="D17" s="3" t="s">
        <v>36</v>
      </c>
      <c r="E17" s="3" t="s">
        <v>38</v>
      </c>
      <c r="F17" s="3" t="s">
        <v>39</v>
      </c>
      <c r="G17" s="3" t="s">
        <v>26</v>
      </c>
      <c r="H17" s="3" t="s">
        <v>41</v>
      </c>
      <c r="I17" s="3" t="s">
        <v>42</v>
      </c>
      <c r="J17" s="3" t="s">
        <v>43</v>
      </c>
      <c r="K17" s="12">
        <v>0.2827626918536009</v>
      </c>
      <c r="L17" s="6">
        <v>-644.73</v>
      </c>
      <c r="M17" s="18">
        <v>-0.19029811097992916</v>
      </c>
      <c r="N17" s="14">
        <v>0.22502857142857144</v>
      </c>
      <c r="O17" s="9">
        <v>-1514.91</v>
      </c>
      <c r="P17" s="19">
        <v>-0.17313257142857144</v>
      </c>
    </row>
    <row r="18">
      <c r="C18" s="3">
        <v>2.7835456E7</v>
      </c>
      <c r="D18" s="3" t="s">
        <v>36</v>
      </c>
      <c r="E18" s="3" t="s">
        <v>44</v>
      </c>
      <c r="F18" s="3" t="s">
        <v>39</v>
      </c>
      <c r="G18" s="3" t="s">
        <v>26</v>
      </c>
      <c r="H18" s="3" t="s">
        <v>45</v>
      </c>
      <c r="I18" s="3" t="s">
        <v>42</v>
      </c>
      <c r="J18" s="3" t="s">
        <v>43</v>
      </c>
      <c r="K18" s="12">
        <v>0.2854630715123095</v>
      </c>
      <c r="L18" s="6">
        <v>-608.81</v>
      </c>
      <c r="M18" s="18">
        <v>-0.17843200468933176</v>
      </c>
      <c r="N18" s="14">
        <v>0.22122281680519185</v>
      </c>
      <c r="O18" s="15">
        <v>-1725.4099999999999</v>
      </c>
      <c r="P18" s="19">
        <v>-0.19644882158715699</v>
      </c>
    </row>
    <row r="19">
      <c r="C19" s="3">
        <v>2.7847095E7</v>
      </c>
      <c r="D19" s="3" t="s">
        <v>36</v>
      </c>
      <c r="E19" s="3" t="s">
        <v>46</v>
      </c>
      <c r="F19" s="3" t="s">
        <v>47</v>
      </c>
      <c r="G19" s="3" t="s">
        <v>40</v>
      </c>
      <c r="H19" s="3" t="s">
        <v>48</v>
      </c>
      <c r="I19" s="3" t="s">
        <v>49</v>
      </c>
      <c r="J19" s="3" t="s">
        <v>43</v>
      </c>
      <c r="K19" s="12">
        <v>0.2725726435152374</v>
      </c>
      <c r="L19" s="13">
        <v>-1077.6500000000003</v>
      </c>
      <c r="M19" s="18">
        <v>-0.15274982282069458</v>
      </c>
      <c r="N19" s="14">
        <v>0.2306541019955654</v>
      </c>
      <c r="O19" s="15">
        <v>-2739.0</v>
      </c>
      <c r="P19" s="19">
        <v>-0.15182926829268292</v>
      </c>
    </row>
    <row r="20">
      <c r="C20" s="3"/>
      <c r="D20" s="3"/>
      <c r="E20" s="3"/>
      <c r="F20" s="3"/>
      <c r="G20" s="3"/>
      <c r="H20" s="3"/>
      <c r="I20" s="3"/>
      <c r="J20" s="3"/>
      <c r="K20" s="12"/>
      <c r="L20" s="6"/>
      <c r="M20" s="18"/>
      <c r="N20" s="14"/>
      <c r="O20" s="15"/>
      <c r="P20" s="19"/>
    </row>
    <row r="21">
      <c r="C21" s="3"/>
      <c r="D21" s="3"/>
      <c r="E21" s="3"/>
      <c r="F21" s="3"/>
      <c r="G21" s="3"/>
      <c r="H21" s="3"/>
      <c r="I21" s="3"/>
      <c r="J21" s="3"/>
      <c r="K21" s="12"/>
      <c r="L21" s="6"/>
      <c r="M21" s="18"/>
      <c r="N21" s="14"/>
      <c r="O21" s="15"/>
      <c r="P21" s="19"/>
    </row>
    <row r="22">
      <c r="C22" s="3"/>
      <c r="D22" s="3"/>
      <c r="E22" s="3"/>
      <c r="F22" s="3"/>
      <c r="G22" s="3"/>
      <c r="H22" s="3"/>
      <c r="I22" s="3"/>
      <c r="J22" s="3"/>
      <c r="K22" s="12"/>
      <c r="L22" s="6"/>
      <c r="M22" s="18"/>
      <c r="N22" s="14"/>
      <c r="O22" s="15"/>
      <c r="P22" s="19"/>
    </row>
    <row r="23">
      <c r="C23" s="3"/>
      <c r="D23" s="3"/>
      <c r="E23" s="3"/>
      <c r="F23" s="3"/>
      <c r="G23" s="3"/>
      <c r="H23" s="3"/>
      <c r="I23" s="3"/>
      <c r="J23" s="3"/>
      <c r="K23" s="12"/>
      <c r="L23" s="6"/>
      <c r="M23" s="18"/>
      <c r="N23" s="14"/>
      <c r="O23" s="15"/>
      <c r="P23" s="19"/>
    </row>
  </sheetData>
  <conditionalFormatting sqref="L4:L23 M4:M5 M15:M23">
    <cfRule type="cellIs" dxfId="0" priority="1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75"/>
    <col customWidth="1" min="2" max="2" width="7.63"/>
    <col customWidth="1" min="3" max="3" width="24.63"/>
    <col customWidth="1" min="4" max="4" width="12.0"/>
    <col customWidth="1" min="15" max="30" width="17.0"/>
  </cols>
  <sheetData>
    <row r="2">
      <c r="B2" s="20"/>
      <c r="C2" s="20" t="s">
        <v>50</v>
      </c>
    </row>
    <row r="3">
      <c r="B3" s="20"/>
      <c r="C3" s="21" t="s">
        <v>51</v>
      </c>
    </row>
    <row r="4">
      <c r="B4" s="20"/>
      <c r="D4" s="22"/>
      <c r="E4" s="23"/>
      <c r="F4" s="23"/>
    </row>
    <row r="5">
      <c r="B5" s="20"/>
      <c r="D5" s="22"/>
      <c r="E5" s="23"/>
      <c r="F5" s="23"/>
      <c r="O5" s="24" t="s">
        <v>52</v>
      </c>
      <c r="P5" s="25" t="s">
        <v>53</v>
      </c>
      <c r="Q5" s="25" t="s">
        <v>53</v>
      </c>
      <c r="S5" s="26"/>
      <c r="T5" s="25">
        <v>0.0</v>
      </c>
      <c r="U5" s="25">
        <v>1.0</v>
      </c>
      <c r="V5" s="25">
        <v>2.0</v>
      </c>
      <c r="W5" s="25">
        <v>3.0</v>
      </c>
      <c r="X5" s="25">
        <v>4.0</v>
      </c>
      <c r="Y5" s="25">
        <v>5.0</v>
      </c>
      <c r="Z5" s="25">
        <v>6.0</v>
      </c>
      <c r="AA5" s="25">
        <v>7.0</v>
      </c>
      <c r="AB5" s="25">
        <v>8.0</v>
      </c>
      <c r="AC5" s="25">
        <v>9.0</v>
      </c>
      <c r="AD5" s="25">
        <v>10.0</v>
      </c>
    </row>
    <row r="6">
      <c r="B6" s="20"/>
      <c r="D6" s="22" t="s">
        <v>52</v>
      </c>
      <c r="E6" s="23">
        <v>0.0</v>
      </c>
      <c r="F6" s="23">
        <v>0.0</v>
      </c>
      <c r="O6" s="24"/>
      <c r="P6" s="25">
        <v>0.0</v>
      </c>
      <c r="Q6" s="25">
        <v>1.0</v>
      </c>
      <c r="S6" s="24" t="s">
        <v>52</v>
      </c>
      <c r="T6" s="25">
        <v>0.0</v>
      </c>
      <c r="U6" s="25">
        <v>0.0</v>
      </c>
      <c r="V6" s="25">
        <v>1.0</v>
      </c>
      <c r="W6" s="25">
        <v>1.0</v>
      </c>
      <c r="X6" s="25">
        <v>2.0</v>
      </c>
      <c r="Y6" s="25">
        <v>2.0</v>
      </c>
      <c r="Z6" s="25">
        <v>3.0</v>
      </c>
      <c r="AA6" s="25">
        <v>3.0</v>
      </c>
      <c r="AB6" s="25">
        <v>4.0</v>
      </c>
      <c r="AC6" s="25">
        <v>5.0</v>
      </c>
      <c r="AD6" s="25">
        <v>5.0</v>
      </c>
    </row>
    <row r="7">
      <c r="B7" s="20"/>
      <c r="D7" s="24" t="s">
        <v>54</v>
      </c>
      <c r="E7" s="23" t="s">
        <v>55</v>
      </c>
      <c r="F7" s="23" t="s">
        <v>56</v>
      </c>
      <c r="I7" s="21" t="s">
        <v>55</v>
      </c>
      <c r="J7" s="21" t="s">
        <v>56</v>
      </c>
      <c r="K7" s="21"/>
      <c r="L7" s="21" t="s">
        <v>55</v>
      </c>
      <c r="M7" s="21" t="s">
        <v>56</v>
      </c>
      <c r="O7" s="24" t="s">
        <v>54</v>
      </c>
      <c r="P7" s="24" t="s">
        <v>55</v>
      </c>
      <c r="Q7" s="24" t="s">
        <v>56</v>
      </c>
      <c r="S7" s="24" t="s">
        <v>54</v>
      </c>
      <c r="T7" s="24" t="s">
        <v>55</v>
      </c>
      <c r="U7" s="24" t="s">
        <v>56</v>
      </c>
      <c r="V7" s="24" t="s">
        <v>55</v>
      </c>
      <c r="W7" s="24" t="s">
        <v>56</v>
      </c>
      <c r="X7" s="24" t="s">
        <v>55</v>
      </c>
      <c r="Y7" s="24" t="s">
        <v>56</v>
      </c>
      <c r="Z7" s="24" t="s">
        <v>55</v>
      </c>
      <c r="AA7" s="24" t="s">
        <v>56</v>
      </c>
      <c r="AB7" s="24" t="s">
        <v>56</v>
      </c>
      <c r="AC7" s="24" t="s">
        <v>55</v>
      </c>
      <c r="AD7" s="24" t="s">
        <v>56</v>
      </c>
    </row>
    <row r="8">
      <c r="B8" s="20"/>
      <c r="C8" s="27" t="s">
        <v>57</v>
      </c>
      <c r="D8" s="28" t="s">
        <v>58</v>
      </c>
      <c r="E8" s="29">
        <f t="shared" ref="E8:F8" si="1">P8</f>
        <v>7214</v>
      </c>
      <c r="F8" s="29">
        <f t="shared" si="1"/>
        <v>22498</v>
      </c>
      <c r="G8" s="30"/>
      <c r="H8" s="30"/>
      <c r="I8" s="30"/>
      <c r="J8" s="31"/>
      <c r="K8" s="30"/>
      <c r="L8" s="30"/>
      <c r="M8" s="31"/>
      <c r="O8" s="24" t="s">
        <v>58</v>
      </c>
      <c r="P8" s="25">
        <f t="shared" ref="P8:P35" si="4">T8+V8+X8+Z8+AC8</f>
        <v>7214</v>
      </c>
      <c r="Q8" s="25">
        <f t="shared" ref="Q8:Q35" si="5">U8+W8+Y8+AA8+AB8+AD8</f>
        <v>22498</v>
      </c>
      <c r="S8" s="24" t="s">
        <v>58</v>
      </c>
      <c r="T8" s="25">
        <v>7139.0</v>
      </c>
      <c r="U8" s="25">
        <v>22235.0</v>
      </c>
      <c r="V8" s="25">
        <v>63.0</v>
      </c>
      <c r="W8" s="25">
        <v>217.0</v>
      </c>
      <c r="X8" s="25">
        <v>10.0</v>
      </c>
      <c r="Y8" s="25">
        <v>33.0</v>
      </c>
      <c r="Z8" s="25">
        <v>1.0</v>
      </c>
      <c r="AA8" s="25">
        <v>8.0</v>
      </c>
      <c r="AB8" s="25">
        <v>3.0</v>
      </c>
      <c r="AC8" s="25">
        <v>1.0</v>
      </c>
      <c r="AD8" s="25">
        <v>2.0</v>
      </c>
    </row>
    <row r="9">
      <c r="B9" s="20"/>
      <c r="C9" s="32" t="s">
        <v>59</v>
      </c>
      <c r="D9" s="33" t="s">
        <v>60</v>
      </c>
      <c r="E9" s="23">
        <f t="shared" ref="E9:F9" si="2">P9</f>
        <v>2897</v>
      </c>
      <c r="F9" s="23">
        <f t="shared" si="2"/>
        <v>9188</v>
      </c>
      <c r="H9" s="21" t="s">
        <v>61</v>
      </c>
      <c r="I9" s="34">
        <f t="shared" ref="I9:J9" si="3">E9/E8</f>
        <v>0.4015802606</v>
      </c>
      <c r="J9" s="35">
        <f t="shared" si="3"/>
        <v>0.4083918571</v>
      </c>
      <c r="K9" s="34"/>
      <c r="L9" s="34"/>
      <c r="M9" s="35"/>
      <c r="O9" s="24" t="s">
        <v>60</v>
      </c>
      <c r="P9" s="25">
        <f t="shared" si="4"/>
        <v>2897</v>
      </c>
      <c r="Q9" s="25">
        <f t="shared" si="5"/>
        <v>9188</v>
      </c>
      <c r="S9" s="24" t="s">
        <v>60</v>
      </c>
      <c r="T9" s="25">
        <v>2871.0</v>
      </c>
      <c r="U9" s="25">
        <v>9089.0</v>
      </c>
      <c r="V9" s="25">
        <v>18.0</v>
      </c>
      <c r="W9" s="25">
        <v>76.0</v>
      </c>
      <c r="X9" s="25">
        <v>6.0</v>
      </c>
      <c r="Y9" s="25">
        <v>16.0</v>
      </c>
      <c r="Z9" s="25">
        <v>1.0</v>
      </c>
      <c r="AA9" s="25">
        <v>4.0</v>
      </c>
      <c r="AB9" s="25">
        <v>2.0</v>
      </c>
      <c r="AC9" s="25">
        <v>1.0</v>
      </c>
      <c r="AD9" s="25">
        <v>1.0</v>
      </c>
    </row>
    <row r="10">
      <c r="B10" s="20"/>
      <c r="C10" s="32" t="s">
        <v>62</v>
      </c>
      <c r="D10" s="33" t="s">
        <v>63</v>
      </c>
      <c r="E10" s="23">
        <f t="shared" ref="E10:F10" si="6">P10</f>
        <v>-1005.71</v>
      </c>
      <c r="F10" s="23">
        <f t="shared" si="6"/>
        <v>-3036.61</v>
      </c>
      <c r="H10" s="21" t="s">
        <v>64</v>
      </c>
      <c r="I10" s="36">
        <f t="shared" ref="I10:J10" si="7">E10</f>
        <v>-1005.71</v>
      </c>
      <c r="J10" s="37">
        <f t="shared" si="7"/>
        <v>-3036.61</v>
      </c>
      <c r="K10" s="38" t="s">
        <v>65</v>
      </c>
      <c r="L10" s="39">
        <f t="shared" ref="L10:M10" si="8">I10/E8</f>
        <v>-0.1394108678</v>
      </c>
      <c r="M10" s="40">
        <f t="shared" si="8"/>
        <v>-0.134972442</v>
      </c>
      <c r="O10" s="41" t="s">
        <v>63</v>
      </c>
      <c r="P10" s="42">
        <f t="shared" si="4"/>
        <v>-1005.71</v>
      </c>
      <c r="Q10" s="42">
        <f t="shared" si="5"/>
        <v>-3036.61</v>
      </c>
      <c r="S10" s="24" t="s">
        <v>63</v>
      </c>
      <c r="T10" s="25">
        <v>-986.41</v>
      </c>
      <c r="U10" s="25">
        <v>-2994.54</v>
      </c>
      <c r="V10" s="25">
        <v>-23.55</v>
      </c>
      <c r="W10" s="25">
        <v>-46.02</v>
      </c>
      <c r="X10" s="25">
        <v>2.3</v>
      </c>
      <c r="Y10" s="25">
        <v>1.95</v>
      </c>
      <c r="Z10" s="25">
        <v>0.55</v>
      </c>
      <c r="AA10" s="25">
        <v>1.4</v>
      </c>
      <c r="AB10" s="25">
        <v>0.0</v>
      </c>
      <c r="AC10" s="25">
        <v>1.4</v>
      </c>
      <c r="AD10" s="25">
        <v>0.6</v>
      </c>
    </row>
    <row r="11">
      <c r="B11" s="20"/>
      <c r="C11" s="32" t="s">
        <v>66</v>
      </c>
      <c r="D11" s="33" t="s">
        <v>67</v>
      </c>
      <c r="E11" s="23">
        <f t="shared" ref="E11:F11" si="9">P11</f>
        <v>18703</v>
      </c>
      <c r="F11" s="23">
        <f t="shared" si="9"/>
        <v>57093</v>
      </c>
      <c r="J11" s="43"/>
      <c r="M11" s="43"/>
      <c r="O11" s="24" t="s">
        <v>67</v>
      </c>
      <c r="P11" s="25">
        <f t="shared" si="4"/>
        <v>18703</v>
      </c>
      <c r="Q11" s="25">
        <f t="shared" si="5"/>
        <v>57093</v>
      </c>
      <c r="S11" s="24" t="s">
        <v>67</v>
      </c>
      <c r="T11" s="25">
        <v>18519.0</v>
      </c>
      <c r="U11" s="25">
        <v>56422.0</v>
      </c>
      <c r="V11" s="25">
        <v>152.0</v>
      </c>
      <c r="W11" s="25">
        <v>553.0</v>
      </c>
      <c r="X11" s="25">
        <v>27.0</v>
      </c>
      <c r="Y11" s="25">
        <v>85.0</v>
      </c>
      <c r="Z11" s="25">
        <v>2.0</v>
      </c>
      <c r="AA11" s="25">
        <v>20.0</v>
      </c>
      <c r="AB11" s="25">
        <v>8.0</v>
      </c>
      <c r="AC11" s="25">
        <v>3.0</v>
      </c>
      <c r="AD11" s="25">
        <v>5.0</v>
      </c>
    </row>
    <row r="12">
      <c r="B12" s="20"/>
      <c r="C12" s="32" t="s">
        <v>68</v>
      </c>
      <c r="D12" s="33" t="s">
        <v>69</v>
      </c>
      <c r="E12" s="23">
        <f t="shared" ref="E12:F12" si="10">P12</f>
        <v>5060</v>
      </c>
      <c r="F12" s="23">
        <f t="shared" si="10"/>
        <v>15723</v>
      </c>
      <c r="H12" s="21" t="s">
        <v>70</v>
      </c>
      <c r="I12" s="34">
        <f t="shared" ref="I12:J12" si="11">E12/E11</f>
        <v>0.2705448324</v>
      </c>
      <c r="J12" s="35">
        <f t="shared" si="11"/>
        <v>0.2753927802</v>
      </c>
      <c r="K12" s="34"/>
      <c r="L12" s="34"/>
      <c r="M12" s="35"/>
      <c r="O12" s="24" t="s">
        <v>69</v>
      </c>
      <c r="P12" s="25">
        <f t="shared" si="4"/>
        <v>5060</v>
      </c>
      <c r="Q12" s="25">
        <f t="shared" si="5"/>
        <v>15723</v>
      </c>
      <c r="S12" s="24" t="s">
        <v>69</v>
      </c>
      <c r="T12" s="25">
        <v>5011.0</v>
      </c>
      <c r="U12" s="25">
        <v>15550.0</v>
      </c>
      <c r="V12" s="25">
        <v>39.0</v>
      </c>
      <c r="W12" s="25">
        <v>139.0</v>
      </c>
      <c r="X12" s="25">
        <v>8.0</v>
      </c>
      <c r="Y12" s="25">
        <v>25.0</v>
      </c>
      <c r="Z12" s="25">
        <v>1.0</v>
      </c>
      <c r="AA12" s="25">
        <v>6.0</v>
      </c>
      <c r="AB12" s="25">
        <v>2.0</v>
      </c>
      <c r="AC12" s="25">
        <v>1.0</v>
      </c>
      <c r="AD12" s="25">
        <v>1.0</v>
      </c>
    </row>
    <row r="13">
      <c r="B13" s="20"/>
      <c r="C13" s="44" t="s">
        <v>71</v>
      </c>
      <c r="D13" s="45" t="s">
        <v>72</v>
      </c>
      <c r="E13" s="46">
        <f t="shared" ref="E13:F13" si="12">P13</f>
        <v>-3181.86</v>
      </c>
      <c r="F13" s="46">
        <f t="shared" si="12"/>
        <v>-9605.01</v>
      </c>
      <c r="G13" s="47"/>
      <c r="H13" s="48" t="s">
        <v>73</v>
      </c>
      <c r="I13" s="49">
        <f t="shared" ref="I13:J13" si="13">E13</f>
        <v>-3181.86</v>
      </c>
      <c r="J13" s="50">
        <f t="shared" si="13"/>
        <v>-9605.01</v>
      </c>
      <c r="K13" s="38" t="s">
        <v>74</v>
      </c>
      <c r="L13" s="39">
        <f t="shared" ref="L13:M13" si="14">I13/E11</f>
        <v>-0.1701256483</v>
      </c>
      <c r="M13" s="40">
        <f t="shared" si="14"/>
        <v>-0.1682344596</v>
      </c>
      <c r="O13" s="24" t="s">
        <v>72</v>
      </c>
      <c r="P13" s="25">
        <f t="shared" si="4"/>
        <v>-3181.86</v>
      </c>
      <c r="Q13" s="25">
        <f t="shared" si="5"/>
        <v>-9605.01</v>
      </c>
      <c r="S13" s="24" t="s">
        <v>72</v>
      </c>
      <c r="T13" s="25">
        <v>-3170.76</v>
      </c>
      <c r="U13" s="25">
        <v>-9481.99</v>
      </c>
      <c r="V13" s="25">
        <v>-7.25</v>
      </c>
      <c r="W13" s="25">
        <v>-111.67</v>
      </c>
      <c r="X13" s="25">
        <v>-2.8</v>
      </c>
      <c r="Y13" s="25">
        <v>-3.35</v>
      </c>
      <c r="Z13" s="25">
        <v>-0.45</v>
      </c>
      <c r="AA13" s="25">
        <v>-0.6</v>
      </c>
      <c r="AB13" s="25">
        <v>-5.0</v>
      </c>
      <c r="AC13" s="25">
        <v>-0.6</v>
      </c>
      <c r="AD13" s="25">
        <v>-2.4</v>
      </c>
    </row>
    <row r="14">
      <c r="B14" s="20"/>
      <c r="D14" s="51" t="s">
        <v>75</v>
      </c>
      <c r="E14" s="52">
        <f t="shared" ref="E14:F14" si="15">P14</f>
        <v>5220</v>
      </c>
      <c r="F14" s="52">
        <f t="shared" si="15"/>
        <v>16203</v>
      </c>
      <c r="O14" s="24" t="s">
        <v>75</v>
      </c>
      <c r="P14" s="25">
        <f t="shared" si="4"/>
        <v>5220</v>
      </c>
      <c r="Q14" s="25">
        <f t="shared" si="5"/>
        <v>16203</v>
      </c>
      <c r="S14" s="24" t="s">
        <v>75</v>
      </c>
      <c r="T14" s="25">
        <v>5168.0</v>
      </c>
      <c r="U14" s="25">
        <v>16015.0</v>
      </c>
      <c r="V14" s="25">
        <v>44.0</v>
      </c>
      <c r="W14" s="25">
        <v>151.0</v>
      </c>
      <c r="X14" s="25">
        <v>6.0</v>
      </c>
      <c r="Y14" s="25">
        <v>26.0</v>
      </c>
      <c r="Z14" s="25">
        <v>1.0</v>
      </c>
      <c r="AA14" s="25">
        <v>8.0</v>
      </c>
      <c r="AB14" s="25">
        <v>2.0</v>
      </c>
      <c r="AC14" s="25">
        <v>1.0</v>
      </c>
      <c r="AD14" s="25">
        <v>1.0</v>
      </c>
    </row>
    <row r="15">
      <c r="B15" s="20"/>
      <c r="D15" s="51" t="s">
        <v>76</v>
      </c>
      <c r="E15" s="52">
        <f t="shared" ref="E15:F15" si="16">P15</f>
        <v>5129</v>
      </c>
      <c r="F15" s="52">
        <f t="shared" si="16"/>
        <v>15904</v>
      </c>
      <c r="O15" s="24" t="s">
        <v>76</v>
      </c>
      <c r="P15" s="25">
        <f t="shared" si="4"/>
        <v>5129</v>
      </c>
      <c r="Q15" s="25">
        <f t="shared" si="5"/>
        <v>15904</v>
      </c>
      <c r="S15" s="24" t="s">
        <v>76</v>
      </c>
      <c r="T15" s="25">
        <v>5080.0</v>
      </c>
      <c r="U15" s="25">
        <v>15720.0</v>
      </c>
      <c r="V15" s="25">
        <v>42.0</v>
      </c>
      <c r="W15" s="25">
        <v>149.0</v>
      </c>
      <c r="X15" s="25">
        <v>5.0</v>
      </c>
      <c r="Y15" s="25">
        <v>24.0</v>
      </c>
      <c r="Z15" s="25">
        <v>1.0</v>
      </c>
      <c r="AA15" s="25">
        <v>8.0</v>
      </c>
      <c r="AB15" s="25">
        <v>2.0</v>
      </c>
      <c r="AC15" s="25">
        <v>1.0</v>
      </c>
      <c r="AD15" s="25">
        <v>1.0</v>
      </c>
    </row>
    <row r="16">
      <c r="B16" s="20"/>
      <c r="D16" s="51" t="s">
        <v>77</v>
      </c>
      <c r="E16" s="52">
        <f t="shared" ref="E16:F16" si="17">P16</f>
        <v>-8400.5</v>
      </c>
      <c r="F16" s="52">
        <f t="shared" si="17"/>
        <v>-29869.5</v>
      </c>
      <c r="O16" s="24" t="s">
        <v>77</v>
      </c>
      <c r="P16" s="25">
        <f t="shared" si="4"/>
        <v>-8400.5</v>
      </c>
      <c r="Q16" s="25">
        <f t="shared" si="5"/>
        <v>-29869.5</v>
      </c>
      <c r="S16" s="24" t="s">
        <v>77</v>
      </c>
      <c r="T16" s="25">
        <v>-8138.5</v>
      </c>
      <c r="U16" s="25">
        <v>-29627.0</v>
      </c>
      <c r="V16" s="25">
        <v>-166.5</v>
      </c>
      <c r="W16" s="25">
        <v>-154.5</v>
      </c>
      <c r="X16" s="25">
        <v>-97.5</v>
      </c>
      <c r="Y16" s="25">
        <v>-99.0</v>
      </c>
      <c r="Z16" s="25">
        <v>1.0</v>
      </c>
      <c r="AA16" s="25">
        <v>8.0</v>
      </c>
      <c r="AB16" s="25">
        <v>2.0</v>
      </c>
      <c r="AC16" s="25">
        <v>1.0</v>
      </c>
      <c r="AD16" s="25">
        <v>1.0</v>
      </c>
    </row>
    <row r="17">
      <c r="B17" s="20"/>
      <c r="C17" s="27" t="s">
        <v>78</v>
      </c>
      <c r="D17" s="28" t="s">
        <v>79</v>
      </c>
      <c r="E17" s="29">
        <f t="shared" ref="E17:F17" si="18">P17</f>
        <v>7050</v>
      </c>
      <c r="F17" s="29">
        <f t="shared" si="18"/>
        <v>21695</v>
      </c>
      <c r="G17" s="30"/>
      <c r="H17" s="30"/>
      <c r="I17" s="30"/>
      <c r="J17" s="31"/>
      <c r="K17" s="30"/>
      <c r="L17" s="30"/>
      <c r="M17" s="31"/>
      <c r="O17" s="24" t="s">
        <v>79</v>
      </c>
      <c r="P17" s="25">
        <f t="shared" si="4"/>
        <v>7050</v>
      </c>
      <c r="Q17" s="25">
        <f t="shared" si="5"/>
        <v>21695</v>
      </c>
      <c r="S17" s="24" t="s">
        <v>79</v>
      </c>
      <c r="T17" s="25">
        <v>6971.0</v>
      </c>
      <c r="U17" s="25">
        <v>21413.0</v>
      </c>
      <c r="V17" s="25">
        <v>67.0</v>
      </c>
      <c r="W17" s="25">
        <v>221.0</v>
      </c>
      <c r="X17" s="25">
        <v>10.0</v>
      </c>
      <c r="Y17" s="25">
        <v>40.0</v>
      </c>
      <c r="Z17" s="25">
        <v>1.0</v>
      </c>
      <c r="AA17" s="25">
        <v>11.0</v>
      </c>
      <c r="AB17" s="25">
        <v>3.0</v>
      </c>
      <c r="AC17" s="25">
        <v>1.0</v>
      </c>
      <c r="AD17" s="25">
        <v>7.0</v>
      </c>
    </row>
    <row r="18">
      <c r="B18" s="20"/>
      <c r="C18" s="32" t="s">
        <v>80</v>
      </c>
      <c r="D18" s="33" t="s">
        <v>81</v>
      </c>
      <c r="E18" s="23">
        <f t="shared" ref="E18:F18" si="19">P18</f>
        <v>1998</v>
      </c>
      <c r="F18" s="23">
        <f t="shared" si="19"/>
        <v>6549</v>
      </c>
      <c r="H18" s="21" t="s">
        <v>82</v>
      </c>
      <c r="I18" s="53">
        <f t="shared" ref="I18:J18" si="20">E18/E17</f>
        <v>0.2834042553</v>
      </c>
      <c r="J18" s="54">
        <f t="shared" si="20"/>
        <v>0.3018667896</v>
      </c>
      <c r="K18" s="53"/>
      <c r="L18" s="53"/>
      <c r="M18" s="54"/>
      <c r="O18" s="24" t="s">
        <v>81</v>
      </c>
      <c r="P18" s="25">
        <f t="shared" si="4"/>
        <v>1998</v>
      </c>
      <c r="Q18" s="25">
        <f t="shared" si="5"/>
        <v>6549</v>
      </c>
      <c r="S18" s="24" t="s">
        <v>81</v>
      </c>
      <c r="T18" s="25">
        <v>1977.0</v>
      </c>
      <c r="U18" s="25">
        <v>6467.0</v>
      </c>
      <c r="V18" s="25">
        <v>18.0</v>
      </c>
      <c r="W18" s="25">
        <v>65.0</v>
      </c>
      <c r="X18" s="25">
        <v>3.0</v>
      </c>
      <c r="Y18" s="25">
        <v>12.0</v>
      </c>
      <c r="Z18" s="25">
        <v>0.0</v>
      </c>
      <c r="AA18" s="25">
        <v>1.0</v>
      </c>
      <c r="AB18" s="25">
        <v>2.0</v>
      </c>
      <c r="AC18" s="25">
        <v>0.0</v>
      </c>
      <c r="AD18" s="25">
        <v>2.0</v>
      </c>
    </row>
    <row r="19">
      <c r="B19" s="20"/>
      <c r="C19" s="32" t="s">
        <v>83</v>
      </c>
      <c r="D19" s="33" t="s">
        <v>84</v>
      </c>
      <c r="E19" s="23">
        <f t="shared" ref="E19:F19" si="21">P19</f>
        <v>-1098.53</v>
      </c>
      <c r="F19" s="23">
        <f t="shared" si="21"/>
        <v>-2304.81</v>
      </c>
      <c r="H19" s="21" t="s">
        <v>85</v>
      </c>
      <c r="I19" s="36">
        <f t="shared" ref="I19:J19" si="22">E19</f>
        <v>-1098.53</v>
      </c>
      <c r="J19" s="37">
        <f t="shared" si="22"/>
        <v>-2304.81</v>
      </c>
      <c r="K19" s="38" t="s">
        <v>65</v>
      </c>
      <c r="L19" s="39">
        <f t="shared" ref="L19:M19" si="23">I19/E17</f>
        <v>-0.1558198582</v>
      </c>
      <c r="M19" s="40">
        <f t="shared" si="23"/>
        <v>-0.1062369209</v>
      </c>
      <c r="O19" s="41" t="s">
        <v>84</v>
      </c>
      <c r="P19" s="42">
        <f t="shared" si="4"/>
        <v>-1098.53</v>
      </c>
      <c r="Q19" s="42">
        <f t="shared" si="5"/>
        <v>-2304.81</v>
      </c>
      <c r="S19" s="24" t="s">
        <v>84</v>
      </c>
      <c r="T19" s="25">
        <v>-1111.23</v>
      </c>
      <c r="U19" s="25">
        <v>-2337.16</v>
      </c>
      <c r="V19" s="25">
        <v>-2.4</v>
      </c>
      <c r="W19" s="25">
        <v>34.25</v>
      </c>
      <c r="X19" s="25">
        <v>17.1</v>
      </c>
      <c r="Y19" s="25">
        <v>2.4</v>
      </c>
      <c r="Z19" s="25">
        <v>-1.0</v>
      </c>
      <c r="AA19" s="25">
        <v>-8.6</v>
      </c>
      <c r="AB19" s="25">
        <v>0.0</v>
      </c>
      <c r="AC19" s="25">
        <v>-1.0</v>
      </c>
      <c r="AD19" s="25">
        <v>4.3</v>
      </c>
    </row>
    <row r="20">
      <c r="B20" s="20"/>
      <c r="C20" s="32" t="s">
        <v>86</v>
      </c>
      <c r="D20" s="33" t="s">
        <v>87</v>
      </c>
      <c r="E20" s="23">
        <f t="shared" ref="E20:F20" si="24">P20</f>
        <v>18008</v>
      </c>
      <c r="F20" s="23">
        <f t="shared" si="24"/>
        <v>54831</v>
      </c>
      <c r="J20" s="43"/>
      <c r="M20" s="43"/>
      <c r="O20" s="24" t="s">
        <v>87</v>
      </c>
      <c r="P20" s="25">
        <f t="shared" si="4"/>
        <v>18008</v>
      </c>
      <c r="Q20" s="25">
        <f t="shared" si="5"/>
        <v>54831</v>
      </c>
      <c r="S20" s="24" t="s">
        <v>87</v>
      </c>
      <c r="T20" s="25">
        <v>17803.0</v>
      </c>
      <c r="U20" s="25">
        <v>54067.0</v>
      </c>
      <c r="V20" s="25">
        <v>165.0</v>
      </c>
      <c r="W20" s="25">
        <v>581.0</v>
      </c>
      <c r="X20" s="25">
        <v>30.0</v>
      </c>
      <c r="Y20" s="25">
        <v>107.0</v>
      </c>
      <c r="Z20" s="25">
        <v>2.0</v>
      </c>
      <c r="AA20" s="25">
        <v>41.0</v>
      </c>
      <c r="AB20" s="25">
        <v>20.0</v>
      </c>
      <c r="AC20" s="25">
        <v>8.0</v>
      </c>
      <c r="AD20" s="25">
        <v>15.0</v>
      </c>
    </row>
    <row r="21">
      <c r="B21" s="20"/>
      <c r="C21" s="32" t="s">
        <v>88</v>
      </c>
      <c r="D21" s="33" t="s">
        <v>89</v>
      </c>
      <c r="E21" s="23">
        <f t="shared" ref="E21:F21" si="25">P21</f>
        <v>4186</v>
      </c>
      <c r="F21" s="23">
        <f t="shared" si="25"/>
        <v>13135</v>
      </c>
      <c r="H21" s="21" t="s">
        <v>90</v>
      </c>
      <c r="I21" s="53">
        <f t="shared" ref="I21:J21" si="26">E21/E20</f>
        <v>0.2324522434</v>
      </c>
      <c r="J21" s="54">
        <f t="shared" si="26"/>
        <v>0.2395542667</v>
      </c>
      <c r="K21" s="34"/>
      <c r="L21" s="53"/>
      <c r="M21" s="54"/>
      <c r="O21" s="24" t="s">
        <v>89</v>
      </c>
      <c r="P21" s="25">
        <f t="shared" si="4"/>
        <v>4186</v>
      </c>
      <c r="Q21" s="25">
        <f t="shared" si="5"/>
        <v>13135</v>
      </c>
      <c r="S21" s="24" t="s">
        <v>89</v>
      </c>
      <c r="T21" s="25">
        <v>4138.0</v>
      </c>
      <c r="U21" s="25">
        <v>12983.0</v>
      </c>
      <c r="V21" s="25">
        <v>39.0</v>
      </c>
      <c r="W21" s="25">
        <v>121.0</v>
      </c>
      <c r="X21" s="25">
        <v>7.0</v>
      </c>
      <c r="Y21" s="25">
        <v>21.0</v>
      </c>
      <c r="Z21" s="25">
        <v>1.0</v>
      </c>
      <c r="AA21" s="25">
        <v>5.0</v>
      </c>
      <c r="AB21" s="25">
        <v>3.0</v>
      </c>
      <c r="AC21" s="25">
        <v>1.0</v>
      </c>
      <c r="AD21" s="25">
        <v>2.0</v>
      </c>
    </row>
    <row r="22">
      <c r="B22" s="20"/>
      <c r="C22" s="44" t="s">
        <v>91</v>
      </c>
      <c r="D22" s="45" t="s">
        <v>92</v>
      </c>
      <c r="E22" s="46">
        <f t="shared" ref="E22:F22" si="27">P22</f>
        <v>-2727.76</v>
      </c>
      <c r="F22" s="46">
        <f t="shared" si="27"/>
        <v>-7633.93</v>
      </c>
      <c r="G22" s="47"/>
      <c r="H22" s="48" t="s">
        <v>93</v>
      </c>
      <c r="I22" s="49">
        <f t="shared" ref="I22:J22" si="28">E22</f>
        <v>-2727.76</v>
      </c>
      <c r="J22" s="50">
        <f t="shared" si="28"/>
        <v>-7633.93</v>
      </c>
      <c r="K22" s="38" t="s">
        <v>74</v>
      </c>
      <c r="L22" s="39">
        <f t="shared" ref="L22:M22" si="29">I22/E20</f>
        <v>-0.1514749</v>
      </c>
      <c r="M22" s="40">
        <f t="shared" si="29"/>
        <v>-0.1392265324</v>
      </c>
      <c r="O22" s="24" t="s">
        <v>92</v>
      </c>
      <c r="P22" s="25">
        <f t="shared" si="4"/>
        <v>-2727.76</v>
      </c>
      <c r="Q22" s="25">
        <f t="shared" si="5"/>
        <v>-7633.93</v>
      </c>
      <c r="S22" s="24" t="s">
        <v>92</v>
      </c>
      <c r="T22" s="25">
        <v>-2768.31</v>
      </c>
      <c r="U22" s="25">
        <v>-7521.16</v>
      </c>
      <c r="V22" s="25">
        <v>38.35</v>
      </c>
      <c r="W22" s="25">
        <v>-53.67</v>
      </c>
      <c r="X22" s="25">
        <v>8.25</v>
      </c>
      <c r="Y22" s="25">
        <v>-27.5</v>
      </c>
      <c r="Z22" s="25">
        <v>-0.45</v>
      </c>
      <c r="AA22" s="25">
        <v>-18.6</v>
      </c>
      <c r="AB22" s="25">
        <v>-9.3</v>
      </c>
      <c r="AC22" s="25">
        <v>-5.6</v>
      </c>
      <c r="AD22" s="25">
        <v>-3.7</v>
      </c>
    </row>
    <row r="23">
      <c r="B23" s="20"/>
      <c r="D23" s="51" t="s">
        <v>94</v>
      </c>
      <c r="E23" s="52">
        <f t="shared" ref="E23:F23" si="30">P23</f>
        <v>5220</v>
      </c>
      <c r="F23" s="52">
        <f t="shared" si="30"/>
        <v>16203</v>
      </c>
      <c r="O23" s="24" t="s">
        <v>94</v>
      </c>
      <c r="P23" s="25">
        <f t="shared" si="4"/>
        <v>5220</v>
      </c>
      <c r="Q23" s="25">
        <f t="shared" si="5"/>
        <v>16203</v>
      </c>
      <c r="S23" s="24" t="s">
        <v>94</v>
      </c>
      <c r="T23" s="25">
        <v>5168.0</v>
      </c>
      <c r="U23" s="25">
        <v>16015.0</v>
      </c>
      <c r="V23" s="25">
        <v>44.0</v>
      </c>
      <c r="W23" s="25">
        <v>151.0</v>
      </c>
      <c r="X23" s="25">
        <v>6.0</v>
      </c>
      <c r="Y23" s="25">
        <v>26.0</v>
      </c>
      <c r="Z23" s="25">
        <v>1.0</v>
      </c>
      <c r="AA23" s="25">
        <v>8.0</v>
      </c>
      <c r="AB23" s="25">
        <v>2.0</v>
      </c>
      <c r="AC23" s="25">
        <v>1.0</v>
      </c>
      <c r="AD23" s="25">
        <v>1.0</v>
      </c>
    </row>
    <row r="24">
      <c r="B24" s="20"/>
      <c r="D24" s="51" t="s">
        <v>95</v>
      </c>
      <c r="E24" s="52">
        <f t="shared" ref="E24:F24" si="31">P24</f>
        <v>5129</v>
      </c>
      <c r="F24" s="52">
        <f t="shared" si="31"/>
        <v>15904</v>
      </c>
      <c r="O24" s="24" t="s">
        <v>95</v>
      </c>
      <c r="P24" s="25">
        <f t="shared" si="4"/>
        <v>5129</v>
      </c>
      <c r="Q24" s="25">
        <f t="shared" si="5"/>
        <v>15904</v>
      </c>
      <c r="S24" s="24" t="s">
        <v>95</v>
      </c>
      <c r="T24" s="25">
        <v>5080.0</v>
      </c>
      <c r="U24" s="25">
        <v>15720.0</v>
      </c>
      <c r="V24" s="25">
        <v>42.0</v>
      </c>
      <c r="W24" s="25">
        <v>149.0</v>
      </c>
      <c r="X24" s="25">
        <v>5.0</v>
      </c>
      <c r="Y24" s="25">
        <v>24.0</v>
      </c>
      <c r="Z24" s="25">
        <v>1.0</v>
      </c>
      <c r="AA24" s="25">
        <v>8.0</v>
      </c>
      <c r="AB24" s="25">
        <v>2.0</v>
      </c>
      <c r="AC24" s="25">
        <v>1.0</v>
      </c>
      <c r="AD24" s="25">
        <v>1.0</v>
      </c>
    </row>
    <row r="25">
      <c r="B25" s="20"/>
      <c r="D25" s="51" t="s">
        <v>96</v>
      </c>
      <c r="E25" s="52">
        <f t="shared" ref="E25:F25" si="32">P25</f>
        <v>-8400.5</v>
      </c>
      <c r="F25" s="52">
        <f t="shared" si="32"/>
        <v>-29869.5</v>
      </c>
      <c r="O25" s="24" t="s">
        <v>96</v>
      </c>
      <c r="P25" s="25">
        <f t="shared" si="4"/>
        <v>-8400.5</v>
      </c>
      <c r="Q25" s="25">
        <f t="shared" si="5"/>
        <v>-29869.5</v>
      </c>
      <c r="S25" s="24" t="s">
        <v>96</v>
      </c>
      <c r="T25" s="25">
        <v>-8138.5</v>
      </c>
      <c r="U25" s="25">
        <v>-29627.0</v>
      </c>
      <c r="V25" s="25">
        <v>-166.5</v>
      </c>
      <c r="W25" s="25">
        <v>-154.5</v>
      </c>
      <c r="X25" s="25">
        <v>-97.5</v>
      </c>
      <c r="Y25" s="25">
        <v>-99.0</v>
      </c>
      <c r="Z25" s="25">
        <v>1.0</v>
      </c>
      <c r="AA25" s="25">
        <v>8.0</v>
      </c>
      <c r="AB25" s="25">
        <v>2.0</v>
      </c>
      <c r="AC25" s="25">
        <v>1.0</v>
      </c>
      <c r="AD25" s="25">
        <v>1.0</v>
      </c>
    </row>
    <row r="26">
      <c r="B26" s="20"/>
      <c r="C26" s="27" t="s">
        <v>97</v>
      </c>
      <c r="D26" s="28" t="s">
        <v>98</v>
      </c>
      <c r="E26" s="29">
        <f t="shared" ref="E26:F26" si="33">P26</f>
        <v>7043</v>
      </c>
      <c r="F26" s="29">
        <f t="shared" si="33"/>
        <v>21666</v>
      </c>
      <c r="G26" s="30"/>
      <c r="H26" s="30"/>
      <c r="I26" s="30"/>
      <c r="J26" s="31"/>
      <c r="K26" s="30"/>
      <c r="L26" s="30"/>
      <c r="M26" s="31"/>
      <c r="O26" s="24" t="s">
        <v>98</v>
      </c>
      <c r="P26" s="25">
        <f t="shared" si="4"/>
        <v>7043</v>
      </c>
      <c r="Q26" s="25">
        <f t="shared" si="5"/>
        <v>21666</v>
      </c>
      <c r="S26" s="24" t="s">
        <v>98</v>
      </c>
      <c r="T26" s="25">
        <v>6971.0</v>
      </c>
      <c r="U26" s="25">
        <v>21413.0</v>
      </c>
      <c r="V26" s="25">
        <v>60.0</v>
      </c>
      <c r="W26" s="25">
        <v>208.0</v>
      </c>
      <c r="X26" s="25">
        <v>10.0</v>
      </c>
      <c r="Y26" s="25">
        <v>32.0</v>
      </c>
      <c r="Z26" s="25">
        <v>1.0</v>
      </c>
      <c r="AA26" s="25">
        <v>8.0</v>
      </c>
      <c r="AB26" s="25">
        <v>3.0</v>
      </c>
      <c r="AC26" s="25">
        <v>1.0</v>
      </c>
      <c r="AD26" s="25">
        <v>2.0</v>
      </c>
    </row>
    <row r="27">
      <c r="B27" s="20"/>
      <c r="C27" s="32" t="s">
        <v>99</v>
      </c>
      <c r="D27" s="33" t="s">
        <v>100</v>
      </c>
      <c r="E27" s="23">
        <f t="shared" ref="E27:F27" si="34">P27</f>
        <v>978</v>
      </c>
      <c r="F27" s="23">
        <f t="shared" si="34"/>
        <v>3019</v>
      </c>
      <c r="H27" s="21" t="s">
        <v>82</v>
      </c>
      <c r="I27" s="53">
        <f t="shared" ref="I27:J27" si="35">E27/E26</f>
        <v>0.1388612807</v>
      </c>
      <c r="J27" s="54">
        <f t="shared" si="35"/>
        <v>0.139342749</v>
      </c>
      <c r="K27" s="53"/>
      <c r="L27" s="53"/>
      <c r="M27" s="54"/>
      <c r="O27" s="24" t="s">
        <v>100</v>
      </c>
      <c r="P27" s="25">
        <f t="shared" si="4"/>
        <v>978</v>
      </c>
      <c r="Q27" s="25">
        <f t="shared" si="5"/>
        <v>3019</v>
      </c>
      <c r="S27" s="24" t="s">
        <v>100</v>
      </c>
      <c r="T27" s="25">
        <v>970.0</v>
      </c>
      <c r="U27" s="25">
        <v>2984.0</v>
      </c>
      <c r="V27" s="25">
        <v>7.0</v>
      </c>
      <c r="W27" s="25">
        <v>27.0</v>
      </c>
      <c r="X27" s="25">
        <v>1.0</v>
      </c>
      <c r="Y27" s="25">
        <v>6.0</v>
      </c>
      <c r="Z27" s="25">
        <v>0.0</v>
      </c>
      <c r="AA27" s="25">
        <v>2.0</v>
      </c>
      <c r="AB27" s="25">
        <v>0.0</v>
      </c>
      <c r="AC27" s="25">
        <v>0.0</v>
      </c>
      <c r="AD27" s="25">
        <v>0.0</v>
      </c>
    </row>
    <row r="28">
      <c r="B28" s="20"/>
      <c r="C28" s="32" t="s">
        <v>101</v>
      </c>
      <c r="D28" s="33" t="s">
        <v>102</v>
      </c>
      <c r="E28" s="23">
        <f t="shared" ref="E28:F28" si="36">P28</f>
        <v>-2039.4</v>
      </c>
      <c r="F28" s="23">
        <f t="shared" si="36"/>
        <v>-5793.7</v>
      </c>
      <c r="H28" s="21" t="s">
        <v>85</v>
      </c>
      <c r="I28" s="36">
        <f t="shared" ref="I28:J28" si="37">E28</f>
        <v>-2039.4</v>
      </c>
      <c r="J28" s="37">
        <f t="shared" si="37"/>
        <v>-5793.7</v>
      </c>
      <c r="K28" s="38" t="s">
        <v>65</v>
      </c>
      <c r="L28" s="39">
        <f t="shared" ref="L28:M28" si="38">I28/E26</f>
        <v>-0.2895641062</v>
      </c>
      <c r="M28" s="40">
        <f t="shared" si="38"/>
        <v>-0.2674097665</v>
      </c>
      <c r="O28" s="24" t="s">
        <v>102</v>
      </c>
      <c r="P28" s="25">
        <f t="shared" si="4"/>
        <v>-2039.4</v>
      </c>
      <c r="Q28" s="25">
        <f t="shared" si="5"/>
        <v>-5793.7</v>
      </c>
      <c r="S28" s="24" t="s">
        <v>102</v>
      </c>
      <c r="T28" s="25">
        <v>-2020.55</v>
      </c>
      <c r="U28" s="25">
        <v>-5749.25</v>
      </c>
      <c r="V28" s="25">
        <v>-27.35</v>
      </c>
      <c r="W28" s="25">
        <v>-33.65</v>
      </c>
      <c r="X28" s="25">
        <v>10.5</v>
      </c>
      <c r="Y28" s="25">
        <v>-7.6</v>
      </c>
      <c r="Z28" s="25">
        <v>-1.0</v>
      </c>
      <c r="AA28" s="25">
        <v>1.8</v>
      </c>
      <c r="AB28" s="25">
        <v>-3.0</v>
      </c>
      <c r="AC28" s="25">
        <v>-1.0</v>
      </c>
      <c r="AD28" s="25">
        <v>-2.0</v>
      </c>
    </row>
    <row r="29">
      <c r="B29" s="20"/>
      <c r="C29" s="32" t="s">
        <v>103</v>
      </c>
      <c r="D29" s="33" t="s">
        <v>104</v>
      </c>
      <c r="E29" s="23">
        <f t="shared" ref="E29:F29" si="39">P29</f>
        <v>17979</v>
      </c>
      <c r="F29" s="23">
        <f t="shared" si="39"/>
        <v>54707</v>
      </c>
      <c r="J29" s="43"/>
      <c r="M29" s="43"/>
      <c r="O29" s="24" t="s">
        <v>104</v>
      </c>
      <c r="P29" s="25">
        <f t="shared" si="4"/>
        <v>17979</v>
      </c>
      <c r="Q29" s="25">
        <f t="shared" si="5"/>
        <v>54707</v>
      </c>
      <c r="S29" s="24" t="s">
        <v>104</v>
      </c>
      <c r="T29" s="25">
        <v>17803.0</v>
      </c>
      <c r="U29" s="25">
        <v>54067.0</v>
      </c>
      <c r="V29" s="25">
        <v>145.0</v>
      </c>
      <c r="W29" s="25">
        <v>528.0</v>
      </c>
      <c r="X29" s="25">
        <v>26.0</v>
      </c>
      <c r="Y29" s="25">
        <v>79.0</v>
      </c>
      <c r="Z29" s="25">
        <v>2.0</v>
      </c>
      <c r="AA29" s="25">
        <v>20.0</v>
      </c>
      <c r="AB29" s="25">
        <v>8.0</v>
      </c>
      <c r="AC29" s="25">
        <v>3.0</v>
      </c>
      <c r="AD29" s="25">
        <v>5.0</v>
      </c>
    </row>
    <row r="30">
      <c r="B30" s="20"/>
      <c r="C30" s="32" t="s">
        <v>88</v>
      </c>
      <c r="D30" s="33" t="s">
        <v>105</v>
      </c>
      <c r="E30" s="23">
        <f t="shared" ref="E30:F30" si="40">P30</f>
        <v>2440</v>
      </c>
      <c r="F30" s="23">
        <f t="shared" si="40"/>
        <v>7497</v>
      </c>
      <c r="H30" s="21" t="s">
        <v>90</v>
      </c>
      <c r="I30" s="53">
        <f t="shared" ref="I30:J30" si="41">E30/E29</f>
        <v>0.1357138884</v>
      </c>
      <c r="J30" s="54">
        <f t="shared" si="41"/>
        <v>0.1370391358</v>
      </c>
      <c r="K30" s="34"/>
      <c r="L30" s="53"/>
      <c r="M30" s="54"/>
      <c r="O30" s="24" t="s">
        <v>105</v>
      </c>
      <c r="P30" s="25">
        <f t="shared" si="4"/>
        <v>2440</v>
      </c>
      <c r="Q30" s="25">
        <f t="shared" si="5"/>
        <v>7497</v>
      </c>
      <c r="S30" s="24" t="s">
        <v>105</v>
      </c>
      <c r="T30" s="25">
        <v>2422.0</v>
      </c>
      <c r="U30" s="25">
        <v>7411.0</v>
      </c>
      <c r="V30" s="25">
        <v>16.0</v>
      </c>
      <c r="W30" s="25">
        <v>71.0</v>
      </c>
      <c r="X30" s="25">
        <v>1.0</v>
      </c>
      <c r="Y30" s="25">
        <v>12.0</v>
      </c>
      <c r="Z30" s="25">
        <v>0.0</v>
      </c>
      <c r="AA30" s="25">
        <v>3.0</v>
      </c>
      <c r="AB30" s="25">
        <v>0.0</v>
      </c>
      <c r="AC30" s="25">
        <v>1.0</v>
      </c>
      <c r="AD30" s="25">
        <v>0.0</v>
      </c>
    </row>
    <row r="31">
      <c r="B31" s="20"/>
      <c r="C31" s="44" t="s">
        <v>91</v>
      </c>
      <c r="D31" s="45" t="s">
        <v>106</v>
      </c>
      <c r="E31" s="46">
        <f t="shared" ref="E31:F31" si="42">P31</f>
        <v>-4598.99</v>
      </c>
      <c r="F31" s="46">
        <f t="shared" si="42"/>
        <v>-14314</v>
      </c>
      <c r="G31" s="47"/>
      <c r="H31" s="48" t="s">
        <v>93</v>
      </c>
      <c r="I31" s="49">
        <f t="shared" ref="I31:J31" si="43">E31</f>
        <v>-4598.99</v>
      </c>
      <c r="J31" s="50">
        <f t="shared" si="43"/>
        <v>-14314</v>
      </c>
      <c r="K31" s="55" t="s">
        <v>74</v>
      </c>
      <c r="L31" s="56">
        <f t="shared" ref="L31:M31" si="44">I31/E29</f>
        <v>-0.2557978753</v>
      </c>
      <c r="M31" s="57">
        <f t="shared" si="44"/>
        <v>-0.2616484179</v>
      </c>
      <c r="O31" s="24" t="s">
        <v>106</v>
      </c>
      <c r="P31" s="25">
        <f t="shared" si="4"/>
        <v>-4598.99</v>
      </c>
      <c r="Q31" s="25">
        <f t="shared" si="5"/>
        <v>-14314</v>
      </c>
      <c r="S31" s="24" t="s">
        <v>106</v>
      </c>
      <c r="T31" s="25">
        <v>-4523.14</v>
      </c>
      <c r="U31" s="25">
        <v>-14183.0</v>
      </c>
      <c r="V31" s="25">
        <v>-67.75</v>
      </c>
      <c r="W31" s="25">
        <v>-71.7</v>
      </c>
      <c r="X31" s="25">
        <v>-5.5</v>
      </c>
      <c r="Y31" s="25">
        <v>-38.1</v>
      </c>
      <c r="Z31" s="25">
        <v>-2.0</v>
      </c>
      <c r="AA31" s="25">
        <v>-8.2</v>
      </c>
      <c r="AB31" s="25">
        <v>-8.0</v>
      </c>
      <c r="AC31" s="25">
        <v>-0.6</v>
      </c>
      <c r="AD31" s="25">
        <v>-5.0</v>
      </c>
    </row>
    <row r="32">
      <c r="B32" s="20"/>
      <c r="C32" s="20"/>
      <c r="D32" s="51" t="s">
        <v>107</v>
      </c>
      <c r="E32" s="52">
        <f t="shared" ref="E32:F32" si="45">P32</f>
        <v>7043</v>
      </c>
      <c r="F32" s="52">
        <f t="shared" si="45"/>
        <v>21666</v>
      </c>
      <c r="O32" s="24" t="s">
        <v>107</v>
      </c>
      <c r="P32" s="25">
        <f t="shared" si="4"/>
        <v>7043</v>
      </c>
      <c r="Q32" s="25">
        <f t="shared" si="5"/>
        <v>21666</v>
      </c>
      <c r="S32" s="24" t="s">
        <v>107</v>
      </c>
      <c r="T32" s="25">
        <v>6971.0</v>
      </c>
      <c r="U32" s="25">
        <v>21413.0</v>
      </c>
      <c r="V32" s="25">
        <v>60.0</v>
      </c>
      <c r="W32" s="25">
        <v>208.0</v>
      </c>
      <c r="X32" s="25">
        <v>10.0</v>
      </c>
      <c r="Y32" s="25">
        <v>32.0</v>
      </c>
      <c r="Z32" s="25">
        <v>1.0</v>
      </c>
      <c r="AA32" s="25">
        <v>8.0</v>
      </c>
      <c r="AB32" s="25">
        <v>3.0</v>
      </c>
      <c r="AC32" s="25">
        <v>1.0</v>
      </c>
      <c r="AD32" s="25">
        <v>2.0</v>
      </c>
    </row>
    <row r="33">
      <c r="B33" s="20"/>
      <c r="C33" s="20"/>
      <c r="D33" s="51" t="s">
        <v>108</v>
      </c>
      <c r="E33" s="52">
        <f t="shared" ref="E33:F33" si="46">P33</f>
        <v>6022</v>
      </c>
      <c r="F33" s="52">
        <f t="shared" si="46"/>
        <v>18549</v>
      </c>
      <c r="O33" s="24" t="s">
        <v>108</v>
      </c>
      <c r="P33" s="25">
        <f t="shared" si="4"/>
        <v>6022</v>
      </c>
      <c r="Q33" s="25">
        <f t="shared" si="5"/>
        <v>18549</v>
      </c>
      <c r="S33" s="24" t="s">
        <v>108</v>
      </c>
      <c r="T33" s="25">
        <v>5961.0</v>
      </c>
      <c r="U33" s="25">
        <v>18333.0</v>
      </c>
      <c r="V33" s="25">
        <v>53.0</v>
      </c>
      <c r="W33" s="25">
        <v>181.0</v>
      </c>
      <c r="X33" s="25">
        <v>6.0</v>
      </c>
      <c r="Y33" s="25">
        <v>25.0</v>
      </c>
      <c r="Z33" s="25">
        <v>1.0</v>
      </c>
      <c r="AA33" s="25">
        <v>7.0</v>
      </c>
      <c r="AB33" s="25">
        <v>1.0</v>
      </c>
      <c r="AC33" s="25">
        <v>1.0</v>
      </c>
      <c r="AD33" s="25">
        <v>2.0</v>
      </c>
    </row>
    <row r="34">
      <c r="B34" s="20"/>
      <c r="C34" s="20"/>
      <c r="D34" s="51" t="s">
        <v>109</v>
      </c>
      <c r="E34" s="52">
        <f t="shared" ref="E34:F34" si="47">P34</f>
        <v>-22949</v>
      </c>
      <c r="F34" s="52">
        <f t="shared" si="47"/>
        <v>-64099.7</v>
      </c>
      <c r="O34" s="24" t="s">
        <v>109</v>
      </c>
      <c r="P34" s="25">
        <f t="shared" si="4"/>
        <v>-22949</v>
      </c>
      <c r="Q34" s="25">
        <f t="shared" si="5"/>
        <v>-64099.7</v>
      </c>
      <c r="S34" s="24" t="s">
        <v>109</v>
      </c>
      <c r="T34" s="25">
        <v>-22524.5</v>
      </c>
      <c r="U34" s="25">
        <v>-63590.7</v>
      </c>
      <c r="V34" s="25">
        <v>-372.5</v>
      </c>
      <c r="W34" s="25">
        <v>-420.0</v>
      </c>
      <c r="X34" s="25">
        <v>-54.0</v>
      </c>
      <c r="Y34" s="25">
        <v>-72.0</v>
      </c>
      <c r="Z34" s="25">
        <v>1.0</v>
      </c>
      <c r="AA34" s="25">
        <v>-5.0</v>
      </c>
      <c r="AB34" s="25">
        <v>-14.0</v>
      </c>
      <c r="AC34" s="25">
        <v>1.0</v>
      </c>
      <c r="AD34" s="25">
        <v>2.0</v>
      </c>
    </row>
    <row r="35">
      <c r="B35" s="20"/>
      <c r="C35" s="20"/>
      <c r="D35" s="51" t="s">
        <v>110</v>
      </c>
      <c r="E35" s="52">
        <f t="shared" ref="E35:F35" si="48">P35</f>
        <v>7043</v>
      </c>
      <c r="F35" s="52">
        <f t="shared" si="48"/>
        <v>21666</v>
      </c>
      <c r="O35" s="24" t="s">
        <v>110</v>
      </c>
      <c r="P35" s="25">
        <f t="shared" si="4"/>
        <v>7043</v>
      </c>
      <c r="Q35" s="25">
        <f t="shared" si="5"/>
        <v>21666</v>
      </c>
      <c r="S35" s="24" t="s">
        <v>110</v>
      </c>
      <c r="T35" s="25">
        <v>6971.0</v>
      </c>
      <c r="U35" s="25">
        <v>21413.0</v>
      </c>
      <c r="V35" s="25">
        <v>60.0</v>
      </c>
      <c r="W35" s="25">
        <v>208.0</v>
      </c>
      <c r="X35" s="25">
        <v>10.0</v>
      </c>
      <c r="Y35" s="25">
        <v>32.0</v>
      </c>
      <c r="Z35" s="25">
        <v>1.0</v>
      </c>
      <c r="AA35" s="25">
        <v>8.0</v>
      </c>
      <c r="AB35" s="25">
        <v>3.0</v>
      </c>
      <c r="AC35" s="25">
        <v>1.0</v>
      </c>
      <c r="AD35" s="25">
        <v>2.0</v>
      </c>
    </row>
    <row r="36">
      <c r="B36" s="20"/>
      <c r="C36" s="20"/>
    </row>
    <row r="37">
      <c r="B37" s="20"/>
      <c r="C37" s="20"/>
    </row>
    <row r="38">
      <c r="B38" s="20"/>
      <c r="C38" s="20" t="s">
        <v>111</v>
      </c>
    </row>
    <row r="39">
      <c r="B39" s="20"/>
      <c r="C39" s="21" t="s">
        <v>112</v>
      </c>
    </row>
    <row r="40">
      <c r="B40" s="20"/>
      <c r="D40" s="22"/>
      <c r="E40" s="23"/>
      <c r="F40" s="23"/>
    </row>
    <row r="41">
      <c r="B41" s="20"/>
      <c r="D41" s="22"/>
      <c r="E41" s="23"/>
      <c r="F41" s="23"/>
      <c r="O41" s="24" t="s">
        <v>52</v>
      </c>
      <c r="P41" s="25" t="s">
        <v>53</v>
      </c>
      <c r="Q41" s="25" t="s">
        <v>53</v>
      </c>
      <c r="S41" s="26"/>
      <c r="T41" s="25">
        <v>0.0</v>
      </c>
      <c r="U41" s="25">
        <v>1.0</v>
      </c>
      <c r="V41" s="25">
        <v>2.0</v>
      </c>
      <c r="W41" s="25">
        <v>3.0</v>
      </c>
      <c r="X41" s="25">
        <v>4.0</v>
      </c>
      <c r="Y41" s="25">
        <v>5.0</v>
      </c>
      <c r="Z41" s="25">
        <v>6.0</v>
      </c>
      <c r="AA41" s="25">
        <v>7.0</v>
      </c>
      <c r="AB41" s="25">
        <v>8.0</v>
      </c>
      <c r="AC41" s="25">
        <v>9.0</v>
      </c>
      <c r="AD41" s="25">
        <v>10.0</v>
      </c>
      <c r="AE41" s="25"/>
      <c r="AF41" s="25"/>
      <c r="AG41" s="25"/>
      <c r="AH41" s="25"/>
    </row>
    <row r="42">
      <c r="B42" s="20"/>
      <c r="D42" s="22" t="s">
        <v>52</v>
      </c>
      <c r="E42" s="23">
        <v>0.0</v>
      </c>
      <c r="F42" s="23">
        <v>0.0</v>
      </c>
      <c r="O42" s="24"/>
      <c r="P42" s="25">
        <v>0.0</v>
      </c>
      <c r="Q42" s="25">
        <v>1.0</v>
      </c>
      <c r="S42" s="24" t="s">
        <v>52</v>
      </c>
      <c r="T42" s="25">
        <v>0.0</v>
      </c>
      <c r="U42" s="25">
        <v>0.0</v>
      </c>
      <c r="V42" s="25">
        <v>1.0</v>
      </c>
      <c r="W42" s="25">
        <v>1.0</v>
      </c>
      <c r="X42" s="25">
        <v>2.0</v>
      </c>
      <c r="Y42" s="25">
        <v>2.0</v>
      </c>
      <c r="Z42" s="25">
        <v>3.0</v>
      </c>
      <c r="AA42" s="25">
        <v>3.0</v>
      </c>
      <c r="AB42" s="25">
        <v>4.0</v>
      </c>
      <c r="AC42" s="25">
        <v>5.0</v>
      </c>
      <c r="AD42" s="25">
        <v>5.0</v>
      </c>
      <c r="AE42" s="25"/>
      <c r="AF42" s="25"/>
      <c r="AG42" s="25"/>
      <c r="AH42" s="25"/>
    </row>
    <row r="43">
      <c r="B43" s="20"/>
      <c r="D43" s="24" t="s">
        <v>54</v>
      </c>
      <c r="E43" s="23" t="s">
        <v>55</v>
      </c>
      <c r="F43" s="23" t="s">
        <v>56</v>
      </c>
      <c r="I43" s="21" t="s">
        <v>55</v>
      </c>
      <c r="J43" s="21" t="s">
        <v>56</v>
      </c>
      <c r="K43" s="21"/>
      <c r="L43" s="21" t="s">
        <v>55</v>
      </c>
      <c r="M43" s="21" t="s">
        <v>56</v>
      </c>
      <c r="O43" s="24" t="s">
        <v>54</v>
      </c>
      <c r="P43" s="24" t="s">
        <v>55</v>
      </c>
      <c r="Q43" s="24" t="s">
        <v>56</v>
      </c>
      <c r="S43" s="24" t="s">
        <v>54</v>
      </c>
      <c r="T43" s="24" t="s">
        <v>55</v>
      </c>
      <c r="U43" s="24" t="s">
        <v>56</v>
      </c>
      <c r="V43" s="24" t="s">
        <v>55</v>
      </c>
      <c r="W43" s="24" t="s">
        <v>56</v>
      </c>
      <c r="X43" s="24" t="s">
        <v>55</v>
      </c>
      <c r="Y43" s="24" t="s">
        <v>56</v>
      </c>
      <c r="Z43" s="24" t="s">
        <v>55</v>
      </c>
      <c r="AA43" s="24" t="s">
        <v>56</v>
      </c>
      <c r="AB43" s="24" t="s">
        <v>56</v>
      </c>
      <c r="AC43" s="24" t="s">
        <v>55</v>
      </c>
      <c r="AD43" s="24" t="s">
        <v>56</v>
      </c>
      <c r="AE43" s="24"/>
      <c r="AF43" s="24"/>
      <c r="AG43" s="24"/>
      <c r="AH43" s="24"/>
    </row>
    <row r="44">
      <c r="B44" s="20"/>
      <c r="C44" s="27" t="s">
        <v>57</v>
      </c>
      <c r="D44" s="28" t="s">
        <v>58</v>
      </c>
      <c r="E44" s="29">
        <f t="shared" ref="E44:F44" si="49">P44</f>
        <v>7218</v>
      </c>
      <c r="F44" s="29">
        <f t="shared" si="49"/>
        <v>22494</v>
      </c>
      <c r="G44" s="30"/>
      <c r="H44" s="30"/>
      <c r="I44" s="30"/>
      <c r="J44" s="31"/>
      <c r="K44" s="30"/>
      <c r="L44" s="30"/>
      <c r="M44" s="31"/>
      <c r="O44" s="24" t="s">
        <v>58</v>
      </c>
      <c r="P44" s="25">
        <f t="shared" ref="P44:P71" si="52">T44+V44+X44+Z44+AB44+AD44+AF44</f>
        <v>7218</v>
      </c>
      <c r="Q44" s="25">
        <f t="shared" ref="Q44:Q71" si="53">U44+W44+Y44+AA44+AC44+AE44+AG44+AH44</f>
        <v>22494</v>
      </c>
      <c r="S44" s="24" t="s">
        <v>58</v>
      </c>
      <c r="T44" s="25">
        <v>7145.0</v>
      </c>
      <c r="U44" s="25">
        <v>22243.0</v>
      </c>
      <c r="V44" s="25">
        <v>57.0</v>
      </c>
      <c r="W44" s="25">
        <v>207.0</v>
      </c>
      <c r="X44" s="25">
        <v>10.0</v>
      </c>
      <c r="Y44" s="25">
        <v>34.0</v>
      </c>
      <c r="Z44" s="25">
        <v>1.0</v>
      </c>
      <c r="AA44" s="25">
        <v>9.0</v>
      </c>
      <c r="AB44" s="25">
        <v>3.0</v>
      </c>
      <c r="AC44" s="25">
        <v>1.0</v>
      </c>
      <c r="AD44" s="25">
        <v>2.0</v>
      </c>
      <c r="AE44" s="25"/>
      <c r="AF44" s="25"/>
      <c r="AG44" s="25"/>
      <c r="AH44" s="25"/>
    </row>
    <row r="45">
      <c r="B45" s="20"/>
      <c r="C45" s="32" t="s">
        <v>59</v>
      </c>
      <c r="D45" s="33" t="s">
        <v>60</v>
      </c>
      <c r="E45" s="23">
        <f t="shared" ref="E45:F45" si="50">P45</f>
        <v>2899</v>
      </c>
      <c r="F45" s="23">
        <f t="shared" si="50"/>
        <v>9186</v>
      </c>
      <c r="H45" s="21" t="s">
        <v>61</v>
      </c>
      <c r="I45" s="34">
        <f t="shared" ref="I45:J45" si="51">E45/E44</f>
        <v>0.4016348019</v>
      </c>
      <c r="J45" s="35">
        <f t="shared" si="51"/>
        <v>0.4083755668</v>
      </c>
      <c r="K45" s="34"/>
      <c r="L45" s="34"/>
      <c r="M45" s="35"/>
      <c r="O45" s="24" t="s">
        <v>60</v>
      </c>
      <c r="P45" s="25">
        <f t="shared" si="52"/>
        <v>2899</v>
      </c>
      <c r="Q45" s="25">
        <f t="shared" si="53"/>
        <v>9186</v>
      </c>
      <c r="S45" s="24" t="s">
        <v>60</v>
      </c>
      <c r="T45" s="25">
        <v>2873.0</v>
      </c>
      <c r="U45" s="25">
        <v>9094.0</v>
      </c>
      <c r="V45" s="25">
        <v>16.0</v>
      </c>
      <c r="W45" s="25">
        <v>71.0</v>
      </c>
      <c r="X45" s="25">
        <v>6.0</v>
      </c>
      <c r="Y45" s="25">
        <v>15.0</v>
      </c>
      <c r="Z45" s="25">
        <v>1.0</v>
      </c>
      <c r="AA45" s="25">
        <v>5.0</v>
      </c>
      <c r="AB45" s="25">
        <v>2.0</v>
      </c>
      <c r="AC45" s="25">
        <v>1.0</v>
      </c>
      <c r="AD45" s="25">
        <v>1.0</v>
      </c>
      <c r="AE45" s="25"/>
      <c r="AF45" s="25"/>
      <c r="AG45" s="25"/>
      <c r="AH45" s="25"/>
    </row>
    <row r="46">
      <c r="B46" s="20"/>
      <c r="C46" s="32" t="s">
        <v>62</v>
      </c>
      <c r="D46" s="33" t="s">
        <v>63</v>
      </c>
      <c r="E46" s="23">
        <f t="shared" ref="E46:F46" si="54">P46</f>
        <v>-1006.51</v>
      </c>
      <c r="F46" s="23">
        <f t="shared" si="54"/>
        <v>-3035.81</v>
      </c>
      <c r="H46" s="21" t="s">
        <v>64</v>
      </c>
      <c r="I46" s="36">
        <f t="shared" ref="I46:J46" si="55">E46</f>
        <v>-1006.51</v>
      </c>
      <c r="J46" s="37">
        <f t="shared" si="55"/>
        <v>-3035.81</v>
      </c>
      <c r="K46" s="38" t="s">
        <v>65</v>
      </c>
      <c r="L46" s="39">
        <f t="shared" ref="L46:M46" si="56">I46/E44</f>
        <v>-0.1394444444</v>
      </c>
      <c r="M46" s="40">
        <f t="shared" si="56"/>
        <v>-0.1349608785</v>
      </c>
      <c r="O46" s="41" t="s">
        <v>63</v>
      </c>
      <c r="P46" s="42">
        <f t="shared" si="52"/>
        <v>-1006.51</v>
      </c>
      <c r="Q46" s="42">
        <f t="shared" si="53"/>
        <v>-3035.81</v>
      </c>
      <c r="S46" s="24" t="s">
        <v>63</v>
      </c>
      <c r="T46" s="25">
        <v>-988.21</v>
      </c>
      <c r="U46" s="25">
        <v>-2991.14</v>
      </c>
      <c r="V46" s="25">
        <v>-21.75</v>
      </c>
      <c r="W46" s="25">
        <v>-47.42</v>
      </c>
      <c r="X46" s="25">
        <v>2.3</v>
      </c>
      <c r="Y46" s="25">
        <v>-0.45</v>
      </c>
      <c r="Z46" s="25">
        <v>0.55</v>
      </c>
      <c r="AA46" s="25">
        <v>1.8</v>
      </c>
      <c r="AB46" s="25">
        <v>0.0</v>
      </c>
      <c r="AC46" s="25">
        <v>1.4</v>
      </c>
      <c r="AD46" s="25">
        <v>0.6</v>
      </c>
      <c r="AE46" s="25"/>
      <c r="AF46" s="25"/>
      <c r="AG46" s="25"/>
      <c r="AH46" s="25"/>
    </row>
    <row r="47">
      <c r="B47" s="20"/>
      <c r="C47" s="32" t="s">
        <v>66</v>
      </c>
      <c r="D47" s="33" t="s">
        <v>67</v>
      </c>
      <c r="E47" s="23">
        <f t="shared" ref="E47:F47" si="57">P47</f>
        <v>18713</v>
      </c>
      <c r="F47" s="23">
        <f t="shared" si="57"/>
        <v>57083</v>
      </c>
      <c r="J47" s="43"/>
      <c r="M47" s="43"/>
      <c r="O47" s="24" t="s">
        <v>67</v>
      </c>
      <c r="P47" s="25">
        <f t="shared" si="52"/>
        <v>18713</v>
      </c>
      <c r="Q47" s="25">
        <f t="shared" si="53"/>
        <v>57083</v>
      </c>
      <c r="S47" s="24" t="s">
        <v>67</v>
      </c>
      <c r="T47" s="25">
        <v>18535.0</v>
      </c>
      <c r="U47" s="25">
        <v>56447.0</v>
      </c>
      <c r="V47" s="25">
        <v>136.0</v>
      </c>
      <c r="W47" s="25">
        <v>522.0</v>
      </c>
      <c r="X47" s="25">
        <v>27.0</v>
      </c>
      <c r="Y47" s="25">
        <v>89.0</v>
      </c>
      <c r="Z47" s="25">
        <v>2.0</v>
      </c>
      <c r="AA47" s="25">
        <v>22.0</v>
      </c>
      <c r="AB47" s="25">
        <v>8.0</v>
      </c>
      <c r="AC47" s="25">
        <v>3.0</v>
      </c>
      <c r="AD47" s="25">
        <v>5.0</v>
      </c>
      <c r="AE47" s="25"/>
      <c r="AF47" s="25"/>
      <c r="AG47" s="25"/>
      <c r="AH47" s="25"/>
    </row>
    <row r="48">
      <c r="B48" s="20"/>
      <c r="C48" s="32" t="s">
        <v>68</v>
      </c>
      <c r="D48" s="33" t="s">
        <v>69</v>
      </c>
      <c r="E48" s="23">
        <f t="shared" ref="E48:F48" si="58">P48</f>
        <v>5062</v>
      </c>
      <c r="F48" s="23">
        <f t="shared" si="58"/>
        <v>15721</v>
      </c>
      <c r="H48" s="21" t="s">
        <v>70</v>
      </c>
      <c r="I48" s="34">
        <f t="shared" ref="I48:J48" si="59">E48/E47</f>
        <v>0.2705071341</v>
      </c>
      <c r="J48" s="35">
        <f t="shared" si="59"/>
        <v>0.2754059878</v>
      </c>
      <c r="K48" s="34"/>
      <c r="L48" s="34"/>
      <c r="M48" s="35"/>
      <c r="O48" s="24" t="s">
        <v>69</v>
      </c>
      <c r="P48" s="25">
        <f t="shared" si="52"/>
        <v>5062</v>
      </c>
      <c r="Q48" s="25">
        <f t="shared" si="53"/>
        <v>15721</v>
      </c>
      <c r="S48" s="24" t="s">
        <v>69</v>
      </c>
      <c r="T48" s="25">
        <v>5016.0</v>
      </c>
      <c r="U48" s="25">
        <v>15556.0</v>
      </c>
      <c r="V48" s="25">
        <v>34.0</v>
      </c>
      <c r="W48" s="25">
        <v>132.0</v>
      </c>
      <c r="X48" s="25">
        <v>8.0</v>
      </c>
      <c r="Y48" s="25">
        <v>25.0</v>
      </c>
      <c r="Z48" s="25">
        <v>1.0</v>
      </c>
      <c r="AA48" s="25">
        <v>7.0</v>
      </c>
      <c r="AB48" s="25">
        <v>2.0</v>
      </c>
      <c r="AC48" s="25">
        <v>1.0</v>
      </c>
      <c r="AD48" s="25">
        <v>1.0</v>
      </c>
      <c r="AE48" s="25"/>
      <c r="AF48" s="25"/>
      <c r="AG48" s="25"/>
      <c r="AH48" s="25"/>
    </row>
    <row r="49">
      <c r="B49" s="20"/>
      <c r="C49" s="44" t="s">
        <v>71</v>
      </c>
      <c r="D49" s="45" t="s">
        <v>72</v>
      </c>
      <c r="E49" s="46">
        <f t="shared" ref="E49:F49" si="60">P49</f>
        <v>-3188.66</v>
      </c>
      <c r="F49" s="46">
        <f t="shared" si="60"/>
        <v>-9598.21</v>
      </c>
      <c r="G49" s="47"/>
      <c r="H49" s="48" t="s">
        <v>73</v>
      </c>
      <c r="I49" s="49">
        <f t="shared" ref="I49:J49" si="61">E49</f>
        <v>-3188.66</v>
      </c>
      <c r="J49" s="50">
        <f t="shared" si="61"/>
        <v>-9598.21</v>
      </c>
      <c r="K49" s="38" t="s">
        <v>74</v>
      </c>
      <c r="L49" s="39">
        <f t="shared" ref="L49:M49" si="62">I49/E47</f>
        <v>-0.170398119</v>
      </c>
      <c r="M49" s="40">
        <f t="shared" si="62"/>
        <v>-0.1681448067</v>
      </c>
      <c r="O49" s="24" t="s">
        <v>72</v>
      </c>
      <c r="P49" s="25">
        <f t="shared" si="52"/>
        <v>-3188.66</v>
      </c>
      <c r="Q49" s="25">
        <f t="shared" si="53"/>
        <v>-9598.21</v>
      </c>
      <c r="S49" s="24" t="s">
        <v>72</v>
      </c>
      <c r="T49" s="25">
        <v>-3168.36</v>
      </c>
      <c r="U49" s="25">
        <v>-9493.89</v>
      </c>
      <c r="V49" s="25">
        <v>-9.65</v>
      </c>
      <c r="W49" s="25">
        <v>-99.57</v>
      </c>
      <c r="X49" s="25">
        <v>-2.8</v>
      </c>
      <c r="Y49" s="25">
        <v>-2.95</v>
      </c>
      <c r="Z49" s="25">
        <v>-0.45</v>
      </c>
      <c r="AA49" s="25">
        <v>-1.2</v>
      </c>
      <c r="AB49" s="25">
        <v>-5.0</v>
      </c>
      <c r="AC49" s="25">
        <v>-0.6</v>
      </c>
      <c r="AD49" s="25">
        <v>-2.4</v>
      </c>
      <c r="AE49" s="25"/>
      <c r="AF49" s="25"/>
      <c r="AG49" s="25"/>
      <c r="AH49" s="25"/>
    </row>
    <row r="50">
      <c r="B50" s="20"/>
      <c r="D50" s="51" t="s">
        <v>75</v>
      </c>
      <c r="E50" s="52">
        <f t="shared" ref="E50:F50" si="63">P50</f>
        <v>5222</v>
      </c>
      <c r="F50" s="52">
        <f t="shared" si="63"/>
        <v>16201</v>
      </c>
      <c r="O50" s="24" t="s">
        <v>75</v>
      </c>
      <c r="P50" s="25">
        <f t="shared" si="52"/>
        <v>5222</v>
      </c>
      <c r="Q50" s="25">
        <f t="shared" si="53"/>
        <v>16201</v>
      </c>
      <c r="S50" s="24" t="s">
        <v>75</v>
      </c>
      <c r="T50" s="25">
        <v>5174.0</v>
      </c>
      <c r="U50" s="25">
        <v>16023.0</v>
      </c>
      <c r="V50" s="25">
        <v>38.0</v>
      </c>
      <c r="W50" s="25">
        <v>141.0</v>
      </c>
      <c r="X50" s="25">
        <v>6.0</v>
      </c>
      <c r="Y50" s="25">
        <v>27.0</v>
      </c>
      <c r="Z50" s="25">
        <v>1.0</v>
      </c>
      <c r="AA50" s="25">
        <v>9.0</v>
      </c>
      <c r="AB50" s="25">
        <v>2.0</v>
      </c>
      <c r="AC50" s="25">
        <v>1.0</v>
      </c>
      <c r="AD50" s="25">
        <v>1.0</v>
      </c>
      <c r="AE50" s="25"/>
      <c r="AF50" s="25"/>
      <c r="AG50" s="25"/>
      <c r="AH50" s="25"/>
    </row>
    <row r="51">
      <c r="B51" s="20"/>
      <c r="D51" s="51" t="s">
        <v>76</v>
      </c>
      <c r="E51" s="52">
        <f t="shared" ref="E51:F51" si="64">P51</f>
        <v>5131</v>
      </c>
      <c r="F51" s="52">
        <f t="shared" si="64"/>
        <v>15902</v>
      </c>
      <c r="O51" s="24" t="s">
        <v>76</v>
      </c>
      <c r="P51" s="25">
        <f t="shared" si="52"/>
        <v>5131</v>
      </c>
      <c r="Q51" s="25">
        <f t="shared" si="53"/>
        <v>15902</v>
      </c>
      <c r="S51" s="24" t="s">
        <v>76</v>
      </c>
      <c r="T51" s="25">
        <v>5086.0</v>
      </c>
      <c r="U51" s="25">
        <v>15728.0</v>
      </c>
      <c r="V51" s="25">
        <v>36.0</v>
      </c>
      <c r="W51" s="25">
        <v>140.0</v>
      </c>
      <c r="X51" s="25">
        <v>5.0</v>
      </c>
      <c r="Y51" s="25">
        <v>24.0</v>
      </c>
      <c r="Z51" s="25">
        <v>1.0</v>
      </c>
      <c r="AA51" s="25">
        <v>9.0</v>
      </c>
      <c r="AB51" s="25">
        <v>2.0</v>
      </c>
      <c r="AC51" s="25">
        <v>1.0</v>
      </c>
      <c r="AD51" s="25">
        <v>1.0</v>
      </c>
      <c r="AE51" s="25"/>
      <c r="AF51" s="25"/>
      <c r="AG51" s="25"/>
      <c r="AH51" s="25"/>
    </row>
    <row r="52">
      <c r="B52" s="20"/>
      <c r="D52" s="51" t="s">
        <v>77</v>
      </c>
      <c r="E52" s="52">
        <f t="shared" ref="E52:F52" si="65">P52</f>
        <v>-8398.5</v>
      </c>
      <c r="F52" s="52">
        <f t="shared" si="65"/>
        <v>-29871.5</v>
      </c>
      <c r="O52" s="24" t="s">
        <v>77</v>
      </c>
      <c r="P52" s="25">
        <f t="shared" si="52"/>
        <v>-8398.5</v>
      </c>
      <c r="Q52" s="25">
        <f t="shared" si="53"/>
        <v>-29871.5</v>
      </c>
      <c r="S52" s="24" t="s">
        <v>77</v>
      </c>
      <c r="T52" s="25">
        <v>-8132.5</v>
      </c>
      <c r="U52" s="25">
        <v>-29619.0</v>
      </c>
      <c r="V52" s="25">
        <v>-172.5</v>
      </c>
      <c r="W52" s="25">
        <v>55.0</v>
      </c>
      <c r="X52" s="25">
        <v>-97.5</v>
      </c>
      <c r="Y52" s="25">
        <v>-317.5</v>
      </c>
      <c r="Z52" s="25">
        <v>1.0</v>
      </c>
      <c r="AA52" s="25">
        <v>9.0</v>
      </c>
      <c r="AB52" s="25">
        <v>2.0</v>
      </c>
      <c r="AC52" s="25">
        <v>1.0</v>
      </c>
      <c r="AD52" s="25">
        <v>1.0</v>
      </c>
      <c r="AE52" s="25"/>
      <c r="AF52" s="25"/>
      <c r="AG52" s="25"/>
      <c r="AH52" s="25"/>
    </row>
    <row r="53">
      <c r="B53" s="20"/>
      <c r="C53" s="27" t="s">
        <v>78</v>
      </c>
      <c r="D53" s="28" t="s">
        <v>79</v>
      </c>
      <c r="E53" s="29">
        <f t="shared" ref="E53:F53" si="66">P53</f>
        <v>7055</v>
      </c>
      <c r="F53" s="29">
        <f t="shared" si="66"/>
        <v>21684</v>
      </c>
      <c r="G53" s="30"/>
      <c r="H53" s="30"/>
      <c r="I53" s="30"/>
      <c r="J53" s="31"/>
      <c r="K53" s="30"/>
      <c r="L53" s="30"/>
      <c r="M53" s="31"/>
      <c r="O53" s="24" t="s">
        <v>79</v>
      </c>
      <c r="P53" s="25">
        <f t="shared" si="52"/>
        <v>7055</v>
      </c>
      <c r="Q53" s="25">
        <f t="shared" si="53"/>
        <v>21684</v>
      </c>
      <c r="S53" s="24" t="s">
        <v>79</v>
      </c>
      <c r="T53" s="25">
        <v>6977.0</v>
      </c>
      <c r="U53" s="25">
        <v>21421.0</v>
      </c>
      <c r="V53" s="25">
        <v>57.0</v>
      </c>
      <c r="W53" s="25">
        <v>207.0</v>
      </c>
      <c r="X53" s="25">
        <v>10.0</v>
      </c>
      <c r="Y53" s="25">
        <v>40.0</v>
      </c>
      <c r="Z53" s="25">
        <v>1.0</v>
      </c>
      <c r="AA53" s="25">
        <v>15.0</v>
      </c>
      <c r="AB53" s="25">
        <v>3.0</v>
      </c>
      <c r="AC53" s="25">
        <v>1.0</v>
      </c>
      <c r="AD53" s="25">
        <v>7.0</v>
      </c>
      <c r="AE53" s="25"/>
      <c r="AF53" s="25"/>
      <c r="AG53" s="25"/>
      <c r="AH53" s="25"/>
    </row>
    <row r="54">
      <c r="B54" s="20"/>
      <c r="C54" s="32" t="s">
        <v>80</v>
      </c>
      <c r="D54" s="33" t="s">
        <v>81</v>
      </c>
      <c r="E54" s="23">
        <f t="shared" ref="E54:F54" si="67">P54</f>
        <v>1923</v>
      </c>
      <c r="F54" s="23">
        <f t="shared" si="67"/>
        <v>6065</v>
      </c>
      <c r="H54" s="21" t="s">
        <v>82</v>
      </c>
      <c r="I54" s="53">
        <f t="shared" ref="I54:J54" si="68">E54/E53</f>
        <v>0.2725726435</v>
      </c>
      <c r="J54" s="54">
        <f t="shared" si="68"/>
        <v>0.2796993175</v>
      </c>
      <c r="K54" s="53"/>
      <c r="L54" s="53"/>
      <c r="M54" s="54"/>
      <c r="O54" s="24" t="s">
        <v>81</v>
      </c>
      <c r="P54" s="25">
        <f t="shared" si="52"/>
        <v>1923</v>
      </c>
      <c r="Q54" s="25">
        <f t="shared" si="53"/>
        <v>6065</v>
      </c>
      <c r="S54" s="24" t="s">
        <v>81</v>
      </c>
      <c r="T54" s="25">
        <v>1898.0</v>
      </c>
      <c r="U54" s="25">
        <v>5998.0</v>
      </c>
      <c r="V54" s="25">
        <v>18.0</v>
      </c>
      <c r="W54" s="25">
        <v>53.0</v>
      </c>
      <c r="X54" s="25">
        <v>3.0</v>
      </c>
      <c r="Y54" s="25">
        <v>13.0</v>
      </c>
      <c r="Z54" s="25">
        <v>0.0</v>
      </c>
      <c r="AA54" s="25">
        <v>1.0</v>
      </c>
      <c r="AB54" s="25">
        <v>2.0</v>
      </c>
      <c r="AC54" s="25">
        <v>0.0</v>
      </c>
      <c r="AD54" s="25">
        <v>2.0</v>
      </c>
      <c r="AE54" s="25"/>
      <c r="AF54" s="25"/>
      <c r="AG54" s="25"/>
      <c r="AH54" s="25"/>
    </row>
    <row r="55">
      <c r="B55" s="20"/>
      <c r="C55" s="32" t="s">
        <v>83</v>
      </c>
      <c r="D55" s="33" t="s">
        <v>84</v>
      </c>
      <c r="E55" s="23">
        <f t="shared" ref="E55:F55" si="69">P55</f>
        <v>-1077.65</v>
      </c>
      <c r="F55" s="23">
        <f t="shared" si="69"/>
        <v>-2521.5</v>
      </c>
      <c r="H55" s="21" t="s">
        <v>85</v>
      </c>
      <c r="I55" s="36">
        <f t="shared" ref="I55:J55" si="70">E55</f>
        <v>-1077.65</v>
      </c>
      <c r="J55" s="37">
        <f t="shared" si="70"/>
        <v>-2521.5</v>
      </c>
      <c r="K55" s="38" t="s">
        <v>65</v>
      </c>
      <c r="L55" s="39">
        <f t="shared" ref="L55:M55" si="71">I55/E53</f>
        <v>-0.1527498228</v>
      </c>
      <c r="M55" s="40">
        <f t="shared" si="71"/>
        <v>-0.116283896</v>
      </c>
      <c r="O55" s="41" t="s">
        <v>84</v>
      </c>
      <c r="P55" s="42">
        <f t="shared" si="52"/>
        <v>-1077.65</v>
      </c>
      <c r="Q55" s="42">
        <f t="shared" si="53"/>
        <v>-2521.5</v>
      </c>
      <c r="S55" s="24" t="s">
        <v>84</v>
      </c>
      <c r="T55" s="25">
        <v>-1089.65</v>
      </c>
      <c r="U55" s="25">
        <v>-2514.8</v>
      </c>
      <c r="V55" s="25">
        <v>6.6</v>
      </c>
      <c r="W55" s="25">
        <v>-2.1</v>
      </c>
      <c r="X55" s="25">
        <v>2.1</v>
      </c>
      <c r="Y55" s="25">
        <v>4.9</v>
      </c>
      <c r="Z55" s="25">
        <v>-1.0</v>
      </c>
      <c r="AA55" s="25">
        <v>-8.5</v>
      </c>
      <c r="AB55" s="25">
        <v>0.0</v>
      </c>
      <c r="AC55" s="25">
        <v>-1.0</v>
      </c>
      <c r="AD55" s="25">
        <v>4.3</v>
      </c>
      <c r="AE55" s="25"/>
      <c r="AF55" s="25"/>
      <c r="AG55" s="25"/>
      <c r="AH55" s="25"/>
    </row>
    <row r="56">
      <c r="B56" s="20"/>
      <c r="C56" s="32" t="s">
        <v>86</v>
      </c>
      <c r="D56" s="33" t="s">
        <v>87</v>
      </c>
      <c r="E56" s="23">
        <f t="shared" ref="E56:F56" si="72">P56</f>
        <v>18040</v>
      </c>
      <c r="F56" s="23">
        <f t="shared" si="72"/>
        <v>54815</v>
      </c>
      <c r="J56" s="43"/>
      <c r="M56" s="43"/>
      <c r="O56" s="24" t="s">
        <v>87</v>
      </c>
      <c r="P56" s="25">
        <f t="shared" si="52"/>
        <v>18040</v>
      </c>
      <c r="Q56" s="25">
        <f t="shared" si="53"/>
        <v>54815</v>
      </c>
      <c r="S56" s="24" t="s">
        <v>87</v>
      </c>
      <c r="T56" s="25">
        <v>17819.0</v>
      </c>
      <c r="U56" s="25">
        <v>54092.0</v>
      </c>
      <c r="V56" s="25">
        <v>150.0</v>
      </c>
      <c r="W56" s="25">
        <v>555.0</v>
      </c>
      <c r="X56" s="25">
        <v>34.0</v>
      </c>
      <c r="Y56" s="25">
        <v>116.0</v>
      </c>
      <c r="Z56" s="25">
        <v>2.0</v>
      </c>
      <c r="AA56" s="25">
        <v>44.0</v>
      </c>
      <c r="AB56" s="25">
        <v>20.0</v>
      </c>
      <c r="AC56" s="25">
        <v>8.0</v>
      </c>
      <c r="AD56" s="25">
        <v>15.0</v>
      </c>
      <c r="AE56" s="25"/>
      <c r="AF56" s="25"/>
      <c r="AG56" s="25"/>
      <c r="AH56" s="25"/>
    </row>
    <row r="57">
      <c r="B57" s="20"/>
      <c r="C57" s="32" t="s">
        <v>88</v>
      </c>
      <c r="D57" s="33" t="s">
        <v>89</v>
      </c>
      <c r="E57" s="23">
        <f t="shared" ref="E57:F57" si="73">P57</f>
        <v>4161</v>
      </c>
      <c r="F57" s="23">
        <f t="shared" si="73"/>
        <v>13031</v>
      </c>
      <c r="H57" s="21" t="s">
        <v>90</v>
      </c>
      <c r="I57" s="53">
        <f t="shared" ref="I57:J57" si="74">E57/E56</f>
        <v>0.230654102</v>
      </c>
      <c r="J57" s="54">
        <f t="shared" si="74"/>
        <v>0.2377268996</v>
      </c>
      <c r="K57" s="34"/>
      <c r="L57" s="53"/>
      <c r="M57" s="54"/>
      <c r="O57" s="24" t="s">
        <v>89</v>
      </c>
      <c r="P57" s="25">
        <f t="shared" si="52"/>
        <v>4161</v>
      </c>
      <c r="Q57" s="25">
        <f t="shared" si="53"/>
        <v>13031</v>
      </c>
      <c r="S57" s="24" t="s">
        <v>89</v>
      </c>
      <c r="T57" s="25">
        <v>4118.0</v>
      </c>
      <c r="U57" s="25">
        <v>12888.0</v>
      </c>
      <c r="V57" s="25">
        <v>30.0</v>
      </c>
      <c r="W57" s="25">
        <v>113.0</v>
      </c>
      <c r="X57" s="25">
        <v>7.0</v>
      </c>
      <c r="Y57" s="25">
        <v>22.0</v>
      </c>
      <c r="Z57" s="25">
        <v>1.0</v>
      </c>
      <c r="AA57" s="25">
        <v>7.0</v>
      </c>
      <c r="AB57" s="25">
        <v>3.0</v>
      </c>
      <c r="AC57" s="25">
        <v>1.0</v>
      </c>
      <c r="AD57" s="25">
        <v>2.0</v>
      </c>
      <c r="AE57" s="25"/>
      <c r="AF57" s="25"/>
      <c r="AG57" s="25"/>
      <c r="AH57" s="25"/>
    </row>
    <row r="58">
      <c r="B58" s="20"/>
      <c r="C58" s="44" t="s">
        <v>91</v>
      </c>
      <c r="D58" s="45" t="s">
        <v>92</v>
      </c>
      <c r="E58" s="46">
        <f t="shared" ref="E58:F58" si="75">P58</f>
        <v>-2739</v>
      </c>
      <c r="F58" s="46">
        <f t="shared" si="75"/>
        <v>-7651.02</v>
      </c>
      <c r="G58" s="47"/>
      <c r="H58" s="48" t="s">
        <v>93</v>
      </c>
      <c r="I58" s="49">
        <f t="shared" ref="I58:J58" si="76">E58</f>
        <v>-2739</v>
      </c>
      <c r="J58" s="50">
        <f t="shared" si="76"/>
        <v>-7651.02</v>
      </c>
      <c r="K58" s="38" t="s">
        <v>74</v>
      </c>
      <c r="L58" s="39">
        <f t="shared" ref="L58:M58" si="77">I58/E56</f>
        <v>-0.1518292683</v>
      </c>
      <c r="M58" s="40">
        <f t="shared" si="77"/>
        <v>-0.1395789474</v>
      </c>
      <c r="O58" s="24" t="s">
        <v>92</v>
      </c>
      <c r="P58" s="25">
        <f t="shared" si="52"/>
        <v>-2739</v>
      </c>
      <c r="Q58" s="25">
        <f t="shared" si="53"/>
        <v>-7651.02</v>
      </c>
      <c r="S58" s="24" t="s">
        <v>92</v>
      </c>
      <c r="T58" s="25">
        <v>-2710.85</v>
      </c>
      <c r="U58" s="25">
        <v>-7571.3</v>
      </c>
      <c r="V58" s="25">
        <v>-19.65</v>
      </c>
      <c r="W58" s="25">
        <v>-68.52</v>
      </c>
      <c r="X58" s="25">
        <v>4.95</v>
      </c>
      <c r="Y58" s="25">
        <v>11.6</v>
      </c>
      <c r="Z58" s="25">
        <v>-0.45</v>
      </c>
      <c r="AA58" s="25">
        <v>-17.2</v>
      </c>
      <c r="AB58" s="25">
        <v>-9.3</v>
      </c>
      <c r="AC58" s="25">
        <v>-5.6</v>
      </c>
      <c r="AD58" s="25">
        <v>-3.7</v>
      </c>
      <c r="AE58" s="25"/>
      <c r="AF58" s="25"/>
      <c r="AG58" s="25"/>
      <c r="AH58" s="25"/>
    </row>
    <row r="59">
      <c r="B59" s="20"/>
      <c r="D59" s="51" t="s">
        <v>94</v>
      </c>
      <c r="E59" s="52">
        <f t="shared" ref="E59:F59" si="78">P59</f>
        <v>5222</v>
      </c>
      <c r="F59" s="52">
        <f t="shared" si="78"/>
        <v>16201</v>
      </c>
      <c r="O59" s="24" t="s">
        <v>94</v>
      </c>
      <c r="P59" s="25">
        <f t="shared" si="52"/>
        <v>5222</v>
      </c>
      <c r="Q59" s="25">
        <f t="shared" si="53"/>
        <v>16201</v>
      </c>
      <c r="S59" s="24" t="s">
        <v>94</v>
      </c>
      <c r="T59" s="25">
        <v>5174.0</v>
      </c>
      <c r="U59" s="25">
        <v>16023.0</v>
      </c>
      <c r="V59" s="25">
        <v>38.0</v>
      </c>
      <c r="W59" s="25">
        <v>141.0</v>
      </c>
      <c r="X59" s="25">
        <v>6.0</v>
      </c>
      <c r="Y59" s="25">
        <v>27.0</v>
      </c>
      <c r="Z59" s="25">
        <v>1.0</v>
      </c>
      <c r="AA59" s="25">
        <v>9.0</v>
      </c>
      <c r="AB59" s="25">
        <v>2.0</v>
      </c>
      <c r="AC59" s="25">
        <v>1.0</v>
      </c>
      <c r="AD59" s="25">
        <v>1.0</v>
      </c>
      <c r="AE59" s="25"/>
      <c r="AF59" s="25"/>
      <c r="AG59" s="25"/>
      <c r="AH59" s="25"/>
    </row>
    <row r="60">
      <c r="B60" s="20"/>
      <c r="D60" s="51" t="s">
        <v>95</v>
      </c>
      <c r="E60" s="52">
        <f t="shared" ref="E60:F60" si="79">P60</f>
        <v>5131</v>
      </c>
      <c r="F60" s="52">
        <f t="shared" si="79"/>
        <v>15902</v>
      </c>
      <c r="O60" s="24" t="s">
        <v>95</v>
      </c>
      <c r="P60" s="25">
        <f t="shared" si="52"/>
        <v>5131</v>
      </c>
      <c r="Q60" s="25">
        <f t="shared" si="53"/>
        <v>15902</v>
      </c>
      <c r="S60" s="24" t="s">
        <v>95</v>
      </c>
      <c r="T60" s="25">
        <v>5086.0</v>
      </c>
      <c r="U60" s="25">
        <v>15728.0</v>
      </c>
      <c r="V60" s="25">
        <v>36.0</v>
      </c>
      <c r="W60" s="25">
        <v>140.0</v>
      </c>
      <c r="X60" s="25">
        <v>5.0</v>
      </c>
      <c r="Y60" s="25">
        <v>24.0</v>
      </c>
      <c r="Z60" s="25">
        <v>1.0</v>
      </c>
      <c r="AA60" s="25">
        <v>9.0</v>
      </c>
      <c r="AB60" s="25">
        <v>2.0</v>
      </c>
      <c r="AC60" s="25">
        <v>1.0</v>
      </c>
      <c r="AD60" s="25">
        <v>1.0</v>
      </c>
      <c r="AE60" s="25"/>
      <c r="AF60" s="25"/>
      <c r="AG60" s="25"/>
      <c r="AH60" s="25"/>
    </row>
    <row r="61">
      <c r="B61" s="20"/>
      <c r="D61" s="51" t="s">
        <v>96</v>
      </c>
      <c r="E61" s="52">
        <f t="shared" ref="E61:F61" si="80">P61</f>
        <v>-8398.5</v>
      </c>
      <c r="F61" s="52">
        <f t="shared" si="80"/>
        <v>-29871.5</v>
      </c>
      <c r="O61" s="24" t="s">
        <v>96</v>
      </c>
      <c r="P61" s="25">
        <f t="shared" si="52"/>
        <v>-8398.5</v>
      </c>
      <c r="Q61" s="25">
        <f t="shared" si="53"/>
        <v>-29871.5</v>
      </c>
      <c r="S61" s="24" t="s">
        <v>96</v>
      </c>
      <c r="T61" s="25">
        <v>-8132.5</v>
      </c>
      <c r="U61" s="25">
        <v>-29619.0</v>
      </c>
      <c r="V61" s="25">
        <v>-172.5</v>
      </c>
      <c r="W61" s="25">
        <v>55.0</v>
      </c>
      <c r="X61" s="25">
        <v>-97.5</v>
      </c>
      <c r="Y61" s="25">
        <v>-317.5</v>
      </c>
      <c r="Z61" s="25">
        <v>1.0</v>
      </c>
      <c r="AA61" s="25">
        <v>9.0</v>
      </c>
      <c r="AB61" s="25">
        <v>2.0</v>
      </c>
      <c r="AC61" s="25">
        <v>1.0</v>
      </c>
      <c r="AD61" s="25">
        <v>1.0</v>
      </c>
      <c r="AE61" s="25"/>
      <c r="AF61" s="25"/>
      <c r="AG61" s="25"/>
      <c r="AH61" s="25"/>
    </row>
    <row r="62">
      <c r="B62" s="20"/>
      <c r="C62" s="27" t="s">
        <v>97</v>
      </c>
      <c r="D62" s="28" t="s">
        <v>98</v>
      </c>
      <c r="E62" s="29">
        <f t="shared" ref="E62:F62" si="81">P62</f>
        <v>7047</v>
      </c>
      <c r="F62" s="29">
        <f t="shared" si="81"/>
        <v>21662</v>
      </c>
      <c r="G62" s="30"/>
      <c r="H62" s="30"/>
      <c r="I62" s="30"/>
      <c r="J62" s="31"/>
      <c r="K62" s="30"/>
      <c r="L62" s="30"/>
      <c r="M62" s="31"/>
      <c r="O62" s="24" t="s">
        <v>98</v>
      </c>
      <c r="P62" s="25">
        <f t="shared" si="52"/>
        <v>7047</v>
      </c>
      <c r="Q62" s="25">
        <f t="shared" si="53"/>
        <v>21662</v>
      </c>
      <c r="S62" s="24" t="s">
        <v>98</v>
      </c>
      <c r="T62" s="25">
        <v>6977.0</v>
      </c>
      <c r="U62" s="25">
        <v>21421.0</v>
      </c>
      <c r="V62" s="25">
        <v>54.0</v>
      </c>
      <c r="W62" s="25">
        <v>198.0</v>
      </c>
      <c r="X62" s="25">
        <v>10.0</v>
      </c>
      <c r="Y62" s="25">
        <v>33.0</v>
      </c>
      <c r="Z62" s="25">
        <v>1.0</v>
      </c>
      <c r="AA62" s="25">
        <v>9.0</v>
      </c>
      <c r="AB62" s="25">
        <v>3.0</v>
      </c>
      <c r="AC62" s="25">
        <v>1.0</v>
      </c>
      <c r="AD62" s="25">
        <v>2.0</v>
      </c>
      <c r="AE62" s="25"/>
      <c r="AF62" s="25"/>
      <c r="AG62" s="25"/>
      <c r="AH62" s="25"/>
    </row>
    <row r="63">
      <c r="B63" s="20"/>
      <c r="C63" s="32" t="s">
        <v>99</v>
      </c>
      <c r="D63" s="33" t="s">
        <v>100</v>
      </c>
      <c r="E63" s="23">
        <f t="shared" ref="E63:F63" si="82">P63</f>
        <v>978</v>
      </c>
      <c r="F63" s="23">
        <f t="shared" si="82"/>
        <v>3019</v>
      </c>
      <c r="H63" s="21" t="s">
        <v>82</v>
      </c>
      <c r="I63" s="53">
        <f t="shared" ref="I63:J63" si="83">E63/E62</f>
        <v>0.1387824606</v>
      </c>
      <c r="J63" s="54">
        <f t="shared" si="83"/>
        <v>0.1393684794</v>
      </c>
      <c r="K63" s="53"/>
      <c r="L63" s="53"/>
      <c r="M63" s="54"/>
      <c r="O63" s="24" t="s">
        <v>100</v>
      </c>
      <c r="P63" s="25">
        <f t="shared" si="52"/>
        <v>978</v>
      </c>
      <c r="Q63" s="25">
        <f t="shared" si="53"/>
        <v>3019</v>
      </c>
      <c r="S63" s="24" t="s">
        <v>100</v>
      </c>
      <c r="T63" s="25">
        <v>970.0</v>
      </c>
      <c r="U63" s="25">
        <v>2984.0</v>
      </c>
      <c r="V63" s="25">
        <v>7.0</v>
      </c>
      <c r="W63" s="25">
        <v>27.0</v>
      </c>
      <c r="X63" s="25">
        <v>1.0</v>
      </c>
      <c r="Y63" s="25">
        <v>6.0</v>
      </c>
      <c r="Z63" s="25">
        <v>0.0</v>
      </c>
      <c r="AA63" s="25">
        <v>2.0</v>
      </c>
      <c r="AB63" s="25">
        <v>0.0</v>
      </c>
      <c r="AC63" s="25">
        <v>0.0</v>
      </c>
      <c r="AD63" s="25">
        <v>0.0</v>
      </c>
      <c r="AE63" s="25"/>
      <c r="AF63" s="25"/>
      <c r="AG63" s="25"/>
      <c r="AH63" s="25"/>
    </row>
    <row r="64">
      <c r="B64" s="20"/>
      <c r="C64" s="32" t="s">
        <v>101</v>
      </c>
      <c r="D64" s="33" t="s">
        <v>102</v>
      </c>
      <c r="E64" s="23">
        <f t="shared" ref="E64:F64" si="84">P64</f>
        <v>-2043.4</v>
      </c>
      <c r="F64" s="23">
        <f t="shared" si="84"/>
        <v>-5789.7</v>
      </c>
      <c r="H64" s="21" t="s">
        <v>85</v>
      </c>
      <c r="I64" s="36">
        <f t="shared" ref="I64:J64" si="85">E64</f>
        <v>-2043.4</v>
      </c>
      <c r="J64" s="37">
        <f t="shared" si="85"/>
        <v>-5789.7</v>
      </c>
      <c r="K64" s="38" t="s">
        <v>65</v>
      </c>
      <c r="L64" s="39">
        <f t="shared" ref="L64:M64" si="86">I64/E62</f>
        <v>-0.289967362</v>
      </c>
      <c r="M64" s="40">
        <f t="shared" si="86"/>
        <v>-0.2672744899</v>
      </c>
      <c r="O64" s="24" t="s">
        <v>102</v>
      </c>
      <c r="P64" s="25">
        <f t="shared" si="52"/>
        <v>-2043.4</v>
      </c>
      <c r="Q64" s="25">
        <f t="shared" si="53"/>
        <v>-5789.7</v>
      </c>
      <c r="S64" s="24" t="s">
        <v>102</v>
      </c>
      <c r="T64" s="25">
        <v>-2029.45</v>
      </c>
      <c r="U64" s="25">
        <v>-5758.65</v>
      </c>
      <c r="V64" s="25">
        <v>-18.45</v>
      </c>
      <c r="W64" s="25">
        <v>-22.25</v>
      </c>
      <c r="X64" s="25">
        <v>10.5</v>
      </c>
      <c r="Y64" s="25">
        <v>-8.6</v>
      </c>
      <c r="Z64" s="25">
        <v>-1.0</v>
      </c>
      <c r="AA64" s="25">
        <v>0.8</v>
      </c>
      <c r="AB64" s="25">
        <v>-3.0</v>
      </c>
      <c r="AC64" s="25">
        <v>-1.0</v>
      </c>
      <c r="AD64" s="25">
        <v>-2.0</v>
      </c>
      <c r="AE64" s="25"/>
      <c r="AF64" s="25"/>
      <c r="AG64" s="25"/>
      <c r="AH64" s="25"/>
    </row>
    <row r="65">
      <c r="B65" s="20"/>
      <c r="C65" s="32" t="s">
        <v>103</v>
      </c>
      <c r="D65" s="33" t="s">
        <v>104</v>
      </c>
      <c r="E65" s="23">
        <f t="shared" ref="E65:F65" si="87">P65</f>
        <v>17989</v>
      </c>
      <c r="F65" s="23">
        <f t="shared" si="87"/>
        <v>54697</v>
      </c>
      <c r="J65" s="43"/>
      <c r="M65" s="43"/>
      <c r="O65" s="24" t="s">
        <v>104</v>
      </c>
      <c r="P65" s="25">
        <f t="shared" si="52"/>
        <v>17989</v>
      </c>
      <c r="Q65" s="25">
        <f t="shared" si="53"/>
        <v>54697</v>
      </c>
      <c r="S65" s="24" t="s">
        <v>104</v>
      </c>
      <c r="T65" s="25">
        <v>17819.0</v>
      </c>
      <c r="U65" s="25">
        <v>54092.0</v>
      </c>
      <c r="V65" s="25">
        <v>129.0</v>
      </c>
      <c r="W65" s="25">
        <v>497.0</v>
      </c>
      <c r="X65" s="25">
        <v>26.0</v>
      </c>
      <c r="Y65" s="25">
        <v>83.0</v>
      </c>
      <c r="Z65" s="25">
        <v>2.0</v>
      </c>
      <c r="AA65" s="25">
        <v>22.0</v>
      </c>
      <c r="AB65" s="25">
        <v>8.0</v>
      </c>
      <c r="AC65" s="25">
        <v>3.0</v>
      </c>
      <c r="AD65" s="25">
        <v>5.0</v>
      </c>
      <c r="AE65" s="25"/>
      <c r="AF65" s="25"/>
      <c r="AG65" s="25"/>
      <c r="AH65" s="25"/>
    </row>
    <row r="66">
      <c r="B66" s="20"/>
      <c r="C66" s="32" t="s">
        <v>88</v>
      </c>
      <c r="D66" s="33" t="s">
        <v>105</v>
      </c>
      <c r="E66" s="23">
        <f t="shared" ref="E66:F66" si="88">P66</f>
        <v>2439</v>
      </c>
      <c r="F66" s="23">
        <f t="shared" si="88"/>
        <v>7498</v>
      </c>
      <c r="H66" s="21" t="s">
        <v>90</v>
      </c>
      <c r="I66" s="53">
        <f t="shared" ref="I66:J66" si="89">E66/E65</f>
        <v>0.1355828562</v>
      </c>
      <c r="J66" s="54">
        <f t="shared" si="89"/>
        <v>0.1370824725</v>
      </c>
      <c r="K66" s="34"/>
      <c r="L66" s="53"/>
      <c r="M66" s="54"/>
      <c r="O66" s="24" t="s">
        <v>105</v>
      </c>
      <c r="P66" s="25">
        <f t="shared" si="52"/>
        <v>2439</v>
      </c>
      <c r="Q66" s="25">
        <f t="shared" si="53"/>
        <v>7498</v>
      </c>
      <c r="S66" s="24" t="s">
        <v>105</v>
      </c>
      <c r="T66" s="25">
        <v>2424.0</v>
      </c>
      <c r="U66" s="25">
        <v>7414.0</v>
      </c>
      <c r="V66" s="25">
        <v>14.0</v>
      </c>
      <c r="W66" s="25">
        <v>67.0</v>
      </c>
      <c r="X66" s="25">
        <v>1.0</v>
      </c>
      <c r="Y66" s="25">
        <v>13.0</v>
      </c>
      <c r="Z66" s="25">
        <v>0.0</v>
      </c>
      <c r="AA66" s="25">
        <v>3.0</v>
      </c>
      <c r="AB66" s="25">
        <v>0.0</v>
      </c>
      <c r="AC66" s="25">
        <v>1.0</v>
      </c>
      <c r="AD66" s="25">
        <v>0.0</v>
      </c>
      <c r="AE66" s="25"/>
      <c r="AF66" s="25"/>
      <c r="AG66" s="25"/>
      <c r="AH66" s="25"/>
    </row>
    <row r="67">
      <c r="B67" s="20"/>
      <c r="C67" s="44" t="s">
        <v>91</v>
      </c>
      <c r="D67" s="45" t="s">
        <v>106</v>
      </c>
      <c r="E67" s="46">
        <f t="shared" ref="E67:F67" si="90">P67</f>
        <v>-4611.39</v>
      </c>
      <c r="F67" s="46">
        <f t="shared" si="90"/>
        <v>-14301.6</v>
      </c>
      <c r="G67" s="47"/>
      <c r="H67" s="48" t="s">
        <v>93</v>
      </c>
      <c r="I67" s="49">
        <f t="shared" ref="I67:J67" si="91">E67</f>
        <v>-4611.39</v>
      </c>
      <c r="J67" s="50">
        <f t="shared" si="91"/>
        <v>-14301.6</v>
      </c>
      <c r="K67" s="55" t="s">
        <v>74</v>
      </c>
      <c r="L67" s="56">
        <f t="shared" ref="L67:M67" si="92">I67/E65</f>
        <v>-0.2563449886</v>
      </c>
      <c r="M67" s="57">
        <f t="shared" si="92"/>
        <v>-0.2614695504</v>
      </c>
      <c r="O67" s="24" t="s">
        <v>106</v>
      </c>
      <c r="P67" s="25">
        <f t="shared" si="52"/>
        <v>-4611.39</v>
      </c>
      <c r="Q67" s="25">
        <f t="shared" si="53"/>
        <v>-14301.6</v>
      </c>
      <c r="S67" s="24" t="s">
        <v>106</v>
      </c>
      <c r="T67" s="25">
        <v>-4524.74</v>
      </c>
      <c r="U67" s="25">
        <v>-14194.1</v>
      </c>
      <c r="V67" s="25">
        <v>-66.15</v>
      </c>
      <c r="W67" s="25">
        <v>-98.3</v>
      </c>
      <c r="X67" s="25">
        <v>-5.5</v>
      </c>
      <c r="Y67" s="25">
        <v>1.6</v>
      </c>
      <c r="Z67" s="25">
        <v>-2.0</v>
      </c>
      <c r="AA67" s="25">
        <v>-10.2</v>
      </c>
      <c r="AB67" s="25">
        <v>-8.0</v>
      </c>
      <c r="AC67" s="25">
        <v>-0.6</v>
      </c>
      <c r="AD67" s="25">
        <v>-5.0</v>
      </c>
      <c r="AE67" s="25"/>
      <c r="AF67" s="25"/>
      <c r="AG67" s="25"/>
      <c r="AH67" s="25"/>
    </row>
    <row r="68">
      <c r="B68" s="20"/>
      <c r="C68" s="20"/>
      <c r="D68" s="51" t="s">
        <v>107</v>
      </c>
      <c r="E68" s="52">
        <f t="shared" ref="E68:F68" si="93">P68</f>
        <v>7047</v>
      </c>
      <c r="F68" s="52">
        <f t="shared" si="93"/>
        <v>21662</v>
      </c>
      <c r="O68" s="24" t="s">
        <v>107</v>
      </c>
      <c r="P68" s="25">
        <f t="shared" si="52"/>
        <v>7047</v>
      </c>
      <c r="Q68" s="25">
        <f t="shared" si="53"/>
        <v>21662</v>
      </c>
      <c r="S68" s="24" t="s">
        <v>107</v>
      </c>
      <c r="T68" s="25">
        <v>6977.0</v>
      </c>
      <c r="U68" s="25">
        <v>21421.0</v>
      </c>
      <c r="V68" s="25">
        <v>54.0</v>
      </c>
      <c r="W68" s="25">
        <v>198.0</v>
      </c>
      <c r="X68" s="25">
        <v>10.0</v>
      </c>
      <c r="Y68" s="25">
        <v>33.0</v>
      </c>
      <c r="Z68" s="25">
        <v>1.0</v>
      </c>
      <c r="AA68" s="25">
        <v>9.0</v>
      </c>
      <c r="AB68" s="25">
        <v>3.0</v>
      </c>
      <c r="AC68" s="25">
        <v>1.0</v>
      </c>
      <c r="AD68" s="25">
        <v>2.0</v>
      </c>
      <c r="AE68" s="25"/>
      <c r="AF68" s="25"/>
      <c r="AG68" s="25"/>
      <c r="AH68" s="25"/>
    </row>
    <row r="69">
      <c r="B69" s="20"/>
      <c r="C69" s="20"/>
      <c r="D69" s="51" t="s">
        <v>108</v>
      </c>
      <c r="E69" s="52">
        <f t="shared" ref="E69:F69" si="94">P69</f>
        <v>6024</v>
      </c>
      <c r="F69" s="52">
        <f t="shared" si="94"/>
        <v>18547</v>
      </c>
      <c r="O69" s="24" t="s">
        <v>108</v>
      </c>
      <c r="P69" s="25">
        <f t="shared" si="52"/>
        <v>6024</v>
      </c>
      <c r="Q69" s="25">
        <f t="shared" si="53"/>
        <v>18547</v>
      </c>
      <c r="S69" s="24" t="s">
        <v>108</v>
      </c>
      <c r="T69" s="25">
        <v>5965.0</v>
      </c>
      <c r="U69" s="25">
        <v>18338.0</v>
      </c>
      <c r="V69" s="25">
        <v>49.0</v>
      </c>
      <c r="W69" s="25">
        <v>174.0</v>
      </c>
      <c r="X69" s="25">
        <v>6.0</v>
      </c>
      <c r="Y69" s="25">
        <v>27.0</v>
      </c>
      <c r="Z69" s="25">
        <v>1.0</v>
      </c>
      <c r="AA69" s="25">
        <v>7.0</v>
      </c>
      <c r="AB69" s="25">
        <v>1.0</v>
      </c>
      <c r="AC69" s="25">
        <v>1.0</v>
      </c>
      <c r="AD69" s="25">
        <v>2.0</v>
      </c>
      <c r="AE69" s="25"/>
      <c r="AF69" s="25"/>
      <c r="AG69" s="25"/>
      <c r="AH69" s="25"/>
    </row>
    <row r="70">
      <c r="B70" s="20"/>
      <c r="C70" s="20"/>
      <c r="D70" s="51" t="s">
        <v>109</v>
      </c>
      <c r="E70" s="52">
        <f t="shared" ref="E70:F70" si="95">P70</f>
        <v>-22962</v>
      </c>
      <c r="F70" s="52">
        <f t="shared" si="95"/>
        <v>-64086.7</v>
      </c>
      <c r="O70" s="24" t="s">
        <v>109</v>
      </c>
      <c r="P70" s="25">
        <f t="shared" si="52"/>
        <v>-22962</v>
      </c>
      <c r="Q70" s="25">
        <f t="shared" si="53"/>
        <v>-64086.7</v>
      </c>
      <c r="S70" s="24" t="s">
        <v>109</v>
      </c>
      <c r="T70" s="25">
        <v>-22559.5</v>
      </c>
      <c r="U70" s="25">
        <v>-63636.2</v>
      </c>
      <c r="V70" s="25">
        <v>-337.5</v>
      </c>
      <c r="W70" s="25">
        <v>-376.5</v>
      </c>
      <c r="X70" s="25">
        <v>-54.0</v>
      </c>
      <c r="Y70" s="25">
        <v>-63.0</v>
      </c>
      <c r="Z70" s="25">
        <v>1.0</v>
      </c>
      <c r="AA70" s="25">
        <v>-12.0</v>
      </c>
      <c r="AB70" s="25">
        <v>-14.0</v>
      </c>
      <c r="AC70" s="25">
        <v>1.0</v>
      </c>
      <c r="AD70" s="25">
        <v>2.0</v>
      </c>
      <c r="AE70" s="25"/>
      <c r="AF70" s="25"/>
      <c r="AG70" s="25"/>
      <c r="AH70" s="25"/>
    </row>
    <row r="71">
      <c r="B71" s="20"/>
      <c r="C71" s="20"/>
      <c r="D71" s="51" t="s">
        <v>110</v>
      </c>
      <c r="E71" s="52">
        <f t="shared" ref="E71:F71" si="96">P71</f>
        <v>7047</v>
      </c>
      <c r="F71" s="52">
        <f t="shared" si="96"/>
        <v>21662</v>
      </c>
      <c r="O71" s="24" t="s">
        <v>110</v>
      </c>
      <c r="P71" s="25">
        <f t="shared" si="52"/>
        <v>7047</v>
      </c>
      <c r="Q71" s="25">
        <f t="shared" si="53"/>
        <v>21662</v>
      </c>
      <c r="S71" s="24" t="s">
        <v>110</v>
      </c>
      <c r="T71" s="25">
        <v>6977.0</v>
      </c>
      <c r="U71" s="25">
        <v>21421.0</v>
      </c>
      <c r="V71" s="25">
        <v>54.0</v>
      </c>
      <c r="W71" s="25">
        <v>198.0</v>
      </c>
      <c r="X71" s="25">
        <v>10.0</v>
      </c>
      <c r="Y71" s="25">
        <v>33.0</v>
      </c>
      <c r="Z71" s="25">
        <v>1.0</v>
      </c>
      <c r="AA71" s="25">
        <v>9.0</v>
      </c>
      <c r="AB71" s="25">
        <v>3.0</v>
      </c>
      <c r="AC71" s="25">
        <v>1.0</v>
      </c>
      <c r="AD71" s="25">
        <v>2.0</v>
      </c>
      <c r="AE71" s="25"/>
      <c r="AF71" s="25"/>
      <c r="AG71" s="25"/>
      <c r="AH71" s="25"/>
    </row>
    <row r="72">
      <c r="B72" s="20"/>
      <c r="C72" s="20"/>
    </row>
    <row r="73">
      <c r="B73" s="20"/>
      <c r="C73" s="20"/>
    </row>
    <row r="74">
      <c r="B74" s="20"/>
      <c r="C74" s="20" t="s">
        <v>113</v>
      </c>
    </row>
    <row r="75">
      <c r="B75" s="20"/>
      <c r="C75" s="21" t="s">
        <v>112</v>
      </c>
    </row>
    <row r="76">
      <c r="B76" s="20"/>
      <c r="D76" s="22"/>
      <c r="E76" s="23"/>
      <c r="F76" s="23"/>
    </row>
    <row r="77">
      <c r="B77" s="20"/>
      <c r="D77" s="22"/>
      <c r="E77" s="23"/>
      <c r="F77" s="23"/>
      <c r="O77" s="24" t="s">
        <v>52</v>
      </c>
      <c r="P77" s="25" t="s">
        <v>53</v>
      </c>
      <c r="Q77" s="25" t="s">
        <v>53</v>
      </c>
      <c r="S77" s="26"/>
      <c r="T77" s="25">
        <v>0.0</v>
      </c>
      <c r="U77" s="25">
        <v>1.0</v>
      </c>
      <c r="V77" s="25">
        <v>2.0</v>
      </c>
      <c r="W77" s="25">
        <v>3.0</v>
      </c>
      <c r="X77" s="25">
        <v>4.0</v>
      </c>
      <c r="Y77" s="25">
        <v>5.0</v>
      </c>
      <c r="Z77" s="25">
        <v>6.0</v>
      </c>
      <c r="AA77" s="25">
        <v>7.0</v>
      </c>
      <c r="AB77" s="25">
        <v>8.0</v>
      </c>
      <c r="AC77" s="25">
        <v>9.0</v>
      </c>
      <c r="AD77" s="25">
        <v>10.0</v>
      </c>
      <c r="AE77" s="25">
        <v>11.0</v>
      </c>
      <c r="AF77" s="25">
        <v>12.0</v>
      </c>
      <c r="AG77" s="25">
        <v>13.0</v>
      </c>
      <c r="AH77" s="25">
        <v>14.0</v>
      </c>
    </row>
    <row r="78">
      <c r="B78" s="20"/>
      <c r="D78" s="22" t="s">
        <v>52</v>
      </c>
      <c r="E78" s="23">
        <v>0.0</v>
      </c>
      <c r="F78" s="23">
        <v>0.0</v>
      </c>
      <c r="O78" s="24"/>
      <c r="P78" s="25">
        <v>0.0</v>
      </c>
      <c r="Q78" s="25">
        <v>1.0</v>
      </c>
      <c r="S78" s="24" t="s">
        <v>52</v>
      </c>
      <c r="T78" s="25">
        <v>0.0</v>
      </c>
      <c r="U78" s="25">
        <v>0.0</v>
      </c>
      <c r="V78" s="25">
        <v>1.0</v>
      </c>
      <c r="W78" s="25">
        <v>1.0</v>
      </c>
      <c r="X78" s="25">
        <v>2.0</v>
      </c>
      <c r="Y78" s="25">
        <v>2.0</v>
      </c>
      <c r="Z78" s="25">
        <v>3.0</v>
      </c>
      <c r="AA78" s="25">
        <v>3.0</v>
      </c>
      <c r="AB78" s="25">
        <v>4.0</v>
      </c>
      <c r="AC78" s="25">
        <v>4.0</v>
      </c>
      <c r="AD78" s="25">
        <v>5.0</v>
      </c>
      <c r="AE78" s="25">
        <v>5.0</v>
      </c>
      <c r="AF78" s="25">
        <v>6.0</v>
      </c>
      <c r="AG78" s="25">
        <v>6.0</v>
      </c>
      <c r="AH78" s="25">
        <v>7.0</v>
      </c>
    </row>
    <row r="79">
      <c r="B79" s="20"/>
      <c r="D79" s="24" t="s">
        <v>54</v>
      </c>
      <c r="E79" s="23" t="s">
        <v>55</v>
      </c>
      <c r="F79" s="23" t="s">
        <v>56</v>
      </c>
      <c r="I79" s="21" t="s">
        <v>55</v>
      </c>
      <c r="J79" s="21" t="s">
        <v>56</v>
      </c>
      <c r="K79" s="21"/>
      <c r="L79" s="21" t="s">
        <v>55</v>
      </c>
      <c r="M79" s="21" t="s">
        <v>56</v>
      </c>
      <c r="O79" s="24" t="s">
        <v>54</v>
      </c>
      <c r="P79" s="24" t="s">
        <v>55</v>
      </c>
      <c r="Q79" s="24" t="s">
        <v>56</v>
      </c>
      <c r="S79" s="24" t="s">
        <v>54</v>
      </c>
      <c r="T79" s="24" t="s">
        <v>55</v>
      </c>
      <c r="U79" s="24" t="s">
        <v>56</v>
      </c>
      <c r="V79" s="24" t="s">
        <v>55</v>
      </c>
      <c r="W79" s="24" t="s">
        <v>56</v>
      </c>
      <c r="X79" s="24" t="s">
        <v>55</v>
      </c>
      <c r="Y79" s="24" t="s">
        <v>56</v>
      </c>
      <c r="Z79" s="24" t="s">
        <v>55</v>
      </c>
      <c r="AA79" s="24" t="s">
        <v>56</v>
      </c>
      <c r="AB79" s="24" t="s">
        <v>55</v>
      </c>
      <c r="AC79" s="24" t="s">
        <v>56</v>
      </c>
      <c r="AD79" s="24" t="s">
        <v>55</v>
      </c>
      <c r="AE79" s="24" t="s">
        <v>56</v>
      </c>
      <c r="AF79" s="24" t="s">
        <v>55</v>
      </c>
      <c r="AG79" s="24" t="s">
        <v>56</v>
      </c>
      <c r="AH79" s="24" t="s">
        <v>56</v>
      </c>
    </row>
    <row r="80">
      <c r="B80" s="20"/>
      <c r="C80" s="27" t="s">
        <v>57</v>
      </c>
      <c r="D80" s="28" t="s">
        <v>58</v>
      </c>
      <c r="E80" s="29">
        <f t="shared" ref="E80:F80" si="97">P80</f>
        <v>3463</v>
      </c>
      <c r="F80" s="29">
        <f t="shared" si="97"/>
        <v>81226</v>
      </c>
      <c r="G80" s="30"/>
      <c r="H80" s="30"/>
      <c r="I80" s="30"/>
      <c r="J80" s="31"/>
      <c r="K80" s="30"/>
      <c r="L80" s="30"/>
      <c r="M80" s="31"/>
      <c r="O80" s="24" t="s">
        <v>58</v>
      </c>
      <c r="P80" s="25">
        <f t="shared" ref="P80:P107" si="100">T80+V80+X80+Z80+AB80+AD80+AF80</f>
        <v>3463</v>
      </c>
      <c r="Q80" s="25">
        <f t="shared" ref="Q80:Q107" si="101">U80+W80+Y80+AA80+AC80+AE80+AG80+AH80</f>
        <v>81226</v>
      </c>
      <c r="S80" s="24" t="s">
        <v>58</v>
      </c>
      <c r="T80" s="25">
        <v>3247.0</v>
      </c>
      <c r="U80" s="25">
        <v>73751.0</v>
      </c>
      <c r="V80" s="25">
        <v>121.0</v>
      </c>
      <c r="W80" s="25">
        <v>3796.0</v>
      </c>
      <c r="X80" s="25">
        <v>46.0</v>
      </c>
      <c r="Y80" s="25">
        <v>1596.0</v>
      </c>
      <c r="Z80" s="25">
        <v>32.0</v>
      </c>
      <c r="AA80" s="25">
        <v>823.0</v>
      </c>
      <c r="AB80" s="25">
        <v>11.0</v>
      </c>
      <c r="AC80" s="25">
        <v>464.0</v>
      </c>
      <c r="AD80" s="25">
        <v>5.0</v>
      </c>
      <c r="AE80" s="25">
        <v>317.0</v>
      </c>
      <c r="AF80" s="25">
        <v>1.0</v>
      </c>
      <c r="AG80" s="25">
        <v>227.0</v>
      </c>
      <c r="AH80" s="25">
        <v>252.0</v>
      </c>
    </row>
    <row r="81">
      <c r="B81" s="20"/>
      <c r="C81" s="32" t="s">
        <v>59</v>
      </c>
      <c r="D81" s="33" t="s">
        <v>60</v>
      </c>
      <c r="E81" s="23">
        <f t="shared" ref="E81:F81" si="98">P81</f>
        <v>1395</v>
      </c>
      <c r="F81" s="23">
        <f t="shared" si="98"/>
        <v>32930</v>
      </c>
      <c r="H81" s="21" t="s">
        <v>61</v>
      </c>
      <c r="I81" s="34">
        <f t="shared" ref="I81:J81" si="99">E81/E80</f>
        <v>0.4028299163</v>
      </c>
      <c r="J81" s="35">
        <f t="shared" si="99"/>
        <v>0.4054120602</v>
      </c>
      <c r="K81" s="34"/>
      <c r="L81" s="34"/>
      <c r="M81" s="35"/>
      <c r="O81" s="24" t="s">
        <v>60</v>
      </c>
      <c r="P81" s="25">
        <f t="shared" si="100"/>
        <v>1395</v>
      </c>
      <c r="Q81" s="25">
        <f t="shared" si="101"/>
        <v>32930</v>
      </c>
      <c r="S81" s="24" t="s">
        <v>60</v>
      </c>
      <c r="T81" s="25">
        <v>1318.0</v>
      </c>
      <c r="U81" s="25">
        <v>30004.0</v>
      </c>
      <c r="V81" s="25">
        <v>45.0</v>
      </c>
      <c r="W81" s="25">
        <v>1482.0</v>
      </c>
      <c r="X81" s="25">
        <v>19.0</v>
      </c>
      <c r="Y81" s="25">
        <v>624.0</v>
      </c>
      <c r="Z81" s="25">
        <v>9.0</v>
      </c>
      <c r="AA81" s="25">
        <v>335.0</v>
      </c>
      <c r="AB81" s="25">
        <v>4.0</v>
      </c>
      <c r="AC81" s="25">
        <v>185.0</v>
      </c>
      <c r="AD81" s="25">
        <v>0.0</v>
      </c>
      <c r="AE81" s="25">
        <v>122.0</v>
      </c>
      <c r="AF81" s="25">
        <v>0.0</v>
      </c>
      <c r="AG81" s="25">
        <v>82.0</v>
      </c>
      <c r="AH81" s="25">
        <v>96.0</v>
      </c>
    </row>
    <row r="82">
      <c r="B82" s="20"/>
      <c r="C82" s="32" t="s">
        <v>62</v>
      </c>
      <c r="D82" s="33" t="s">
        <v>63</v>
      </c>
      <c r="E82" s="23">
        <f t="shared" ref="E82:F82" si="102">P82</f>
        <v>-444.1</v>
      </c>
      <c r="F82" s="23">
        <f t="shared" si="102"/>
        <v>-11379.04</v>
      </c>
      <c r="H82" s="21" t="s">
        <v>64</v>
      </c>
      <c r="I82" s="36">
        <f t="shared" ref="I82:J82" si="103">E82</f>
        <v>-444.1</v>
      </c>
      <c r="J82" s="37">
        <f t="shared" si="103"/>
        <v>-11379.04</v>
      </c>
      <c r="K82" s="38" t="s">
        <v>65</v>
      </c>
      <c r="L82" s="39">
        <f t="shared" ref="L82:M82" si="104">I82/E80</f>
        <v>-0.1282414092</v>
      </c>
      <c r="M82" s="40">
        <f t="shared" si="104"/>
        <v>-0.1400911038</v>
      </c>
      <c r="O82" s="41" t="s">
        <v>63</v>
      </c>
      <c r="P82" s="42">
        <f t="shared" si="100"/>
        <v>-444.1</v>
      </c>
      <c r="Q82" s="42">
        <f t="shared" si="101"/>
        <v>-11379.04</v>
      </c>
      <c r="S82" s="24" t="s">
        <v>63</v>
      </c>
      <c r="T82" s="25">
        <v>-409.3</v>
      </c>
      <c r="U82" s="25">
        <v>-10363.2</v>
      </c>
      <c r="V82" s="25">
        <v>-15.85</v>
      </c>
      <c r="W82" s="25">
        <v>-522.09</v>
      </c>
      <c r="X82" s="25">
        <v>-0.15</v>
      </c>
      <c r="Y82" s="25">
        <v>-233.02</v>
      </c>
      <c r="Z82" s="25">
        <v>-9.9</v>
      </c>
      <c r="AA82" s="25">
        <v>-83.02</v>
      </c>
      <c r="AB82" s="25">
        <v>-2.9</v>
      </c>
      <c r="AC82" s="25">
        <v>-50.15</v>
      </c>
      <c r="AD82" s="25">
        <v>-5.0</v>
      </c>
      <c r="AE82" s="25">
        <v>-52.42</v>
      </c>
      <c r="AF82" s="25">
        <v>-1.0</v>
      </c>
      <c r="AG82" s="25">
        <v>-52.85</v>
      </c>
      <c r="AH82" s="25">
        <v>-22.29</v>
      </c>
    </row>
    <row r="83">
      <c r="B83" s="20"/>
      <c r="C83" s="32" t="s">
        <v>66</v>
      </c>
      <c r="D83" s="33" t="s">
        <v>67</v>
      </c>
      <c r="E83" s="23">
        <f t="shared" ref="E83:F83" si="105">P83</f>
        <v>8974</v>
      </c>
      <c r="F83" s="23">
        <f t="shared" si="105"/>
        <v>205892</v>
      </c>
      <c r="J83" s="43"/>
      <c r="M83" s="43"/>
      <c r="O83" s="24" t="s">
        <v>67</v>
      </c>
      <c r="P83" s="25">
        <f t="shared" si="100"/>
        <v>8974</v>
      </c>
      <c r="Q83" s="25">
        <f t="shared" si="101"/>
        <v>205892</v>
      </c>
      <c r="S83" s="24" t="s">
        <v>67</v>
      </c>
      <c r="T83" s="25">
        <v>8417.0</v>
      </c>
      <c r="U83" s="25">
        <v>186659.0</v>
      </c>
      <c r="V83" s="25">
        <v>315.0</v>
      </c>
      <c r="W83" s="25">
        <v>9644.0</v>
      </c>
      <c r="X83" s="25">
        <v>117.0</v>
      </c>
      <c r="Y83" s="25">
        <v>4089.0</v>
      </c>
      <c r="Z83" s="25">
        <v>79.0</v>
      </c>
      <c r="AA83" s="25">
        <v>2150.0</v>
      </c>
      <c r="AB83" s="25">
        <v>30.0</v>
      </c>
      <c r="AC83" s="25">
        <v>1229.0</v>
      </c>
      <c r="AD83" s="25">
        <v>13.0</v>
      </c>
      <c r="AE83" s="25">
        <v>806.0</v>
      </c>
      <c r="AF83" s="25">
        <v>3.0</v>
      </c>
      <c r="AG83" s="25">
        <v>545.0</v>
      </c>
      <c r="AH83" s="25">
        <v>770.0</v>
      </c>
    </row>
    <row r="84">
      <c r="B84" s="20"/>
      <c r="C84" s="32" t="s">
        <v>68</v>
      </c>
      <c r="D84" s="33" t="s">
        <v>69</v>
      </c>
      <c r="E84" s="23">
        <f t="shared" ref="E84:F84" si="106">P84</f>
        <v>2433</v>
      </c>
      <c r="F84" s="23">
        <f t="shared" si="106"/>
        <v>56676</v>
      </c>
      <c r="H84" s="21" t="s">
        <v>70</v>
      </c>
      <c r="I84" s="34">
        <f t="shared" ref="I84:J84" si="107">E84/E83</f>
        <v>0.2711165589</v>
      </c>
      <c r="J84" s="35">
        <f t="shared" si="107"/>
        <v>0.2752705302</v>
      </c>
      <c r="K84" s="34"/>
      <c r="L84" s="34"/>
      <c r="M84" s="35"/>
      <c r="O84" s="24" t="s">
        <v>69</v>
      </c>
      <c r="P84" s="25">
        <f t="shared" si="100"/>
        <v>2433</v>
      </c>
      <c r="Q84" s="25">
        <f t="shared" si="101"/>
        <v>56676</v>
      </c>
      <c r="S84" s="24" t="s">
        <v>69</v>
      </c>
      <c r="T84" s="25">
        <v>2291.0</v>
      </c>
      <c r="U84" s="25">
        <v>51501.0</v>
      </c>
      <c r="V84" s="25">
        <v>81.0</v>
      </c>
      <c r="W84" s="25">
        <v>2605.0</v>
      </c>
      <c r="X84" s="25">
        <v>32.0</v>
      </c>
      <c r="Y84" s="25">
        <v>1120.0</v>
      </c>
      <c r="Z84" s="25">
        <v>20.0</v>
      </c>
      <c r="AA84" s="25">
        <v>556.0</v>
      </c>
      <c r="AB84" s="25">
        <v>6.0</v>
      </c>
      <c r="AC84" s="25">
        <v>320.0</v>
      </c>
      <c r="AD84" s="25">
        <v>2.0</v>
      </c>
      <c r="AE84" s="25">
        <v>216.0</v>
      </c>
      <c r="AF84" s="25">
        <v>1.0</v>
      </c>
      <c r="AG84" s="25">
        <v>157.0</v>
      </c>
      <c r="AH84" s="25">
        <v>201.0</v>
      </c>
    </row>
    <row r="85">
      <c r="B85" s="20"/>
      <c r="C85" s="44" t="s">
        <v>71</v>
      </c>
      <c r="D85" s="45" t="s">
        <v>72</v>
      </c>
      <c r="E85" s="46">
        <f t="shared" ref="E85:F85" si="108">P85</f>
        <v>-1464.05</v>
      </c>
      <c r="F85" s="46">
        <f t="shared" si="108"/>
        <v>-33601.94</v>
      </c>
      <c r="G85" s="47"/>
      <c r="H85" s="48" t="s">
        <v>73</v>
      </c>
      <c r="I85" s="49">
        <f t="shared" ref="I85:J85" si="109">E85</f>
        <v>-1464.05</v>
      </c>
      <c r="J85" s="50">
        <f t="shared" si="109"/>
        <v>-33601.94</v>
      </c>
      <c r="K85" s="38" t="s">
        <v>74</v>
      </c>
      <c r="L85" s="39">
        <f t="shared" ref="L85:M85" si="110">I85/E83</f>
        <v>-0.1631435257</v>
      </c>
      <c r="M85" s="40">
        <f t="shared" si="110"/>
        <v>-0.1632017757</v>
      </c>
      <c r="O85" s="24" t="s">
        <v>72</v>
      </c>
      <c r="P85" s="25">
        <f t="shared" si="100"/>
        <v>-1464.05</v>
      </c>
      <c r="Q85" s="25">
        <f t="shared" si="101"/>
        <v>-33601.94</v>
      </c>
      <c r="S85" s="24" t="s">
        <v>72</v>
      </c>
      <c r="T85" s="25">
        <v>-1391.6</v>
      </c>
      <c r="U85" s="25">
        <v>-30632.4</v>
      </c>
      <c r="V85" s="25">
        <v>-54.0</v>
      </c>
      <c r="W85" s="25">
        <v>-1547.59</v>
      </c>
      <c r="X85" s="25">
        <v>-3.15</v>
      </c>
      <c r="Y85" s="25">
        <v>-551.27</v>
      </c>
      <c r="Z85" s="25">
        <v>-4.7</v>
      </c>
      <c r="AA85" s="25">
        <v>-423.22</v>
      </c>
      <c r="AB85" s="25">
        <v>-14.2</v>
      </c>
      <c r="AC85" s="25">
        <v>-216.45</v>
      </c>
      <c r="AD85" s="25">
        <v>0.2</v>
      </c>
      <c r="AE85" s="25">
        <v>-137.82</v>
      </c>
      <c r="AF85" s="25">
        <v>3.4</v>
      </c>
      <c r="AG85" s="25">
        <v>-45.95</v>
      </c>
      <c r="AH85" s="25">
        <v>-47.24</v>
      </c>
    </row>
    <row r="86">
      <c r="B86" s="20"/>
      <c r="D86" s="51" t="s">
        <v>75</v>
      </c>
      <c r="E86" s="52">
        <f t="shared" ref="E86:F86" si="111">P86</f>
        <v>2531</v>
      </c>
      <c r="F86" s="52">
        <f t="shared" si="111"/>
        <v>58895</v>
      </c>
      <c r="O86" s="24" t="s">
        <v>75</v>
      </c>
      <c r="P86" s="25">
        <f t="shared" si="100"/>
        <v>2531</v>
      </c>
      <c r="Q86" s="25">
        <f t="shared" si="101"/>
        <v>58895</v>
      </c>
      <c r="S86" s="24" t="s">
        <v>75</v>
      </c>
      <c r="T86" s="25">
        <v>2390.0</v>
      </c>
      <c r="U86" s="25">
        <v>53624.0</v>
      </c>
      <c r="V86" s="25">
        <v>73.0</v>
      </c>
      <c r="W86" s="25">
        <v>2676.0</v>
      </c>
      <c r="X86" s="25">
        <v>30.0</v>
      </c>
      <c r="Y86" s="25">
        <v>1097.0</v>
      </c>
      <c r="Z86" s="25">
        <v>26.0</v>
      </c>
      <c r="AA86" s="25">
        <v>571.0</v>
      </c>
      <c r="AB86" s="25">
        <v>8.0</v>
      </c>
      <c r="AC86" s="25">
        <v>354.0</v>
      </c>
      <c r="AD86" s="25">
        <v>3.0</v>
      </c>
      <c r="AE86" s="25">
        <v>232.0</v>
      </c>
      <c r="AF86" s="25">
        <v>1.0</v>
      </c>
      <c r="AG86" s="25">
        <v>162.0</v>
      </c>
      <c r="AH86" s="25">
        <v>179.0</v>
      </c>
    </row>
    <row r="87">
      <c r="B87" s="20"/>
      <c r="D87" s="51" t="s">
        <v>76</v>
      </c>
      <c r="E87" s="52">
        <f t="shared" ref="E87:F87" si="112">P87</f>
        <v>2479</v>
      </c>
      <c r="F87" s="52">
        <f t="shared" si="112"/>
        <v>57748</v>
      </c>
      <c r="O87" s="24" t="s">
        <v>76</v>
      </c>
      <c r="P87" s="25">
        <f t="shared" si="100"/>
        <v>2479</v>
      </c>
      <c r="Q87" s="25">
        <f t="shared" si="101"/>
        <v>57748</v>
      </c>
      <c r="S87" s="24" t="s">
        <v>76</v>
      </c>
      <c r="T87" s="25">
        <v>2340.0</v>
      </c>
      <c r="U87" s="25">
        <v>52591.0</v>
      </c>
      <c r="V87" s="25">
        <v>72.0</v>
      </c>
      <c r="W87" s="25">
        <v>2620.0</v>
      </c>
      <c r="X87" s="25">
        <v>29.0</v>
      </c>
      <c r="Y87" s="25">
        <v>1077.0</v>
      </c>
      <c r="Z87" s="25">
        <v>26.0</v>
      </c>
      <c r="AA87" s="25">
        <v>553.0</v>
      </c>
      <c r="AB87" s="25">
        <v>8.0</v>
      </c>
      <c r="AC87" s="25">
        <v>346.0</v>
      </c>
      <c r="AD87" s="25">
        <v>3.0</v>
      </c>
      <c r="AE87" s="25">
        <v>227.0</v>
      </c>
      <c r="AF87" s="25">
        <v>1.0</v>
      </c>
      <c r="AG87" s="25">
        <v>158.0</v>
      </c>
      <c r="AH87" s="25">
        <v>176.0</v>
      </c>
    </row>
    <row r="88">
      <c r="B88" s="20"/>
      <c r="D88" s="51" t="s">
        <v>77</v>
      </c>
      <c r="E88" s="52">
        <f t="shared" ref="E88:F88" si="113">P88</f>
        <v>-4094</v>
      </c>
      <c r="F88" s="52">
        <f t="shared" si="113"/>
        <v>-119054</v>
      </c>
      <c r="O88" s="24" t="s">
        <v>77</v>
      </c>
      <c r="P88" s="25">
        <f t="shared" si="100"/>
        <v>-4094</v>
      </c>
      <c r="Q88" s="25">
        <f t="shared" si="101"/>
        <v>-119054</v>
      </c>
      <c r="S88" s="24" t="s">
        <v>77</v>
      </c>
      <c r="T88" s="25">
        <v>-4024.5</v>
      </c>
      <c r="U88" s="25">
        <v>-108400.0</v>
      </c>
      <c r="V88" s="25">
        <v>7.0</v>
      </c>
      <c r="W88" s="25">
        <v>-5414.0</v>
      </c>
      <c r="X88" s="25">
        <v>-114.5</v>
      </c>
      <c r="Y88" s="25">
        <v>-1973.5</v>
      </c>
      <c r="Z88" s="25">
        <v>26.0</v>
      </c>
      <c r="AA88" s="25">
        <v>-1542.5</v>
      </c>
      <c r="AB88" s="25">
        <v>8.0</v>
      </c>
      <c r="AC88" s="25">
        <v>-769.5</v>
      </c>
      <c r="AD88" s="25">
        <v>3.0</v>
      </c>
      <c r="AE88" s="25">
        <v>-272.5</v>
      </c>
      <c r="AF88" s="25">
        <v>1.0</v>
      </c>
      <c r="AG88" s="25">
        <v>-357.5</v>
      </c>
      <c r="AH88" s="25">
        <v>-324.5</v>
      </c>
    </row>
    <row r="89">
      <c r="B89" s="20"/>
      <c r="C89" s="27" t="s">
        <v>78</v>
      </c>
      <c r="D89" s="28" t="s">
        <v>79</v>
      </c>
      <c r="E89" s="29">
        <f t="shared" ref="E89:F89" si="114">P89</f>
        <v>3412</v>
      </c>
      <c r="F89" s="29">
        <f t="shared" si="114"/>
        <v>82668</v>
      </c>
      <c r="G89" s="30"/>
      <c r="H89" s="30"/>
      <c r="I89" s="30"/>
      <c r="J89" s="31"/>
      <c r="K89" s="30"/>
      <c r="L89" s="30"/>
      <c r="M89" s="31"/>
      <c r="O89" s="24" t="s">
        <v>79</v>
      </c>
      <c r="P89" s="25">
        <f t="shared" si="100"/>
        <v>3412</v>
      </c>
      <c r="Q89" s="25">
        <f t="shared" si="101"/>
        <v>82668</v>
      </c>
      <c r="S89" s="24" t="s">
        <v>79</v>
      </c>
      <c r="T89" s="25">
        <v>3171.0</v>
      </c>
      <c r="U89" s="25">
        <v>70980.0</v>
      </c>
      <c r="V89" s="25">
        <v>127.0</v>
      </c>
      <c r="W89" s="25">
        <v>3983.0</v>
      </c>
      <c r="X89" s="25">
        <v>45.0</v>
      </c>
      <c r="Y89" s="25">
        <v>1612.0</v>
      </c>
      <c r="Z89" s="25">
        <v>40.0</v>
      </c>
      <c r="AA89" s="25">
        <v>889.0</v>
      </c>
      <c r="AB89" s="25">
        <v>24.0</v>
      </c>
      <c r="AC89" s="25">
        <v>809.0</v>
      </c>
      <c r="AD89" s="25">
        <v>4.0</v>
      </c>
      <c r="AE89" s="25">
        <v>1082.0</v>
      </c>
      <c r="AF89" s="25">
        <v>1.0</v>
      </c>
      <c r="AG89" s="25">
        <v>1337.0</v>
      </c>
      <c r="AH89" s="25">
        <v>1976.0</v>
      </c>
    </row>
    <row r="90">
      <c r="B90" s="20"/>
      <c r="C90" s="32" t="s">
        <v>80</v>
      </c>
      <c r="D90" s="33" t="s">
        <v>81</v>
      </c>
      <c r="E90" s="23">
        <f t="shared" ref="E90:F90" si="115">P90</f>
        <v>974</v>
      </c>
      <c r="F90" s="23">
        <f t="shared" si="115"/>
        <v>23848</v>
      </c>
      <c r="H90" s="21" t="s">
        <v>82</v>
      </c>
      <c r="I90" s="53">
        <f t="shared" ref="I90:J90" si="116">E90/E89</f>
        <v>0.2854630715</v>
      </c>
      <c r="J90" s="54">
        <f t="shared" si="116"/>
        <v>0.2884792181</v>
      </c>
      <c r="K90" s="53"/>
      <c r="L90" s="53"/>
      <c r="M90" s="54"/>
      <c r="O90" s="24" t="s">
        <v>81</v>
      </c>
      <c r="P90" s="25">
        <f t="shared" si="100"/>
        <v>974</v>
      </c>
      <c r="Q90" s="25">
        <f t="shared" si="101"/>
        <v>23848</v>
      </c>
      <c r="S90" s="24" t="s">
        <v>81</v>
      </c>
      <c r="T90" s="25">
        <v>923.0</v>
      </c>
      <c r="U90" s="25">
        <v>21608.0</v>
      </c>
      <c r="V90" s="25">
        <v>28.0</v>
      </c>
      <c r="W90" s="25">
        <v>918.0</v>
      </c>
      <c r="X90" s="25">
        <v>6.0</v>
      </c>
      <c r="Y90" s="25">
        <v>365.0</v>
      </c>
      <c r="Z90" s="25">
        <v>10.0</v>
      </c>
      <c r="AA90" s="25">
        <v>199.0</v>
      </c>
      <c r="AB90" s="25">
        <v>7.0</v>
      </c>
      <c r="AC90" s="25">
        <v>150.0</v>
      </c>
      <c r="AD90" s="25">
        <v>0.0</v>
      </c>
      <c r="AE90" s="25">
        <v>175.0</v>
      </c>
      <c r="AF90" s="25">
        <v>0.0</v>
      </c>
      <c r="AG90" s="25">
        <v>184.0</v>
      </c>
      <c r="AH90" s="25">
        <v>249.0</v>
      </c>
    </row>
    <row r="91">
      <c r="B91" s="20"/>
      <c r="C91" s="32" t="s">
        <v>83</v>
      </c>
      <c r="D91" s="33" t="s">
        <v>84</v>
      </c>
      <c r="E91" s="23">
        <f t="shared" ref="E91:F91" si="117">P91</f>
        <v>-608.81</v>
      </c>
      <c r="F91" s="23">
        <f t="shared" si="117"/>
        <v>-10929.3</v>
      </c>
      <c r="H91" s="21" t="s">
        <v>85</v>
      </c>
      <c r="I91" s="36">
        <f t="shared" ref="I91:J91" si="118">E91</f>
        <v>-608.81</v>
      </c>
      <c r="J91" s="37">
        <f t="shared" si="118"/>
        <v>-10929.3</v>
      </c>
      <c r="K91" s="38" t="s">
        <v>65</v>
      </c>
      <c r="L91" s="39">
        <f t="shared" ref="L91:M91" si="119">I91/E89</f>
        <v>-0.1784320047</v>
      </c>
      <c r="M91" s="40">
        <f t="shared" si="119"/>
        <v>-0.1322071418</v>
      </c>
      <c r="O91" s="41" t="s">
        <v>84</v>
      </c>
      <c r="P91" s="42">
        <f t="shared" si="100"/>
        <v>-608.81</v>
      </c>
      <c r="Q91" s="42">
        <f t="shared" si="101"/>
        <v>-10929.3</v>
      </c>
      <c r="S91" s="24" t="s">
        <v>84</v>
      </c>
      <c r="T91" s="25">
        <v>-570.71</v>
      </c>
      <c r="U91" s="25">
        <v>-8846.28</v>
      </c>
      <c r="V91" s="25">
        <v>-33.4</v>
      </c>
      <c r="W91" s="25">
        <v>-639.97</v>
      </c>
      <c r="X91" s="25">
        <v>-19.3</v>
      </c>
      <c r="Y91" s="25">
        <v>-110.81</v>
      </c>
      <c r="Z91" s="25">
        <v>14.4</v>
      </c>
      <c r="AA91" s="25">
        <v>51.8</v>
      </c>
      <c r="AB91" s="25">
        <v>5.2</v>
      </c>
      <c r="AC91" s="25">
        <v>-250.6</v>
      </c>
      <c r="AD91" s="25">
        <v>-4.0</v>
      </c>
      <c r="AE91" s="25">
        <v>-222.0</v>
      </c>
      <c r="AF91" s="25">
        <v>-1.0</v>
      </c>
      <c r="AG91" s="25">
        <v>-418.4</v>
      </c>
      <c r="AH91" s="25">
        <v>-493.04</v>
      </c>
    </row>
    <row r="92">
      <c r="B92" s="20"/>
      <c r="C92" s="32" t="s">
        <v>86</v>
      </c>
      <c r="D92" s="33" t="s">
        <v>87</v>
      </c>
      <c r="E92" s="23">
        <f t="shared" ref="E92:F92" si="120">P92</f>
        <v>8783</v>
      </c>
      <c r="F92" s="23">
        <f t="shared" si="120"/>
        <v>205105</v>
      </c>
      <c r="J92" s="43"/>
      <c r="M92" s="43"/>
      <c r="O92" s="24" t="s">
        <v>87</v>
      </c>
      <c r="P92" s="25">
        <f t="shared" si="100"/>
        <v>8783</v>
      </c>
      <c r="Q92" s="25">
        <f t="shared" si="101"/>
        <v>205105</v>
      </c>
      <c r="S92" s="24" t="s">
        <v>87</v>
      </c>
      <c r="T92" s="25">
        <v>8099.0</v>
      </c>
      <c r="U92" s="25">
        <v>178901.0</v>
      </c>
      <c r="V92" s="25">
        <v>341.0</v>
      </c>
      <c r="W92" s="25">
        <v>10319.0</v>
      </c>
      <c r="X92" s="25">
        <v>122.0</v>
      </c>
      <c r="Y92" s="25">
        <v>4479.0</v>
      </c>
      <c r="Z92" s="25">
        <v>116.0</v>
      </c>
      <c r="AA92" s="25">
        <v>3023.0</v>
      </c>
      <c r="AB92" s="25">
        <v>65.0</v>
      </c>
      <c r="AC92" s="25">
        <v>2587.0</v>
      </c>
      <c r="AD92" s="25">
        <v>32.0</v>
      </c>
      <c r="AE92" s="25">
        <v>2205.0</v>
      </c>
      <c r="AF92" s="25">
        <v>8.0</v>
      </c>
      <c r="AG92" s="25">
        <v>1615.0</v>
      </c>
      <c r="AH92" s="25">
        <v>1976.0</v>
      </c>
    </row>
    <row r="93">
      <c r="B93" s="20"/>
      <c r="C93" s="32" t="s">
        <v>88</v>
      </c>
      <c r="D93" s="33" t="s">
        <v>89</v>
      </c>
      <c r="E93" s="23">
        <f t="shared" ref="E93:F93" si="121">P93</f>
        <v>1943</v>
      </c>
      <c r="F93" s="23">
        <f t="shared" si="121"/>
        <v>46338</v>
      </c>
      <c r="H93" s="21" t="s">
        <v>90</v>
      </c>
      <c r="I93" s="53">
        <f t="shared" ref="I93:J93" si="122">E93/E92</f>
        <v>0.2212228168</v>
      </c>
      <c r="J93" s="54">
        <f t="shared" si="122"/>
        <v>0.2259233076</v>
      </c>
      <c r="K93" s="34"/>
      <c r="L93" s="53"/>
      <c r="M93" s="54"/>
      <c r="O93" s="24" t="s">
        <v>89</v>
      </c>
      <c r="P93" s="25">
        <f t="shared" si="100"/>
        <v>1943</v>
      </c>
      <c r="Q93" s="25">
        <f t="shared" si="101"/>
        <v>46338</v>
      </c>
      <c r="S93" s="24" t="s">
        <v>89</v>
      </c>
      <c r="T93" s="25">
        <v>1835.0</v>
      </c>
      <c r="U93" s="25">
        <v>41970.0</v>
      </c>
      <c r="V93" s="25">
        <v>54.0</v>
      </c>
      <c r="W93" s="25">
        <v>1928.0</v>
      </c>
      <c r="X93" s="25">
        <v>17.0</v>
      </c>
      <c r="Y93" s="25">
        <v>792.0</v>
      </c>
      <c r="Z93" s="25">
        <v>22.0</v>
      </c>
      <c r="AA93" s="25">
        <v>497.0</v>
      </c>
      <c r="AB93" s="25">
        <v>10.0</v>
      </c>
      <c r="AC93" s="25">
        <v>377.0</v>
      </c>
      <c r="AD93" s="25">
        <v>4.0</v>
      </c>
      <c r="AE93" s="25">
        <v>307.0</v>
      </c>
      <c r="AF93" s="25">
        <v>1.0</v>
      </c>
      <c r="AG93" s="25">
        <v>218.0</v>
      </c>
      <c r="AH93" s="25">
        <v>249.0</v>
      </c>
    </row>
    <row r="94">
      <c r="B94" s="20"/>
      <c r="C94" s="44" t="s">
        <v>91</v>
      </c>
      <c r="D94" s="45" t="s">
        <v>92</v>
      </c>
      <c r="E94" s="46">
        <f t="shared" ref="E94:F94" si="123">P94</f>
        <v>-1725.41</v>
      </c>
      <c r="F94" s="46">
        <f t="shared" si="123"/>
        <v>-31230.71</v>
      </c>
      <c r="G94" s="47"/>
      <c r="H94" s="48" t="s">
        <v>93</v>
      </c>
      <c r="I94" s="49">
        <f t="shared" ref="I94:J94" si="124">E94</f>
        <v>-1725.41</v>
      </c>
      <c r="J94" s="50">
        <f t="shared" si="124"/>
        <v>-31230.71</v>
      </c>
      <c r="K94" s="38" t="s">
        <v>74</v>
      </c>
      <c r="L94" s="39">
        <f t="shared" ref="L94:M94" si="125">I94/E92</f>
        <v>-0.1964488216</v>
      </c>
      <c r="M94" s="40">
        <f t="shared" si="125"/>
        <v>-0.1522669364</v>
      </c>
      <c r="O94" s="24" t="s">
        <v>92</v>
      </c>
      <c r="P94" s="25">
        <f t="shared" si="100"/>
        <v>-1725.41</v>
      </c>
      <c r="Q94" s="25">
        <f t="shared" si="101"/>
        <v>-31230.71</v>
      </c>
      <c r="S94" s="24" t="s">
        <v>92</v>
      </c>
      <c r="T94" s="25">
        <v>-1606.61</v>
      </c>
      <c r="U94" s="25">
        <v>-26561.1</v>
      </c>
      <c r="V94" s="25">
        <v>-107.0</v>
      </c>
      <c r="W94" s="25">
        <v>-1686.47</v>
      </c>
      <c r="X94" s="25">
        <v>-36.5</v>
      </c>
      <c r="Y94" s="25">
        <v>-472.9</v>
      </c>
      <c r="Z94" s="25">
        <v>15.7</v>
      </c>
      <c r="AA94" s="25">
        <v>-444.53</v>
      </c>
      <c r="AB94" s="25">
        <v>-28.9</v>
      </c>
      <c r="AC94" s="25">
        <v>-526.9</v>
      </c>
      <c r="AD94" s="25">
        <v>39.5</v>
      </c>
      <c r="AE94" s="25">
        <v>-586.72</v>
      </c>
      <c r="AF94" s="25">
        <v>-1.6</v>
      </c>
      <c r="AG94" s="25">
        <v>-459.05</v>
      </c>
      <c r="AH94" s="25">
        <v>-493.04</v>
      </c>
    </row>
    <row r="95">
      <c r="B95" s="20"/>
      <c r="D95" s="51" t="s">
        <v>94</v>
      </c>
      <c r="E95" s="52">
        <f t="shared" ref="E95:F95" si="126">P95</f>
        <v>2531</v>
      </c>
      <c r="F95" s="52">
        <f t="shared" si="126"/>
        <v>58895</v>
      </c>
      <c r="O95" s="24" t="s">
        <v>94</v>
      </c>
      <c r="P95" s="25">
        <f t="shared" si="100"/>
        <v>2531</v>
      </c>
      <c r="Q95" s="25">
        <f t="shared" si="101"/>
        <v>58895</v>
      </c>
      <c r="S95" s="24" t="s">
        <v>94</v>
      </c>
      <c r="T95" s="25">
        <v>2390.0</v>
      </c>
      <c r="U95" s="25">
        <v>53624.0</v>
      </c>
      <c r="V95" s="25">
        <v>73.0</v>
      </c>
      <c r="W95" s="25">
        <v>2676.0</v>
      </c>
      <c r="X95" s="25">
        <v>30.0</v>
      </c>
      <c r="Y95" s="25">
        <v>1097.0</v>
      </c>
      <c r="Z95" s="25">
        <v>26.0</v>
      </c>
      <c r="AA95" s="25">
        <v>571.0</v>
      </c>
      <c r="AB95" s="25">
        <v>8.0</v>
      </c>
      <c r="AC95" s="25">
        <v>354.0</v>
      </c>
      <c r="AD95" s="25">
        <v>3.0</v>
      </c>
      <c r="AE95" s="25">
        <v>232.0</v>
      </c>
      <c r="AF95" s="25">
        <v>1.0</v>
      </c>
      <c r="AG95" s="25">
        <v>162.0</v>
      </c>
      <c r="AH95" s="25">
        <v>179.0</v>
      </c>
    </row>
    <row r="96">
      <c r="B96" s="20"/>
      <c r="D96" s="51" t="s">
        <v>95</v>
      </c>
      <c r="E96" s="52">
        <f t="shared" ref="E96:F96" si="127">P96</f>
        <v>2479</v>
      </c>
      <c r="F96" s="52">
        <f t="shared" si="127"/>
        <v>57748</v>
      </c>
      <c r="O96" s="24" t="s">
        <v>95</v>
      </c>
      <c r="P96" s="25">
        <f t="shared" si="100"/>
        <v>2479</v>
      </c>
      <c r="Q96" s="25">
        <f t="shared" si="101"/>
        <v>57748</v>
      </c>
      <c r="S96" s="24" t="s">
        <v>95</v>
      </c>
      <c r="T96" s="25">
        <v>2340.0</v>
      </c>
      <c r="U96" s="25">
        <v>52591.0</v>
      </c>
      <c r="V96" s="25">
        <v>72.0</v>
      </c>
      <c r="W96" s="25">
        <v>2620.0</v>
      </c>
      <c r="X96" s="25">
        <v>29.0</v>
      </c>
      <c r="Y96" s="25">
        <v>1077.0</v>
      </c>
      <c r="Z96" s="25">
        <v>26.0</v>
      </c>
      <c r="AA96" s="25">
        <v>553.0</v>
      </c>
      <c r="AB96" s="25">
        <v>8.0</v>
      </c>
      <c r="AC96" s="25">
        <v>346.0</v>
      </c>
      <c r="AD96" s="25">
        <v>3.0</v>
      </c>
      <c r="AE96" s="25">
        <v>227.0</v>
      </c>
      <c r="AF96" s="25">
        <v>1.0</v>
      </c>
      <c r="AG96" s="25">
        <v>158.0</v>
      </c>
      <c r="AH96" s="25">
        <v>176.0</v>
      </c>
    </row>
    <row r="97">
      <c r="B97" s="20"/>
      <c r="D97" s="51" t="s">
        <v>96</v>
      </c>
      <c r="E97" s="52">
        <f t="shared" ref="E97:F97" si="128">P97</f>
        <v>-4094</v>
      </c>
      <c r="F97" s="52">
        <f t="shared" si="128"/>
        <v>-119054</v>
      </c>
      <c r="O97" s="24" t="s">
        <v>96</v>
      </c>
      <c r="P97" s="25">
        <f t="shared" si="100"/>
        <v>-4094</v>
      </c>
      <c r="Q97" s="25">
        <f t="shared" si="101"/>
        <v>-119054</v>
      </c>
      <c r="S97" s="24" t="s">
        <v>96</v>
      </c>
      <c r="T97" s="25">
        <v>-4024.5</v>
      </c>
      <c r="U97" s="25">
        <v>-108400.0</v>
      </c>
      <c r="V97" s="25">
        <v>7.0</v>
      </c>
      <c r="W97" s="25">
        <v>-5414.0</v>
      </c>
      <c r="X97" s="25">
        <v>-114.5</v>
      </c>
      <c r="Y97" s="25">
        <v>-1973.5</v>
      </c>
      <c r="Z97" s="25">
        <v>26.0</v>
      </c>
      <c r="AA97" s="25">
        <v>-1542.5</v>
      </c>
      <c r="AB97" s="25">
        <v>8.0</v>
      </c>
      <c r="AC97" s="25">
        <v>-769.5</v>
      </c>
      <c r="AD97" s="25">
        <v>3.0</v>
      </c>
      <c r="AE97" s="25">
        <v>-272.5</v>
      </c>
      <c r="AF97" s="25">
        <v>1.0</v>
      </c>
      <c r="AG97" s="25">
        <v>-357.5</v>
      </c>
      <c r="AH97" s="25">
        <v>-324.5</v>
      </c>
    </row>
    <row r="98">
      <c r="B98" s="20"/>
      <c r="C98" s="27" t="s">
        <v>97</v>
      </c>
      <c r="D98" s="28" t="s">
        <v>98</v>
      </c>
      <c r="E98" s="29">
        <f t="shared" ref="E98:F98" si="129">P98</f>
        <v>3376</v>
      </c>
      <c r="F98" s="29">
        <f t="shared" si="129"/>
        <v>78145</v>
      </c>
      <c r="G98" s="30"/>
      <c r="H98" s="30"/>
      <c r="I98" s="30"/>
      <c r="J98" s="31"/>
      <c r="K98" s="30"/>
      <c r="L98" s="30"/>
      <c r="M98" s="31"/>
      <c r="O98" s="24" t="s">
        <v>98</v>
      </c>
      <c r="P98" s="25">
        <f t="shared" si="100"/>
        <v>3376</v>
      </c>
      <c r="Q98" s="25">
        <f t="shared" si="101"/>
        <v>78145</v>
      </c>
      <c r="S98" s="24" t="s">
        <v>98</v>
      </c>
      <c r="T98" s="25">
        <v>3171.0</v>
      </c>
      <c r="U98" s="25">
        <v>70980.0</v>
      </c>
      <c r="V98" s="25">
        <v>115.0</v>
      </c>
      <c r="W98" s="25">
        <v>3637.0</v>
      </c>
      <c r="X98" s="25">
        <v>43.0</v>
      </c>
      <c r="Y98" s="25">
        <v>1512.0</v>
      </c>
      <c r="Z98" s="25">
        <v>31.0</v>
      </c>
      <c r="AA98" s="25">
        <v>792.0</v>
      </c>
      <c r="AB98" s="25">
        <v>11.0</v>
      </c>
      <c r="AC98" s="25">
        <v>452.0</v>
      </c>
      <c r="AD98" s="25">
        <v>4.0</v>
      </c>
      <c r="AE98" s="25">
        <v>307.0</v>
      </c>
      <c r="AF98" s="25">
        <v>1.0</v>
      </c>
      <c r="AG98" s="25">
        <v>218.0</v>
      </c>
      <c r="AH98" s="25">
        <v>247.0</v>
      </c>
    </row>
    <row r="99">
      <c r="B99" s="20"/>
      <c r="C99" s="32" t="s">
        <v>99</v>
      </c>
      <c r="D99" s="33" t="s">
        <v>100</v>
      </c>
      <c r="E99" s="23">
        <f t="shared" ref="E99:F99" si="130">P99</f>
        <v>446</v>
      </c>
      <c r="F99" s="23">
        <f t="shared" si="130"/>
        <v>10964</v>
      </c>
      <c r="H99" s="21" t="s">
        <v>82</v>
      </c>
      <c r="I99" s="53">
        <f t="shared" ref="I99:J99" si="131">E99/E98</f>
        <v>0.1321090047</v>
      </c>
      <c r="J99" s="54">
        <f t="shared" si="131"/>
        <v>0.1403032824</v>
      </c>
      <c r="K99" s="53"/>
      <c r="L99" s="53"/>
      <c r="M99" s="54"/>
      <c r="O99" s="24" t="s">
        <v>100</v>
      </c>
      <c r="P99" s="25">
        <f t="shared" si="100"/>
        <v>446</v>
      </c>
      <c r="Q99" s="25">
        <f t="shared" si="101"/>
        <v>10964</v>
      </c>
      <c r="S99" s="24" t="s">
        <v>100</v>
      </c>
      <c r="T99" s="25">
        <v>422.0</v>
      </c>
      <c r="U99" s="25">
        <v>9958.0</v>
      </c>
      <c r="V99" s="25">
        <v>13.0</v>
      </c>
      <c r="W99" s="25">
        <v>501.0</v>
      </c>
      <c r="X99" s="25">
        <v>4.0</v>
      </c>
      <c r="Y99" s="25">
        <v>225.0</v>
      </c>
      <c r="Z99" s="25">
        <v>7.0</v>
      </c>
      <c r="AA99" s="25">
        <v>119.0</v>
      </c>
      <c r="AB99" s="25">
        <v>0.0</v>
      </c>
      <c r="AC99" s="25">
        <v>55.0</v>
      </c>
      <c r="AD99" s="25">
        <v>0.0</v>
      </c>
      <c r="AE99" s="25">
        <v>44.0</v>
      </c>
      <c r="AF99" s="25">
        <v>0.0</v>
      </c>
      <c r="AG99" s="25">
        <v>30.0</v>
      </c>
      <c r="AH99" s="25">
        <v>32.0</v>
      </c>
    </row>
    <row r="100">
      <c r="B100" s="20"/>
      <c r="C100" s="32" t="s">
        <v>101</v>
      </c>
      <c r="D100" s="33" t="s">
        <v>102</v>
      </c>
      <c r="E100" s="23">
        <f t="shared" ref="E100:F100" si="132">P100</f>
        <v>-1185.23</v>
      </c>
      <c r="F100" s="23">
        <f t="shared" si="132"/>
        <v>-18159.08</v>
      </c>
      <c r="H100" s="21" t="s">
        <v>85</v>
      </c>
      <c r="I100" s="36">
        <f t="shared" ref="I100:J100" si="133">E100</f>
        <v>-1185.23</v>
      </c>
      <c r="J100" s="37">
        <f t="shared" si="133"/>
        <v>-18159.08</v>
      </c>
      <c r="K100" s="38" t="s">
        <v>65</v>
      </c>
      <c r="L100" s="39">
        <f t="shared" ref="L100:M100" si="134">I100/E98</f>
        <v>-0.351075237</v>
      </c>
      <c r="M100" s="40">
        <f t="shared" si="134"/>
        <v>-0.2323767356</v>
      </c>
      <c r="O100" s="24" t="s">
        <v>102</v>
      </c>
      <c r="P100" s="25">
        <f t="shared" si="100"/>
        <v>-1185.23</v>
      </c>
      <c r="Q100" s="25">
        <f t="shared" si="101"/>
        <v>-18159.08</v>
      </c>
      <c r="S100" s="24" t="s">
        <v>102</v>
      </c>
      <c r="T100" s="25">
        <v>-1128.93</v>
      </c>
      <c r="U100" s="25">
        <v>-16498.9</v>
      </c>
      <c r="V100" s="25">
        <v>-23.7</v>
      </c>
      <c r="W100" s="25">
        <v>-936.65</v>
      </c>
      <c r="X100" s="25">
        <v>-19.5</v>
      </c>
      <c r="Y100" s="25">
        <v>-309.98</v>
      </c>
      <c r="Z100" s="25">
        <v>2.9</v>
      </c>
      <c r="AA100" s="25">
        <v>-128.1</v>
      </c>
      <c r="AB100" s="25">
        <v>-11.0</v>
      </c>
      <c r="AC100" s="25">
        <v>-138.45</v>
      </c>
      <c r="AD100" s="25">
        <v>-4.0</v>
      </c>
      <c r="AE100" s="25">
        <v>-107.65</v>
      </c>
      <c r="AF100" s="25">
        <v>-1.0</v>
      </c>
      <c r="AG100" s="25">
        <v>-95.75</v>
      </c>
      <c r="AH100" s="25">
        <v>56.4</v>
      </c>
    </row>
    <row r="101">
      <c r="B101" s="20"/>
      <c r="C101" s="32" t="s">
        <v>103</v>
      </c>
      <c r="D101" s="33" t="s">
        <v>104</v>
      </c>
      <c r="E101" s="23">
        <f t="shared" ref="E101:F101" si="135">P101</f>
        <v>8629</v>
      </c>
      <c r="F101" s="23">
        <f t="shared" si="135"/>
        <v>197215</v>
      </c>
      <c r="J101" s="43"/>
      <c r="M101" s="43"/>
      <c r="O101" s="24" t="s">
        <v>104</v>
      </c>
      <c r="P101" s="25">
        <f t="shared" si="100"/>
        <v>8629</v>
      </c>
      <c r="Q101" s="25">
        <f t="shared" si="101"/>
        <v>197215</v>
      </c>
      <c r="S101" s="24" t="s">
        <v>104</v>
      </c>
      <c r="T101" s="25">
        <v>8099.0</v>
      </c>
      <c r="U101" s="25">
        <v>178901.0</v>
      </c>
      <c r="V101" s="25">
        <v>301.0</v>
      </c>
      <c r="W101" s="25">
        <v>9200.0</v>
      </c>
      <c r="X101" s="25">
        <v>108.0</v>
      </c>
      <c r="Y101" s="25">
        <v>3873.0</v>
      </c>
      <c r="Z101" s="25">
        <v>77.0</v>
      </c>
      <c r="AA101" s="25">
        <v>2028.0</v>
      </c>
      <c r="AB101" s="25">
        <v>29.0</v>
      </c>
      <c r="AC101" s="25">
        <v>1179.0</v>
      </c>
      <c r="AD101" s="25">
        <v>12.0</v>
      </c>
      <c r="AE101" s="25">
        <v>768.0</v>
      </c>
      <c r="AF101" s="25">
        <v>3.0</v>
      </c>
      <c r="AG101" s="25">
        <v>525.0</v>
      </c>
      <c r="AH101" s="25">
        <v>741.0</v>
      </c>
    </row>
    <row r="102">
      <c r="B102" s="20"/>
      <c r="C102" s="32" t="s">
        <v>88</v>
      </c>
      <c r="D102" s="33" t="s">
        <v>105</v>
      </c>
      <c r="E102" s="23">
        <f t="shared" ref="E102:F102" si="136">P102</f>
        <v>1172</v>
      </c>
      <c r="F102" s="23">
        <f t="shared" si="136"/>
        <v>27146</v>
      </c>
      <c r="H102" s="21" t="s">
        <v>90</v>
      </c>
      <c r="I102" s="53">
        <f t="shared" ref="I102:J102" si="137">E102/E101</f>
        <v>0.1358210685</v>
      </c>
      <c r="J102" s="54">
        <f t="shared" si="137"/>
        <v>0.1376467307</v>
      </c>
      <c r="K102" s="34"/>
      <c r="L102" s="53"/>
      <c r="M102" s="54"/>
      <c r="O102" s="24" t="s">
        <v>105</v>
      </c>
      <c r="P102" s="25">
        <f t="shared" si="100"/>
        <v>1172</v>
      </c>
      <c r="Q102" s="25">
        <f t="shared" si="101"/>
        <v>27146</v>
      </c>
      <c r="S102" s="24" t="s">
        <v>105</v>
      </c>
      <c r="T102" s="25">
        <v>1111.0</v>
      </c>
      <c r="U102" s="25">
        <v>24689.0</v>
      </c>
      <c r="V102" s="25">
        <v>34.0</v>
      </c>
      <c r="W102" s="25">
        <v>1221.0</v>
      </c>
      <c r="X102" s="25">
        <v>11.0</v>
      </c>
      <c r="Y102" s="25">
        <v>544.0</v>
      </c>
      <c r="Z102" s="25">
        <v>11.0</v>
      </c>
      <c r="AA102" s="25">
        <v>279.0</v>
      </c>
      <c r="AB102" s="25">
        <v>3.0</v>
      </c>
      <c r="AC102" s="25">
        <v>145.0</v>
      </c>
      <c r="AD102" s="25">
        <v>1.0</v>
      </c>
      <c r="AE102" s="25">
        <v>105.0</v>
      </c>
      <c r="AF102" s="25">
        <v>1.0</v>
      </c>
      <c r="AG102" s="25">
        <v>72.0</v>
      </c>
      <c r="AH102" s="25">
        <v>91.0</v>
      </c>
    </row>
    <row r="103">
      <c r="B103" s="20"/>
      <c r="C103" s="44" t="s">
        <v>91</v>
      </c>
      <c r="D103" s="45" t="s">
        <v>106</v>
      </c>
      <c r="E103" s="46">
        <f t="shared" ref="E103:F103" si="138">P103</f>
        <v>-2475.41</v>
      </c>
      <c r="F103" s="46">
        <f t="shared" si="138"/>
        <v>-46368.99</v>
      </c>
      <c r="G103" s="47"/>
      <c r="H103" s="48" t="s">
        <v>93</v>
      </c>
      <c r="I103" s="49">
        <f t="shared" ref="I103:J103" si="139">E103</f>
        <v>-2475.41</v>
      </c>
      <c r="J103" s="50">
        <f t="shared" si="139"/>
        <v>-46368.99</v>
      </c>
      <c r="K103" s="55" t="s">
        <v>74</v>
      </c>
      <c r="L103" s="56">
        <f t="shared" ref="L103:M103" si="140">I103/E101</f>
        <v>-0.2868710163</v>
      </c>
      <c r="M103" s="57">
        <f t="shared" si="140"/>
        <v>-0.2351189818</v>
      </c>
      <c r="O103" s="24" t="s">
        <v>106</v>
      </c>
      <c r="P103" s="25">
        <f t="shared" si="100"/>
        <v>-2475.41</v>
      </c>
      <c r="Q103" s="25">
        <f t="shared" si="101"/>
        <v>-46368.99</v>
      </c>
      <c r="S103" s="24" t="s">
        <v>106</v>
      </c>
      <c r="T103" s="25">
        <v>-2295.06</v>
      </c>
      <c r="U103" s="25">
        <v>-41510.2</v>
      </c>
      <c r="V103" s="25">
        <v>-78.7</v>
      </c>
      <c r="W103" s="25">
        <v>-2513.39</v>
      </c>
      <c r="X103" s="25">
        <v>-67.35</v>
      </c>
      <c r="Y103" s="25">
        <v>-927.86</v>
      </c>
      <c r="Z103" s="25">
        <v>-23.2</v>
      </c>
      <c r="AA103" s="25">
        <v>-468.9</v>
      </c>
      <c r="AB103" s="25">
        <v>-11.1</v>
      </c>
      <c r="AC103" s="25">
        <v>-451.35</v>
      </c>
      <c r="AD103" s="25">
        <v>-3.4</v>
      </c>
      <c r="AE103" s="25">
        <v>-191.52</v>
      </c>
      <c r="AF103" s="25">
        <v>3.4</v>
      </c>
      <c r="AG103" s="25">
        <v>-149.05</v>
      </c>
      <c r="AH103" s="25">
        <v>-156.72</v>
      </c>
    </row>
    <row r="104">
      <c r="B104" s="20"/>
      <c r="C104" s="20"/>
      <c r="D104" s="51" t="s">
        <v>107</v>
      </c>
      <c r="E104" s="52">
        <f t="shared" ref="E104:F104" si="141">P104</f>
        <v>3376</v>
      </c>
      <c r="F104" s="52">
        <f t="shared" si="141"/>
        <v>78145</v>
      </c>
      <c r="O104" s="24" t="s">
        <v>107</v>
      </c>
      <c r="P104" s="25">
        <f t="shared" si="100"/>
        <v>3376</v>
      </c>
      <c r="Q104" s="25">
        <f t="shared" si="101"/>
        <v>78145</v>
      </c>
      <c r="S104" s="24" t="s">
        <v>107</v>
      </c>
      <c r="T104" s="25">
        <v>3171.0</v>
      </c>
      <c r="U104" s="25">
        <v>70980.0</v>
      </c>
      <c r="V104" s="25">
        <v>115.0</v>
      </c>
      <c r="W104" s="25">
        <v>3637.0</v>
      </c>
      <c r="X104" s="25">
        <v>43.0</v>
      </c>
      <c r="Y104" s="25">
        <v>1512.0</v>
      </c>
      <c r="Z104" s="25">
        <v>31.0</v>
      </c>
      <c r="AA104" s="25">
        <v>792.0</v>
      </c>
      <c r="AB104" s="25">
        <v>11.0</v>
      </c>
      <c r="AC104" s="25">
        <v>452.0</v>
      </c>
      <c r="AD104" s="25">
        <v>4.0</v>
      </c>
      <c r="AE104" s="25">
        <v>307.0</v>
      </c>
      <c r="AF104" s="25">
        <v>1.0</v>
      </c>
      <c r="AG104" s="25">
        <v>218.0</v>
      </c>
      <c r="AH104" s="25">
        <v>247.0</v>
      </c>
    </row>
    <row r="105">
      <c r="B105" s="20"/>
      <c r="C105" s="20"/>
      <c r="D105" s="51" t="s">
        <v>108</v>
      </c>
      <c r="E105" s="52">
        <f t="shared" ref="E105:F105" si="142">P105</f>
        <v>2894</v>
      </c>
      <c r="F105" s="52">
        <f t="shared" si="142"/>
        <v>67005</v>
      </c>
      <c r="O105" s="24" t="s">
        <v>108</v>
      </c>
      <c r="P105" s="25">
        <f t="shared" si="100"/>
        <v>2894</v>
      </c>
      <c r="Q105" s="25">
        <f t="shared" si="101"/>
        <v>67005</v>
      </c>
      <c r="S105" s="24" t="s">
        <v>108</v>
      </c>
      <c r="T105" s="25">
        <v>2713.0</v>
      </c>
      <c r="U105" s="25">
        <v>60861.0</v>
      </c>
      <c r="V105" s="25">
        <v>101.0</v>
      </c>
      <c r="W105" s="25">
        <v>3130.0</v>
      </c>
      <c r="X105" s="25">
        <v>36.0</v>
      </c>
      <c r="Y105" s="25">
        <v>1298.0</v>
      </c>
      <c r="Z105" s="25">
        <v>30.0</v>
      </c>
      <c r="AA105" s="25">
        <v>670.0</v>
      </c>
      <c r="AB105" s="25">
        <v>11.0</v>
      </c>
      <c r="AC105" s="25">
        <v>374.0</v>
      </c>
      <c r="AD105" s="25">
        <v>2.0</v>
      </c>
      <c r="AE105" s="25">
        <v>261.0</v>
      </c>
      <c r="AF105" s="25">
        <v>1.0</v>
      </c>
      <c r="AG105" s="25">
        <v>193.0</v>
      </c>
      <c r="AH105" s="25">
        <v>218.0</v>
      </c>
    </row>
    <row r="106">
      <c r="B106" s="20"/>
      <c r="C106" s="20"/>
      <c r="D106" s="51" t="s">
        <v>109</v>
      </c>
      <c r="E106" s="52">
        <f t="shared" ref="E106:F106" si="143">P106</f>
        <v>-9931.5</v>
      </c>
      <c r="F106" s="52">
        <f t="shared" si="143"/>
        <v>-240070.3</v>
      </c>
      <c r="O106" s="24" t="s">
        <v>109</v>
      </c>
      <c r="P106" s="25">
        <f t="shared" si="100"/>
        <v>-9931.5</v>
      </c>
      <c r="Q106" s="25">
        <f t="shared" si="101"/>
        <v>-240070.3</v>
      </c>
      <c r="S106" s="24" t="s">
        <v>109</v>
      </c>
      <c r="T106" s="25">
        <v>-9306.0</v>
      </c>
      <c r="U106" s="25">
        <v>-216727.0</v>
      </c>
      <c r="V106" s="25">
        <v>-231.5</v>
      </c>
      <c r="W106" s="25">
        <v>-11475.4</v>
      </c>
      <c r="X106" s="25">
        <v>-183.5</v>
      </c>
      <c r="Y106" s="25">
        <v>-5165.75</v>
      </c>
      <c r="Z106" s="25">
        <v>14.0</v>
      </c>
      <c r="AA106" s="25">
        <v>-2567.75</v>
      </c>
      <c r="AB106" s="25">
        <v>11.0</v>
      </c>
      <c r="AC106" s="25">
        <v>-1997.75</v>
      </c>
      <c r="AD106" s="25">
        <v>-236.5</v>
      </c>
      <c r="AE106" s="25">
        <v>-955.25</v>
      </c>
      <c r="AF106" s="25">
        <v>1.0</v>
      </c>
      <c r="AG106" s="25">
        <v>-512.25</v>
      </c>
      <c r="AH106" s="25">
        <v>-669.15</v>
      </c>
    </row>
    <row r="107">
      <c r="B107" s="20"/>
      <c r="C107" s="20"/>
      <c r="D107" s="51" t="s">
        <v>110</v>
      </c>
      <c r="E107" s="52">
        <f t="shared" ref="E107:F107" si="144">P107</f>
        <v>3376</v>
      </c>
      <c r="F107" s="52">
        <f t="shared" si="144"/>
        <v>78145</v>
      </c>
      <c r="O107" s="24" t="s">
        <v>110</v>
      </c>
      <c r="P107" s="25">
        <f t="shared" si="100"/>
        <v>3376</v>
      </c>
      <c r="Q107" s="25">
        <f t="shared" si="101"/>
        <v>78145</v>
      </c>
      <c r="S107" s="24" t="s">
        <v>110</v>
      </c>
      <c r="T107" s="25">
        <v>3171.0</v>
      </c>
      <c r="U107" s="25">
        <v>70980.0</v>
      </c>
      <c r="V107" s="25">
        <v>115.0</v>
      </c>
      <c r="W107" s="25">
        <v>3637.0</v>
      </c>
      <c r="X107" s="25">
        <v>43.0</v>
      </c>
      <c r="Y107" s="25">
        <v>1512.0</v>
      </c>
      <c r="Z107" s="25">
        <v>31.0</v>
      </c>
      <c r="AA107" s="25">
        <v>792.0</v>
      </c>
      <c r="AB107" s="25">
        <v>11.0</v>
      </c>
      <c r="AC107" s="25">
        <v>452.0</v>
      </c>
      <c r="AD107" s="25">
        <v>4.0</v>
      </c>
      <c r="AE107" s="25">
        <v>307.0</v>
      </c>
      <c r="AF107" s="25">
        <v>1.0</v>
      </c>
      <c r="AG107" s="25">
        <v>218.0</v>
      </c>
      <c r="AH107" s="25">
        <v>247.0</v>
      </c>
    </row>
    <row r="108">
      <c r="B108" s="20"/>
      <c r="C108" s="20"/>
    </row>
    <row r="109">
      <c r="B109" s="20"/>
      <c r="C109" s="20"/>
    </row>
    <row r="110">
      <c r="B110" s="20"/>
      <c r="C110" s="20"/>
    </row>
    <row r="111">
      <c r="B111" s="20"/>
      <c r="C111" s="20"/>
    </row>
    <row r="112">
      <c r="B112" s="20"/>
      <c r="C112" s="20"/>
    </row>
    <row r="113">
      <c r="B113" s="20"/>
      <c r="C113" s="20"/>
    </row>
    <row r="114">
      <c r="B114" s="20"/>
      <c r="C114" s="20" t="s">
        <v>113</v>
      </c>
    </row>
    <row r="115">
      <c r="B115" s="20"/>
      <c r="C115" s="21" t="s">
        <v>114</v>
      </c>
    </row>
    <row r="116">
      <c r="B116" s="20"/>
      <c r="D116" s="22"/>
      <c r="E116" s="23"/>
      <c r="F116" s="23"/>
    </row>
    <row r="117">
      <c r="B117" s="20"/>
      <c r="D117" s="22"/>
      <c r="E117" s="23"/>
      <c r="F117" s="23"/>
      <c r="O117" s="24" t="s">
        <v>52</v>
      </c>
      <c r="P117" s="25" t="s">
        <v>53</v>
      </c>
      <c r="Q117" s="25" t="s">
        <v>53</v>
      </c>
      <c r="S117" s="26"/>
      <c r="T117" s="25">
        <v>0.0</v>
      </c>
      <c r="U117" s="25">
        <v>1.0</v>
      </c>
      <c r="V117" s="25">
        <v>2.0</v>
      </c>
      <c r="W117" s="25">
        <v>3.0</v>
      </c>
      <c r="X117" s="25">
        <v>4.0</v>
      </c>
      <c r="Y117" s="25">
        <v>5.0</v>
      </c>
      <c r="Z117" s="25">
        <v>6.0</v>
      </c>
      <c r="AA117" s="25">
        <v>7.0</v>
      </c>
      <c r="AB117" s="25">
        <v>8.0</v>
      </c>
      <c r="AC117" s="25">
        <v>9.0</v>
      </c>
      <c r="AD117" s="25">
        <v>10.0</v>
      </c>
      <c r="AE117" s="25">
        <v>11.0</v>
      </c>
      <c r="AF117" s="25">
        <v>12.0</v>
      </c>
      <c r="AG117" s="25">
        <v>13.0</v>
      </c>
      <c r="AH117" s="25">
        <v>14.0</v>
      </c>
    </row>
    <row r="118">
      <c r="B118" s="20"/>
      <c r="D118" s="22" t="s">
        <v>52</v>
      </c>
      <c r="E118" s="23">
        <v>0.0</v>
      </c>
      <c r="F118" s="23">
        <v>0.0</v>
      </c>
      <c r="O118" s="24"/>
      <c r="P118" s="25">
        <v>0.0</v>
      </c>
      <c r="Q118" s="25">
        <v>1.0</v>
      </c>
      <c r="S118" s="24" t="s">
        <v>52</v>
      </c>
      <c r="T118" s="25">
        <v>0.0</v>
      </c>
      <c r="U118" s="25">
        <v>0.0</v>
      </c>
      <c r="V118" s="25">
        <v>1.0</v>
      </c>
      <c r="W118" s="25">
        <v>1.0</v>
      </c>
      <c r="X118" s="25">
        <v>2.0</v>
      </c>
      <c r="Y118" s="25">
        <v>2.0</v>
      </c>
      <c r="Z118" s="25">
        <v>3.0</v>
      </c>
      <c r="AA118" s="25">
        <v>3.0</v>
      </c>
      <c r="AB118" s="25">
        <v>4.0</v>
      </c>
      <c r="AC118" s="25">
        <v>4.0</v>
      </c>
      <c r="AD118" s="25">
        <v>5.0</v>
      </c>
      <c r="AE118" s="25">
        <v>5.0</v>
      </c>
      <c r="AF118" s="25">
        <v>6.0</v>
      </c>
      <c r="AG118" s="25">
        <v>6.0</v>
      </c>
      <c r="AH118" s="25">
        <v>7.0</v>
      </c>
    </row>
    <row r="119">
      <c r="B119" s="20"/>
      <c r="D119" s="24" t="s">
        <v>54</v>
      </c>
      <c r="E119" s="23" t="s">
        <v>55</v>
      </c>
      <c r="F119" s="23" t="s">
        <v>56</v>
      </c>
      <c r="I119" s="21" t="s">
        <v>55</v>
      </c>
      <c r="J119" s="21" t="s">
        <v>56</v>
      </c>
      <c r="K119" s="21"/>
      <c r="L119" s="21" t="s">
        <v>55</v>
      </c>
      <c r="M119" s="21" t="s">
        <v>56</v>
      </c>
      <c r="O119" s="24" t="s">
        <v>54</v>
      </c>
      <c r="P119" s="24" t="s">
        <v>55</v>
      </c>
      <c r="Q119" s="24" t="s">
        <v>56</v>
      </c>
      <c r="S119" s="24" t="s">
        <v>54</v>
      </c>
      <c r="T119" s="24" t="s">
        <v>55</v>
      </c>
      <c r="U119" s="24" t="s">
        <v>56</v>
      </c>
      <c r="V119" s="24" t="s">
        <v>55</v>
      </c>
      <c r="W119" s="24" t="s">
        <v>56</v>
      </c>
      <c r="X119" s="24" t="s">
        <v>55</v>
      </c>
      <c r="Y119" s="24" t="s">
        <v>56</v>
      </c>
      <c r="Z119" s="24" t="s">
        <v>55</v>
      </c>
      <c r="AA119" s="24" t="s">
        <v>56</v>
      </c>
      <c r="AB119" s="24" t="s">
        <v>55</v>
      </c>
      <c r="AC119" s="24" t="s">
        <v>56</v>
      </c>
      <c r="AD119" s="24" t="s">
        <v>55</v>
      </c>
      <c r="AE119" s="24" t="s">
        <v>56</v>
      </c>
      <c r="AF119" s="24" t="s">
        <v>55</v>
      </c>
      <c r="AG119" s="24" t="s">
        <v>56</v>
      </c>
      <c r="AH119" s="24" t="s">
        <v>56</v>
      </c>
    </row>
    <row r="120">
      <c r="B120" s="20"/>
      <c r="C120" s="27" t="s">
        <v>57</v>
      </c>
      <c r="D120" s="28" t="s">
        <v>58</v>
      </c>
      <c r="E120" s="29">
        <f t="shared" ref="E120:F120" si="145">P120</f>
        <v>3463</v>
      </c>
      <c r="F120" s="29">
        <f t="shared" si="145"/>
        <v>81226</v>
      </c>
      <c r="G120" s="30"/>
      <c r="H120" s="30"/>
      <c r="I120" s="30"/>
      <c r="J120" s="31"/>
      <c r="K120" s="30"/>
      <c r="L120" s="30"/>
      <c r="M120" s="31"/>
      <c r="O120" s="24" t="s">
        <v>58</v>
      </c>
      <c r="P120" s="25">
        <f t="shared" ref="P120:P147" si="148">T120+V120+X120+Z120+AB120+AD120+AF120</f>
        <v>3463</v>
      </c>
      <c r="Q120" s="25">
        <f t="shared" ref="Q120:Q147" si="149">U120+W120+Y120+AA120+AC120+AE120+AG120+AH120</f>
        <v>81226</v>
      </c>
      <c r="S120" s="24" t="s">
        <v>58</v>
      </c>
      <c r="T120" s="25">
        <v>3271.0</v>
      </c>
      <c r="U120" s="25">
        <v>74666.0</v>
      </c>
      <c r="V120" s="25">
        <v>99.0</v>
      </c>
      <c r="W120" s="25">
        <v>3021.0</v>
      </c>
      <c r="X120" s="25">
        <v>46.0</v>
      </c>
      <c r="Y120" s="25">
        <v>1533.0</v>
      </c>
      <c r="Z120" s="25">
        <v>32.0</v>
      </c>
      <c r="AA120" s="25">
        <v>772.0</v>
      </c>
      <c r="AB120" s="25">
        <v>9.0</v>
      </c>
      <c r="AC120" s="25">
        <v>447.0</v>
      </c>
      <c r="AD120" s="25">
        <v>5.0</v>
      </c>
      <c r="AE120" s="25">
        <v>324.0</v>
      </c>
      <c r="AF120" s="25">
        <v>1.0</v>
      </c>
      <c r="AG120" s="25">
        <v>236.0</v>
      </c>
      <c r="AH120" s="25">
        <v>227.0</v>
      </c>
    </row>
    <row r="121">
      <c r="B121" s="20"/>
      <c r="C121" s="32" t="s">
        <v>59</v>
      </c>
      <c r="D121" s="33" t="s">
        <v>60</v>
      </c>
      <c r="E121" s="23">
        <f t="shared" ref="E121:F121" si="146">P121</f>
        <v>1395</v>
      </c>
      <c r="F121" s="23">
        <f t="shared" si="146"/>
        <v>32930</v>
      </c>
      <c r="H121" s="21" t="s">
        <v>61</v>
      </c>
      <c r="I121" s="34">
        <f t="shared" ref="I121:J121" si="147">E121/E120</f>
        <v>0.4028299163</v>
      </c>
      <c r="J121" s="35">
        <f t="shared" si="147"/>
        <v>0.4054120602</v>
      </c>
      <c r="K121" s="34"/>
      <c r="L121" s="34"/>
      <c r="M121" s="35"/>
      <c r="O121" s="24" t="s">
        <v>60</v>
      </c>
      <c r="P121" s="25">
        <f t="shared" si="148"/>
        <v>1395</v>
      </c>
      <c r="Q121" s="25">
        <f t="shared" si="149"/>
        <v>32930</v>
      </c>
      <c r="S121" s="24" t="s">
        <v>60</v>
      </c>
      <c r="T121" s="25">
        <v>1326.0</v>
      </c>
      <c r="U121" s="25">
        <v>30339.0</v>
      </c>
      <c r="V121" s="25">
        <v>38.0</v>
      </c>
      <c r="W121" s="25">
        <v>1195.0</v>
      </c>
      <c r="X121" s="25">
        <v>17.0</v>
      </c>
      <c r="Y121" s="25">
        <v>605.0</v>
      </c>
      <c r="Z121" s="25">
        <v>10.0</v>
      </c>
      <c r="AA121" s="25">
        <v>321.0</v>
      </c>
      <c r="AB121" s="25">
        <v>4.0</v>
      </c>
      <c r="AC121" s="25">
        <v>173.0</v>
      </c>
      <c r="AD121" s="25">
        <v>0.0</v>
      </c>
      <c r="AE121" s="25">
        <v>123.0</v>
      </c>
      <c r="AF121" s="25">
        <v>0.0</v>
      </c>
      <c r="AG121" s="25">
        <v>90.0</v>
      </c>
      <c r="AH121" s="25">
        <v>84.0</v>
      </c>
    </row>
    <row r="122">
      <c r="B122" s="20"/>
      <c r="C122" s="32" t="s">
        <v>62</v>
      </c>
      <c r="D122" s="33" t="s">
        <v>63</v>
      </c>
      <c r="E122" s="23">
        <f t="shared" ref="E122:F122" si="150">P122</f>
        <v>-444.1</v>
      </c>
      <c r="F122" s="23">
        <f t="shared" si="150"/>
        <v>-11379.01</v>
      </c>
      <c r="H122" s="21" t="s">
        <v>64</v>
      </c>
      <c r="I122" s="36">
        <f t="shared" ref="I122:J122" si="151">E122</f>
        <v>-444.1</v>
      </c>
      <c r="J122" s="37">
        <f t="shared" si="151"/>
        <v>-11379.01</v>
      </c>
      <c r="K122" s="38" t="s">
        <v>65</v>
      </c>
      <c r="L122" s="39">
        <f t="shared" ref="L122:M122" si="152">I122/E120</f>
        <v>-0.1282414092</v>
      </c>
      <c r="M122" s="40">
        <f t="shared" si="152"/>
        <v>-0.1400907345</v>
      </c>
      <c r="O122" s="41" t="s">
        <v>63</v>
      </c>
      <c r="P122" s="42">
        <f t="shared" si="148"/>
        <v>-444.1</v>
      </c>
      <c r="Q122" s="42">
        <f t="shared" si="149"/>
        <v>-11379.01</v>
      </c>
      <c r="S122" s="24" t="s">
        <v>63</v>
      </c>
      <c r="T122" s="25">
        <v>-413.35</v>
      </c>
      <c r="U122" s="25">
        <v>-10526.7</v>
      </c>
      <c r="V122" s="25">
        <v>-11.55</v>
      </c>
      <c r="W122" s="25">
        <v>-397.18</v>
      </c>
      <c r="X122" s="25">
        <v>-4.0</v>
      </c>
      <c r="Y122" s="25">
        <v>-210.3</v>
      </c>
      <c r="Z122" s="25">
        <v>-8.3</v>
      </c>
      <c r="AA122" s="25">
        <v>-56.13</v>
      </c>
      <c r="AB122" s="25">
        <v>-0.9</v>
      </c>
      <c r="AC122" s="25">
        <v>-64.04</v>
      </c>
      <c r="AD122" s="25">
        <v>-5.0</v>
      </c>
      <c r="AE122" s="25">
        <v>-60.02</v>
      </c>
      <c r="AF122" s="25">
        <v>-1.0</v>
      </c>
      <c r="AG122" s="25">
        <v>-38.6</v>
      </c>
      <c r="AH122" s="25">
        <v>-26.04</v>
      </c>
    </row>
    <row r="123">
      <c r="B123" s="20"/>
      <c r="C123" s="32" t="s">
        <v>66</v>
      </c>
      <c r="D123" s="33" t="s">
        <v>67</v>
      </c>
      <c r="E123" s="23">
        <f t="shared" ref="E123:F123" si="153">P123</f>
        <v>8974</v>
      </c>
      <c r="F123" s="23">
        <f t="shared" si="153"/>
        <v>205892</v>
      </c>
      <c r="J123" s="43"/>
      <c r="M123" s="43"/>
      <c r="O123" s="24" t="s">
        <v>67</v>
      </c>
      <c r="P123" s="25">
        <f t="shared" si="148"/>
        <v>8974</v>
      </c>
      <c r="Q123" s="25">
        <f t="shared" si="149"/>
        <v>205892</v>
      </c>
      <c r="S123" s="24" t="s">
        <v>67</v>
      </c>
      <c r="T123" s="25">
        <v>8481.0</v>
      </c>
      <c r="U123" s="25">
        <v>189037.0</v>
      </c>
      <c r="V123" s="25">
        <v>259.0</v>
      </c>
      <c r="W123" s="25">
        <v>7643.0</v>
      </c>
      <c r="X123" s="25">
        <v>115.0</v>
      </c>
      <c r="Y123" s="25">
        <v>3915.0</v>
      </c>
      <c r="Z123" s="25">
        <v>78.0</v>
      </c>
      <c r="AA123" s="25">
        <v>2020.0</v>
      </c>
      <c r="AB123" s="25">
        <v>25.0</v>
      </c>
      <c r="AC123" s="25">
        <v>1181.0</v>
      </c>
      <c r="AD123" s="25">
        <v>13.0</v>
      </c>
      <c r="AE123" s="25">
        <v>818.0</v>
      </c>
      <c r="AF123" s="25">
        <v>3.0</v>
      </c>
      <c r="AG123" s="25">
        <v>583.0</v>
      </c>
      <c r="AH123" s="25">
        <v>695.0</v>
      </c>
    </row>
    <row r="124">
      <c r="B124" s="20"/>
      <c r="C124" s="32" t="s">
        <v>68</v>
      </c>
      <c r="D124" s="33" t="s">
        <v>69</v>
      </c>
      <c r="E124" s="23">
        <f t="shared" ref="E124:F124" si="154">P124</f>
        <v>2433</v>
      </c>
      <c r="F124" s="23">
        <f t="shared" si="154"/>
        <v>56676</v>
      </c>
      <c r="H124" s="21" t="s">
        <v>70</v>
      </c>
      <c r="I124" s="34">
        <f t="shared" ref="I124:J124" si="155">E124/E123</f>
        <v>0.2711165589</v>
      </c>
      <c r="J124" s="35">
        <f t="shared" si="155"/>
        <v>0.2752705302</v>
      </c>
      <c r="K124" s="34"/>
      <c r="L124" s="34"/>
      <c r="M124" s="35"/>
      <c r="O124" s="24" t="s">
        <v>69</v>
      </c>
      <c r="P124" s="25">
        <f t="shared" si="148"/>
        <v>2433</v>
      </c>
      <c r="Q124" s="25">
        <f t="shared" si="149"/>
        <v>56676</v>
      </c>
      <c r="S124" s="24" t="s">
        <v>69</v>
      </c>
      <c r="T124" s="25">
        <v>2310.0</v>
      </c>
      <c r="U124" s="25">
        <v>52121.0</v>
      </c>
      <c r="V124" s="25">
        <v>64.0</v>
      </c>
      <c r="W124" s="25">
        <v>2079.0</v>
      </c>
      <c r="X124" s="25">
        <v>30.0</v>
      </c>
      <c r="Y124" s="25">
        <v>1076.0</v>
      </c>
      <c r="Z124" s="25">
        <v>21.0</v>
      </c>
      <c r="AA124" s="25">
        <v>527.0</v>
      </c>
      <c r="AB124" s="25">
        <v>5.0</v>
      </c>
      <c r="AC124" s="25">
        <v>306.0</v>
      </c>
      <c r="AD124" s="25">
        <v>2.0</v>
      </c>
      <c r="AE124" s="25">
        <v>222.0</v>
      </c>
      <c r="AF124" s="25">
        <v>1.0</v>
      </c>
      <c r="AG124" s="25">
        <v>165.0</v>
      </c>
      <c r="AH124" s="25">
        <v>180.0</v>
      </c>
    </row>
    <row r="125">
      <c r="B125" s="20"/>
      <c r="C125" s="44" t="s">
        <v>71</v>
      </c>
      <c r="D125" s="45" t="s">
        <v>72</v>
      </c>
      <c r="E125" s="46">
        <f t="shared" ref="E125:F125" si="156">P125</f>
        <v>-1464.05</v>
      </c>
      <c r="F125" s="46">
        <f t="shared" si="156"/>
        <v>-33601.86</v>
      </c>
      <c r="G125" s="47"/>
      <c r="H125" s="48" t="s">
        <v>73</v>
      </c>
      <c r="I125" s="49">
        <f t="shared" ref="I125:J125" si="157">E125</f>
        <v>-1464.05</v>
      </c>
      <c r="J125" s="50">
        <f t="shared" si="157"/>
        <v>-33601.86</v>
      </c>
      <c r="K125" s="38" t="s">
        <v>74</v>
      </c>
      <c r="L125" s="39">
        <f t="shared" ref="L125:M125" si="158">I125/E123</f>
        <v>-0.1631435257</v>
      </c>
      <c r="M125" s="40">
        <f t="shared" si="158"/>
        <v>-0.1632013871</v>
      </c>
      <c r="O125" s="24" t="s">
        <v>72</v>
      </c>
      <c r="P125" s="25">
        <f t="shared" si="148"/>
        <v>-1464.05</v>
      </c>
      <c r="Q125" s="25">
        <f t="shared" si="149"/>
        <v>-33601.86</v>
      </c>
      <c r="S125" s="24" t="s">
        <v>72</v>
      </c>
      <c r="T125" s="25">
        <v>-1383.75</v>
      </c>
      <c r="U125" s="25">
        <v>-31003.1</v>
      </c>
      <c r="V125" s="25">
        <v>-64.7</v>
      </c>
      <c r="W125" s="25">
        <v>-1261.93</v>
      </c>
      <c r="X125" s="25">
        <v>-2.0</v>
      </c>
      <c r="Y125" s="25">
        <v>-510.05</v>
      </c>
      <c r="Z125" s="25">
        <v>-3.7</v>
      </c>
      <c r="AA125" s="25">
        <v>-391.23</v>
      </c>
      <c r="AB125" s="25">
        <v>-13.5</v>
      </c>
      <c r="AC125" s="25">
        <v>-204.54</v>
      </c>
      <c r="AD125" s="25">
        <v>0.2</v>
      </c>
      <c r="AE125" s="25">
        <v>-125.52</v>
      </c>
      <c r="AF125" s="25">
        <v>3.4</v>
      </c>
      <c r="AG125" s="25">
        <v>-64.0</v>
      </c>
      <c r="AH125" s="25">
        <v>-41.49</v>
      </c>
    </row>
    <row r="126">
      <c r="B126" s="20"/>
      <c r="D126" s="51" t="s">
        <v>75</v>
      </c>
      <c r="E126" s="52">
        <f t="shared" ref="E126:F126" si="159">P126</f>
        <v>2531</v>
      </c>
      <c r="F126" s="52">
        <f t="shared" si="159"/>
        <v>58895</v>
      </c>
      <c r="O126" s="24" t="s">
        <v>75</v>
      </c>
      <c r="P126" s="25">
        <f t="shared" si="148"/>
        <v>2531</v>
      </c>
      <c r="Q126" s="25">
        <f t="shared" si="149"/>
        <v>58895</v>
      </c>
      <c r="S126" s="24" t="s">
        <v>75</v>
      </c>
      <c r="T126" s="25">
        <v>2402.0</v>
      </c>
      <c r="U126" s="25">
        <v>54279.0</v>
      </c>
      <c r="V126" s="25">
        <v>61.0</v>
      </c>
      <c r="W126" s="25">
        <v>2118.0</v>
      </c>
      <c r="X126" s="25">
        <v>33.0</v>
      </c>
      <c r="Y126" s="25">
        <v>1047.0</v>
      </c>
      <c r="Z126" s="25">
        <v>25.0</v>
      </c>
      <c r="AA126" s="25">
        <v>549.0</v>
      </c>
      <c r="AB126" s="25">
        <v>6.0</v>
      </c>
      <c r="AC126" s="25">
        <v>332.0</v>
      </c>
      <c r="AD126" s="25">
        <v>3.0</v>
      </c>
      <c r="AE126" s="25">
        <v>236.0</v>
      </c>
      <c r="AF126" s="25">
        <v>1.0</v>
      </c>
      <c r="AG126" s="25">
        <v>170.0</v>
      </c>
      <c r="AH126" s="25">
        <v>164.0</v>
      </c>
    </row>
    <row r="127">
      <c r="B127" s="20"/>
      <c r="D127" s="51" t="s">
        <v>76</v>
      </c>
      <c r="E127" s="52">
        <f t="shared" ref="E127:F127" si="160">P127</f>
        <v>2479</v>
      </c>
      <c r="F127" s="52">
        <f t="shared" si="160"/>
        <v>57748</v>
      </c>
      <c r="O127" s="24" t="s">
        <v>76</v>
      </c>
      <c r="P127" s="25">
        <f t="shared" si="148"/>
        <v>2479</v>
      </c>
      <c r="Q127" s="25">
        <f t="shared" si="149"/>
        <v>57748</v>
      </c>
      <c r="S127" s="24" t="s">
        <v>76</v>
      </c>
      <c r="T127" s="25">
        <v>2352.0</v>
      </c>
      <c r="U127" s="25">
        <v>53237.0</v>
      </c>
      <c r="V127" s="25">
        <v>60.0</v>
      </c>
      <c r="W127" s="25">
        <v>2071.0</v>
      </c>
      <c r="X127" s="25">
        <v>33.0</v>
      </c>
      <c r="Y127" s="25">
        <v>1025.0</v>
      </c>
      <c r="Z127" s="25">
        <v>24.0</v>
      </c>
      <c r="AA127" s="25">
        <v>533.0</v>
      </c>
      <c r="AB127" s="25">
        <v>6.0</v>
      </c>
      <c r="AC127" s="25">
        <v>324.0</v>
      </c>
      <c r="AD127" s="25">
        <v>3.0</v>
      </c>
      <c r="AE127" s="25">
        <v>231.0</v>
      </c>
      <c r="AF127" s="25">
        <v>1.0</v>
      </c>
      <c r="AG127" s="25">
        <v>166.0</v>
      </c>
      <c r="AH127" s="25">
        <v>161.0</v>
      </c>
    </row>
    <row r="128">
      <c r="B128" s="20"/>
      <c r="D128" s="51" t="s">
        <v>77</v>
      </c>
      <c r="E128" s="52">
        <f t="shared" ref="E128:F128" si="161">P128</f>
        <v>-4094</v>
      </c>
      <c r="F128" s="52">
        <f t="shared" si="161"/>
        <v>-119053.5</v>
      </c>
      <c r="O128" s="24" t="s">
        <v>77</v>
      </c>
      <c r="P128" s="25">
        <f t="shared" si="148"/>
        <v>-4094</v>
      </c>
      <c r="Q128" s="25">
        <f t="shared" si="149"/>
        <v>-119053.5</v>
      </c>
      <c r="S128" s="24" t="s">
        <v>77</v>
      </c>
      <c r="T128" s="25">
        <v>-4012.5</v>
      </c>
      <c r="U128" s="25">
        <v>-109244.0</v>
      </c>
      <c r="V128" s="25">
        <v>-5.0</v>
      </c>
      <c r="W128" s="25">
        <v>-4469.5</v>
      </c>
      <c r="X128" s="25">
        <v>33.0</v>
      </c>
      <c r="Y128" s="25">
        <v>-2177.0</v>
      </c>
      <c r="Z128" s="25">
        <v>-119.5</v>
      </c>
      <c r="AA128" s="25">
        <v>-1414.0</v>
      </c>
      <c r="AB128" s="25">
        <v>6.0</v>
      </c>
      <c r="AC128" s="25">
        <v>-791.5</v>
      </c>
      <c r="AD128" s="25">
        <v>3.0</v>
      </c>
      <c r="AE128" s="25">
        <v>-268.5</v>
      </c>
      <c r="AF128" s="25">
        <v>1.0</v>
      </c>
      <c r="AG128" s="25">
        <v>-349.5</v>
      </c>
      <c r="AH128" s="25">
        <v>-339.5</v>
      </c>
    </row>
    <row r="129">
      <c r="B129" s="20"/>
      <c r="C129" s="27" t="s">
        <v>78</v>
      </c>
      <c r="D129" s="28" t="s">
        <v>79</v>
      </c>
      <c r="E129" s="29">
        <f t="shared" ref="E129:F129" si="162">P129</f>
        <v>3388</v>
      </c>
      <c r="F129" s="29">
        <f t="shared" si="162"/>
        <v>81717</v>
      </c>
      <c r="G129" s="30"/>
      <c r="H129" s="30"/>
      <c r="I129" s="30"/>
      <c r="J129" s="31"/>
      <c r="K129" s="30"/>
      <c r="L129" s="30"/>
      <c r="M129" s="31"/>
      <c r="O129" s="24" t="s">
        <v>79</v>
      </c>
      <c r="P129" s="25">
        <f t="shared" si="148"/>
        <v>3388</v>
      </c>
      <c r="Q129" s="25">
        <f t="shared" si="149"/>
        <v>81717</v>
      </c>
      <c r="S129" s="24" t="s">
        <v>79</v>
      </c>
      <c r="T129" s="25">
        <v>3192.0</v>
      </c>
      <c r="U129" s="25">
        <v>71855.0</v>
      </c>
      <c r="V129" s="25">
        <v>99.0</v>
      </c>
      <c r="W129" s="25">
        <v>2944.0</v>
      </c>
      <c r="X129" s="25">
        <v>45.0</v>
      </c>
      <c r="Y129" s="25">
        <v>1468.0</v>
      </c>
      <c r="Z129" s="25">
        <v>34.0</v>
      </c>
      <c r="AA129" s="25">
        <v>781.0</v>
      </c>
      <c r="AB129" s="25">
        <v>13.0</v>
      </c>
      <c r="AC129" s="25">
        <v>736.0</v>
      </c>
      <c r="AD129" s="25">
        <v>4.0</v>
      </c>
      <c r="AE129" s="25">
        <v>985.0</v>
      </c>
      <c r="AF129" s="25">
        <v>1.0</v>
      </c>
      <c r="AG129" s="25">
        <v>1164.0</v>
      </c>
      <c r="AH129" s="25">
        <v>1784.0</v>
      </c>
    </row>
    <row r="130">
      <c r="B130" s="20"/>
      <c r="C130" s="32" t="s">
        <v>80</v>
      </c>
      <c r="D130" s="33" t="s">
        <v>81</v>
      </c>
      <c r="E130" s="23">
        <f t="shared" ref="E130:F130" si="163">P130</f>
        <v>958</v>
      </c>
      <c r="F130" s="23">
        <f t="shared" si="163"/>
        <v>24000</v>
      </c>
      <c r="H130" s="21" t="s">
        <v>82</v>
      </c>
      <c r="I130" s="53">
        <f t="shared" ref="I130:J130" si="164">E130/E129</f>
        <v>0.2827626919</v>
      </c>
      <c r="J130" s="54">
        <f t="shared" si="164"/>
        <v>0.2936965381</v>
      </c>
      <c r="K130" s="53"/>
      <c r="L130" s="53"/>
      <c r="M130" s="54"/>
      <c r="O130" s="24" t="s">
        <v>81</v>
      </c>
      <c r="P130" s="25">
        <f t="shared" si="148"/>
        <v>958</v>
      </c>
      <c r="Q130" s="25">
        <f t="shared" si="149"/>
        <v>24000</v>
      </c>
      <c r="S130" s="24" t="s">
        <v>81</v>
      </c>
      <c r="T130" s="25">
        <v>916.0</v>
      </c>
      <c r="U130" s="25">
        <v>22103.0</v>
      </c>
      <c r="V130" s="25">
        <v>21.0</v>
      </c>
      <c r="W130" s="25">
        <v>715.0</v>
      </c>
      <c r="X130" s="25">
        <v>9.0</v>
      </c>
      <c r="Y130" s="25">
        <v>336.0</v>
      </c>
      <c r="Z130" s="25">
        <v>8.0</v>
      </c>
      <c r="AA130" s="25">
        <v>168.0</v>
      </c>
      <c r="AB130" s="25">
        <v>4.0</v>
      </c>
      <c r="AC130" s="25">
        <v>135.0</v>
      </c>
      <c r="AD130" s="25">
        <v>0.0</v>
      </c>
      <c r="AE130" s="25">
        <v>157.0</v>
      </c>
      <c r="AF130" s="25">
        <v>0.0</v>
      </c>
      <c r="AG130" s="25">
        <v>163.0</v>
      </c>
      <c r="AH130" s="25">
        <v>223.0</v>
      </c>
    </row>
    <row r="131">
      <c r="B131" s="20"/>
      <c r="C131" s="32" t="s">
        <v>83</v>
      </c>
      <c r="D131" s="33" t="s">
        <v>84</v>
      </c>
      <c r="E131" s="23">
        <f t="shared" ref="E131:F131" si="165">P131</f>
        <v>-644.73</v>
      </c>
      <c r="F131" s="23">
        <f t="shared" si="165"/>
        <v>-10195.69</v>
      </c>
      <c r="H131" s="21" t="s">
        <v>85</v>
      </c>
      <c r="I131" s="36">
        <f t="shared" ref="I131:J131" si="166">E131</f>
        <v>-644.73</v>
      </c>
      <c r="J131" s="37">
        <f t="shared" si="166"/>
        <v>-10195.69</v>
      </c>
      <c r="K131" s="38" t="s">
        <v>65</v>
      </c>
      <c r="L131" s="39">
        <f t="shared" ref="L131:M131" si="167">I131/E129</f>
        <v>-0.190298111</v>
      </c>
      <c r="M131" s="40">
        <f t="shared" si="167"/>
        <v>-0.1247682857</v>
      </c>
      <c r="O131" s="41" t="s">
        <v>84</v>
      </c>
      <c r="P131" s="42">
        <f t="shared" si="148"/>
        <v>-644.73</v>
      </c>
      <c r="Q131" s="42">
        <f t="shared" si="149"/>
        <v>-10195.69</v>
      </c>
      <c r="S131" s="24" t="s">
        <v>84</v>
      </c>
      <c r="T131" s="25">
        <v>-626.58</v>
      </c>
      <c r="U131" s="25">
        <v>-8428.96</v>
      </c>
      <c r="V131" s="25">
        <v>-24.05</v>
      </c>
      <c r="W131" s="25">
        <v>-354.98</v>
      </c>
      <c r="X131" s="25">
        <v>13.7</v>
      </c>
      <c r="Y131" s="25">
        <v>-162.06</v>
      </c>
      <c r="Z131" s="25">
        <v>-3.7</v>
      </c>
      <c r="AA131" s="25">
        <v>-4.7</v>
      </c>
      <c r="AB131" s="25">
        <v>0.9</v>
      </c>
      <c r="AC131" s="25">
        <v>-189.15</v>
      </c>
      <c r="AD131" s="25">
        <v>-4.0</v>
      </c>
      <c r="AE131" s="25">
        <v>-211.95</v>
      </c>
      <c r="AF131" s="25">
        <v>-1.0</v>
      </c>
      <c r="AG131" s="25">
        <v>-343.9</v>
      </c>
      <c r="AH131" s="25">
        <v>-499.99</v>
      </c>
    </row>
    <row r="132">
      <c r="B132" s="20"/>
      <c r="C132" s="32" t="s">
        <v>86</v>
      </c>
      <c r="D132" s="33" t="s">
        <v>87</v>
      </c>
      <c r="E132" s="23">
        <f t="shared" ref="E132:F132" si="168">P132</f>
        <v>8750</v>
      </c>
      <c r="F132" s="23">
        <f t="shared" si="168"/>
        <v>203901</v>
      </c>
      <c r="J132" s="43"/>
      <c r="M132" s="43"/>
      <c r="O132" s="24" t="s">
        <v>87</v>
      </c>
      <c r="P132" s="25">
        <f t="shared" si="148"/>
        <v>8750</v>
      </c>
      <c r="Q132" s="25">
        <f t="shared" si="149"/>
        <v>203901</v>
      </c>
      <c r="S132" s="24" t="s">
        <v>87</v>
      </c>
      <c r="T132" s="25">
        <v>8158.0</v>
      </c>
      <c r="U132" s="25">
        <v>181190.0</v>
      </c>
      <c r="V132" s="25">
        <v>265.0</v>
      </c>
      <c r="W132" s="25">
        <v>7627.0</v>
      </c>
      <c r="X132" s="25">
        <v>122.0</v>
      </c>
      <c r="Y132" s="25">
        <v>4167.0</v>
      </c>
      <c r="Z132" s="25">
        <v>109.0</v>
      </c>
      <c r="AA132" s="25">
        <v>2777.0</v>
      </c>
      <c r="AB132" s="25">
        <v>56.0</v>
      </c>
      <c r="AC132" s="25">
        <v>2412.0</v>
      </c>
      <c r="AD132" s="25">
        <v>32.0</v>
      </c>
      <c r="AE132" s="25">
        <v>2252.0</v>
      </c>
      <c r="AF132" s="25">
        <v>8.0</v>
      </c>
      <c r="AG132" s="25">
        <v>1692.0</v>
      </c>
      <c r="AH132" s="25">
        <v>1784.0</v>
      </c>
    </row>
    <row r="133">
      <c r="B133" s="20"/>
      <c r="C133" s="32" t="s">
        <v>88</v>
      </c>
      <c r="D133" s="33" t="s">
        <v>89</v>
      </c>
      <c r="E133" s="23">
        <f t="shared" ref="E133:F133" si="169">P133</f>
        <v>1969</v>
      </c>
      <c r="F133" s="23">
        <f t="shared" si="169"/>
        <v>46818</v>
      </c>
      <c r="H133" s="21" t="s">
        <v>90</v>
      </c>
      <c r="I133" s="53">
        <f t="shared" ref="I133:J133" si="170">E133/E132</f>
        <v>0.2250285714</v>
      </c>
      <c r="J133" s="54">
        <f t="shared" si="170"/>
        <v>0.2296114291</v>
      </c>
      <c r="K133" s="34"/>
      <c r="L133" s="53"/>
      <c r="M133" s="54"/>
      <c r="O133" s="24" t="s">
        <v>89</v>
      </c>
      <c r="P133" s="25">
        <f t="shared" si="148"/>
        <v>1969</v>
      </c>
      <c r="Q133" s="25">
        <f t="shared" si="149"/>
        <v>46818</v>
      </c>
      <c r="S133" s="24" t="s">
        <v>89</v>
      </c>
      <c r="T133" s="25">
        <v>1862.0</v>
      </c>
      <c r="U133" s="25">
        <v>43053.0</v>
      </c>
      <c r="V133" s="25">
        <v>49.0</v>
      </c>
      <c r="W133" s="25">
        <v>1436.0</v>
      </c>
      <c r="X133" s="25">
        <v>22.0</v>
      </c>
      <c r="Y133" s="25">
        <v>753.0</v>
      </c>
      <c r="Z133" s="25">
        <v>22.0</v>
      </c>
      <c r="AA133" s="25">
        <v>461.0</v>
      </c>
      <c r="AB133" s="25">
        <v>9.0</v>
      </c>
      <c r="AC133" s="25">
        <v>350.0</v>
      </c>
      <c r="AD133" s="25">
        <v>4.0</v>
      </c>
      <c r="AE133" s="25">
        <v>314.0</v>
      </c>
      <c r="AF133" s="25">
        <v>1.0</v>
      </c>
      <c r="AG133" s="25">
        <v>228.0</v>
      </c>
      <c r="AH133" s="25">
        <v>223.0</v>
      </c>
    </row>
    <row r="134">
      <c r="B134" s="20"/>
      <c r="C134" s="44" t="s">
        <v>91</v>
      </c>
      <c r="D134" s="45" t="s">
        <v>92</v>
      </c>
      <c r="E134" s="46">
        <f t="shared" ref="E134:F134" si="171">P134</f>
        <v>-1514.91</v>
      </c>
      <c r="F134" s="46">
        <f t="shared" si="171"/>
        <v>-29692.19</v>
      </c>
      <c r="G134" s="47"/>
      <c r="H134" s="48" t="s">
        <v>93</v>
      </c>
      <c r="I134" s="49">
        <f t="shared" ref="I134:J134" si="172">E134</f>
        <v>-1514.91</v>
      </c>
      <c r="J134" s="50">
        <f t="shared" si="172"/>
        <v>-29692.19</v>
      </c>
      <c r="K134" s="38" t="s">
        <v>74</v>
      </c>
      <c r="L134" s="39">
        <f t="shared" ref="L134:M134" si="173">I134/E132</f>
        <v>-0.1731325714</v>
      </c>
      <c r="M134" s="40">
        <f t="shared" si="173"/>
        <v>-0.1456206198</v>
      </c>
      <c r="O134" s="24" t="s">
        <v>92</v>
      </c>
      <c r="P134" s="25">
        <f t="shared" si="148"/>
        <v>-1514.91</v>
      </c>
      <c r="Q134" s="25">
        <f t="shared" si="149"/>
        <v>-29692.19</v>
      </c>
      <c r="S134" s="24" t="s">
        <v>92</v>
      </c>
      <c r="T134" s="25">
        <v>-1597.11</v>
      </c>
      <c r="U134" s="25">
        <v>-25839.5</v>
      </c>
      <c r="V134" s="25">
        <v>-29.2</v>
      </c>
      <c r="W134" s="25">
        <v>-1183.98</v>
      </c>
      <c r="X134" s="25">
        <v>4.1</v>
      </c>
      <c r="Y134" s="25">
        <v>-374.63</v>
      </c>
      <c r="Z134" s="25">
        <v>88.1</v>
      </c>
      <c r="AA134" s="25">
        <v>-294.13</v>
      </c>
      <c r="AB134" s="25">
        <v>-18.7</v>
      </c>
      <c r="AC134" s="25">
        <v>-478.34</v>
      </c>
      <c r="AD134" s="25">
        <v>39.5</v>
      </c>
      <c r="AE134" s="25">
        <v>-625.52</v>
      </c>
      <c r="AF134" s="25">
        <v>-1.6</v>
      </c>
      <c r="AG134" s="25">
        <v>-396.1</v>
      </c>
      <c r="AH134" s="25">
        <v>-499.99</v>
      </c>
    </row>
    <row r="135">
      <c r="B135" s="20"/>
      <c r="D135" s="51" t="s">
        <v>94</v>
      </c>
      <c r="E135" s="52">
        <f t="shared" ref="E135:F135" si="174">P135</f>
        <v>2531</v>
      </c>
      <c r="F135" s="52">
        <f t="shared" si="174"/>
        <v>58895</v>
      </c>
      <c r="O135" s="24" t="s">
        <v>94</v>
      </c>
      <c r="P135" s="25">
        <f t="shared" si="148"/>
        <v>2531</v>
      </c>
      <c r="Q135" s="25">
        <f t="shared" si="149"/>
        <v>58895</v>
      </c>
      <c r="S135" s="24" t="s">
        <v>94</v>
      </c>
      <c r="T135" s="25">
        <v>2402.0</v>
      </c>
      <c r="U135" s="25">
        <v>54279.0</v>
      </c>
      <c r="V135" s="25">
        <v>61.0</v>
      </c>
      <c r="W135" s="25">
        <v>2118.0</v>
      </c>
      <c r="X135" s="25">
        <v>33.0</v>
      </c>
      <c r="Y135" s="25">
        <v>1047.0</v>
      </c>
      <c r="Z135" s="25">
        <v>25.0</v>
      </c>
      <c r="AA135" s="25">
        <v>549.0</v>
      </c>
      <c r="AB135" s="25">
        <v>6.0</v>
      </c>
      <c r="AC135" s="25">
        <v>332.0</v>
      </c>
      <c r="AD135" s="25">
        <v>3.0</v>
      </c>
      <c r="AE135" s="25">
        <v>236.0</v>
      </c>
      <c r="AF135" s="25">
        <v>1.0</v>
      </c>
      <c r="AG135" s="25">
        <v>170.0</v>
      </c>
      <c r="AH135" s="25">
        <v>164.0</v>
      </c>
    </row>
    <row r="136">
      <c r="B136" s="20"/>
      <c r="D136" s="51" t="s">
        <v>95</v>
      </c>
      <c r="E136" s="52">
        <f t="shared" ref="E136:F136" si="175">P136</f>
        <v>2479</v>
      </c>
      <c r="F136" s="52">
        <f t="shared" si="175"/>
        <v>57748</v>
      </c>
      <c r="O136" s="24" t="s">
        <v>95</v>
      </c>
      <c r="P136" s="25">
        <f t="shared" si="148"/>
        <v>2479</v>
      </c>
      <c r="Q136" s="25">
        <f t="shared" si="149"/>
        <v>57748</v>
      </c>
      <c r="S136" s="24" t="s">
        <v>95</v>
      </c>
      <c r="T136" s="25">
        <v>2352.0</v>
      </c>
      <c r="U136" s="25">
        <v>53237.0</v>
      </c>
      <c r="V136" s="25">
        <v>60.0</v>
      </c>
      <c r="W136" s="25">
        <v>2071.0</v>
      </c>
      <c r="X136" s="25">
        <v>33.0</v>
      </c>
      <c r="Y136" s="25">
        <v>1025.0</v>
      </c>
      <c r="Z136" s="25">
        <v>24.0</v>
      </c>
      <c r="AA136" s="25">
        <v>533.0</v>
      </c>
      <c r="AB136" s="25">
        <v>6.0</v>
      </c>
      <c r="AC136" s="25">
        <v>324.0</v>
      </c>
      <c r="AD136" s="25">
        <v>3.0</v>
      </c>
      <c r="AE136" s="25">
        <v>231.0</v>
      </c>
      <c r="AF136" s="25">
        <v>1.0</v>
      </c>
      <c r="AG136" s="25">
        <v>166.0</v>
      </c>
      <c r="AH136" s="25">
        <v>161.0</v>
      </c>
    </row>
    <row r="137">
      <c r="B137" s="20"/>
      <c r="D137" s="51" t="s">
        <v>96</v>
      </c>
      <c r="E137" s="52">
        <f t="shared" ref="E137:F137" si="176">P137</f>
        <v>-4094</v>
      </c>
      <c r="F137" s="52">
        <f t="shared" si="176"/>
        <v>-119053.5</v>
      </c>
      <c r="O137" s="24" t="s">
        <v>96</v>
      </c>
      <c r="P137" s="25">
        <f t="shared" si="148"/>
        <v>-4094</v>
      </c>
      <c r="Q137" s="25">
        <f t="shared" si="149"/>
        <v>-119053.5</v>
      </c>
      <c r="S137" s="24" t="s">
        <v>96</v>
      </c>
      <c r="T137" s="25">
        <v>-4012.5</v>
      </c>
      <c r="U137" s="25">
        <v>-109244.0</v>
      </c>
      <c r="V137" s="25">
        <v>-5.0</v>
      </c>
      <c r="W137" s="25">
        <v>-4469.5</v>
      </c>
      <c r="X137" s="25">
        <v>33.0</v>
      </c>
      <c r="Y137" s="25">
        <v>-2177.0</v>
      </c>
      <c r="Z137" s="25">
        <v>-119.5</v>
      </c>
      <c r="AA137" s="25">
        <v>-1414.0</v>
      </c>
      <c r="AB137" s="25">
        <v>6.0</v>
      </c>
      <c r="AC137" s="25">
        <v>-791.5</v>
      </c>
      <c r="AD137" s="25">
        <v>3.0</v>
      </c>
      <c r="AE137" s="25">
        <v>-268.5</v>
      </c>
      <c r="AF137" s="25">
        <v>1.0</v>
      </c>
      <c r="AG137" s="25">
        <v>-349.5</v>
      </c>
      <c r="AH137" s="25">
        <v>-339.5</v>
      </c>
    </row>
    <row r="138">
      <c r="B138" s="20"/>
      <c r="C138" s="27" t="s">
        <v>97</v>
      </c>
      <c r="D138" s="28" t="s">
        <v>98</v>
      </c>
      <c r="E138" s="29">
        <f t="shared" ref="E138:F138" si="177">P138</f>
        <v>3376</v>
      </c>
      <c r="F138" s="29">
        <f t="shared" si="177"/>
        <v>78145</v>
      </c>
      <c r="G138" s="30"/>
      <c r="H138" s="30"/>
      <c r="I138" s="30"/>
      <c r="J138" s="31"/>
      <c r="K138" s="30"/>
      <c r="L138" s="30"/>
      <c r="M138" s="31"/>
      <c r="O138" s="24" t="s">
        <v>98</v>
      </c>
      <c r="P138" s="25">
        <f t="shared" si="148"/>
        <v>3376</v>
      </c>
      <c r="Q138" s="25">
        <f t="shared" si="149"/>
        <v>78145</v>
      </c>
      <c r="S138" s="24" t="s">
        <v>98</v>
      </c>
      <c r="T138" s="25">
        <v>3192.0</v>
      </c>
      <c r="U138" s="25">
        <v>71855.0</v>
      </c>
      <c r="V138" s="25">
        <v>96.0</v>
      </c>
      <c r="W138" s="25">
        <v>2899.0</v>
      </c>
      <c r="X138" s="25">
        <v>43.0</v>
      </c>
      <c r="Y138" s="25">
        <v>1448.0</v>
      </c>
      <c r="Z138" s="25">
        <v>31.0</v>
      </c>
      <c r="AA138" s="25">
        <v>745.0</v>
      </c>
      <c r="AB138" s="25">
        <v>9.0</v>
      </c>
      <c r="AC138" s="25">
        <v>435.0</v>
      </c>
      <c r="AD138" s="25">
        <v>4.0</v>
      </c>
      <c r="AE138" s="25">
        <v>314.0</v>
      </c>
      <c r="AF138" s="25">
        <v>1.0</v>
      </c>
      <c r="AG138" s="25">
        <v>226.0</v>
      </c>
      <c r="AH138" s="25">
        <v>223.0</v>
      </c>
    </row>
    <row r="139">
      <c r="B139" s="20"/>
      <c r="C139" s="32" t="s">
        <v>99</v>
      </c>
      <c r="D139" s="33" t="s">
        <v>100</v>
      </c>
      <c r="E139" s="23">
        <f t="shared" ref="E139:F139" si="178">P139</f>
        <v>446</v>
      </c>
      <c r="F139" s="23">
        <f t="shared" si="178"/>
        <v>10964</v>
      </c>
      <c r="H139" s="21" t="s">
        <v>82</v>
      </c>
      <c r="I139" s="53">
        <f t="shared" ref="I139:J139" si="179">E139/E138</f>
        <v>0.1321090047</v>
      </c>
      <c r="J139" s="54">
        <f t="shared" si="179"/>
        <v>0.1403032824</v>
      </c>
      <c r="K139" s="53"/>
      <c r="L139" s="53"/>
      <c r="M139" s="54"/>
      <c r="O139" s="24" t="s">
        <v>100</v>
      </c>
      <c r="P139" s="25">
        <f t="shared" si="148"/>
        <v>446</v>
      </c>
      <c r="Q139" s="25">
        <f t="shared" si="149"/>
        <v>10964</v>
      </c>
      <c r="S139" s="24" t="s">
        <v>100</v>
      </c>
      <c r="T139" s="25">
        <v>427.0</v>
      </c>
      <c r="U139" s="25">
        <v>10073.0</v>
      </c>
      <c r="V139" s="25">
        <v>8.0</v>
      </c>
      <c r="W139" s="25">
        <v>398.0</v>
      </c>
      <c r="X139" s="25">
        <v>4.0</v>
      </c>
      <c r="Y139" s="25">
        <v>222.0</v>
      </c>
      <c r="Z139" s="25">
        <v>7.0</v>
      </c>
      <c r="AA139" s="25">
        <v>112.0</v>
      </c>
      <c r="AB139" s="25">
        <v>0.0</v>
      </c>
      <c r="AC139" s="25">
        <v>53.0</v>
      </c>
      <c r="AD139" s="25">
        <v>0.0</v>
      </c>
      <c r="AE139" s="25">
        <v>47.0</v>
      </c>
      <c r="AF139" s="25">
        <v>0.0</v>
      </c>
      <c r="AG139" s="25">
        <v>31.0</v>
      </c>
      <c r="AH139" s="25">
        <v>28.0</v>
      </c>
    </row>
    <row r="140">
      <c r="B140" s="20"/>
      <c r="C140" s="32" t="s">
        <v>101</v>
      </c>
      <c r="D140" s="33" t="s">
        <v>102</v>
      </c>
      <c r="E140" s="23">
        <f t="shared" ref="E140:F140" si="180">P140</f>
        <v>-1185.23</v>
      </c>
      <c r="F140" s="23">
        <f t="shared" si="180"/>
        <v>-18159.14</v>
      </c>
      <c r="H140" s="21" t="s">
        <v>85</v>
      </c>
      <c r="I140" s="36">
        <f t="shared" ref="I140:J140" si="181">E140</f>
        <v>-1185.23</v>
      </c>
      <c r="J140" s="37">
        <f t="shared" si="181"/>
        <v>-18159.14</v>
      </c>
      <c r="K140" s="38" t="s">
        <v>65</v>
      </c>
      <c r="L140" s="39">
        <f t="shared" ref="L140:M140" si="182">I140/E138</f>
        <v>-0.351075237</v>
      </c>
      <c r="M140" s="40">
        <f t="shared" si="182"/>
        <v>-0.2323775034</v>
      </c>
      <c r="O140" s="24" t="s">
        <v>102</v>
      </c>
      <c r="P140" s="25">
        <f t="shared" si="148"/>
        <v>-1185.23</v>
      </c>
      <c r="Q140" s="25">
        <f t="shared" si="149"/>
        <v>-18159.14</v>
      </c>
      <c r="S140" s="24" t="s">
        <v>102</v>
      </c>
      <c r="T140" s="25">
        <v>-1114.23</v>
      </c>
      <c r="U140" s="25">
        <v>-16597.3</v>
      </c>
      <c r="V140" s="25">
        <v>-40.4</v>
      </c>
      <c r="W140" s="25">
        <v>-896.71</v>
      </c>
      <c r="X140" s="25">
        <v>-20.2</v>
      </c>
      <c r="Y140" s="25">
        <v>-281.88</v>
      </c>
      <c r="Z140" s="25">
        <v>3.6</v>
      </c>
      <c r="AA140" s="25">
        <v>-128.6</v>
      </c>
      <c r="AB140" s="25">
        <v>-9.0</v>
      </c>
      <c r="AC140" s="25">
        <v>-107.25</v>
      </c>
      <c r="AD140" s="25">
        <v>-4.0</v>
      </c>
      <c r="AE140" s="25">
        <v>-110.75</v>
      </c>
      <c r="AF140" s="25">
        <v>-1.0</v>
      </c>
      <c r="AG140" s="25">
        <v>-55.85</v>
      </c>
      <c r="AH140" s="25">
        <v>19.2</v>
      </c>
    </row>
    <row r="141">
      <c r="B141" s="20"/>
      <c r="C141" s="32" t="s">
        <v>103</v>
      </c>
      <c r="D141" s="33" t="s">
        <v>104</v>
      </c>
      <c r="E141" s="23">
        <f t="shared" ref="E141:F141" si="183">P141</f>
        <v>8629</v>
      </c>
      <c r="F141" s="23">
        <f t="shared" si="183"/>
        <v>197215</v>
      </c>
      <c r="J141" s="43"/>
      <c r="M141" s="43"/>
      <c r="O141" s="24" t="s">
        <v>104</v>
      </c>
      <c r="P141" s="25">
        <f t="shared" si="148"/>
        <v>8629</v>
      </c>
      <c r="Q141" s="25">
        <f t="shared" si="149"/>
        <v>197215</v>
      </c>
      <c r="S141" s="24" t="s">
        <v>104</v>
      </c>
      <c r="T141" s="25">
        <v>8158.0</v>
      </c>
      <c r="U141" s="25">
        <v>181190.0</v>
      </c>
      <c r="V141" s="25">
        <v>249.0</v>
      </c>
      <c r="W141" s="25">
        <v>7272.0</v>
      </c>
      <c r="X141" s="25">
        <v>107.0</v>
      </c>
      <c r="Y141" s="25">
        <v>3706.0</v>
      </c>
      <c r="Z141" s="25">
        <v>76.0</v>
      </c>
      <c r="AA141" s="25">
        <v>1907.0</v>
      </c>
      <c r="AB141" s="25">
        <v>24.0</v>
      </c>
      <c r="AC141" s="25">
        <v>1130.0</v>
      </c>
      <c r="AD141" s="25">
        <v>12.0</v>
      </c>
      <c r="AE141" s="25">
        <v>779.0</v>
      </c>
      <c r="AF141" s="25">
        <v>3.0</v>
      </c>
      <c r="AG141" s="25">
        <v>562.0</v>
      </c>
      <c r="AH141" s="25">
        <v>669.0</v>
      </c>
    </row>
    <row r="142">
      <c r="B142" s="20"/>
      <c r="C142" s="32" t="s">
        <v>88</v>
      </c>
      <c r="D142" s="33" t="s">
        <v>105</v>
      </c>
      <c r="E142" s="23">
        <f t="shared" ref="E142:F142" si="184">P142</f>
        <v>1172</v>
      </c>
      <c r="F142" s="23">
        <f t="shared" si="184"/>
        <v>27146</v>
      </c>
      <c r="H142" s="21" t="s">
        <v>90</v>
      </c>
      <c r="I142" s="53">
        <f t="shared" ref="I142:J142" si="185">E142/E141</f>
        <v>0.1358210685</v>
      </c>
      <c r="J142" s="54">
        <f t="shared" si="185"/>
        <v>0.1376467307</v>
      </c>
      <c r="K142" s="34"/>
      <c r="L142" s="53"/>
      <c r="M142" s="54"/>
      <c r="O142" s="24" t="s">
        <v>105</v>
      </c>
      <c r="P142" s="25">
        <f t="shared" si="148"/>
        <v>1172</v>
      </c>
      <c r="Q142" s="25">
        <f t="shared" si="149"/>
        <v>27146</v>
      </c>
      <c r="S142" s="24" t="s">
        <v>105</v>
      </c>
      <c r="T142" s="25">
        <v>1115.0</v>
      </c>
      <c r="U142" s="25">
        <v>24995.0</v>
      </c>
      <c r="V142" s="25">
        <v>31.0</v>
      </c>
      <c r="W142" s="25">
        <v>959.0</v>
      </c>
      <c r="X142" s="25">
        <v>10.0</v>
      </c>
      <c r="Y142" s="25">
        <v>528.0</v>
      </c>
      <c r="Z142" s="25">
        <v>11.0</v>
      </c>
      <c r="AA142" s="25">
        <v>259.0</v>
      </c>
      <c r="AB142" s="25">
        <v>3.0</v>
      </c>
      <c r="AC142" s="25">
        <v>140.0</v>
      </c>
      <c r="AD142" s="25">
        <v>1.0</v>
      </c>
      <c r="AE142" s="25">
        <v>107.0</v>
      </c>
      <c r="AF142" s="25">
        <v>1.0</v>
      </c>
      <c r="AG142" s="25">
        <v>75.0</v>
      </c>
      <c r="AH142" s="25">
        <v>83.0</v>
      </c>
    </row>
    <row r="143">
      <c r="B143" s="20"/>
      <c r="C143" s="44" t="s">
        <v>91</v>
      </c>
      <c r="D143" s="45" t="s">
        <v>106</v>
      </c>
      <c r="E143" s="46">
        <f t="shared" ref="E143:F143" si="186">P143</f>
        <v>-2475.41</v>
      </c>
      <c r="F143" s="46">
        <f t="shared" si="186"/>
        <v>-46369.03</v>
      </c>
      <c r="G143" s="47"/>
      <c r="H143" s="48" t="s">
        <v>93</v>
      </c>
      <c r="I143" s="49">
        <f t="shared" ref="I143:J143" si="187">E143</f>
        <v>-2475.41</v>
      </c>
      <c r="J143" s="50">
        <f t="shared" si="187"/>
        <v>-46369.03</v>
      </c>
      <c r="K143" s="55" t="s">
        <v>74</v>
      </c>
      <c r="L143" s="56">
        <f t="shared" ref="L143:M143" si="188">I143/E141</f>
        <v>-0.2868710163</v>
      </c>
      <c r="M143" s="57">
        <f t="shared" si="188"/>
        <v>-0.2351191846</v>
      </c>
      <c r="O143" s="24" t="s">
        <v>106</v>
      </c>
      <c r="P143" s="25">
        <f t="shared" si="148"/>
        <v>-2475.41</v>
      </c>
      <c r="Q143" s="25">
        <f t="shared" si="149"/>
        <v>-46369.03</v>
      </c>
      <c r="S143" s="24" t="s">
        <v>106</v>
      </c>
      <c r="T143" s="25">
        <v>-2328.41</v>
      </c>
      <c r="U143" s="25">
        <v>-41828.3</v>
      </c>
      <c r="V143" s="25">
        <v>-52.7</v>
      </c>
      <c r="W143" s="25">
        <v>-2230.13</v>
      </c>
      <c r="X143" s="25">
        <v>-66.7</v>
      </c>
      <c r="Y143" s="25">
        <v>-949.66</v>
      </c>
      <c r="Z143" s="25">
        <v>-21.5</v>
      </c>
      <c r="AA143" s="25">
        <v>-473.95</v>
      </c>
      <c r="AB143" s="25">
        <v>-6.1</v>
      </c>
      <c r="AC143" s="25">
        <v>-385.8</v>
      </c>
      <c r="AD143" s="25">
        <v>-3.4</v>
      </c>
      <c r="AE143" s="25">
        <v>-206.02</v>
      </c>
      <c r="AF143" s="25">
        <v>3.4</v>
      </c>
      <c r="AG143" s="25">
        <v>-140.55</v>
      </c>
      <c r="AH143" s="25">
        <v>-154.62</v>
      </c>
    </row>
    <row r="144">
      <c r="B144" s="20"/>
      <c r="C144" s="20"/>
      <c r="D144" s="51" t="s">
        <v>107</v>
      </c>
      <c r="E144" s="52">
        <f t="shared" ref="E144:F144" si="189">P144</f>
        <v>3376</v>
      </c>
      <c r="F144" s="52">
        <f t="shared" si="189"/>
        <v>78145</v>
      </c>
      <c r="O144" s="24" t="s">
        <v>107</v>
      </c>
      <c r="P144" s="25">
        <f t="shared" si="148"/>
        <v>3376</v>
      </c>
      <c r="Q144" s="25">
        <f t="shared" si="149"/>
        <v>78145</v>
      </c>
      <c r="S144" s="24" t="s">
        <v>107</v>
      </c>
      <c r="T144" s="25">
        <v>3192.0</v>
      </c>
      <c r="U144" s="25">
        <v>71855.0</v>
      </c>
      <c r="V144" s="25">
        <v>96.0</v>
      </c>
      <c r="W144" s="25">
        <v>2899.0</v>
      </c>
      <c r="X144" s="25">
        <v>43.0</v>
      </c>
      <c r="Y144" s="25">
        <v>1448.0</v>
      </c>
      <c r="Z144" s="25">
        <v>31.0</v>
      </c>
      <c r="AA144" s="25">
        <v>745.0</v>
      </c>
      <c r="AB144" s="25">
        <v>9.0</v>
      </c>
      <c r="AC144" s="25">
        <v>435.0</v>
      </c>
      <c r="AD144" s="25">
        <v>4.0</v>
      </c>
      <c r="AE144" s="25">
        <v>314.0</v>
      </c>
      <c r="AF144" s="25">
        <v>1.0</v>
      </c>
      <c r="AG144" s="25">
        <v>226.0</v>
      </c>
      <c r="AH144" s="25">
        <v>223.0</v>
      </c>
    </row>
    <row r="145">
      <c r="B145" s="20"/>
      <c r="C145" s="20"/>
      <c r="D145" s="51" t="s">
        <v>108</v>
      </c>
      <c r="E145" s="52">
        <f t="shared" ref="E145:F145" si="190">P145</f>
        <v>2894</v>
      </c>
      <c r="F145" s="52">
        <f t="shared" si="190"/>
        <v>67005</v>
      </c>
      <c r="O145" s="24" t="s">
        <v>108</v>
      </c>
      <c r="P145" s="25">
        <f t="shared" si="148"/>
        <v>2894</v>
      </c>
      <c r="Q145" s="25">
        <f t="shared" si="149"/>
        <v>67005</v>
      </c>
      <c r="S145" s="24" t="s">
        <v>108</v>
      </c>
      <c r="T145" s="25">
        <v>2731.0</v>
      </c>
      <c r="U145" s="25">
        <v>61609.0</v>
      </c>
      <c r="V145" s="25">
        <v>85.0</v>
      </c>
      <c r="W145" s="25">
        <v>2504.0</v>
      </c>
      <c r="X145" s="25">
        <v>36.0</v>
      </c>
      <c r="Y145" s="25">
        <v>1241.0</v>
      </c>
      <c r="Z145" s="25">
        <v>30.0</v>
      </c>
      <c r="AA145" s="25">
        <v>628.0</v>
      </c>
      <c r="AB145" s="25">
        <v>9.0</v>
      </c>
      <c r="AC145" s="25">
        <v>361.0</v>
      </c>
      <c r="AD145" s="25">
        <v>2.0</v>
      </c>
      <c r="AE145" s="25">
        <v>266.0</v>
      </c>
      <c r="AF145" s="25">
        <v>1.0</v>
      </c>
      <c r="AG145" s="25">
        <v>201.0</v>
      </c>
      <c r="AH145" s="25">
        <v>195.0</v>
      </c>
    </row>
    <row r="146">
      <c r="B146" s="20"/>
      <c r="C146" s="20"/>
      <c r="D146" s="51" t="s">
        <v>109</v>
      </c>
      <c r="E146" s="52">
        <f t="shared" ref="E146:F146" si="191">P146</f>
        <v>-9931.5</v>
      </c>
      <c r="F146" s="52">
        <f t="shared" si="191"/>
        <v>-240070.5</v>
      </c>
      <c r="O146" s="24" t="s">
        <v>109</v>
      </c>
      <c r="P146" s="25">
        <f t="shared" si="148"/>
        <v>-9931.5</v>
      </c>
      <c r="Q146" s="25">
        <f t="shared" si="149"/>
        <v>-240070.5</v>
      </c>
      <c r="S146" s="24" t="s">
        <v>109</v>
      </c>
      <c r="T146" s="25">
        <v>-9332.5</v>
      </c>
      <c r="U146" s="25">
        <v>-219184.0</v>
      </c>
      <c r="V146" s="25">
        <v>-203.0</v>
      </c>
      <c r="W146" s="25">
        <v>-9315.6</v>
      </c>
      <c r="X146" s="25">
        <v>-183.5</v>
      </c>
      <c r="Y146" s="25">
        <v>-4961.25</v>
      </c>
      <c r="Z146" s="25">
        <v>14.0</v>
      </c>
      <c r="AA146" s="25">
        <v>-2474.75</v>
      </c>
      <c r="AB146" s="25">
        <v>9.0</v>
      </c>
      <c r="AC146" s="25">
        <v>-1983.0</v>
      </c>
      <c r="AD146" s="25">
        <v>-236.5</v>
      </c>
      <c r="AE146" s="25">
        <v>-966.75</v>
      </c>
      <c r="AF146" s="25">
        <v>1.0</v>
      </c>
      <c r="AG146" s="25">
        <v>-534.5</v>
      </c>
      <c r="AH146" s="25">
        <v>-650.65</v>
      </c>
    </row>
    <row r="147">
      <c r="B147" s="20"/>
      <c r="C147" s="20"/>
      <c r="D147" s="51" t="s">
        <v>110</v>
      </c>
      <c r="E147" s="52">
        <f t="shared" ref="E147:F147" si="192">P147</f>
        <v>3376</v>
      </c>
      <c r="F147" s="52">
        <f t="shared" si="192"/>
        <v>78145</v>
      </c>
      <c r="O147" s="24" t="s">
        <v>110</v>
      </c>
      <c r="P147" s="25">
        <f t="shared" si="148"/>
        <v>3376</v>
      </c>
      <c r="Q147" s="25">
        <f t="shared" si="149"/>
        <v>78145</v>
      </c>
      <c r="S147" s="24" t="s">
        <v>110</v>
      </c>
      <c r="T147" s="25">
        <v>3192.0</v>
      </c>
      <c r="U147" s="25">
        <v>71855.0</v>
      </c>
      <c r="V147" s="25">
        <v>96.0</v>
      </c>
      <c r="W147" s="25">
        <v>2899.0</v>
      </c>
      <c r="X147" s="25">
        <v>43.0</v>
      </c>
      <c r="Y147" s="25">
        <v>1448.0</v>
      </c>
      <c r="Z147" s="25">
        <v>31.0</v>
      </c>
      <c r="AA147" s="25">
        <v>745.0</v>
      </c>
      <c r="AB147" s="25">
        <v>9.0</v>
      </c>
      <c r="AC147" s="25">
        <v>435.0</v>
      </c>
      <c r="AD147" s="25">
        <v>4.0</v>
      </c>
      <c r="AE147" s="25">
        <v>314.0</v>
      </c>
      <c r="AF147" s="25">
        <v>1.0</v>
      </c>
      <c r="AG147" s="25">
        <v>226.0</v>
      </c>
      <c r="AH147" s="25">
        <v>223.0</v>
      </c>
    </row>
    <row r="148">
      <c r="B148" s="20"/>
      <c r="C148" s="20"/>
    </row>
    <row r="149">
      <c r="B149" s="20"/>
      <c r="C149" s="20" t="s">
        <v>113</v>
      </c>
    </row>
    <row r="150">
      <c r="B150" s="20"/>
      <c r="C150" s="21" t="s">
        <v>115</v>
      </c>
      <c r="AI150" s="25"/>
    </row>
    <row r="151">
      <c r="B151" s="20"/>
      <c r="C151" s="21"/>
      <c r="D151" s="22"/>
      <c r="E151" s="23"/>
      <c r="F151" s="23"/>
      <c r="O151" s="24"/>
      <c r="P151" s="25"/>
      <c r="Q151" s="25"/>
      <c r="R151" s="26"/>
      <c r="S151" s="26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</row>
    <row r="152">
      <c r="B152" s="20"/>
      <c r="C152" s="21" t="s">
        <v>114</v>
      </c>
      <c r="D152" s="22"/>
      <c r="E152" s="23"/>
      <c r="F152" s="23"/>
      <c r="AI152" s="25"/>
    </row>
    <row r="153">
      <c r="B153" s="20"/>
      <c r="D153" s="22"/>
      <c r="E153" s="23"/>
      <c r="F153" s="23"/>
      <c r="O153" s="24" t="s">
        <v>52</v>
      </c>
      <c r="P153" s="25" t="s">
        <v>53</v>
      </c>
      <c r="Q153" s="25" t="s">
        <v>53</v>
      </c>
      <c r="R153" s="26"/>
      <c r="S153" s="26"/>
      <c r="T153" s="25">
        <v>0.0</v>
      </c>
      <c r="U153" s="25">
        <v>1.0</v>
      </c>
      <c r="V153" s="25">
        <v>2.0</v>
      </c>
      <c r="W153" s="25">
        <v>3.0</v>
      </c>
      <c r="X153" s="25">
        <v>4.0</v>
      </c>
      <c r="Y153" s="25">
        <v>5.0</v>
      </c>
      <c r="Z153" s="25">
        <v>6.0</v>
      </c>
      <c r="AA153" s="25">
        <v>7.0</v>
      </c>
      <c r="AB153" s="25">
        <v>8.0</v>
      </c>
      <c r="AC153" s="25">
        <v>9.0</v>
      </c>
      <c r="AD153" s="25">
        <v>10.0</v>
      </c>
      <c r="AE153" s="25">
        <v>11.0</v>
      </c>
      <c r="AF153" s="25">
        <v>12.0</v>
      </c>
      <c r="AG153" s="25">
        <v>13.0</v>
      </c>
      <c r="AH153" s="25">
        <v>14.0</v>
      </c>
      <c r="AI153" s="25"/>
    </row>
    <row r="154">
      <c r="B154" s="20"/>
      <c r="D154" s="22" t="s">
        <v>52</v>
      </c>
      <c r="E154" s="23">
        <v>0.0</v>
      </c>
      <c r="F154" s="23">
        <v>0.0</v>
      </c>
      <c r="O154" s="24"/>
      <c r="P154" s="25">
        <v>0.0</v>
      </c>
      <c r="Q154" s="25">
        <v>1.0</v>
      </c>
      <c r="R154" s="24"/>
      <c r="S154" s="24" t="s">
        <v>52</v>
      </c>
      <c r="T154" s="25">
        <v>0.0</v>
      </c>
      <c r="U154" s="25">
        <v>0.0</v>
      </c>
      <c r="V154" s="25">
        <v>1.0</v>
      </c>
      <c r="W154" s="25">
        <v>1.0</v>
      </c>
      <c r="X154" s="25">
        <v>2.0</v>
      </c>
      <c r="Y154" s="25">
        <v>2.0</v>
      </c>
      <c r="Z154" s="25">
        <v>3.0</v>
      </c>
      <c r="AA154" s="25">
        <v>3.0</v>
      </c>
      <c r="AB154" s="25">
        <v>4.0</v>
      </c>
      <c r="AC154" s="25">
        <v>4.0</v>
      </c>
      <c r="AD154" s="25">
        <v>5.0</v>
      </c>
      <c r="AE154" s="25">
        <v>5.0</v>
      </c>
      <c r="AF154" s="25">
        <v>6.0</v>
      </c>
      <c r="AG154" s="25">
        <v>6.0</v>
      </c>
      <c r="AH154" s="25">
        <v>7.0</v>
      </c>
      <c r="AI154" s="25"/>
    </row>
    <row r="155">
      <c r="B155" s="20"/>
      <c r="D155" s="24" t="s">
        <v>54</v>
      </c>
      <c r="E155" s="23" t="s">
        <v>55</v>
      </c>
      <c r="F155" s="23" t="s">
        <v>56</v>
      </c>
      <c r="I155" s="21" t="s">
        <v>55</v>
      </c>
      <c r="J155" s="21" t="s">
        <v>56</v>
      </c>
      <c r="K155" s="21"/>
      <c r="L155" s="21" t="s">
        <v>55</v>
      </c>
      <c r="M155" s="21" t="s">
        <v>56</v>
      </c>
      <c r="O155" s="24" t="s">
        <v>54</v>
      </c>
      <c r="P155" s="24" t="s">
        <v>55</v>
      </c>
      <c r="Q155" s="24" t="s">
        <v>56</v>
      </c>
      <c r="R155" s="24"/>
      <c r="S155" s="24" t="s">
        <v>54</v>
      </c>
      <c r="T155" s="24" t="s">
        <v>55</v>
      </c>
      <c r="U155" s="24" t="s">
        <v>56</v>
      </c>
      <c r="V155" s="24" t="s">
        <v>55</v>
      </c>
      <c r="W155" s="24" t="s">
        <v>56</v>
      </c>
      <c r="X155" s="24" t="s">
        <v>55</v>
      </c>
      <c r="Y155" s="24" t="s">
        <v>56</v>
      </c>
      <c r="Z155" s="24" t="s">
        <v>55</v>
      </c>
      <c r="AA155" s="24" t="s">
        <v>56</v>
      </c>
      <c r="AB155" s="24" t="s">
        <v>55</v>
      </c>
      <c r="AC155" s="24" t="s">
        <v>56</v>
      </c>
      <c r="AD155" s="24" t="s">
        <v>55</v>
      </c>
      <c r="AE155" s="24" t="s">
        <v>56</v>
      </c>
      <c r="AF155" s="24" t="s">
        <v>55</v>
      </c>
      <c r="AG155" s="24" t="s">
        <v>56</v>
      </c>
      <c r="AH155" s="24" t="s">
        <v>56</v>
      </c>
      <c r="AI155" s="24"/>
    </row>
    <row r="156">
      <c r="B156" s="20"/>
      <c r="C156" s="27" t="s">
        <v>57</v>
      </c>
      <c r="D156" s="28" t="s">
        <v>58</v>
      </c>
      <c r="E156" s="29">
        <f t="shared" ref="E156:F156" si="193">P156</f>
        <v>3463</v>
      </c>
      <c r="F156" s="29">
        <f t="shared" si="193"/>
        <v>80992</v>
      </c>
      <c r="G156" s="30"/>
      <c r="H156" s="30"/>
      <c r="I156" s="30"/>
      <c r="J156" s="31"/>
      <c r="K156" s="30"/>
      <c r="L156" s="30"/>
      <c r="M156" s="31"/>
      <c r="O156" s="24" t="s">
        <v>58</v>
      </c>
      <c r="P156" s="25">
        <f t="shared" ref="P156:P183" si="196">T156+V156+X156+Z156+AB156+AD156+AF156</f>
        <v>3463</v>
      </c>
      <c r="Q156" s="25">
        <f t="shared" ref="Q156:Q183" si="197">U156+W156+Y156+AA156+AC156+AE156+AG156+AF156</f>
        <v>80992</v>
      </c>
      <c r="R156" s="24"/>
      <c r="S156" s="24" t="s">
        <v>58</v>
      </c>
      <c r="T156" s="25">
        <v>3086.0</v>
      </c>
      <c r="U156" s="25">
        <v>69361.0</v>
      </c>
      <c r="V156" s="25">
        <v>274.0</v>
      </c>
      <c r="W156" s="25">
        <v>7870.0</v>
      </c>
      <c r="X156" s="25">
        <v>54.0</v>
      </c>
      <c r="Y156" s="25">
        <v>1878.0</v>
      </c>
      <c r="Z156" s="25">
        <v>33.0</v>
      </c>
      <c r="AA156" s="25">
        <v>850.0</v>
      </c>
      <c r="AB156" s="25">
        <v>10.0</v>
      </c>
      <c r="AC156" s="25">
        <v>474.0</v>
      </c>
      <c r="AD156" s="25">
        <v>5.0</v>
      </c>
      <c r="AE156" s="25">
        <v>319.0</v>
      </c>
      <c r="AF156" s="25">
        <v>1.0</v>
      </c>
      <c r="AG156" s="25">
        <v>239.0</v>
      </c>
      <c r="AH156" s="25">
        <v>235.0</v>
      </c>
      <c r="AI156" s="25"/>
    </row>
    <row r="157">
      <c r="B157" s="20"/>
      <c r="C157" s="32" t="s">
        <v>59</v>
      </c>
      <c r="D157" s="33" t="s">
        <v>60</v>
      </c>
      <c r="E157" s="23">
        <f t="shared" ref="E157:F157" si="194">P157</f>
        <v>1395</v>
      </c>
      <c r="F157" s="23">
        <f t="shared" si="194"/>
        <v>32841</v>
      </c>
      <c r="H157" s="21" t="s">
        <v>61</v>
      </c>
      <c r="I157" s="34">
        <f t="shared" ref="I157:J157" si="195">E157/E156</f>
        <v>0.4028299163</v>
      </c>
      <c r="J157" s="35">
        <f t="shared" si="195"/>
        <v>0.4054844923</v>
      </c>
      <c r="K157" s="34"/>
      <c r="L157" s="34"/>
      <c r="M157" s="35"/>
      <c r="O157" s="24" t="s">
        <v>60</v>
      </c>
      <c r="P157" s="25">
        <f t="shared" si="196"/>
        <v>1395</v>
      </c>
      <c r="Q157" s="25">
        <f t="shared" si="197"/>
        <v>32841</v>
      </c>
      <c r="R157" s="24"/>
      <c r="S157" s="24" t="s">
        <v>60</v>
      </c>
      <c r="T157" s="25">
        <v>1237.0</v>
      </c>
      <c r="U157" s="25">
        <v>28178.0</v>
      </c>
      <c r="V157" s="25">
        <v>123.0</v>
      </c>
      <c r="W157" s="25">
        <v>3174.0</v>
      </c>
      <c r="X157" s="25">
        <v>20.0</v>
      </c>
      <c r="Y157" s="25">
        <v>751.0</v>
      </c>
      <c r="Z157" s="25">
        <v>11.0</v>
      </c>
      <c r="AA157" s="25">
        <v>341.0</v>
      </c>
      <c r="AB157" s="25">
        <v>4.0</v>
      </c>
      <c r="AC157" s="25">
        <v>186.0</v>
      </c>
      <c r="AD157" s="25">
        <v>0.0</v>
      </c>
      <c r="AE157" s="25">
        <v>121.0</v>
      </c>
      <c r="AF157" s="25">
        <v>0.0</v>
      </c>
      <c r="AG157" s="25">
        <v>90.0</v>
      </c>
      <c r="AH157" s="25">
        <v>89.0</v>
      </c>
      <c r="AI157" s="25"/>
    </row>
    <row r="158">
      <c r="B158" s="20"/>
      <c r="C158" s="32" t="s">
        <v>62</v>
      </c>
      <c r="D158" s="33" t="s">
        <v>63</v>
      </c>
      <c r="E158" s="23">
        <f t="shared" ref="E158:F158" si="198">P158</f>
        <v>-444.1</v>
      </c>
      <c r="F158" s="23">
        <f t="shared" si="198"/>
        <v>-11356.7</v>
      </c>
      <c r="H158" s="21" t="s">
        <v>64</v>
      </c>
      <c r="I158" s="36">
        <f t="shared" ref="I158:J158" si="199">E158</f>
        <v>-444.1</v>
      </c>
      <c r="J158" s="37">
        <f t="shared" si="199"/>
        <v>-11356.7</v>
      </c>
      <c r="K158" s="38" t="s">
        <v>65</v>
      </c>
      <c r="L158" s="39">
        <f t="shared" ref="L158:M158" si="200">I158/E156</f>
        <v>-0.1282414092</v>
      </c>
      <c r="M158" s="40">
        <f t="shared" si="200"/>
        <v>-0.1402200217</v>
      </c>
      <c r="O158" s="41" t="s">
        <v>63</v>
      </c>
      <c r="P158" s="42">
        <f t="shared" si="196"/>
        <v>-444.1</v>
      </c>
      <c r="Q158" s="42">
        <f t="shared" si="197"/>
        <v>-11356.7</v>
      </c>
      <c r="R158" s="41"/>
      <c r="S158" s="24" t="s">
        <v>63</v>
      </c>
      <c r="T158" s="25">
        <v>-415.57</v>
      </c>
      <c r="U158" s="25">
        <v>-9691.82</v>
      </c>
      <c r="V158" s="25">
        <v>-8.08</v>
      </c>
      <c r="W158" s="25">
        <v>-1191.75</v>
      </c>
      <c r="X158" s="25">
        <v>-6.35</v>
      </c>
      <c r="Y158" s="25">
        <v>-220.81</v>
      </c>
      <c r="Z158" s="25">
        <v>-6.2</v>
      </c>
      <c r="AA158" s="25">
        <v>-93.2</v>
      </c>
      <c r="AB158" s="25">
        <v>-1.9</v>
      </c>
      <c r="AC158" s="25">
        <v>-58.55</v>
      </c>
      <c r="AD158" s="25">
        <v>-5.0</v>
      </c>
      <c r="AE158" s="25">
        <v>-57.27</v>
      </c>
      <c r="AF158" s="25">
        <v>-1.0</v>
      </c>
      <c r="AG158" s="25">
        <v>-42.3</v>
      </c>
      <c r="AH158" s="25">
        <v>-23.34</v>
      </c>
      <c r="AI158" s="42"/>
    </row>
    <row r="159">
      <c r="B159" s="20"/>
      <c r="C159" s="32" t="s">
        <v>66</v>
      </c>
      <c r="D159" s="33" t="s">
        <v>67</v>
      </c>
      <c r="E159" s="23">
        <f t="shared" ref="E159:F159" si="201">P159</f>
        <v>8974</v>
      </c>
      <c r="F159" s="23">
        <f t="shared" si="201"/>
        <v>205176</v>
      </c>
      <c r="J159" s="43"/>
      <c r="M159" s="43"/>
      <c r="O159" s="24" t="s">
        <v>67</v>
      </c>
      <c r="P159" s="25">
        <f t="shared" si="196"/>
        <v>8974</v>
      </c>
      <c r="Q159" s="25">
        <f t="shared" si="197"/>
        <v>205176</v>
      </c>
      <c r="R159" s="24"/>
      <c r="S159" s="24" t="s">
        <v>67</v>
      </c>
      <c r="T159" s="25">
        <v>7983.0</v>
      </c>
      <c r="U159" s="25">
        <v>174971.0</v>
      </c>
      <c r="V159" s="25">
        <v>728.0</v>
      </c>
      <c r="W159" s="25">
        <v>20451.0</v>
      </c>
      <c r="X159" s="25">
        <v>139.0</v>
      </c>
      <c r="Y159" s="25">
        <v>4877.0</v>
      </c>
      <c r="Z159" s="25">
        <v>81.0</v>
      </c>
      <c r="AA159" s="25">
        <v>2228.0</v>
      </c>
      <c r="AB159" s="25">
        <v>27.0</v>
      </c>
      <c r="AC159" s="25">
        <v>1254.0</v>
      </c>
      <c r="AD159" s="25">
        <v>13.0</v>
      </c>
      <c r="AE159" s="25">
        <v>802.0</v>
      </c>
      <c r="AF159" s="25">
        <v>3.0</v>
      </c>
      <c r="AG159" s="25">
        <v>590.0</v>
      </c>
      <c r="AH159" s="25">
        <v>719.0</v>
      </c>
      <c r="AI159" s="25"/>
    </row>
    <row r="160">
      <c r="B160" s="20"/>
      <c r="C160" s="32" t="s">
        <v>68</v>
      </c>
      <c r="D160" s="33" t="s">
        <v>69</v>
      </c>
      <c r="E160" s="23">
        <f t="shared" ref="E160:F160" si="202">P160</f>
        <v>2433</v>
      </c>
      <c r="F160" s="23">
        <f t="shared" si="202"/>
        <v>56489</v>
      </c>
      <c r="H160" s="21" t="s">
        <v>70</v>
      </c>
      <c r="I160" s="34">
        <f t="shared" ref="I160:J160" si="203">E160/E159</f>
        <v>0.2711165589</v>
      </c>
      <c r="J160" s="35">
        <f t="shared" si="203"/>
        <v>0.2753197255</v>
      </c>
      <c r="K160" s="34"/>
      <c r="L160" s="34"/>
      <c r="M160" s="35"/>
      <c r="O160" s="24" t="s">
        <v>69</v>
      </c>
      <c r="P160" s="25">
        <f t="shared" si="196"/>
        <v>2433</v>
      </c>
      <c r="Q160" s="25">
        <f t="shared" si="197"/>
        <v>56489</v>
      </c>
      <c r="R160" s="24"/>
      <c r="S160" s="24" t="s">
        <v>69</v>
      </c>
      <c r="T160" s="25">
        <v>2169.0</v>
      </c>
      <c r="U160" s="25">
        <v>48212.0</v>
      </c>
      <c r="V160" s="25">
        <v>200.0</v>
      </c>
      <c r="W160" s="25">
        <v>5641.0</v>
      </c>
      <c r="X160" s="25">
        <v>34.0</v>
      </c>
      <c r="Y160" s="25">
        <v>1352.0</v>
      </c>
      <c r="Z160" s="25">
        <v>22.0</v>
      </c>
      <c r="AA160" s="25">
        <v>573.0</v>
      </c>
      <c r="AB160" s="25">
        <v>5.0</v>
      </c>
      <c r="AC160" s="25">
        <v>327.0</v>
      </c>
      <c r="AD160" s="25">
        <v>2.0</v>
      </c>
      <c r="AE160" s="25">
        <v>215.0</v>
      </c>
      <c r="AF160" s="25">
        <v>1.0</v>
      </c>
      <c r="AG160" s="25">
        <v>168.0</v>
      </c>
      <c r="AH160" s="25">
        <v>188.0</v>
      </c>
      <c r="AI160" s="25"/>
    </row>
    <row r="161">
      <c r="B161" s="20"/>
      <c r="C161" s="44" t="s">
        <v>71</v>
      </c>
      <c r="D161" s="45" t="s">
        <v>72</v>
      </c>
      <c r="E161" s="46">
        <f t="shared" ref="E161:F161" si="204">P161</f>
        <v>-1464.05</v>
      </c>
      <c r="F161" s="46">
        <f t="shared" si="204"/>
        <v>-33552.53</v>
      </c>
      <c r="G161" s="47"/>
      <c r="H161" s="48" t="s">
        <v>73</v>
      </c>
      <c r="I161" s="49">
        <f t="shared" ref="I161:J161" si="205">E161</f>
        <v>-1464.05</v>
      </c>
      <c r="J161" s="50">
        <f t="shared" si="205"/>
        <v>-33552.53</v>
      </c>
      <c r="K161" s="38" t="s">
        <v>74</v>
      </c>
      <c r="L161" s="39">
        <f t="shared" ref="L161:M161" si="206">I161/E159</f>
        <v>-0.1631435257</v>
      </c>
      <c r="M161" s="40">
        <f t="shared" si="206"/>
        <v>-0.1635304811</v>
      </c>
      <c r="O161" s="24" t="s">
        <v>72</v>
      </c>
      <c r="P161" s="25">
        <f t="shared" si="196"/>
        <v>-1464.05</v>
      </c>
      <c r="Q161" s="25">
        <f t="shared" si="197"/>
        <v>-33552.53</v>
      </c>
      <c r="R161" s="24"/>
      <c r="S161" s="24" t="s">
        <v>72</v>
      </c>
      <c r="T161" s="25">
        <v>-1279.42</v>
      </c>
      <c r="U161" s="25">
        <v>-28996.0</v>
      </c>
      <c r="V161" s="25">
        <v>-151.98</v>
      </c>
      <c r="W161" s="25">
        <v>-3136.15</v>
      </c>
      <c r="X161" s="25">
        <v>-11.45</v>
      </c>
      <c r="Y161" s="25">
        <v>-591.76</v>
      </c>
      <c r="Z161" s="25">
        <v>-9.3</v>
      </c>
      <c r="AA161" s="25">
        <v>-426.9</v>
      </c>
      <c r="AB161" s="25">
        <v>-15.5</v>
      </c>
      <c r="AC161" s="25">
        <v>-212.35</v>
      </c>
      <c r="AD161" s="25">
        <v>0.2</v>
      </c>
      <c r="AE161" s="25">
        <v>-145.47</v>
      </c>
      <c r="AF161" s="25">
        <v>3.4</v>
      </c>
      <c r="AG161" s="25">
        <v>-47.3</v>
      </c>
      <c r="AH161" s="25">
        <v>-45.99</v>
      </c>
      <c r="AI161" s="25"/>
    </row>
    <row r="162">
      <c r="B162" s="20"/>
      <c r="D162" s="51" t="s">
        <v>75</v>
      </c>
      <c r="E162" s="52">
        <f t="shared" ref="E162:F162" si="207">P162</f>
        <v>2531</v>
      </c>
      <c r="F162" s="52">
        <f t="shared" si="207"/>
        <v>58725</v>
      </c>
      <c r="O162" s="24" t="s">
        <v>75</v>
      </c>
      <c r="P162" s="25">
        <f t="shared" si="196"/>
        <v>2531</v>
      </c>
      <c r="Q162" s="25">
        <f t="shared" si="197"/>
        <v>58725</v>
      </c>
      <c r="R162" s="24"/>
      <c r="S162" s="24" t="s">
        <v>75</v>
      </c>
      <c r="T162" s="25">
        <v>2281.0</v>
      </c>
      <c r="U162" s="25">
        <v>50588.0</v>
      </c>
      <c r="V162" s="25">
        <v>175.0</v>
      </c>
      <c r="W162" s="25">
        <v>5511.0</v>
      </c>
      <c r="X162" s="25">
        <v>38.0</v>
      </c>
      <c r="Y162" s="25">
        <v>1277.0</v>
      </c>
      <c r="Z162" s="25">
        <v>26.0</v>
      </c>
      <c r="AA162" s="25">
        <v>589.0</v>
      </c>
      <c r="AB162" s="25">
        <v>7.0</v>
      </c>
      <c r="AC162" s="25">
        <v>355.0</v>
      </c>
      <c r="AD162" s="25">
        <v>3.0</v>
      </c>
      <c r="AE162" s="25">
        <v>238.0</v>
      </c>
      <c r="AF162" s="25">
        <v>1.0</v>
      </c>
      <c r="AG162" s="25">
        <v>166.0</v>
      </c>
      <c r="AH162" s="25">
        <v>171.0</v>
      </c>
      <c r="AI162" s="25"/>
    </row>
    <row r="163">
      <c r="B163" s="20"/>
      <c r="D163" s="51" t="s">
        <v>76</v>
      </c>
      <c r="E163" s="52">
        <f t="shared" ref="E163:F163" si="208">P163</f>
        <v>2479</v>
      </c>
      <c r="F163" s="52">
        <f t="shared" si="208"/>
        <v>57580</v>
      </c>
      <c r="O163" s="24" t="s">
        <v>76</v>
      </c>
      <c r="P163" s="25">
        <f t="shared" si="196"/>
        <v>2479</v>
      </c>
      <c r="Q163" s="25">
        <f t="shared" si="197"/>
        <v>57580</v>
      </c>
      <c r="R163" s="24"/>
      <c r="S163" s="24" t="s">
        <v>76</v>
      </c>
      <c r="T163" s="25">
        <v>2233.0</v>
      </c>
      <c r="U163" s="25">
        <v>49586.0</v>
      </c>
      <c r="V163" s="25">
        <v>173.0</v>
      </c>
      <c r="W163" s="25">
        <v>5427.0</v>
      </c>
      <c r="X163" s="25">
        <v>37.0</v>
      </c>
      <c r="Y163" s="25">
        <v>1255.0</v>
      </c>
      <c r="Z163" s="25">
        <v>25.0</v>
      </c>
      <c r="AA163" s="25">
        <v>570.0</v>
      </c>
      <c r="AB163" s="25">
        <v>7.0</v>
      </c>
      <c r="AC163" s="25">
        <v>347.0</v>
      </c>
      <c r="AD163" s="25">
        <v>3.0</v>
      </c>
      <c r="AE163" s="25">
        <v>233.0</v>
      </c>
      <c r="AF163" s="25">
        <v>1.0</v>
      </c>
      <c r="AG163" s="25">
        <v>161.0</v>
      </c>
      <c r="AH163" s="25">
        <v>169.0</v>
      </c>
      <c r="AI163" s="25"/>
    </row>
    <row r="164">
      <c r="B164" s="20"/>
      <c r="D164" s="51" t="s">
        <v>77</v>
      </c>
      <c r="E164" s="52">
        <f t="shared" ref="E164:F164" si="209">P164</f>
        <v>-4094</v>
      </c>
      <c r="F164" s="52">
        <f t="shared" si="209"/>
        <v>-118961</v>
      </c>
      <c r="O164" s="24" t="s">
        <v>77</v>
      </c>
      <c r="P164" s="25">
        <f t="shared" si="196"/>
        <v>-4094</v>
      </c>
      <c r="Q164" s="25">
        <f t="shared" si="197"/>
        <v>-118961</v>
      </c>
      <c r="R164" s="24"/>
      <c r="S164" s="24" t="s">
        <v>77</v>
      </c>
      <c r="T164" s="25">
        <v>-3835.0</v>
      </c>
      <c r="U164" s="25">
        <v>-103279.0</v>
      </c>
      <c r="V164" s="25">
        <v>-18.5</v>
      </c>
      <c r="W164" s="25">
        <v>-10466.0</v>
      </c>
      <c r="X164" s="25">
        <v>-133.0</v>
      </c>
      <c r="Y164" s="25">
        <v>-1462.0</v>
      </c>
      <c r="Z164" s="25">
        <v>-118.5</v>
      </c>
      <c r="AA164" s="25">
        <v>-2126.0</v>
      </c>
      <c r="AB164" s="25">
        <v>7.0</v>
      </c>
      <c r="AC164" s="25">
        <v>-768.5</v>
      </c>
      <c r="AD164" s="25">
        <v>3.0</v>
      </c>
      <c r="AE164" s="25">
        <v>-266.5</v>
      </c>
      <c r="AF164" s="25">
        <v>1.0</v>
      </c>
      <c r="AG164" s="25">
        <v>-594.0</v>
      </c>
      <c r="AH164" s="25">
        <v>-92.0</v>
      </c>
      <c r="AI164" s="25"/>
    </row>
    <row r="165">
      <c r="B165" s="20"/>
      <c r="C165" s="27" t="s">
        <v>78</v>
      </c>
      <c r="D165" s="28" t="s">
        <v>79</v>
      </c>
      <c r="E165" s="29">
        <f t="shared" ref="E165:F165" si="210">P165</f>
        <v>3590</v>
      </c>
      <c r="F165" s="29">
        <f t="shared" si="210"/>
        <v>86055</v>
      </c>
      <c r="G165" s="30"/>
      <c r="H165" s="30"/>
      <c r="I165" s="30"/>
      <c r="J165" s="31"/>
      <c r="K165" s="30"/>
      <c r="L165" s="30"/>
      <c r="M165" s="31"/>
      <c r="O165" s="24" t="s">
        <v>79</v>
      </c>
      <c r="P165" s="25">
        <f t="shared" si="196"/>
        <v>3590</v>
      </c>
      <c r="Q165" s="25">
        <f t="shared" si="197"/>
        <v>86055</v>
      </c>
      <c r="R165" s="24"/>
      <c r="S165" s="24" t="s">
        <v>79</v>
      </c>
      <c r="T165" s="25">
        <v>3015.0</v>
      </c>
      <c r="U165" s="25">
        <v>66738.0</v>
      </c>
      <c r="V165" s="25">
        <v>439.0</v>
      </c>
      <c r="W165" s="25">
        <v>12540.0</v>
      </c>
      <c r="X165" s="25">
        <v>72.0</v>
      </c>
      <c r="Y165" s="25">
        <v>2497.0</v>
      </c>
      <c r="Z165" s="25">
        <v>36.0</v>
      </c>
      <c r="AA165" s="25">
        <v>1011.0</v>
      </c>
      <c r="AB165" s="25">
        <v>18.0</v>
      </c>
      <c r="AC165" s="25">
        <v>888.0</v>
      </c>
      <c r="AD165" s="25">
        <v>9.0</v>
      </c>
      <c r="AE165" s="25">
        <v>1065.0</v>
      </c>
      <c r="AF165" s="25">
        <v>1.0</v>
      </c>
      <c r="AG165" s="25">
        <v>1315.0</v>
      </c>
      <c r="AH165" s="25">
        <v>1848.0</v>
      </c>
      <c r="AI165" s="25"/>
    </row>
    <row r="166">
      <c r="B166" s="20"/>
      <c r="C166" s="32" t="s">
        <v>80</v>
      </c>
      <c r="D166" s="33" t="s">
        <v>81</v>
      </c>
      <c r="E166" s="23">
        <f t="shared" ref="E166:F166" si="211">P166</f>
        <v>1004</v>
      </c>
      <c r="F166" s="23">
        <f t="shared" si="211"/>
        <v>24996</v>
      </c>
      <c r="H166" s="21" t="s">
        <v>82</v>
      </c>
      <c r="I166" s="53">
        <f t="shared" ref="I166:J166" si="212">E166/E165</f>
        <v>0.2796657382</v>
      </c>
      <c r="J166" s="54">
        <f t="shared" si="212"/>
        <v>0.2904654</v>
      </c>
      <c r="K166" s="53"/>
      <c r="L166" s="53"/>
      <c r="M166" s="54"/>
      <c r="O166" s="24" t="s">
        <v>81</v>
      </c>
      <c r="P166" s="25">
        <f t="shared" si="196"/>
        <v>1004</v>
      </c>
      <c r="Q166" s="25">
        <f t="shared" si="197"/>
        <v>24996</v>
      </c>
      <c r="R166" s="24"/>
      <c r="S166" s="24" t="s">
        <v>81</v>
      </c>
      <c r="T166" s="25">
        <v>851.0</v>
      </c>
      <c r="U166" s="25">
        <v>20190.0</v>
      </c>
      <c r="V166" s="25">
        <v>127.0</v>
      </c>
      <c r="W166" s="25">
        <v>3475.0</v>
      </c>
      <c r="X166" s="25">
        <v>11.0</v>
      </c>
      <c r="Y166" s="25">
        <v>598.0</v>
      </c>
      <c r="Z166" s="25">
        <v>9.0</v>
      </c>
      <c r="AA166" s="25">
        <v>206.0</v>
      </c>
      <c r="AB166" s="25">
        <v>5.0</v>
      </c>
      <c r="AC166" s="25">
        <v>169.0</v>
      </c>
      <c r="AD166" s="25">
        <v>1.0</v>
      </c>
      <c r="AE166" s="25">
        <v>174.0</v>
      </c>
      <c r="AF166" s="25">
        <v>0.0</v>
      </c>
      <c r="AG166" s="25">
        <v>184.0</v>
      </c>
      <c r="AH166" s="25">
        <v>232.0</v>
      </c>
      <c r="AI166" s="25"/>
    </row>
    <row r="167">
      <c r="B167" s="20"/>
      <c r="C167" s="32" t="s">
        <v>83</v>
      </c>
      <c r="D167" s="33" t="s">
        <v>84</v>
      </c>
      <c r="E167" s="23">
        <f t="shared" ref="E167:F167" si="213">P167</f>
        <v>-680.96</v>
      </c>
      <c r="F167" s="23">
        <f t="shared" si="213"/>
        <v>-9737.21</v>
      </c>
      <c r="H167" s="21" t="s">
        <v>85</v>
      </c>
      <c r="I167" s="36">
        <f t="shared" ref="I167:J167" si="214">E167</f>
        <v>-680.96</v>
      </c>
      <c r="J167" s="37">
        <f t="shared" si="214"/>
        <v>-9737.21</v>
      </c>
      <c r="K167" s="38" t="s">
        <v>65</v>
      </c>
      <c r="L167" s="39">
        <f t="shared" ref="L167:M167" si="215">I167/E165</f>
        <v>-0.1896824513</v>
      </c>
      <c r="M167" s="40">
        <f t="shared" si="215"/>
        <v>-0.1131510081</v>
      </c>
      <c r="O167" s="41" t="s">
        <v>84</v>
      </c>
      <c r="P167" s="42">
        <f t="shared" si="196"/>
        <v>-680.96</v>
      </c>
      <c r="Q167" s="42">
        <f t="shared" si="197"/>
        <v>-9737.21</v>
      </c>
      <c r="R167" s="41"/>
      <c r="S167" s="24" t="s">
        <v>84</v>
      </c>
      <c r="T167" s="25">
        <v>-607.28</v>
      </c>
      <c r="U167" s="25">
        <v>-7393.91</v>
      </c>
      <c r="V167" s="25">
        <v>-54.78</v>
      </c>
      <c r="W167" s="25">
        <v>-1375.85</v>
      </c>
      <c r="X167" s="25">
        <v>-19.9</v>
      </c>
      <c r="Y167" s="25">
        <v>-270.75</v>
      </c>
      <c r="Z167" s="25">
        <v>2.0</v>
      </c>
      <c r="AA167" s="25">
        <v>-45.5</v>
      </c>
      <c r="AB167" s="25">
        <v>0.4</v>
      </c>
      <c r="AC167" s="25">
        <v>-96.75</v>
      </c>
      <c r="AD167" s="25">
        <v>-0.4</v>
      </c>
      <c r="AE167" s="25">
        <v>-234.75</v>
      </c>
      <c r="AF167" s="25">
        <v>-1.0</v>
      </c>
      <c r="AG167" s="25">
        <v>-318.7</v>
      </c>
      <c r="AH167" s="25">
        <v>-529.79</v>
      </c>
      <c r="AI167" s="42"/>
    </row>
    <row r="168">
      <c r="B168" s="20"/>
      <c r="C168" s="32" t="s">
        <v>86</v>
      </c>
      <c r="D168" s="33" t="s">
        <v>87</v>
      </c>
      <c r="E168" s="23">
        <f t="shared" ref="E168:F168" si="216">P168</f>
        <v>8972</v>
      </c>
      <c r="F168" s="23">
        <f t="shared" si="216"/>
        <v>209027</v>
      </c>
      <c r="J168" s="43"/>
      <c r="M168" s="43"/>
      <c r="O168" s="24" t="s">
        <v>87</v>
      </c>
      <c r="P168" s="25">
        <f t="shared" si="196"/>
        <v>8972</v>
      </c>
      <c r="Q168" s="25">
        <f t="shared" si="197"/>
        <v>209027</v>
      </c>
      <c r="R168" s="24"/>
      <c r="S168" s="24" t="s">
        <v>87</v>
      </c>
      <c r="T168" s="25">
        <v>7682.0</v>
      </c>
      <c r="U168" s="25">
        <v>167676.0</v>
      </c>
      <c r="V168" s="25">
        <v>890.0</v>
      </c>
      <c r="W168" s="25">
        <v>25036.0</v>
      </c>
      <c r="X168" s="25">
        <v>173.0</v>
      </c>
      <c r="Y168" s="25">
        <v>6099.0</v>
      </c>
      <c r="Z168" s="25">
        <v>125.0</v>
      </c>
      <c r="AA168" s="25">
        <v>3468.0</v>
      </c>
      <c r="AB168" s="25">
        <v>62.0</v>
      </c>
      <c r="AC168" s="25">
        <v>2807.0</v>
      </c>
      <c r="AD168" s="25">
        <v>32.0</v>
      </c>
      <c r="AE168" s="25">
        <v>2217.0</v>
      </c>
      <c r="AF168" s="25">
        <v>8.0</v>
      </c>
      <c r="AG168" s="25">
        <v>1716.0</v>
      </c>
      <c r="AH168" s="25">
        <v>1848.0</v>
      </c>
      <c r="AI168" s="25"/>
    </row>
    <row r="169">
      <c r="B169" s="20"/>
      <c r="C169" s="32" t="s">
        <v>88</v>
      </c>
      <c r="D169" s="33" t="s">
        <v>89</v>
      </c>
      <c r="E169" s="23">
        <f t="shared" ref="E169:F169" si="217">P169</f>
        <v>1982</v>
      </c>
      <c r="F169" s="23">
        <f t="shared" si="217"/>
        <v>47175</v>
      </c>
      <c r="H169" s="21" t="s">
        <v>90</v>
      </c>
      <c r="I169" s="53">
        <f t="shared" ref="I169:J169" si="218">E169/E168</f>
        <v>0.2209094962</v>
      </c>
      <c r="J169" s="54">
        <f t="shared" si="218"/>
        <v>0.2256885474</v>
      </c>
      <c r="K169" s="34"/>
      <c r="L169" s="53"/>
      <c r="M169" s="54"/>
      <c r="O169" s="24" t="s">
        <v>89</v>
      </c>
      <c r="P169" s="25">
        <f t="shared" si="196"/>
        <v>1982</v>
      </c>
      <c r="Q169" s="25">
        <f t="shared" si="197"/>
        <v>47175</v>
      </c>
      <c r="R169" s="24"/>
      <c r="S169" s="24" t="s">
        <v>89</v>
      </c>
      <c r="T169" s="25">
        <v>1719.0</v>
      </c>
      <c r="U169" s="25">
        <v>39288.0</v>
      </c>
      <c r="V169" s="25">
        <v>193.0</v>
      </c>
      <c r="W169" s="25">
        <v>5273.0</v>
      </c>
      <c r="X169" s="25">
        <v>32.0</v>
      </c>
      <c r="Y169" s="25">
        <v>1108.0</v>
      </c>
      <c r="Z169" s="25">
        <v>23.0</v>
      </c>
      <c r="AA169" s="25">
        <v>552.0</v>
      </c>
      <c r="AB169" s="25">
        <v>10.0</v>
      </c>
      <c r="AC169" s="25">
        <v>413.0</v>
      </c>
      <c r="AD169" s="25">
        <v>4.0</v>
      </c>
      <c r="AE169" s="25">
        <v>309.0</v>
      </c>
      <c r="AF169" s="25">
        <v>1.0</v>
      </c>
      <c r="AG169" s="25">
        <v>231.0</v>
      </c>
      <c r="AH169" s="25">
        <v>232.0</v>
      </c>
      <c r="AI169" s="25"/>
    </row>
    <row r="170">
      <c r="B170" s="20"/>
      <c r="C170" s="44" t="s">
        <v>91</v>
      </c>
      <c r="D170" s="45" t="s">
        <v>92</v>
      </c>
      <c r="E170" s="46">
        <f t="shared" ref="E170:F170" si="219">P170</f>
        <v>-1555.58</v>
      </c>
      <c r="F170" s="46">
        <f t="shared" si="219"/>
        <v>-30997.66</v>
      </c>
      <c r="G170" s="47"/>
      <c r="H170" s="48" t="s">
        <v>93</v>
      </c>
      <c r="I170" s="49">
        <f t="shared" ref="I170:J170" si="220">E170</f>
        <v>-1555.58</v>
      </c>
      <c r="J170" s="50">
        <f t="shared" si="220"/>
        <v>-30997.66</v>
      </c>
      <c r="K170" s="38" t="s">
        <v>74</v>
      </c>
      <c r="L170" s="39">
        <f t="shared" ref="L170:M170" si="221">I170/E168</f>
        <v>-0.1733816317</v>
      </c>
      <c r="M170" s="40">
        <f t="shared" si="221"/>
        <v>-0.148295005</v>
      </c>
      <c r="O170" s="24" t="s">
        <v>92</v>
      </c>
      <c r="P170" s="25">
        <f t="shared" si="196"/>
        <v>-1555.58</v>
      </c>
      <c r="Q170" s="25">
        <f t="shared" si="197"/>
        <v>-30997.66</v>
      </c>
      <c r="R170" s="24"/>
      <c r="S170" s="24" t="s">
        <v>92</v>
      </c>
      <c r="T170" s="25">
        <v>-1468.0</v>
      </c>
      <c r="U170" s="25">
        <v>-24243.3</v>
      </c>
      <c r="V170" s="25">
        <v>-164.03</v>
      </c>
      <c r="W170" s="25">
        <v>-3838.17</v>
      </c>
      <c r="X170" s="25">
        <v>7.15</v>
      </c>
      <c r="Y170" s="25">
        <v>-936.24</v>
      </c>
      <c r="Z170" s="25">
        <v>51.6</v>
      </c>
      <c r="AA170" s="25">
        <v>-501.18</v>
      </c>
      <c r="AB170" s="25">
        <v>-20.2</v>
      </c>
      <c r="AC170" s="25">
        <v>-512.4</v>
      </c>
      <c r="AD170" s="25">
        <v>39.5</v>
      </c>
      <c r="AE170" s="25">
        <v>-554.17</v>
      </c>
      <c r="AF170" s="25">
        <v>-1.6</v>
      </c>
      <c r="AG170" s="25">
        <v>-410.6</v>
      </c>
      <c r="AH170" s="25">
        <v>-529.79</v>
      </c>
      <c r="AI170" s="25"/>
    </row>
    <row r="171">
      <c r="B171" s="20"/>
      <c r="D171" s="51" t="s">
        <v>94</v>
      </c>
      <c r="E171" s="52">
        <f t="shared" ref="E171:F171" si="222">P171</f>
        <v>2531</v>
      </c>
      <c r="F171" s="52">
        <f t="shared" si="222"/>
        <v>58725</v>
      </c>
      <c r="O171" s="24" t="s">
        <v>94</v>
      </c>
      <c r="P171" s="25">
        <f t="shared" si="196"/>
        <v>2531</v>
      </c>
      <c r="Q171" s="25">
        <f t="shared" si="197"/>
        <v>58725</v>
      </c>
      <c r="R171" s="24"/>
      <c r="S171" s="24" t="s">
        <v>94</v>
      </c>
      <c r="T171" s="25">
        <v>2281.0</v>
      </c>
      <c r="U171" s="25">
        <v>50588.0</v>
      </c>
      <c r="V171" s="25">
        <v>175.0</v>
      </c>
      <c r="W171" s="25">
        <v>5511.0</v>
      </c>
      <c r="X171" s="25">
        <v>38.0</v>
      </c>
      <c r="Y171" s="25">
        <v>1277.0</v>
      </c>
      <c r="Z171" s="25">
        <v>26.0</v>
      </c>
      <c r="AA171" s="25">
        <v>589.0</v>
      </c>
      <c r="AB171" s="25">
        <v>7.0</v>
      </c>
      <c r="AC171" s="25">
        <v>355.0</v>
      </c>
      <c r="AD171" s="25">
        <v>3.0</v>
      </c>
      <c r="AE171" s="25">
        <v>238.0</v>
      </c>
      <c r="AF171" s="25">
        <v>1.0</v>
      </c>
      <c r="AG171" s="25">
        <v>166.0</v>
      </c>
      <c r="AH171" s="25">
        <v>171.0</v>
      </c>
      <c r="AI171" s="25"/>
    </row>
    <row r="172">
      <c r="B172" s="20"/>
      <c r="D172" s="51" t="s">
        <v>95</v>
      </c>
      <c r="E172" s="52">
        <f t="shared" ref="E172:F172" si="223">P172</f>
        <v>2479</v>
      </c>
      <c r="F172" s="52">
        <f t="shared" si="223"/>
        <v>57580</v>
      </c>
      <c r="O172" s="24" t="s">
        <v>95</v>
      </c>
      <c r="P172" s="25">
        <f t="shared" si="196"/>
        <v>2479</v>
      </c>
      <c r="Q172" s="25">
        <f t="shared" si="197"/>
        <v>57580</v>
      </c>
      <c r="R172" s="24"/>
      <c r="S172" s="24" t="s">
        <v>95</v>
      </c>
      <c r="T172" s="25">
        <v>2233.0</v>
      </c>
      <c r="U172" s="25">
        <v>49586.0</v>
      </c>
      <c r="V172" s="25">
        <v>173.0</v>
      </c>
      <c r="W172" s="25">
        <v>5427.0</v>
      </c>
      <c r="X172" s="25">
        <v>37.0</v>
      </c>
      <c r="Y172" s="25">
        <v>1255.0</v>
      </c>
      <c r="Z172" s="25">
        <v>25.0</v>
      </c>
      <c r="AA172" s="25">
        <v>570.0</v>
      </c>
      <c r="AB172" s="25">
        <v>7.0</v>
      </c>
      <c r="AC172" s="25">
        <v>347.0</v>
      </c>
      <c r="AD172" s="25">
        <v>3.0</v>
      </c>
      <c r="AE172" s="25">
        <v>233.0</v>
      </c>
      <c r="AF172" s="25">
        <v>1.0</v>
      </c>
      <c r="AG172" s="25">
        <v>161.0</v>
      </c>
      <c r="AH172" s="25">
        <v>169.0</v>
      </c>
      <c r="AI172" s="25"/>
    </row>
    <row r="173">
      <c r="B173" s="20"/>
      <c r="D173" s="51" t="s">
        <v>96</v>
      </c>
      <c r="E173" s="52">
        <f t="shared" ref="E173:F173" si="224">P173</f>
        <v>-4094</v>
      </c>
      <c r="F173" s="52">
        <f t="shared" si="224"/>
        <v>-118961</v>
      </c>
      <c r="O173" s="24" t="s">
        <v>96</v>
      </c>
      <c r="P173" s="25">
        <f t="shared" si="196"/>
        <v>-4094</v>
      </c>
      <c r="Q173" s="25">
        <f t="shared" si="197"/>
        <v>-118961</v>
      </c>
      <c r="R173" s="24"/>
      <c r="S173" s="24" t="s">
        <v>96</v>
      </c>
      <c r="T173" s="25">
        <v>-3835.0</v>
      </c>
      <c r="U173" s="25">
        <v>-103279.0</v>
      </c>
      <c r="V173" s="25">
        <v>-18.5</v>
      </c>
      <c r="W173" s="25">
        <v>-10466.0</v>
      </c>
      <c r="X173" s="25">
        <v>-133.0</v>
      </c>
      <c r="Y173" s="25">
        <v>-1462.0</v>
      </c>
      <c r="Z173" s="25">
        <v>-118.5</v>
      </c>
      <c r="AA173" s="25">
        <v>-2126.0</v>
      </c>
      <c r="AB173" s="25">
        <v>7.0</v>
      </c>
      <c r="AC173" s="25">
        <v>-768.5</v>
      </c>
      <c r="AD173" s="25">
        <v>3.0</v>
      </c>
      <c r="AE173" s="25">
        <v>-266.5</v>
      </c>
      <c r="AF173" s="25">
        <v>1.0</v>
      </c>
      <c r="AG173" s="25">
        <v>-594.0</v>
      </c>
      <c r="AH173" s="25">
        <v>-92.0</v>
      </c>
      <c r="AI173" s="25"/>
    </row>
    <row r="174">
      <c r="B174" s="20"/>
      <c r="C174" s="27" t="s">
        <v>97</v>
      </c>
      <c r="D174" s="28" t="s">
        <v>98</v>
      </c>
      <c r="E174" s="29">
        <f t="shared" ref="E174:F174" si="225">P174</f>
        <v>3376</v>
      </c>
      <c r="F174" s="29">
        <f t="shared" si="225"/>
        <v>77915</v>
      </c>
      <c r="G174" s="30"/>
      <c r="H174" s="30"/>
      <c r="I174" s="30"/>
      <c r="J174" s="31"/>
      <c r="K174" s="30"/>
      <c r="L174" s="30"/>
      <c r="M174" s="31"/>
      <c r="O174" s="24" t="s">
        <v>98</v>
      </c>
      <c r="P174" s="25">
        <f t="shared" si="196"/>
        <v>3376</v>
      </c>
      <c r="Q174" s="25">
        <f t="shared" si="197"/>
        <v>77915</v>
      </c>
      <c r="R174" s="24"/>
      <c r="S174" s="24" t="s">
        <v>98</v>
      </c>
      <c r="T174" s="25">
        <v>3015.0</v>
      </c>
      <c r="U174" s="25">
        <v>66738.0</v>
      </c>
      <c r="V174" s="25">
        <v>263.0</v>
      </c>
      <c r="W174" s="25">
        <v>7583.0</v>
      </c>
      <c r="X174" s="25">
        <v>51.0</v>
      </c>
      <c r="Y174" s="25">
        <v>1777.0</v>
      </c>
      <c r="Z174" s="25">
        <v>32.0</v>
      </c>
      <c r="AA174" s="25">
        <v>816.0</v>
      </c>
      <c r="AB174" s="25">
        <v>10.0</v>
      </c>
      <c r="AC174" s="25">
        <v>461.0</v>
      </c>
      <c r="AD174" s="25">
        <v>4.0</v>
      </c>
      <c r="AE174" s="25">
        <v>309.0</v>
      </c>
      <c r="AF174" s="25">
        <v>1.0</v>
      </c>
      <c r="AG174" s="25">
        <v>230.0</v>
      </c>
      <c r="AH174" s="25">
        <v>231.0</v>
      </c>
      <c r="AI174" s="25"/>
    </row>
    <row r="175">
      <c r="B175" s="20"/>
      <c r="C175" s="32" t="s">
        <v>99</v>
      </c>
      <c r="D175" s="33" t="s">
        <v>100</v>
      </c>
      <c r="E175" s="23">
        <f t="shared" ref="E175:F175" si="226">P175</f>
        <v>446</v>
      </c>
      <c r="F175" s="23">
        <f t="shared" si="226"/>
        <v>10935</v>
      </c>
      <c r="H175" s="21" t="s">
        <v>82</v>
      </c>
      <c r="I175" s="53">
        <f t="shared" ref="I175:J175" si="227">E175/E174</f>
        <v>0.1321090047</v>
      </c>
      <c r="J175" s="54">
        <f t="shared" si="227"/>
        <v>0.140345248</v>
      </c>
      <c r="K175" s="53"/>
      <c r="L175" s="53"/>
      <c r="M175" s="54"/>
      <c r="O175" s="24" t="s">
        <v>100</v>
      </c>
      <c r="P175" s="25">
        <f t="shared" si="196"/>
        <v>446</v>
      </c>
      <c r="Q175" s="25">
        <f t="shared" si="197"/>
        <v>10935</v>
      </c>
      <c r="R175" s="24"/>
      <c r="S175" s="24" t="s">
        <v>100</v>
      </c>
      <c r="T175" s="25">
        <v>416.0</v>
      </c>
      <c r="U175" s="25">
        <v>9399.0</v>
      </c>
      <c r="V175" s="25">
        <v>19.0</v>
      </c>
      <c r="W175" s="25">
        <v>1027.0</v>
      </c>
      <c r="X175" s="25">
        <v>3.0</v>
      </c>
      <c r="Y175" s="25">
        <v>253.0</v>
      </c>
      <c r="Z175" s="25">
        <v>8.0</v>
      </c>
      <c r="AA175" s="25">
        <v>124.0</v>
      </c>
      <c r="AB175" s="25">
        <v>0.0</v>
      </c>
      <c r="AC175" s="25">
        <v>56.0</v>
      </c>
      <c r="AD175" s="25">
        <v>0.0</v>
      </c>
      <c r="AE175" s="25">
        <v>45.0</v>
      </c>
      <c r="AF175" s="25">
        <v>0.0</v>
      </c>
      <c r="AG175" s="25">
        <v>31.0</v>
      </c>
      <c r="AH175" s="25">
        <v>29.0</v>
      </c>
      <c r="AI175" s="25"/>
    </row>
    <row r="176">
      <c r="B176" s="20"/>
      <c r="C176" s="32" t="s">
        <v>101</v>
      </c>
      <c r="D176" s="33" t="s">
        <v>102</v>
      </c>
      <c r="E176" s="23">
        <f t="shared" ref="E176:F176" si="228">P176</f>
        <v>-1185.23</v>
      </c>
      <c r="F176" s="23">
        <f t="shared" si="228"/>
        <v>-18155.8</v>
      </c>
      <c r="H176" s="21" t="s">
        <v>85</v>
      </c>
      <c r="I176" s="36">
        <f t="shared" ref="I176:J176" si="229">E176</f>
        <v>-1185.23</v>
      </c>
      <c r="J176" s="37">
        <f t="shared" si="229"/>
        <v>-18155.8</v>
      </c>
      <c r="K176" s="38" t="s">
        <v>65</v>
      </c>
      <c r="L176" s="39">
        <f t="shared" ref="L176:M176" si="230">I176/E174</f>
        <v>-0.351075237</v>
      </c>
      <c r="M176" s="40">
        <f t="shared" si="230"/>
        <v>-0.2330205994</v>
      </c>
      <c r="O176" s="24" t="s">
        <v>102</v>
      </c>
      <c r="P176" s="25">
        <f t="shared" si="196"/>
        <v>-1185.23</v>
      </c>
      <c r="Q176" s="25">
        <f t="shared" si="197"/>
        <v>-18155.8</v>
      </c>
      <c r="R176" s="24"/>
      <c r="S176" s="24" t="s">
        <v>102</v>
      </c>
      <c r="T176" s="25">
        <v>-969.38</v>
      </c>
      <c r="U176" s="25">
        <v>-14982.3</v>
      </c>
      <c r="V176" s="25">
        <v>-175.25</v>
      </c>
      <c r="W176" s="25">
        <v>-2279.12</v>
      </c>
      <c r="X176" s="25">
        <v>-32.5</v>
      </c>
      <c r="Y176" s="25">
        <v>-575.43</v>
      </c>
      <c r="Z176" s="25">
        <v>6.9</v>
      </c>
      <c r="AA176" s="25">
        <v>-41.2</v>
      </c>
      <c r="AB176" s="25">
        <v>-10.0</v>
      </c>
      <c r="AC176" s="25">
        <v>-172.65</v>
      </c>
      <c r="AD176" s="25">
        <v>-4.0</v>
      </c>
      <c r="AE176" s="25">
        <v>-56.95</v>
      </c>
      <c r="AF176" s="25">
        <v>-1.0</v>
      </c>
      <c r="AG176" s="25">
        <v>-47.15</v>
      </c>
      <c r="AH176" s="25">
        <v>-4.3</v>
      </c>
      <c r="AI176" s="25"/>
    </row>
    <row r="177">
      <c r="B177" s="20"/>
      <c r="C177" s="32" t="s">
        <v>103</v>
      </c>
      <c r="D177" s="33" t="s">
        <v>104</v>
      </c>
      <c r="E177" s="23">
        <f t="shared" ref="E177:F177" si="231">P177</f>
        <v>8629</v>
      </c>
      <c r="F177" s="23">
        <f t="shared" si="231"/>
        <v>196525</v>
      </c>
      <c r="J177" s="43"/>
      <c r="M177" s="43"/>
      <c r="O177" s="24" t="s">
        <v>104</v>
      </c>
      <c r="P177" s="25">
        <f t="shared" si="196"/>
        <v>8629</v>
      </c>
      <c r="Q177" s="25">
        <f t="shared" si="197"/>
        <v>196525</v>
      </c>
      <c r="R177" s="24"/>
      <c r="S177" s="24" t="s">
        <v>104</v>
      </c>
      <c r="T177" s="25">
        <v>7682.0</v>
      </c>
      <c r="U177" s="25">
        <v>167676.0</v>
      </c>
      <c r="V177" s="25">
        <v>697.0</v>
      </c>
      <c r="W177" s="25">
        <v>19593.0</v>
      </c>
      <c r="X177" s="25">
        <v>130.0</v>
      </c>
      <c r="Y177" s="25">
        <v>4617.0</v>
      </c>
      <c r="Z177" s="25">
        <v>79.0</v>
      </c>
      <c r="AA177" s="25">
        <v>2102.0</v>
      </c>
      <c r="AB177" s="25">
        <v>26.0</v>
      </c>
      <c r="AC177" s="25">
        <v>1199.0</v>
      </c>
      <c r="AD177" s="25">
        <v>12.0</v>
      </c>
      <c r="AE177" s="25">
        <v>769.0</v>
      </c>
      <c r="AF177" s="25">
        <v>3.0</v>
      </c>
      <c r="AG177" s="25">
        <v>566.0</v>
      </c>
      <c r="AH177" s="25">
        <v>693.0</v>
      </c>
      <c r="AI177" s="25"/>
    </row>
    <row r="178">
      <c r="B178" s="20"/>
      <c r="C178" s="32" t="s">
        <v>88</v>
      </c>
      <c r="D178" s="33" t="s">
        <v>105</v>
      </c>
      <c r="E178" s="23">
        <f t="shared" ref="E178:F178" si="232">P178</f>
        <v>1172</v>
      </c>
      <c r="F178" s="23">
        <f t="shared" si="232"/>
        <v>27062</v>
      </c>
      <c r="H178" s="21" t="s">
        <v>90</v>
      </c>
      <c r="I178" s="53">
        <f t="shared" ref="I178:J178" si="233">E178/E177</f>
        <v>0.1358210685</v>
      </c>
      <c r="J178" s="54">
        <f t="shared" si="233"/>
        <v>0.1377025824</v>
      </c>
      <c r="K178" s="34"/>
      <c r="L178" s="53"/>
      <c r="M178" s="54"/>
      <c r="O178" s="24" t="s">
        <v>105</v>
      </c>
      <c r="P178" s="25">
        <f t="shared" si="196"/>
        <v>1172</v>
      </c>
      <c r="Q178" s="25">
        <f t="shared" si="197"/>
        <v>27062</v>
      </c>
      <c r="R178" s="24"/>
      <c r="S178" s="24" t="s">
        <v>105</v>
      </c>
      <c r="T178" s="25">
        <v>1060.0</v>
      </c>
      <c r="U178" s="25">
        <v>23179.0</v>
      </c>
      <c r="V178" s="25">
        <v>83.0</v>
      </c>
      <c r="W178" s="25">
        <v>2637.0</v>
      </c>
      <c r="X178" s="25">
        <v>12.0</v>
      </c>
      <c r="Y178" s="25">
        <v>624.0</v>
      </c>
      <c r="Z178" s="25">
        <v>12.0</v>
      </c>
      <c r="AA178" s="25">
        <v>293.0</v>
      </c>
      <c r="AB178" s="25">
        <v>3.0</v>
      </c>
      <c r="AC178" s="25">
        <v>147.0</v>
      </c>
      <c r="AD178" s="25">
        <v>1.0</v>
      </c>
      <c r="AE178" s="25">
        <v>106.0</v>
      </c>
      <c r="AF178" s="25">
        <v>1.0</v>
      </c>
      <c r="AG178" s="25">
        <v>75.0</v>
      </c>
      <c r="AH178" s="25">
        <v>85.0</v>
      </c>
      <c r="AI178" s="25"/>
    </row>
    <row r="179">
      <c r="B179" s="20"/>
      <c r="C179" s="44" t="s">
        <v>91</v>
      </c>
      <c r="D179" s="45" t="s">
        <v>106</v>
      </c>
      <c r="E179" s="46">
        <f t="shared" ref="E179:F179" si="234">P179</f>
        <v>-2475.41</v>
      </c>
      <c r="F179" s="46">
        <f t="shared" si="234"/>
        <v>-46176.27</v>
      </c>
      <c r="G179" s="47"/>
      <c r="H179" s="48" t="s">
        <v>93</v>
      </c>
      <c r="I179" s="49">
        <f t="shared" ref="I179:J179" si="235">E179</f>
        <v>-2475.41</v>
      </c>
      <c r="J179" s="50">
        <f t="shared" si="235"/>
        <v>-46176.27</v>
      </c>
      <c r="K179" s="55" t="s">
        <v>74</v>
      </c>
      <c r="L179" s="56">
        <f t="shared" ref="L179:M179" si="236">I179/E177</f>
        <v>-0.2868710163</v>
      </c>
      <c r="M179" s="57">
        <f t="shared" si="236"/>
        <v>-0.2349638468</v>
      </c>
      <c r="O179" s="24" t="s">
        <v>106</v>
      </c>
      <c r="P179" s="25">
        <f t="shared" si="196"/>
        <v>-2475.41</v>
      </c>
      <c r="Q179" s="25">
        <f t="shared" si="197"/>
        <v>-46176.27</v>
      </c>
      <c r="R179" s="24"/>
      <c r="S179" s="24" t="s">
        <v>106</v>
      </c>
      <c r="T179" s="25">
        <v>-2081.36</v>
      </c>
      <c r="U179" s="25">
        <v>-37675.2</v>
      </c>
      <c r="V179" s="25">
        <v>-296.65</v>
      </c>
      <c r="W179" s="25">
        <v>-5926.07</v>
      </c>
      <c r="X179" s="25">
        <v>-69.1</v>
      </c>
      <c r="Y179" s="25">
        <v>-1426.85</v>
      </c>
      <c r="Z179" s="25">
        <v>-20.2</v>
      </c>
      <c r="AA179" s="25">
        <v>-404.13</v>
      </c>
      <c r="AB179" s="25">
        <v>-8.1</v>
      </c>
      <c r="AC179" s="25">
        <v>-476.8</v>
      </c>
      <c r="AD179" s="25">
        <v>-3.4</v>
      </c>
      <c r="AE179" s="25">
        <v>-138.57</v>
      </c>
      <c r="AF179" s="25">
        <v>3.4</v>
      </c>
      <c r="AG179" s="25">
        <v>-132.05</v>
      </c>
      <c r="AH179" s="25">
        <v>-189.32</v>
      </c>
      <c r="AI179" s="25"/>
    </row>
    <row r="180">
      <c r="B180" s="20"/>
      <c r="C180" s="20"/>
      <c r="D180" s="51" t="s">
        <v>107</v>
      </c>
      <c r="E180" s="52">
        <f t="shared" ref="E180:F180" si="237">P180</f>
        <v>3376</v>
      </c>
      <c r="F180" s="52">
        <f t="shared" si="237"/>
        <v>77915</v>
      </c>
      <c r="O180" s="24" t="s">
        <v>107</v>
      </c>
      <c r="P180" s="25">
        <f t="shared" si="196"/>
        <v>3376</v>
      </c>
      <c r="Q180" s="25">
        <f t="shared" si="197"/>
        <v>77915</v>
      </c>
      <c r="R180" s="24"/>
      <c r="S180" s="24" t="s">
        <v>107</v>
      </c>
      <c r="T180" s="25">
        <v>3015.0</v>
      </c>
      <c r="U180" s="25">
        <v>66738.0</v>
      </c>
      <c r="V180" s="25">
        <v>263.0</v>
      </c>
      <c r="W180" s="25">
        <v>7583.0</v>
      </c>
      <c r="X180" s="25">
        <v>51.0</v>
      </c>
      <c r="Y180" s="25">
        <v>1777.0</v>
      </c>
      <c r="Z180" s="25">
        <v>32.0</v>
      </c>
      <c r="AA180" s="25">
        <v>816.0</v>
      </c>
      <c r="AB180" s="25">
        <v>10.0</v>
      </c>
      <c r="AC180" s="25">
        <v>461.0</v>
      </c>
      <c r="AD180" s="25">
        <v>4.0</v>
      </c>
      <c r="AE180" s="25">
        <v>309.0</v>
      </c>
      <c r="AF180" s="25">
        <v>1.0</v>
      </c>
      <c r="AG180" s="25">
        <v>230.0</v>
      </c>
      <c r="AH180" s="25">
        <v>231.0</v>
      </c>
      <c r="AI180" s="25"/>
    </row>
    <row r="181">
      <c r="B181" s="20"/>
      <c r="C181" s="20"/>
      <c r="D181" s="51" t="s">
        <v>108</v>
      </c>
      <c r="E181" s="52">
        <f t="shared" ref="E181:F181" si="238">P181</f>
        <v>2894</v>
      </c>
      <c r="F181" s="52">
        <f t="shared" si="238"/>
        <v>66803</v>
      </c>
      <c r="O181" s="24" t="s">
        <v>108</v>
      </c>
      <c r="P181" s="25">
        <f t="shared" si="196"/>
        <v>2894</v>
      </c>
      <c r="Q181" s="25">
        <f t="shared" si="197"/>
        <v>66803</v>
      </c>
      <c r="R181" s="24"/>
      <c r="S181" s="24" t="s">
        <v>108</v>
      </c>
      <c r="T181" s="25">
        <v>2582.0</v>
      </c>
      <c r="U181" s="25">
        <v>57184.0</v>
      </c>
      <c r="V181" s="25">
        <v>225.0</v>
      </c>
      <c r="W181" s="25">
        <v>6549.0</v>
      </c>
      <c r="X181" s="25">
        <v>43.0</v>
      </c>
      <c r="Y181" s="25">
        <v>1538.0</v>
      </c>
      <c r="Z181" s="25">
        <v>31.0</v>
      </c>
      <c r="AA181" s="25">
        <v>681.0</v>
      </c>
      <c r="AB181" s="25">
        <v>10.0</v>
      </c>
      <c r="AC181" s="25">
        <v>385.0</v>
      </c>
      <c r="AD181" s="25">
        <v>2.0</v>
      </c>
      <c r="AE181" s="25">
        <v>260.0</v>
      </c>
      <c r="AF181" s="25">
        <v>1.0</v>
      </c>
      <c r="AG181" s="25">
        <v>205.0</v>
      </c>
      <c r="AH181" s="25">
        <v>203.0</v>
      </c>
      <c r="AI181" s="25"/>
    </row>
    <row r="182">
      <c r="B182" s="20"/>
      <c r="C182" s="20"/>
      <c r="D182" s="51" t="s">
        <v>109</v>
      </c>
      <c r="E182" s="52">
        <f t="shared" ref="E182:F182" si="239">P182</f>
        <v>-9931.5</v>
      </c>
      <c r="F182" s="52">
        <f t="shared" si="239"/>
        <v>-239432.05</v>
      </c>
      <c r="O182" s="24" t="s">
        <v>109</v>
      </c>
      <c r="P182" s="25">
        <f t="shared" si="196"/>
        <v>-9931.5</v>
      </c>
      <c r="Q182" s="25">
        <f t="shared" si="197"/>
        <v>-239432.05</v>
      </c>
      <c r="R182" s="24"/>
      <c r="S182" s="24" t="s">
        <v>109</v>
      </c>
      <c r="T182" s="25">
        <v>-8461.75</v>
      </c>
      <c r="U182" s="25">
        <v>-206733.0</v>
      </c>
      <c r="V182" s="25">
        <v>-1066.25</v>
      </c>
      <c r="W182" s="25">
        <v>-21119.8</v>
      </c>
      <c r="X182" s="25">
        <v>-193.0</v>
      </c>
      <c r="Y182" s="25">
        <v>-5169.0</v>
      </c>
      <c r="Z182" s="25">
        <v>15.0</v>
      </c>
      <c r="AA182" s="25">
        <v>-2898.25</v>
      </c>
      <c r="AB182" s="25">
        <v>10.0</v>
      </c>
      <c r="AC182" s="25">
        <v>-1985.5</v>
      </c>
      <c r="AD182" s="25">
        <v>-236.5</v>
      </c>
      <c r="AE182" s="25">
        <v>-1000.25</v>
      </c>
      <c r="AF182" s="25">
        <v>1.0</v>
      </c>
      <c r="AG182" s="25">
        <v>-527.25</v>
      </c>
      <c r="AH182" s="25">
        <v>-636.65</v>
      </c>
      <c r="AI182" s="25"/>
    </row>
    <row r="183">
      <c r="B183" s="20"/>
      <c r="C183" s="20"/>
      <c r="D183" s="51" t="s">
        <v>110</v>
      </c>
      <c r="E183" s="52">
        <f t="shared" ref="E183:F183" si="240">P183</f>
        <v>3376</v>
      </c>
      <c r="F183" s="52">
        <f t="shared" si="240"/>
        <v>77915</v>
      </c>
      <c r="O183" s="24" t="s">
        <v>110</v>
      </c>
      <c r="P183" s="25">
        <f t="shared" si="196"/>
        <v>3376</v>
      </c>
      <c r="Q183" s="25">
        <f t="shared" si="197"/>
        <v>77915</v>
      </c>
      <c r="R183" s="24"/>
      <c r="S183" s="24" t="s">
        <v>110</v>
      </c>
      <c r="T183" s="25">
        <v>3015.0</v>
      </c>
      <c r="U183" s="25">
        <v>66738.0</v>
      </c>
      <c r="V183" s="25">
        <v>263.0</v>
      </c>
      <c r="W183" s="25">
        <v>7583.0</v>
      </c>
      <c r="X183" s="25">
        <v>51.0</v>
      </c>
      <c r="Y183" s="25">
        <v>1777.0</v>
      </c>
      <c r="Z183" s="25">
        <v>32.0</v>
      </c>
      <c r="AA183" s="25">
        <v>816.0</v>
      </c>
      <c r="AB183" s="25">
        <v>10.0</v>
      </c>
      <c r="AC183" s="25">
        <v>461.0</v>
      </c>
      <c r="AD183" s="25">
        <v>4.0</v>
      </c>
      <c r="AE183" s="25">
        <v>309.0</v>
      </c>
      <c r="AF183" s="25">
        <v>1.0</v>
      </c>
      <c r="AG183" s="25">
        <v>230.0</v>
      </c>
      <c r="AH183" s="25">
        <v>231.0</v>
      </c>
      <c r="AI183" s="25"/>
    </row>
    <row r="184">
      <c r="B184" s="20"/>
      <c r="C184" s="20"/>
    </row>
    <row r="185">
      <c r="B185" s="20"/>
      <c r="C185" s="20" t="s">
        <v>116</v>
      </c>
    </row>
    <row r="186">
      <c r="B186" s="20"/>
      <c r="C186" s="21" t="s">
        <v>115</v>
      </c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5">
        <v>0.0</v>
      </c>
      <c r="AF186" s="25">
        <v>1.0</v>
      </c>
      <c r="AG186" s="25">
        <v>2.0</v>
      </c>
      <c r="AH186" s="25">
        <v>3.0</v>
      </c>
      <c r="AI186" s="25">
        <v>4.0</v>
      </c>
      <c r="AJ186" s="25">
        <v>5.0</v>
      </c>
      <c r="AK186" s="25">
        <v>6.0</v>
      </c>
      <c r="AL186" s="25">
        <v>7.0</v>
      </c>
      <c r="AM186" s="25">
        <v>8.0</v>
      </c>
      <c r="AN186" s="25">
        <v>9.0</v>
      </c>
      <c r="AO186" s="25">
        <v>10.0</v>
      </c>
      <c r="AP186" s="25">
        <v>11.0</v>
      </c>
      <c r="AQ186" s="25">
        <v>12.0</v>
      </c>
      <c r="AR186" s="25">
        <v>13.0</v>
      </c>
      <c r="AS186" s="25">
        <v>14.0</v>
      </c>
      <c r="AT186" s="25">
        <v>15.0</v>
      </c>
    </row>
    <row r="187">
      <c r="B187" s="20"/>
      <c r="D187" s="22" t="s">
        <v>52</v>
      </c>
      <c r="E187" s="23">
        <v>0.0</v>
      </c>
      <c r="F187" s="23">
        <v>0.0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 t="s">
        <v>52</v>
      </c>
      <c r="AE187" s="25">
        <v>0.0</v>
      </c>
      <c r="AF187" s="25">
        <v>0.0</v>
      </c>
      <c r="AG187" s="25">
        <v>1.0</v>
      </c>
      <c r="AH187" s="25">
        <v>1.0</v>
      </c>
      <c r="AI187" s="25">
        <v>2.0</v>
      </c>
      <c r="AJ187" s="25">
        <v>2.0</v>
      </c>
      <c r="AK187" s="25">
        <v>3.0</v>
      </c>
      <c r="AL187" s="25">
        <v>3.0</v>
      </c>
      <c r="AM187" s="25">
        <v>4.0</v>
      </c>
      <c r="AN187" s="25">
        <v>4.0</v>
      </c>
      <c r="AO187" s="25">
        <v>5.0</v>
      </c>
      <c r="AP187" s="25">
        <v>5.0</v>
      </c>
      <c r="AQ187" s="25">
        <v>6.0</v>
      </c>
      <c r="AR187" s="25">
        <v>6.0</v>
      </c>
      <c r="AS187" s="25">
        <v>7.0</v>
      </c>
      <c r="AT187" s="25">
        <v>7.0</v>
      </c>
    </row>
    <row r="188">
      <c r="B188" s="20"/>
      <c r="D188" s="24" t="s">
        <v>54</v>
      </c>
      <c r="E188" s="23" t="s">
        <v>55</v>
      </c>
      <c r="F188" s="23" t="s">
        <v>56</v>
      </c>
      <c r="I188" s="21" t="s">
        <v>55</v>
      </c>
      <c r="J188" s="21" t="s">
        <v>56</v>
      </c>
      <c r="K188" s="21"/>
      <c r="L188" s="21" t="s">
        <v>55</v>
      </c>
      <c r="M188" s="21" t="s">
        <v>56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 t="s">
        <v>54</v>
      </c>
      <c r="AE188" s="24" t="s">
        <v>55</v>
      </c>
      <c r="AF188" s="24" t="s">
        <v>56</v>
      </c>
      <c r="AG188" s="24" t="s">
        <v>55</v>
      </c>
      <c r="AH188" s="24" t="s">
        <v>56</v>
      </c>
      <c r="AI188" s="24" t="s">
        <v>55</v>
      </c>
      <c r="AJ188" s="24" t="s">
        <v>56</v>
      </c>
      <c r="AK188" s="24" t="s">
        <v>55</v>
      </c>
      <c r="AL188" s="24" t="s">
        <v>56</v>
      </c>
      <c r="AM188" s="24" t="s">
        <v>55</v>
      </c>
      <c r="AN188" s="24" t="s">
        <v>56</v>
      </c>
      <c r="AO188" s="24" t="s">
        <v>55</v>
      </c>
      <c r="AP188" s="24" t="s">
        <v>56</v>
      </c>
      <c r="AQ188" s="24" t="s">
        <v>55</v>
      </c>
      <c r="AR188" s="24" t="s">
        <v>56</v>
      </c>
      <c r="AS188" s="24" t="s">
        <v>55</v>
      </c>
      <c r="AT188" s="24" t="s">
        <v>56</v>
      </c>
    </row>
    <row r="189">
      <c r="B189" s="20"/>
      <c r="C189" s="27" t="s">
        <v>57</v>
      </c>
      <c r="D189" s="28" t="s">
        <v>58</v>
      </c>
      <c r="E189" s="29">
        <v>21235.0</v>
      </c>
      <c r="F189" s="29">
        <v>49996.0</v>
      </c>
      <c r="G189" s="30"/>
      <c r="H189" s="30"/>
      <c r="I189" s="30"/>
      <c r="J189" s="31"/>
      <c r="K189" s="30"/>
      <c r="L189" s="30"/>
      <c r="M189" s="31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 t="s">
        <v>58</v>
      </c>
      <c r="AE189" s="25">
        <v>21235.0</v>
      </c>
      <c r="AF189" s="25">
        <v>49996.0</v>
      </c>
      <c r="AG189" s="25">
        <v>651.0</v>
      </c>
      <c r="AH189" s="25">
        <v>2199.0</v>
      </c>
      <c r="AI189" s="25">
        <v>332.0</v>
      </c>
      <c r="AJ189" s="25">
        <v>1094.0</v>
      </c>
      <c r="AK189" s="25">
        <v>168.0</v>
      </c>
      <c r="AL189" s="25">
        <v>594.0</v>
      </c>
      <c r="AM189" s="25">
        <v>72.0</v>
      </c>
      <c r="AN189" s="25">
        <v>356.0</v>
      </c>
      <c r="AO189" s="25">
        <v>34.0</v>
      </c>
      <c r="AP189" s="25">
        <v>268.0</v>
      </c>
      <c r="AQ189" s="25">
        <v>4.0</v>
      </c>
      <c r="AR189" s="25">
        <v>216.0</v>
      </c>
      <c r="AS189" s="25">
        <v>2.0</v>
      </c>
      <c r="AT189" s="25">
        <v>254.0</v>
      </c>
    </row>
    <row r="190">
      <c r="B190" s="20"/>
      <c r="C190" s="32" t="s">
        <v>59</v>
      </c>
      <c r="D190" s="33" t="s">
        <v>60</v>
      </c>
      <c r="E190" s="23">
        <v>8696.0</v>
      </c>
      <c r="F190" s="23">
        <v>20268.0</v>
      </c>
      <c r="H190" s="21" t="s">
        <v>61</v>
      </c>
      <c r="I190" s="34">
        <f t="shared" ref="I190:J190" si="241">E190/E189</f>
        <v>0.4095125971</v>
      </c>
      <c r="J190" s="35">
        <f t="shared" si="241"/>
        <v>0.4053924314</v>
      </c>
      <c r="K190" s="34"/>
      <c r="L190" s="34"/>
      <c r="M190" s="35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 t="s">
        <v>60</v>
      </c>
      <c r="AE190" s="25">
        <v>8696.0</v>
      </c>
      <c r="AF190" s="25">
        <v>20268.0</v>
      </c>
      <c r="AG190" s="25">
        <v>250.0</v>
      </c>
      <c r="AH190" s="25">
        <v>872.0</v>
      </c>
      <c r="AI190" s="25">
        <v>126.0</v>
      </c>
      <c r="AJ190" s="25">
        <v>442.0</v>
      </c>
      <c r="AK190" s="25">
        <v>80.0</v>
      </c>
      <c r="AL190" s="25">
        <v>234.0</v>
      </c>
      <c r="AM190" s="25">
        <v>24.0</v>
      </c>
      <c r="AN190" s="25">
        <v>141.0</v>
      </c>
      <c r="AO190" s="25">
        <v>10.0</v>
      </c>
      <c r="AP190" s="25">
        <v>106.0</v>
      </c>
      <c r="AQ190" s="25">
        <v>2.0</v>
      </c>
      <c r="AR190" s="25">
        <v>81.0</v>
      </c>
      <c r="AS190" s="25">
        <v>0.0</v>
      </c>
      <c r="AT190" s="25">
        <v>96.0</v>
      </c>
    </row>
    <row r="191">
      <c r="B191" s="20"/>
      <c r="C191" s="32" t="s">
        <v>62</v>
      </c>
      <c r="D191" s="33" t="s">
        <v>63</v>
      </c>
      <c r="E191" s="23">
        <v>-2867.05</v>
      </c>
      <c r="F191" s="23">
        <v>-7133.49</v>
      </c>
      <c r="H191" s="21" t="s">
        <v>64</v>
      </c>
      <c r="I191" s="36">
        <f t="shared" ref="I191:J191" si="242">E191</f>
        <v>-2867.05</v>
      </c>
      <c r="J191" s="37">
        <f t="shared" si="242"/>
        <v>-7133.49</v>
      </c>
      <c r="K191" s="38" t="s">
        <v>65</v>
      </c>
      <c r="L191" s="39">
        <f t="shared" ref="L191:M191" si="243">I191/E189</f>
        <v>-0.1350153049</v>
      </c>
      <c r="M191" s="40">
        <f t="shared" si="243"/>
        <v>-0.1426812145</v>
      </c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 t="s">
        <v>63</v>
      </c>
      <c r="AE191" s="42">
        <v>-2867.05</v>
      </c>
      <c r="AF191" s="42">
        <v>-7133.49</v>
      </c>
      <c r="AG191" s="42">
        <v>-94.0</v>
      </c>
      <c r="AH191" s="42">
        <v>-292.31</v>
      </c>
      <c r="AI191" s="42">
        <v>-54.82</v>
      </c>
      <c r="AJ191" s="42">
        <v>-132.3</v>
      </c>
      <c r="AK191" s="42">
        <v>10.61</v>
      </c>
      <c r="AL191" s="42">
        <v>-69.36</v>
      </c>
      <c r="AM191" s="42">
        <v>-13.4</v>
      </c>
      <c r="AN191" s="42">
        <v>-50.35</v>
      </c>
      <c r="AO191" s="42">
        <v>-15.15</v>
      </c>
      <c r="AP191" s="42">
        <v>-36.67</v>
      </c>
      <c r="AQ191" s="42">
        <v>-0.8</v>
      </c>
      <c r="AR191" s="42">
        <v>-42.05</v>
      </c>
      <c r="AS191" s="42">
        <v>-2.0</v>
      </c>
      <c r="AT191" s="42">
        <v>-24.29</v>
      </c>
    </row>
    <row r="192">
      <c r="B192" s="20"/>
      <c r="C192" s="32" t="s">
        <v>66</v>
      </c>
      <c r="D192" s="33" t="s">
        <v>67</v>
      </c>
      <c r="E192" s="23">
        <v>53896.0</v>
      </c>
      <c r="F192" s="23">
        <v>126265.0</v>
      </c>
      <c r="J192" s="43"/>
      <c r="M192" s="43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 t="s">
        <v>67</v>
      </c>
      <c r="AE192" s="25">
        <v>53896.0</v>
      </c>
      <c r="AF192" s="25">
        <v>126265.0</v>
      </c>
      <c r="AG192" s="25">
        <v>1655.0</v>
      </c>
      <c r="AH192" s="25">
        <v>5534.0</v>
      </c>
      <c r="AI192" s="25">
        <v>808.0</v>
      </c>
      <c r="AJ192" s="25">
        <v>2813.0</v>
      </c>
      <c r="AK192" s="25">
        <v>431.0</v>
      </c>
      <c r="AL192" s="25">
        <v>1568.0</v>
      </c>
      <c r="AM192" s="25">
        <v>195.0</v>
      </c>
      <c r="AN192" s="25">
        <v>930.0</v>
      </c>
      <c r="AO192" s="25">
        <v>90.0</v>
      </c>
      <c r="AP192" s="25">
        <v>671.0</v>
      </c>
      <c r="AQ192" s="25">
        <v>12.0</v>
      </c>
      <c r="AR192" s="25">
        <v>512.0</v>
      </c>
      <c r="AS192" s="25">
        <v>6.0</v>
      </c>
      <c r="AT192" s="25">
        <v>777.0</v>
      </c>
    </row>
    <row r="193">
      <c r="B193" s="20"/>
      <c r="C193" s="32" t="s">
        <v>68</v>
      </c>
      <c r="D193" s="33" t="s">
        <v>69</v>
      </c>
      <c r="E193" s="23">
        <v>14874.0</v>
      </c>
      <c r="F193" s="23">
        <v>34840.0</v>
      </c>
      <c r="H193" s="21" t="s">
        <v>70</v>
      </c>
      <c r="I193" s="34">
        <f t="shared" ref="I193:J193" si="244">E193/E192</f>
        <v>0.2759759537</v>
      </c>
      <c r="J193" s="35">
        <f t="shared" si="244"/>
        <v>0.2759276126</v>
      </c>
      <c r="K193" s="34"/>
      <c r="L193" s="34"/>
      <c r="M193" s="35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 t="s">
        <v>69</v>
      </c>
      <c r="AE193" s="25">
        <v>14874.0</v>
      </c>
      <c r="AF193" s="25">
        <v>34840.0</v>
      </c>
      <c r="AG193" s="25">
        <v>442.0</v>
      </c>
      <c r="AH193" s="25">
        <v>1528.0</v>
      </c>
      <c r="AI193" s="25">
        <v>206.0</v>
      </c>
      <c r="AJ193" s="25">
        <v>790.0</v>
      </c>
      <c r="AK193" s="25">
        <v>124.0</v>
      </c>
      <c r="AL193" s="25">
        <v>395.0</v>
      </c>
      <c r="AM193" s="25">
        <v>49.0</v>
      </c>
      <c r="AN193" s="25">
        <v>241.0</v>
      </c>
      <c r="AO193" s="25">
        <v>23.0</v>
      </c>
      <c r="AP193" s="25">
        <v>181.0</v>
      </c>
      <c r="AQ193" s="25">
        <v>4.0</v>
      </c>
      <c r="AR193" s="25">
        <v>149.0</v>
      </c>
      <c r="AS193" s="25">
        <v>1.0</v>
      </c>
      <c r="AT193" s="25">
        <v>202.0</v>
      </c>
    </row>
    <row r="194">
      <c r="B194" s="20"/>
      <c r="C194" s="44" t="s">
        <v>71</v>
      </c>
      <c r="D194" s="45" t="s">
        <v>72</v>
      </c>
      <c r="E194" s="46">
        <v>-9033.4</v>
      </c>
      <c r="F194" s="46">
        <v>-20389.6</v>
      </c>
      <c r="G194" s="47"/>
      <c r="H194" s="48" t="s">
        <v>73</v>
      </c>
      <c r="I194" s="49">
        <f t="shared" ref="I194:J194" si="245">E194</f>
        <v>-9033.4</v>
      </c>
      <c r="J194" s="50">
        <f t="shared" si="245"/>
        <v>-20389.6</v>
      </c>
      <c r="K194" s="38" t="s">
        <v>74</v>
      </c>
      <c r="L194" s="39">
        <f t="shared" ref="L194:M194" si="246">I194/E192</f>
        <v>-0.1676079858</v>
      </c>
      <c r="M194" s="40">
        <f t="shared" si="246"/>
        <v>-0.1614825961</v>
      </c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 t="s">
        <v>72</v>
      </c>
      <c r="AE194" s="25">
        <v>-9033.4</v>
      </c>
      <c r="AF194" s="25">
        <v>-20389.6</v>
      </c>
      <c r="AG194" s="25">
        <v>-301.85</v>
      </c>
      <c r="AH194" s="25">
        <v>-836.66</v>
      </c>
      <c r="AI194" s="25">
        <v>-176.42</v>
      </c>
      <c r="AJ194" s="25">
        <v>-319.75</v>
      </c>
      <c r="AK194" s="25">
        <v>-60.09</v>
      </c>
      <c r="AL194" s="25">
        <v>-326.36</v>
      </c>
      <c r="AM194" s="25">
        <v>-12.2</v>
      </c>
      <c r="AN194" s="25">
        <v>-192.05</v>
      </c>
      <c r="AO194" s="25">
        <v>-20.45</v>
      </c>
      <c r="AP194" s="25">
        <v>-119.57</v>
      </c>
      <c r="AQ194" s="25">
        <v>-0.1</v>
      </c>
      <c r="AR194" s="25">
        <v>-42.55</v>
      </c>
      <c r="AS194" s="25">
        <v>-0.5</v>
      </c>
      <c r="AT194" s="25">
        <v>-52.54</v>
      </c>
    </row>
    <row r="195">
      <c r="B195" s="20"/>
      <c r="D195" s="51" t="s">
        <v>75</v>
      </c>
      <c r="E195" s="51">
        <v>15330.0</v>
      </c>
      <c r="F195" s="51">
        <v>36468.0</v>
      </c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 t="s">
        <v>75</v>
      </c>
      <c r="AE195" s="25">
        <v>15330.0</v>
      </c>
      <c r="AF195" s="25">
        <v>36468.0</v>
      </c>
      <c r="AG195" s="25">
        <v>448.0</v>
      </c>
      <c r="AH195" s="25">
        <v>1563.0</v>
      </c>
      <c r="AI195" s="25">
        <v>209.0</v>
      </c>
      <c r="AJ195" s="25">
        <v>764.0</v>
      </c>
      <c r="AK195" s="25">
        <v>131.0</v>
      </c>
      <c r="AL195" s="25">
        <v>413.0</v>
      </c>
      <c r="AM195" s="25">
        <v>53.0</v>
      </c>
      <c r="AN195" s="25">
        <v>266.0</v>
      </c>
      <c r="AO195" s="25">
        <v>28.0</v>
      </c>
      <c r="AP195" s="25">
        <v>194.0</v>
      </c>
      <c r="AQ195" s="25">
        <v>3.0</v>
      </c>
      <c r="AR195" s="25">
        <v>154.0</v>
      </c>
      <c r="AS195" s="25">
        <v>1.0</v>
      </c>
      <c r="AT195" s="25">
        <v>181.0</v>
      </c>
    </row>
    <row r="196">
      <c r="B196" s="20"/>
      <c r="D196" s="51" t="s">
        <v>76</v>
      </c>
      <c r="E196" s="51">
        <v>15052.0</v>
      </c>
      <c r="F196" s="51">
        <v>35737.0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 t="s">
        <v>76</v>
      </c>
      <c r="AE196" s="25">
        <v>15052.0</v>
      </c>
      <c r="AF196" s="25">
        <v>35737.0</v>
      </c>
      <c r="AG196" s="25">
        <v>435.0</v>
      </c>
      <c r="AH196" s="25">
        <v>1530.0</v>
      </c>
      <c r="AI196" s="25">
        <v>207.0</v>
      </c>
      <c r="AJ196" s="25">
        <v>749.0</v>
      </c>
      <c r="AK196" s="25">
        <v>126.0</v>
      </c>
      <c r="AL196" s="25">
        <v>401.0</v>
      </c>
      <c r="AM196" s="25">
        <v>52.0</v>
      </c>
      <c r="AN196" s="25">
        <v>260.0</v>
      </c>
      <c r="AO196" s="25">
        <v>28.0</v>
      </c>
      <c r="AP196" s="25">
        <v>189.0</v>
      </c>
      <c r="AQ196" s="25">
        <v>3.0</v>
      </c>
      <c r="AR196" s="25">
        <v>150.0</v>
      </c>
      <c r="AS196" s="25">
        <v>1.0</v>
      </c>
      <c r="AT196" s="25">
        <v>178.0</v>
      </c>
    </row>
    <row r="197">
      <c r="B197" s="20"/>
      <c r="D197" s="51" t="s">
        <v>77</v>
      </c>
      <c r="E197" s="51">
        <v>-27591.5</v>
      </c>
      <c r="F197" s="51">
        <v>-77748.5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 t="s">
        <v>77</v>
      </c>
      <c r="AE197" s="25">
        <v>-27591.5</v>
      </c>
      <c r="AF197" s="25">
        <v>-77748.5</v>
      </c>
      <c r="AG197" s="25">
        <v>-1788.0</v>
      </c>
      <c r="AH197" s="25">
        <v>-2849.5</v>
      </c>
      <c r="AI197" s="25">
        <v>-39.5</v>
      </c>
      <c r="AJ197" s="25">
        <v>-1597.0</v>
      </c>
      <c r="AK197" s="25">
        <v>-469.5</v>
      </c>
      <c r="AL197" s="25">
        <v>-1037.5</v>
      </c>
      <c r="AM197" s="25">
        <v>-13.0</v>
      </c>
      <c r="AN197" s="25">
        <v>-646.5</v>
      </c>
      <c r="AO197" s="25">
        <v>28.0</v>
      </c>
      <c r="AP197" s="25">
        <v>-310.5</v>
      </c>
      <c r="AQ197" s="25">
        <v>3.0</v>
      </c>
      <c r="AR197" s="25">
        <v>-365.5</v>
      </c>
      <c r="AS197" s="25">
        <v>1.0</v>
      </c>
      <c r="AT197" s="25">
        <v>-322.5</v>
      </c>
    </row>
    <row r="198">
      <c r="B198" s="20"/>
      <c r="C198" s="27" t="s">
        <v>78</v>
      </c>
      <c r="D198" s="28" t="s">
        <v>79</v>
      </c>
      <c r="E198" s="29">
        <v>20470.0</v>
      </c>
      <c r="F198" s="29">
        <v>48026.0</v>
      </c>
      <c r="G198" s="30"/>
      <c r="H198" s="30"/>
      <c r="I198" s="30"/>
      <c r="J198" s="31"/>
      <c r="K198" s="30"/>
      <c r="L198" s="30"/>
      <c r="M198" s="31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 t="s">
        <v>79</v>
      </c>
      <c r="AE198" s="25">
        <v>20470.0</v>
      </c>
      <c r="AF198" s="25">
        <v>48026.0</v>
      </c>
      <c r="AG198" s="25">
        <v>643.0</v>
      </c>
      <c r="AH198" s="25">
        <v>2137.0</v>
      </c>
      <c r="AI198" s="25">
        <v>303.0</v>
      </c>
      <c r="AJ198" s="25">
        <v>1059.0</v>
      </c>
      <c r="AK198" s="25">
        <v>167.0</v>
      </c>
      <c r="AL198" s="25">
        <v>606.0</v>
      </c>
      <c r="AM198" s="25">
        <v>77.0</v>
      </c>
      <c r="AN198" s="25">
        <v>623.0</v>
      </c>
      <c r="AO198" s="25">
        <v>64.0</v>
      </c>
      <c r="AP198" s="25">
        <v>854.0</v>
      </c>
      <c r="AQ198" s="25">
        <v>4.0</v>
      </c>
      <c r="AR198" s="25">
        <v>1125.0</v>
      </c>
      <c r="AS198" s="25">
        <v>16.0</v>
      </c>
      <c r="AT198" s="25">
        <v>1992.0</v>
      </c>
    </row>
    <row r="199">
      <c r="B199" s="20"/>
      <c r="C199" s="32" t="s">
        <v>80</v>
      </c>
      <c r="D199" s="33" t="s">
        <v>81</v>
      </c>
      <c r="E199" s="23">
        <v>6697.0</v>
      </c>
      <c r="F199" s="23">
        <v>15007.0</v>
      </c>
      <c r="H199" s="21" t="s">
        <v>82</v>
      </c>
      <c r="I199" s="53">
        <f t="shared" ref="I199:J199" si="247">E199/E198</f>
        <v>0.3271617</v>
      </c>
      <c r="J199" s="54">
        <f t="shared" si="247"/>
        <v>0.3124765752</v>
      </c>
      <c r="K199" s="53"/>
      <c r="L199" s="53"/>
      <c r="M199" s="5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 t="s">
        <v>81</v>
      </c>
      <c r="AE199" s="25">
        <v>6697.0</v>
      </c>
      <c r="AF199" s="25">
        <v>15007.0</v>
      </c>
      <c r="AG199" s="25">
        <v>143.0</v>
      </c>
      <c r="AH199" s="25">
        <v>472.0</v>
      </c>
      <c r="AI199" s="25">
        <v>64.0</v>
      </c>
      <c r="AJ199" s="25">
        <v>239.0</v>
      </c>
      <c r="AK199" s="25">
        <v>43.0</v>
      </c>
      <c r="AL199" s="25">
        <v>134.0</v>
      </c>
      <c r="AM199" s="25">
        <v>16.0</v>
      </c>
      <c r="AN199" s="25">
        <v>117.0</v>
      </c>
      <c r="AO199" s="25">
        <v>10.0</v>
      </c>
      <c r="AP199" s="25">
        <v>138.0</v>
      </c>
      <c r="AQ199" s="25">
        <v>3.0</v>
      </c>
      <c r="AR199" s="25">
        <v>153.0</v>
      </c>
      <c r="AS199" s="25">
        <v>2.0</v>
      </c>
      <c r="AT199" s="25">
        <v>251.0</v>
      </c>
    </row>
    <row r="200">
      <c r="B200" s="20"/>
      <c r="C200" s="32" t="s">
        <v>83</v>
      </c>
      <c r="D200" s="33" t="s">
        <v>84</v>
      </c>
      <c r="E200" s="23">
        <v>-2030.54</v>
      </c>
      <c r="F200" s="23">
        <v>-6143.33</v>
      </c>
      <c r="H200" s="21" t="s">
        <v>85</v>
      </c>
      <c r="I200" s="36">
        <f t="shared" ref="I200:J200" si="248">E200</f>
        <v>-2030.54</v>
      </c>
      <c r="J200" s="37">
        <f t="shared" si="248"/>
        <v>-6143.33</v>
      </c>
      <c r="K200" s="38" t="s">
        <v>65</v>
      </c>
      <c r="L200" s="39">
        <f t="shared" ref="L200:M200" si="249">I200/E198</f>
        <v>-0.09919589643</v>
      </c>
      <c r="M200" s="40">
        <f t="shared" si="249"/>
        <v>-0.1279167534</v>
      </c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 t="s">
        <v>84</v>
      </c>
      <c r="AE200" s="42">
        <v>-2030.54</v>
      </c>
      <c r="AF200" s="42">
        <v>-6143.33</v>
      </c>
      <c r="AG200" s="42">
        <v>-63.98</v>
      </c>
      <c r="AH200" s="42">
        <v>-412.62</v>
      </c>
      <c r="AI200" s="42">
        <v>-60.5</v>
      </c>
      <c r="AJ200" s="42">
        <v>-150.73</v>
      </c>
      <c r="AK200" s="42">
        <v>19.1</v>
      </c>
      <c r="AL200" s="42">
        <v>150.65</v>
      </c>
      <c r="AM200" s="42">
        <v>-3.65</v>
      </c>
      <c r="AN200" s="42">
        <v>-202.4</v>
      </c>
      <c r="AO200" s="42">
        <v>-26.6</v>
      </c>
      <c r="AP200" s="42">
        <v>-217.25</v>
      </c>
      <c r="AQ200" s="42">
        <v>4.3</v>
      </c>
      <c r="AR200" s="42">
        <v>-341.95</v>
      </c>
      <c r="AS200" s="42">
        <v>8.5</v>
      </c>
      <c r="AT200" s="42">
        <v>-500.34</v>
      </c>
    </row>
    <row r="201">
      <c r="B201" s="20"/>
      <c r="C201" s="32" t="s">
        <v>86</v>
      </c>
      <c r="D201" s="33" t="s">
        <v>87</v>
      </c>
      <c r="E201" s="23">
        <v>51674.0</v>
      </c>
      <c r="F201" s="23">
        <v>120976.0</v>
      </c>
      <c r="J201" s="43"/>
      <c r="M201" s="43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 t="s">
        <v>87</v>
      </c>
      <c r="AE201" s="25">
        <v>51674.0</v>
      </c>
      <c r="AF201" s="25">
        <v>120976.0</v>
      </c>
      <c r="AG201" s="25">
        <v>1661.0</v>
      </c>
      <c r="AH201" s="25">
        <v>5559.0</v>
      </c>
      <c r="AI201" s="25">
        <v>852.0</v>
      </c>
      <c r="AJ201" s="25">
        <v>3100.0</v>
      </c>
      <c r="AK201" s="25">
        <v>577.0</v>
      </c>
      <c r="AL201" s="25">
        <v>2151.0</v>
      </c>
      <c r="AM201" s="25">
        <v>363.0</v>
      </c>
      <c r="AN201" s="25">
        <v>1945.0</v>
      </c>
      <c r="AO201" s="25">
        <v>254.0</v>
      </c>
      <c r="AP201" s="25">
        <v>1840.0</v>
      </c>
      <c r="AQ201" s="25">
        <v>32.0</v>
      </c>
      <c r="AR201" s="25">
        <v>1526.0</v>
      </c>
      <c r="AS201" s="25">
        <v>16.0</v>
      </c>
      <c r="AT201" s="25">
        <v>1992.0</v>
      </c>
    </row>
    <row r="202">
      <c r="B202" s="20"/>
      <c r="C202" s="32" t="s">
        <v>88</v>
      </c>
      <c r="D202" s="33" t="s">
        <v>89</v>
      </c>
      <c r="E202" s="23">
        <v>12479.0</v>
      </c>
      <c r="F202" s="23">
        <v>28491.0</v>
      </c>
      <c r="H202" s="21" t="s">
        <v>90</v>
      </c>
      <c r="I202" s="53">
        <f t="shared" ref="I202:J202" si="250">E202/E201</f>
        <v>0.2414947556</v>
      </c>
      <c r="J202" s="54">
        <f t="shared" si="250"/>
        <v>0.2355095225</v>
      </c>
      <c r="K202" s="34"/>
      <c r="L202" s="53"/>
      <c r="M202" s="5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 t="s">
        <v>89</v>
      </c>
      <c r="AE202" s="25">
        <v>12479.0</v>
      </c>
      <c r="AF202" s="25">
        <v>28491.0</v>
      </c>
      <c r="AG202" s="25">
        <v>300.0</v>
      </c>
      <c r="AH202" s="25">
        <v>1003.0</v>
      </c>
      <c r="AI202" s="25">
        <v>134.0</v>
      </c>
      <c r="AJ202" s="25">
        <v>514.0</v>
      </c>
      <c r="AK202" s="25">
        <v>91.0</v>
      </c>
      <c r="AL202" s="25">
        <v>317.0</v>
      </c>
      <c r="AM202" s="25">
        <v>50.0</v>
      </c>
      <c r="AN202" s="25">
        <v>284.0</v>
      </c>
      <c r="AO202" s="25">
        <v>34.0</v>
      </c>
      <c r="AP202" s="25">
        <v>259.0</v>
      </c>
      <c r="AQ202" s="25">
        <v>4.0</v>
      </c>
      <c r="AR202" s="25">
        <v>207.0</v>
      </c>
      <c r="AS202" s="25">
        <v>2.0</v>
      </c>
      <c r="AT202" s="25">
        <v>251.0</v>
      </c>
    </row>
    <row r="203">
      <c r="B203" s="20"/>
      <c r="C203" s="44" t="s">
        <v>91</v>
      </c>
      <c r="D203" s="45" t="s">
        <v>92</v>
      </c>
      <c r="E203" s="46">
        <v>-7613.72</v>
      </c>
      <c r="F203" s="46">
        <v>-18135.2</v>
      </c>
      <c r="G203" s="47"/>
      <c r="H203" s="48" t="s">
        <v>93</v>
      </c>
      <c r="I203" s="49">
        <f t="shared" ref="I203:J203" si="251">E203</f>
        <v>-7613.72</v>
      </c>
      <c r="J203" s="50">
        <f t="shared" si="251"/>
        <v>-18135.2</v>
      </c>
      <c r="K203" s="38" t="s">
        <v>74</v>
      </c>
      <c r="L203" s="39">
        <f t="shared" ref="L203:M203" si="252">I203/E201</f>
        <v>-0.1473414096</v>
      </c>
      <c r="M203" s="40">
        <f t="shared" si="252"/>
        <v>-0.1499074197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 t="s">
        <v>92</v>
      </c>
      <c r="AE203" s="25">
        <v>-7613.72</v>
      </c>
      <c r="AF203" s="25">
        <v>-18135.2</v>
      </c>
      <c r="AG203" s="25">
        <v>-261.13</v>
      </c>
      <c r="AH203" s="25">
        <v>-960.1</v>
      </c>
      <c r="AI203" s="25">
        <v>-183.0</v>
      </c>
      <c r="AJ203" s="25">
        <v>-366.93</v>
      </c>
      <c r="AK203" s="25">
        <v>-149.65</v>
      </c>
      <c r="AL203" s="25">
        <v>-446.03</v>
      </c>
      <c r="AM203" s="25">
        <v>-75.0</v>
      </c>
      <c r="AN203" s="25">
        <v>-356.2</v>
      </c>
      <c r="AO203" s="25">
        <v>-50.05</v>
      </c>
      <c r="AP203" s="25">
        <v>-446.17</v>
      </c>
      <c r="AQ203" s="25">
        <v>-20.1</v>
      </c>
      <c r="AR203" s="25">
        <v>-424.95</v>
      </c>
      <c r="AS203" s="25">
        <v>8.5</v>
      </c>
      <c r="AT203" s="25">
        <v>-500.34</v>
      </c>
    </row>
    <row r="204">
      <c r="B204" s="20"/>
      <c r="D204" s="51" t="s">
        <v>94</v>
      </c>
      <c r="E204" s="51">
        <v>15330.0</v>
      </c>
      <c r="F204" s="51">
        <v>36468.0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 t="s">
        <v>94</v>
      </c>
      <c r="AE204" s="25">
        <v>15330.0</v>
      </c>
      <c r="AF204" s="25">
        <v>36468.0</v>
      </c>
      <c r="AG204" s="25">
        <v>448.0</v>
      </c>
      <c r="AH204" s="25">
        <v>1563.0</v>
      </c>
      <c r="AI204" s="25">
        <v>209.0</v>
      </c>
      <c r="AJ204" s="25">
        <v>764.0</v>
      </c>
      <c r="AK204" s="25">
        <v>131.0</v>
      </c>
      <c r="AL204" s="25">
        <v>413.0</v>
      </c>
      <c r="AM204" s="25">
        <v>53.0</v>
      </c>
      <c r="AN204" s="25">
        <v>266.0</v>
      </c>
      <c r="AO204" s="25">
        <v>28.0</v>
      </c>
      <c r="AP204" s="25">
        <v>194.0</v>
      </c>
      <c r="AQ204" s="25">
        <v>3.0</v>
      </c>
      <c r="AR204" s="25">
        <v>154.0</v>
      </c>
      <c r="AS204" s="25">
        <v>1.0</v>
      </c>
      <c r="AT204" s="25">
        <v>181.0</v>
      </c>
    </row>
    <row r="205">
      <c r="B205" s="20"/>
      <c r="D205" s="51" t="s">
        <v>95</v>
      </c>
      <c r="E205" s="51">
        <v>15052.0</v>
      </c>
      <c r="F205" s="51">
        <v>35737.0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 t="s">
        <v>95</v>
      </c>
      <c r="AE205" s="25">
        <v>15052.0</v>
      </c>
      <c r="AF205" s="25">
        <v>35737.0</v>
      </c>
      <c r="AG205" s="25">
        <v>435.0</v>
      </c>
      <c r="AH205" s="25">
        <v>1530.0</v>
      </c>
      <c r="AI205" s="25">
        <v>207.0</v>
      </c>
      <c r="AJ205" s="25">
        <v>749.0</v>
      </c>
      <c r="AK205" s="25">
        <v>126.0</v>
      </c>
      <c r="AL205" s="25">
        <v>401.0</v>
      </c>
      <c r="AM205" s="25">
        <v>52.0</v>
      </c>
      <c r="AN205" s="25">
        <v>260.0</v>
      </c>
      <c r="AO205" s="25">
        <v>28.0</v>
      </c>
      <c r="AP205" s="25">
        <v>189.0</v>
      </c>
      <c r="AQ205" s="25">
        <v>3.0</v>
      </c>
      <c r="AR205" s="25">
        <v>150.0</v>
      </c>
      <c r="AS205" s="25">
        <v>1.0</v>
      </c>
      <c r="AT205" s="25">
        <v>178.0</v>
      </c>
    </row>
    <row r="206">
      <c r="B206" s="20"/>
      <c r="D206" s="51" t="s">
        <v>96</v>
      </c>
      <c r="E206" s="51">
        <v>-27591.5</v>
      </c>
      <c r="F206" s="51">
        <v>-77748.5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 t="s">
        <v>96</v>
      </c>
      <c r="AE206" s="25">
        <v>-27591.5</v>
      </c>
      <c r="AF206" s="25">
        <v>-77748.5</v>
      </c>
      <c r="AG206" s="25">
        <v>-1788.0</v>
      </c>
      <c r="AH206" s="25">
        <v>-2849.5</v>
      </c>
      <c r="AI206" s="25">
        <v>-39.5</v>
      </c>
      <c r="AJ206" s="25">
        <v>-1597.0</v>
      </c>
      <c r="AK206" s="25">
        <v>-469.5</v>
      </c>
      <c r="AL206" s="25">
        <v>-1037.5</v>
      </c>
      <c r="AM206" s="25">
        <v>-13.0</v>
      </c>
      <c r="AN206" s="25">
        <v>-646.5</v>
      </c>
      <c r="AO206" s="25">
        <v>28.0</v>
      </c>
      <c r="AP206" s="25">
        <v>-310.5</v>
      </c>
      <c r="AQ206" s="25">
        <v>3.0</v>
      </c>
      <c r="AR206" s="25">
        <v>-365.5</v>
      </c>
      <c r="AS206" s="25">
        <v>1.0</v>
      </c>
      <c r="AT206" s="25">
        <v>-322.5</v>
      </c>
    </row>
    <row r="207">
      <c r="B207" s="20"/>
      <c r="C207" s="27" t="s">
        <v>97</v>
      </c>
      <c r="D207" s="28" t="s">
        <v>98</v>
      </c>
      <c r="E207" s="29">
        <v>20470.0</v>
      </c>
      <c r="F207" s="29">
        <v>48026.0</v>
      </c>
      <c r="G207" s="30"/>
      <c r="H207" s="30"/>
      <c r="I207" s="30"/>
      <c r="J207" s="31"/>
      <c r="K207" s="30"/>
      <c r="L207" s="30"/>
      <c r="M207" s="31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 t="s">
        <v>98</v>
      </c>
      <c r="AE207" s="25">
        <v>20470.0</v>
      </c>
      <c r="AF207" s="25">
        <v>48026.0</v>
      </c>
      <c r="AG207" s="25">
        <v>626.0</v>
      </c>
      <c r="AH207" s="25">
        <v>2109.0</v>
      </c>
      <c r="AI207" s="25">
        <v>297.0</v>
      </c>
      <c r="AJ207" s="25">
        <v>1045.0</v>
      </c>
      <c r="AK207" s="25">
        <v>164.0</v>
      </c>
      <c r="AL207" s="25">
        <v>570.0</v>
      </c>
      <c r="AM207" s="25">
        <v>69.0</v>
      </c>
      <c r="AN207" s="25">
        <v>347.0</v>
      </c>
      <c r="AO207" s="25">
        <v>34.0</v>
      </c>
      <c r="AP207" s="25">
        <v>259.0</v>
      </c>
      <c r="AQ207" s="25">
        <v>4.0</v>
      </c>
      <c r="AR207" s="25">
        <v>207.0</v>
      </c>
      <c r="AS207" s="25">
        <v>2.0</v>
      </c>
      <c r="AT207" s="25">
        <v>249.0</v>
      </c>
    </row>
    <row r="208">
      <c r="B208" s="20"/>
      <c r="C208" s="32" t="s">
        <v>99</v>
      </c>
      <c r="D208" s="33" t="s">
        <v>100</v>
      </c>
      <c r="E208" s="23">
        <v>2932.0</v>
      </c>
      <c r="F208" s="23">
        <v>6733.0</v>
      </c>
      <c r="H208" s="21" t="s">
        <v>82</v>
      </c>
      <c r="I208" s="53">
        <f t="shared" ref="I208:J208" si="253">E208/E207</f>
        <v>0.143234001</v>
      </c>
      <c r="J208" s="54">
        <f t="shared" si="253"/>
        <v>0.1401948944</v>
      </c>
      <c r="K208" s="53"/>
      <c r="L208" s="53"/>
      <c r="M208" s="5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 t="s">
        <v>100</v>
      </c>
      <c r="AE208" s="25">
        <v>2932.0</v>
      </c>
      <c r="AF208" s="25">
        <v>6733.0</v>
      </c>
      <c r="AG208" s="25">
        <v>86.0</v>
      </c>
      <c r="AH208" s="25">
        <v>290.0</v>
      </c>
      <c r="AI208" s="25">
        <v>42.0</v>
      </c>
      <c r="AJ208" s="25">
        <v>141.0</v>
      </c>
      <c r="AK208" s="25">
        <v>22.0</v>
      </c>
      <c r="AL208" s="25">
        <v>74.0</v>
      </c>
      <c r="AM208" s="25">
        <v>10.0</v>
      </c>
      <c r="AN208" s="25">
        <v>52.0</v>
      </c>
      <c r="AO208" s="25">
        <v>5.0</v>
      </c>
      <c r="AP208" s="25">
        <v>33.0</v>
      </c>
      <c r="AQ208" s="25">
        <v>0.0</v>
      </c>
      <c r="AR208" s="25">
        <v>22.0</v>
      </c>
      <c r="AS208" s="25">
        <v>0.0</v>
      </c>
      <c r="AT208" s="25">
        <v>38.0</v>
      </c>
    </row>
    <row r="209">
      <c r="B209" s="20"/>
      <c r="C209" s="32" t="s">
        <v>101</v>
      </c>
      <c r="D209" s="33" t="s">
        <v>102</v>
      </c>
      <c r="E209" s="23">
        <v>-5201.55</v>
      </c>
      <c r="F209" s="23">
        <v>-12012.4</v>
      </c>
      <c r="H209" s="21" t="s">
        <v>85</v>
      </c>
      <c r="I209" s="36">
        <f t="shared" ref="I209:J209" si="254">E209</f>
        <v>-5201.55</v>
      </c>
      <c r="J209" s="37">
        <f t="shared" si="254"/>
        <v>-12012.4</v>
      </c>
      <c r="K209" s="38" t="s">
        <v>65</v>
      </c>
      <c r="L209" s="39">
        <f t="shared" ref="L209:M209" si="255">I209/E207</f>
        <v>-0.2541060088</v>
      </c>
      <c r="M209" s="40">
        <f t="shared" si="255"/>
        <v>-0.2501228501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 t="s">
        <v>102</v>
      </c>
      <c r="AE209" s="25">
        <v>-5201.55</v>
      </c>
      <c r="AF209" s="25">
        <v>-12012.4</v>
      </c>
      <c r="AG209" s="25">
        <v>-181.57</v>
      </c>
      <c r="AH209" s="25">
        <v>531.82</v>
      </c>
      <c r="AI209" s="25">
        <v>-41.6</v>
      </c>
      <c r="AJ209" s="25">
        <v>-184.71</v>
      </c>
      <c r="AK209" s="25">
        <v>-57.65</v>
      </c>
      <c r="AL209" s="25">
        <v>-119.88</v>
      </c>
      <c r="AM209" s="25">
        <v>9.4</v>
      </c>
      <c r="AN209" s="25">
        <v>-68.35</v>
      </c>
      <c r="AO209" s="25">
        <v>-11.6</v>
      </c>
      <c r="AP209" s="25">
        <v>-65.47</v>
      </c>
      <c r="AQ209" s="25">
        <v>-4.0</v>
      </c>
      <c r="AR209" s="25">
        <v>-87.95</v>
      </c>
      <c r="AS209" s="25">
        <v>-2.0</v>
      </c>
      <c r="AT209" s="25">
        <v>-58.92</v>
      </c>
    </row>
    <row r="210">
      <c r="B210" s="20"/>
      <c r="C210" s="32" t="s">
        <v>103</v>
      </c>
      <c r="D210" s="33" t="s">
        <v>104</v>
      </c>
      <c r="E210" s="23">
        <v>51674.0</v>
      </c>
      <c r="F210" s="23">
        <v>120976.0</v>
      </c>
      <c r="J210" s="43"/>
      <c r="M210" s="43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 t="s">
        <v>104</v>
      </c>
      <c r="AE210" s="25">
        <v>51674.0</v>
      </c>
      <c r="AF210" s="25">
        <v>120976.0</v>
      </c>
      <c r="AG210" s="25">
        <v>1576.0</v>
      </c>
      <c r="AH210" s="25">
        <v>5272.0</v>
      </c>
      <c r="AI210" s="25">
        <v>749.0</v>
      </c>
      <c r="AJ210" s="25">
        <v>2671.0</v>
      </c>
      <c r="AK210" s="25">
        <v>417.0</v>
      </c>
      <c r="AL210" s="25">
        <v>1474.0</v>
      </c>
      <c r="AM210" s="25">
        <v>184.0</v>
      </c>
      <c r="AN210" s="25">
        <v>889.0</v>
      </c>
      <c r="AO210" s="25">
        <v>89.0</v>
      </c>
      <c r="AP210" s="25">
        <v>638.0</v>
      </c>
      <c r="AQ210" s="25">
        <v>12.0</v>
      </c>
      <c r="AR210" s="25">
        <v>491.0</v>
      </c>
      <c r="AS210" s="25">
        <v>6.0</v>
      </c>
      <c r="AT210" s="25">
        <v>747.0</v>
      </c>
    </row>
    <row r="211">
      <c r="B211" s="20"/>
      <c r="C211" s="32" t="s">
        <v>88</v>
      </c>
      <c r="D211" s="33" t="s">
        <v>105</v>
      </c>
      <c r="E211" s="23">
        <v>7232.0</v>
      </c>
      <c r="F211" s="23">
        <v>16857.0</v>
      </c>
      <c r="H211" s="21" t="s">
        <v>90</v>
      </c>
      <c r="I211" s="53">
        <f t="shared" ref="I211:J211" si="256">E211/E210</f>
        <v>0.1399543291</v>
      </c>
      <c r="J211" s="54">
        <f t="shared" si="256"/>
        <v>0.1393416876</v>
      </c>
      <c r="K211" s="34"/>
      <c r="L211" s="53"/>
      <c r="M211" s="5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 t="s">
        <v>105</v>
      </c>
      <c r="AE211" s="25">
        <v>7232.0</v>
      </c>
      <c r="AF211" s="25">
        <v>16857.0</v>
      </c>
      <c r="AG211" s="25">
        <v>225.0</v>
      </c>
      <c r="AH211" s="25">
        <v>726.0</v>
      </c>
      <c r="AI211" s="25">
        <v>99.0</v>
      </c>
      <c r="AJ211" s="25">
        <v>352.0</v>
      </c>
      <c r="AK211" s="25">
        <v>50.0</v>
      </c>
      <c r="AL211" s="25">
        <v>201.0</v>
      </c>
      <c r="AM211" s="25">
        <v>25.0</v>
      </c>
      <c r="AN211" s="25">
        <v>119.0</v>
      </c>
      <c r="AO211" s="25">
        <v>7.0</v>
      </c>
      <c r="AP211" s="25">
        <v>88.0</v>
      </c>
      <c r="AQ211" s="25">
        <v>0.0</v>
      </c>
      <c r="AR211" s="25">
        <v>63.0</v>
      </c>
      <c r="AS211" s="25">
        <v>0.0</v>
      </c>
      <c r="AT211" s="25">
        <v>104.0</v>
      </c>
    </row>
    <row r="212">
      <c r="B212" s="20"/>
      <c r="C212" s="44" t="s">
        <v>91</v>
      </c>
      <c r="D212" s="45" t="s">
        <v>106</v>
      </c>
      <c r="E212" s="46">
        <v>-11761.7</v>
      </c>
      <c r="F212" s="46">
        <v>-27179.8</v>
      </c>
      <c r="G212" s="47"/>
      <c r="H212" s="48" t="s">
        <v>93</v>
      </c>
      <c r="I212" s="49">
        <f t="shared" ref="I212:J212" si="257">E212</f>
        <v>-11761.7</v>
      </c>
      <c r="J212" s="50">
        <f t="shared" si="257"/>
        <v>-27179.8</v>
      </c>
      <c r="K212" s="55" t="s">
        <v>74</v>
      </c>
      <c r="L212" s="56">
        <f t="shared" ref="L212:M212" si="258">I212/E210</f>
        <v>-0.2276135</v>
      </c>
      <c r="M212" s="57">
        <f t="shared" si="258"/>
        <v>-0.2246710091</v>
      </c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 t="s">
        <v>106</v>
      </c>
      <c r="AE212" s="25">
        <v>-11761.7</v>
      </c>
      <c r="AF212" s="25">
        <v>-27179.8</v>
      </c>
      <c r="AG212" s="25">
        <v>-423.47</v>
      </c>
      <c r="AH212" s="25">
        <v>-163.92</v>
      </c>
      <c r="AI212" s="25">
        <v>-239.0</v>
      </c>
      <c r="AJ212" s="25">
        <v>-739.21</v>
      </c>
      <c r="AK212" s="25">
        <v>-185.15</v>
      </c>
      <c r="AL212" s="25">
        <v>-354.38</v>
      </c>
      <c r="AM212" s="25">
        <v>-41.0</v>
      </c>
      <c r="AN212" s="25">
        <v>-299.25</v>
      </c>
      <c r="AO212" s="25">
        <v>-58.4</v>
      </c>
      <c r="AP212" s="25">
        <v>-55.57</v>
      </c>
      <c r="AQ212" s="25">
        <v>-12.0</v>
      </c>
      <c r="AR212" s="25">
        <v>-139.95</v>
      </c>
      <c r="AS212" s="25">
        <v>-6.0</v>
      </c>
      <c r="AT212" s="25">
        <v>-130.47</v>
      </c>
    </row>
    <row r="213">
      <c r="B213" s="20"/>
      <c r="C213" s="20"/>
      <c r="D213" s="51" t="s">
        <v>107</v>
      </c>
      <c r="E213" s="51">
        <v>20470.0</v>
      </c>
      <c r="F213" s="51">
        <v>48026.0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 t="s">
        <v>107</v>
      </c>
      <c r="AE213" s="25">
        <v>20470.0</v>
      </c>
      <c r="AF213" s="25">
        <v>48026.0</v>
      </c>
      <c r="AG213" s="25">
        <v>626.0</v>
      </c>
      <c r="AH213" s="25">
        <v>2109.0</v>
      </c>
      <c r="AI213" s="25">
        <v>297.0</v>
      </c>
      <c r="AJ213" s="25">
        <v>1045.0</v>
      </c>
      <c r="AK213" s="25">
        <v>164.0</v>
      </c>
      <c r="AL213" s="25">
        <v>570.0</v>
      </c>
      <c r="AM213" s="25">
        <v>69.0</v>
      </c>
      <c r="AN213" s="25">
        <v>347.0</v>
      </c>
      <c r="AO213" s="25">
        <v>34.0</v>
      </c>
      <c r="AP213" s="25">
        <v>259.0</v>
      </c>
      <c r="AQ213" s="25">
        <v>4.0</v>
      </c>
      <c r="AR213" s="25">
        <v>207.0</v>
      </c>
      <c r="AS213" s="25">
        <v>2.0</v>
      </c>
      <c r="AT213" s="25">
        <v>249.0</v>
      </c>
    </row>
    <row r="214">
      <c r="B214" s="20"/>
      <c r="C214" s="20"/>
      <c r="D214" s="51" t="s">
        <v>108</v>
      </c>
      <c r="E214" s="51">
        <v>17516.0</v>
      </c>
      <c r="F214" s="51">
        <v>41157.0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 t="s">
        <v>108</v>
      </c>
      <c r="AE214" s="25">
        <v>17516.0</v>
      </c>
      <c r="AF214" s="25">
        <v>41157.0</v>
      </c>
      <c r="AG214" s="25">
        <v>532.0</v>
      </c>
      <c r="AH214" s="25">
        <v>1826.0</v>
      </c>
      <c r="AI214" s="25">
        <v>246.0</v>
      </c>
      <c r="AJ214" s="25">
        <v>892.0</v>
      </c>
      <c r="AK214" s="25">
        <v>137.0</v>
      </c>
      <c r="AL214" s="25">
        <v>493.0</v>
      </c>
      <c r="AM214" s="25">
        <v>60.0</v>
      </c>
      <c r="AN214" s="25">
        <v>299.0</v>
      </c>
      <c r="AO214" s="25">
        <v>28.0</v>
      </c>
      <c r="AP214" s="25">
        <v>221.0</v>
      </c>
      <c r="AQ214" s="25">
        <v>3.0</v>
      </c>
      <c r="AR214" s="25">
        <v>182.0</v>
      </c>
      <c r="AS214" s="25">
        <v>2.0</v>
      </c>
      <c r="AT214" s="25">
        <v>222.0</v>
      </c>
    </row>
    <row r="215">
      <c r="B215" s="20"/>
      <c r="C215" s="20"/>
      <c r="D215" s="51" t="s">
        <v>109</v>
      </c>
      <c r="E215" s="51">
        <v>-61214.2</v>
      </c>
      <c r="F215" s="51">
        <v>-146198.0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 t="s">
        <v>109</v>
      </c>
      <c r="AE215" s="25">
        <v>-61214.2</v>
      </c>
      <c r="AF215" s="25">
        <v>-146198.0</v>
      </c>
      <c r="AG215" s="25">
        <v>-1583.0</v>
      </c>
      <c r="AH215" s="25">
        <v>-5695.05</v>
      </c>
      <c r="AI215" s="25">
        <v>-976.0</v>
      </c>
      <c r="AJ215" s="25">
        <v>-3254.75</v>
      </c>
      <c r="AK215" s="25">
        <v>-405.0</v>
      </c>
      <c r="AL215" s="25">
        <v>-1509.25</v>
      </c>
      <c r="AM215" s="25">
        <v>-135.25</v>
      </c>
      <c r="AN215" s="25">
        <v>-1280.5</v>
      </c>
      <c r="AO215" s="25">
        <v>-178.5</v>
      </c>
      <c r="AP215" s="25">
        <v>-1000.5</v>
      </c>
      <c r="AQ215" s="25">
        <v>-4.5</v>
      </c>
      <c r="AR215" s="25">
        <v>-256.25</v>
      </c>
      <c r="AS215" s="25">
        <v>2.0</v>
      </c>
      <c r="AT215" s="25">
        <v>-808.5</v>
      </c>
    </row>
    <row r="216">
      <c r="B216" s="20"/>
      <c r="C216" s="20"/>
      <c r="D216" s="51" t="s">
        <v>110</v>
      </c>
      <c r="E216" s="51">
        <v>20470.0</v>
      </c>
      <c r="F216" s="51">
        <v>48026.0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 t="s">
        <v>110</v>
      </c>
      <c r="AE216" s="25">
        <v>20470.0</v>
      </c>
      <c r="AF216" s="25">
        <v>48026.0</v>
      </c>
      <c r="AG216" s="25">
        <v>626.0</v>
      </c>
      <c r="AH216" s="25">
        <v>2109.0</v>
      </c>
      <c r="AI216" s="25">
        <v>297.0</v>
      </c>
      <c r="AJ216" s="25">
        <v>1045.0</v>
      </c>
      <c r="AK216" s="25">
        <v>164.0</v>
      </c>
      <c r="AL216" s="25">
        <v>570.0</v>
      </c>
      <c r="AM216" s="25">
        <v>69.0</v>
      </c>
      <c r="AN216" s="25">
        <v>347.0</v>
      </c>
      <c r="AO216" s="25">
        <v>34.0</v>
      </c>
      <c r="AP216" s="25">
        <v>259.0</v>
      </c>
      <c r="AQ216" s="25">
        <v>4.0</v>
      </c>
      <c r="AR216" s="25">
        <v>207.0</v>
      </c>
      <c r="AS216" s="25">
        <v>2.0</v>
      </c>
      <c r="AT216" s="25">
        <v>249.0</v>
      </c>
    </row>
    <row r="217">
      <c r="B217" s="20"/>
      <c r="C217" s="20"/>
    </row>
    <row r="218">
      <c r="B218" s="20"/>
      <c r="C218" s="20"/>
    </row>
    <row r="219">
      <c r="B219" s="20"/>
      <c r="C219" s="20"/>
    </row>
    <row r="220">
      <c r="B220" s="20"/>
      <c r="C220" s="20"/>
    </row>
    <row r="221">
      <c r="B221" s="20"/>
      <c r="C221" s="20" t="s">
        <v>117</v>
      </c>
    </row>
    <row r="222">
      <c r="B222" s="20"/>
      <c r="C222" s="21" t="s">
        <v>115</v>
      </c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5">
        <v>0.0</v>
      </c>
      <c r="AF222" s="25">
        <v>1.0</v>
      </c>
      <c r="AG222" s="25">
        <v>2.0</v>
      </c>
      <c r="AH222" s="25">
        <v>3.0</v>
      </c>
      <c r="AI222" s="25">
        <v>4.0</v>
      </c>
      <c r="AJ222" s="25">
        <v>5.0</v>
      </c>
      <c r="AK222" s="25">
        <v>6.0</v>
      </c>
      <c r="AL222" s="25">
        <v>7.0</v>
      </c>
      <c r="AM222" s="25">
        <v>8.0</v>
      </c>
      <c r="AN222" s="25">
        <v>9.0</v>
      </c>
      <c r="AO222" s="25">
        <v>10.0</v>
      </c>
      <c r="AP222" s="25">
        <v>11.0</v>
      </c>
      <c r="AQ222" s="25">
        <v>12.0</v>
      </c>
      <c r="AR222" s="25">
        <v>13.0</v>
      </c>
      <c r="AS222" s="25">
        <v>14.0</v>
      </c>
      <c r="AT222" s="25">
        <v>15.0</v>
      </c>
    </row>
    <row r="223">
      <c r="B223" s="20"/>
      <c r="D223" s="26"/>
      <c r="E223" s="23">
        <v>0.0</v>
      </c>
      <c r="F223" s="23">
        <v>1.0</v>
      </c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 t="s">
        <v>52</v>
      </c>
      <c r="AE223" s="25">
        <v>0.0</v>
      </c>
      <c r="AF223" s="25">
        <v>0.0</v>
      </c>
      <c r="AG223" s="25">
        <v>1.0</v>
      </c>
      <c r="AH223" s="25">
        <v>1.0</v>
      </c>
      <c r="AI223" s="25">
        <v>2.0</v>
      </c>
      <c r="AJ223" s="25">
        <v>2.0</v>
      </c>
      <c r="AK223" s="25">
        <v>3.0</v>
      </c>
      <c r="AL223" s="25">
        <v>3.0</v>
      </c>
      <c r="AM223" s="25">
        <v>4.0</v>
      </c>
      <c r="AN223" s="25">
        <v>4.0</v>
      </c>
      <c r="AO223" s="25">
        <v>5.0</v>
      </c>
      <c r="AP223" s="25">
        <v>5.0</v>
      </c>
      <c r="AQ223" s="25">
        <v>6.0</v>
      </c>
      <c r="AR223" s="25">
        <v>6.0</v>
      </c>
      <c r="AS223" s="25">
        <v>7.0</v>
      </c>
      <c r="AT223" s="25">
        <v>7.0</v>
      </c>
    </row>
    <row r="224">
      <c r="B224" s="20"/>
      <c r="D224" s="24" t="s">
        <v>54</v>
      </c>
      <c r="E224" s="23" t="s">
        <v>55</v>
      </c>
      <c r="F224" s="23" t="s">
        <v>56</v>
      </c>
      <c r="I224" s="21" t="s">
        <v>55</v>
      </c>
      <c r="J224" s="21" t="s">
        <v>56</v>
      </c>
      <c r="K224" s="21"/>
      <c r="L224" s="21" t="s">
        <v>55</v>
      </c>
      <c r="M224" s="21" t="s">
        <v>56</v>
      </c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 t="s">
        <v>54</v>
      </c>
      <c r="AE224" s="24" t="s">
        <v>55</v>
      </c>
      <c r="AF224" s="24" t="s">
        <v>56</v>
      </c>
      <c r="AG224" s="24" t="s">
        <v>55</v>
      </c>
      <c r="AH224" s="24" t="s">
        <v>56</v>
      </c>
      <c r="AI224" s="24" t="s">
        <v>55</v>
      </c>
      <c r="AJ224" s="24" t="s">
        <v>56</v>
      </c>
      <c r="AK224" s="24" t="s">
        <v>55</v>
      </c>
      <c r="AL224" s="24" t="s">
        <v>56</v>
      </c>
      <c r="AM224" s="24" t="s">
        <v>55</v>
      </c>
      <c r="AN224" s="24" t="s">
        <v>56</v>
      </c>
      <c r="AO224" s="24" t="s">
        <v>55</v>
      </c>
      <c r="AP224" s="24" t="s">
        <v>56</v>
      </c>
      <c r="AQ224" s="24" t="s">
        <v>55</v>
      </c>
      <c r="AR224" s="24" t="s">
        <v>56</v>
      </c>
      <c r="AS224" s="24" t="s">
        <v>55</v>
      </c>
      <c r="AT224" s="24" t="s">
        <v>56</v>
      </c>
    </row>
    <row r="225">
      <c r="B225" s="20"/>
      <c r="C225" s="27" t="s">
        <v>57</v>
      </c>
      <c r="D225" s="28" t="s">
        <v>58</v>
      </c>
      <c r="E225" s="29">
        <v>21595.0</v>
      </c>
      <c r="F225" s="29">
        <v>50965.0</v>
      </c>
      <c r="G225" s="30"/>
      <c r="H225" s="30"/>
      <c r="I225" s="30"/>
      <c r="J225" s="31"/>
      <c r="K225" s="30"/>
      <c r="L225" s="30"/>
      <c r="M225" s="31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 t="s">
        <v>58</v>
      </c>
      <c r="AE225" s="25">
        <v>21595.0</v>
      </c>
      <c r="AF225" s="25">
        <v>50965.0</v>
      </c>
      <c r="AG225" s="25">
        <v>632.0</v>
      </c>
      <c r="AH225" s="25">
        <v>2201.0</v>
      </c>
      <c r="AI225" s="25">
        <v>335.0</v>
      </c>
      <c r="AJ225" s="25">
        <v>1126.0</v>
      </c>
      <c r="AK225" s="25">
        <v>169.0</v>
      </c>
      <c r="AL225" s="25">
        <v>586.0</v>
      </c>
      <c r="AM225" s="25">
        <v>70.0</v>
      </c>
      <c r="AN225" s="25">
        <v>351.0</v>
      </c>
      <c r="AO225" s="25">
        <v>33.0</v>
      </c>
      <c r="AP225" s="25">
        <v>279.0</v>
      </c>
      <c r="AQ225" s="25">
        <v>5.0</v>
      </c>
      <c r="AR225" s="25">
        <v>217.0</v>
      </c>
      <c r="AS225" s="25">
        <v>2.0</v>
      </c>
      <c r="AT225" s="25">
        <v>235.0</v>
      </c>
    </row>
    <row r="226">
      <c r="B226" s="20"/>
      <c r="C226" s="32" t="s">
        <v>59</v>
      </c>
      <c r="D226" s="33" t="s">
        <v>60</v>
      </c>
      <c r="E226" s="23">
        <v>8896.0</v>
      </c>
      <c r="F226" s="23">
        <v>20805.0</v>
      </c>
      <c r="H226" s="21" t="s">
        <v>61</v>
      </c>
      <c r="I226" s="34">
        <f t="shared" ref="I226:J226" si="259">E226/E225</f>
        <v>0.41194721</v>
      </c>
      <c r="J226" s="35">
        <f t="shared" si="259"/>
        <v>0.4082213284</v>
      </c>
      <c r="K226" s="34"/>
      <c r="L226" s="34"/>
      <c r="M226" s="35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 t="s">
        <v>60</v>
      </c>
      <c r="AE226" s="25">
        <v>8896.0</v>
      </c>
      <c r="AF226" s="25">
        <v>20805.0</v>
      </c>
      <c r="AG226" s="25">
        <v>249.0</v>
      </c>
      <c r="AH226" s="25">
        <v>873.0</v>
      </c>
      <c r="AI226" s="25">
        <v>121.0</v>
      </c>
      <c r="AJ226" s="25">
        <v>464.0</v>
      </c>
      <c r="AK226" s="25">
        <v>83.0</v>
      </c>
      <c r="AL226" s="25">
        <v>226.0</v>
      </c>
      <c r="AM226" s="25">
        <v>23.0</v>
      </c>
      <c r="AN226" s="25">
        <v>144.0</v>
      </c>
      <c r="AO226" s="25">
        <v>10.0</v>
      </c>
      <c r="AP226" s="25">
        <v>107.0</v>
      </c>
      <c r="AQ226" s="25">
        <v>2.0</v>
      </c>
      <c r="AR226" s="25">
        <v>80.0</v>
      </c>
      <c r="AS226" s="25">
        <v>0.0</v>
      </c>
      <c r="AT226" s="25">
        <v>89.0</v>
      </c>
    </row>
    <row r="227">
      <c r="B227" s="20"/>
      <c r="C227" s="32" t="s">
        <v>62</v>
      </c>
      <c r="D227" s="33" t="s">
        <v>63</v>
      </c>
      <c r="E227" s="23">
        <v>-2839.96</v>
      </c>
      <c r="F227" s="23">
        <v>-7244.53</v>
      </c>
      <c r="H227" s="21" t="s">
        <v>64</v>
      </c>
      <c r="I227" s="36">
        <f t="shared" ref="I227:J227" si="260">E227</f>
        <v>-2839.96</v>
      </c>
      <c r="J227" s="37">
        <f t="shared" si="260"/>
        <v>-7244.53</v>
      </c>
      <c r="K227" s="38" t="s">
        <v>65</v>
      </c>
      <c r="L227" s="39">
        <f t="shared" ref="L227:M227" si="261">I227/E225</f>
        <v>-0.1315100718</v>
      </c>
      <c r="M227" s="40">
        <f t="shared" si="261"/>
        <v>-0.1421471598</v>
      </c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 t="s">
        <v>63</v>
      </c>
      <c r="AE227" s="25">
        <v>-2839.96</v>
      </c>
      <c r="AF227" s="25">
        <v>-7244.53</v>
      </c>
      <c r="AG227" s="25">
        <v>-81.73</v>
      </c>
      <c r="AH227" s="25">
        <v>-316.07</v>
      </c>
      <c r="AI227" s="25">
        <v>-61.32</v>
      </c>
      <c r="AJ227" s="25">
        <v>-112.94</v>
      </c>
      <c r="AK227" s="25">
        <v>14.61</v>
      </c>
      <c r="AL227" s="25">
        <v>-83.33</v>
      </c>
      <c r="AM227" s="25">
        <v>-14.05</v>
      </c>
      <c r="AN227" s="25">
        <v>-35.45</v>
      </c>
      <c r="AO227" s="25">
        <v>-14.15</v>
      </c>
      <c r="AP227" s="25">
        <v>-45.57</v>
      </c>
      <c r="AQ227" s="25">
        <v>-1.8</v>
      </c>
      <c r="AR227" s="25">
        <v>-38.8</v>
      </c>
      <c r="AS227" s="25">
        <v>-2.0</v>
      </c>
      <c r="AT227" s="25">
        <v>-25.99</v>
      </c>
    </row>
    <row r="228">
      <c r="B228" s="20"/>
      <c r="C228" s="32" t="s">
        <v>66</v>
      </c>
      <c r="D228" s="33" t="s">
        <v>67</v>
      </c>
      <c r="E228" s="23">
        <v>53968.0</v>
      </c>
      <c r="F228" s="23">
        <v>126368.0</v>
      </c>
      <c r="J228" s="43"/>
      <c r="M228" s="43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 t="s">
        <v>67</v>
      </c>
      <c r="AE228" s="25">
        <v>53968.0</v>
      </c>
      <c r="AF228" s="25">
        <v>126368.0</v>
      </c>
      <c r="AG228" s="25">
        <v>1578.0</v>
      </c>
      <c r="AH228" s="25">
        <v>5445.0</v>
      </c>
      <c r="AI228" s="25">
        <v>819.0</v>
      </c>
      <c r="AJ228" s="25">
        <v>2885.0</v>
      </c>
      <c r="AK228" s="25">
        <v>437.0</v>
      </c>
      <c r="AL228" s="25">
        <v>1509.0</v>
      </c>
      <c r="AM228" s="25">
        <v>186.0</v>
      </c>
      <c r="AN228" s="25">
        <v>922.0</v>
      </c>
      <c r="AO228" s="25">
        <v>86.0</v>
      </c>
      <c r="AP228" s="25">
        <v>699.0</v>
      </c>
      <c r="AQ228" s="25">
        <v>15.0</v>
      </c>
      <c r="AR228" s="25">
        <v>522.0</v>
      </c>
      <c r="AS228" s="25">
        <v>6.0</v>
      </c>
      <c r="AT228" s="25">
        <v>720.0</v>
      </c>
    </row>
    <row r="229">
      <c r="B229" s="20"/>
      <c r="C229" s="32" t="s">
        <v>68</v>
      </c>
      <c r="D229" s="33" t="s">
        <v>69</v>
      </c>
      <c r="E229" s="23">
        <v>14896.0</v>
      </c>
      <c r="F229" s="23">
        <v>34866.0</v>
      </c>
      <c r="H229" s="21" t="s">
        <v>70</v>
      </c>
      <c r="I229" s="34">
        <f t="shared" ref="I229:J229" si="262">E229/E228</f>
        <v>0.2760154165</v>
      </c>
      <c r="J229" s="35">
        <f t="shared" si="262"/>
        <v>0.2759084578</v>
      </c>
      <c r="K229" s="34"/>
      <c r="L229" s="34"/>
      <c r="M229" s="35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 t="s">
        <v>69</v>
      </c>
      <c r="AE229" s="25">
        <v>14896.0</v>
      </c>
      <c r="AF229" s="25">
        <v>34866.0</v>
      </c>
      <c r="AG229" s="25">
        <v>417.0</v>
      </c>
      <c r="AH229" s="25">
        <v>1511.0</v>
      </c>
      <c r="AI229" s="25">
        <v>211.0</v>
      </c>
      <c r="AJ229" s="25">
        <v>804.0</v>
      </c>
      <c r="AK229" s="25">
        <v>125.0</v>
      </c>
      <c r="AL229" s="25">
        <v>378.0</v>
      </c>
      <c r="AM229" s="25">
        <v>44.0</v>
      </c>
      <c r="AN229" s="25">
        <v>239.0</v>
      </c>
      <c r="AO229" s="25">
        <v>24.0</v>
      </c>
      <c r="AP229" s="25">
        <v>191.0</v>
      </c>
      <c r="AQ229" s="25">
        <v>5.0</v>
      </c>
      <c r="AR229" s="25">
        <v>149.0</v>
      </c>
      <c r="AS229" s="25">
        <v>1.0</v>
      </c>
      <c r="AT229" s="25">
        <v>188.0</v>
      </c>
    </row>
    <row r="230">
      <c r="B230" s="20"/>
      <c r="C230" s="44" t="s">
        <v>71</v>
      </c>
      <c r="D230" s="45" t="s">
        <v>72</v>
      </c>
      <c r="E230" s="46">
        <v>-9031.52</v>
      </c>
      <c r="F230" s="46">
        <v>-20430.8</v>
      </c>
      <c r="G230" s="47"/>
      <c r="H230" s="48" t="s">
        <v>73</v>
      </c>
      <c r="I230" s="49">
        <f t="shared" ref="I230:J230" si="263">E230</f>
        <v>-9031.52</v>
      </c>
      <c r="J230" s="50">
        <f t="shared" si="263"/>
        <v>-20430.8</v>
      </c>
      <c r="K230" s="38" t="s">
        <v>74</v>
      </c>
      <c r="L230" s="39">
        <f t="shared" ref="L230:M230" si="264">I230/E228</f>
        <v>-0.1673495405</v>
      </c>
      <c r="M230" s="40">
        <f t="shared" si="264"/>
        <v>-0.1616770068</v>
      </c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 t="s">
        <v>72</v>
      </c>
      <c r="AE230" s="25">
        <v>-9031.52</v>
      </c>
      <c r="AF230" s="25">
        <v>-20430.8</v>
      </c>
      <c r="AG230" s="25">
        <v>-328.08</v>
      </c>
      <c r="AH230" s="25">
        <v>-786.73</v>
      </c>
      <c r="AI230" s="25">
        <v>-145.42</v>
      </c>
      <c r="AJ230" s="25">
        <v>-345.29</v>
      </c>
      <c r="AK230" s="25">
        <v>-65.69</v>
      </c>
      <c r="AL230" s="25">
        <v>-322.96</v>
      </c>
      <c r="AM230" s="25">
        <v>-25.15</v>
      </c>
      <c r="AN230" s="25">
        <v>-199.55</v>
      </c>
      <c r="AO230" s="25">
        <v>-11.45</v>
      </c>
      <c r="AP230" s="25">
        <v>-99.27</v>
      </c>
      <c r="AQ230" s="25">
        <v>0.8</v>
      </c>
      <c r="AR230" s="25">
        <v>-46.8</v>
      </c>
      <c r="AS230" s="25">
        <v>-0.5</v>
      </c>
      <c r="AT230" s="25">
        <v>-47.64</v>
      </c>
    </row>
    <row r="231">
      <c r="B231" s="20"/>
      <c r="D231" s="51" t="s">
        <v>75</v>
      </c>
      <c r="E231" s="51">
        <v>15649.0</v>
      </c>
      <c r="F231" s="51">
        <v>37289.0</v>
      </c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 t="s">
        <v>75</v>
      </c>
      <c r="AE231" s="25">
        <v>15649.0</v>
      </c>
      <c r="AF231" s="25">
        <v>37289.0</v>
      </c>
      <c r="AG231" s="25">
        <v>439.0</v>
      </c>
      <c r="AH231" s="25">
        <v>1585.0</v>
      </c>
      <c r="AI231" s="25">
        <v>217.0</v>
      </c>
      <c r="AJ231" s="25">
        <v>791.0</v>
      </c>
      <c r="AK231" s="25">
        <v>123.0</v>
      </c>
      <c r="AL231" s="25">
        <v>399.0</v>
      </c>
      <c r="AM231" s="25">
        <v>54.0</v>
      </c>
      <c r="AN231" s="25">
        <v>263.0</v>
      </c>
      <c r="AO231" s="25">
        <v>27.0</v>
      </c>
      <c r="AP231" s="25">
        <v>203.0</v>
      </c>
      <c r="AQ231" s="25">
        <v>4.0</v>
      </c>
      <c r="AR231" s="25">
        <v>154.0</v>
      </c>
      <c r="AS231" s="25">
        <v>1.0</v>
      </c>
      <c r="AT231" s="25">
        <v>170.0</v>
      </c>
    </row>
    <row r="232">
      <c r="B232" s="20"/>
      <c r="D232" s="51" t="s">
        <v>76</v>
      </c>
      <c r="E232" s="51">
        <v>15338.0</v>
      </c>
      <c r="F232" s="51">
        <v>36501.0</v>
      </c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 t="s">
        <v>76</v>
      </c>
      <c r="AE232" s="25">
        <v>15338.0</v>
      </c>
      <c r="AF232" s="25">
        <v>36501.0</v>
      </c>
      <c r="AG232" s="25">
        <v>425.0</v>
      </c>
      <c r="AH232" s="25">
        <v>1551.0</v>
      </c>
      <c r="AI232" s="25">
        <v>214.0</v>
      </c>
      <c r="AJ232" s="25">
        <v>774.0</v>
      </c>
      <c r="AK232" s="25">
        <v>121.0</v>
      </c>
      <c r="AL232" s="25">
        <v>388.0</v>
      </c>
      <c r="AM232" s="25">
        <v>52.0</v>
      </c>
      <c r="AN232" s="25">
        <v>257.0</v>
      </c>
      <c r="AO232" s="25">
        <v>27.0</v>
      </c>
      <c r="AP232" s="25">
        <v>198.0</v>
      </c>
      <c r="AQ232" s="25">
        <v>4.0</v>
      </c>
      <c r="AR232" s="25">
        <v>150.0</v>
      </c>
      <c r="AS232" s="25">
        <v>1.0</v>
      </c>
      <c r="AT232" s="25">
        <v>167.0</v>
      </c>
    </row>
    <row r="233">
      <c r="B233" s="20"/>
      <c r="D233" s="51" t="s">
        <v>77</v>
      </c>
      <c r="E233" s="51">
        <v>-28920.5</v>
      </c>
      <c r="F233" s="51">
        <v>-79590.5</v>
      </c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 t="s">
        <v>77</v>
      </c>
      <c r="AE233" s="25">
        <v>-28920.5</v>
      </c>
      <c r="AF233" s="25">
        <v>-79590.5</v>
      </c>
      <c r="AG233" s="25">
        <v>-1871.0</v>
      </c>
      <c r="AH233" s="25">
        <v>-3009.5</v>
      </c>
      <c r="AI233" s="25">
        <v>-107.5</v>
      </c>
      <c r="AJ233" s="25">
        <v>-1394.0</v>
      </c>
      <c r="AK233" s="25">
        <v>-182.5</v>
      </c>
      <c r="AL233" s="25">
        <v>-820.0</v>
      </c>
      <c r="AM233" s="25">
        <v>-157.0</v>
      </c>
      <c r="AN233" s="25">
        <v>-649.5</v>
      </c>
      <c r="AO233" s="25">
        <v>27.0</v>
      </c>
      <c r="AP233" s="25">
        <v>-301.5</v>
      </c>
      <c r="AQ233" s="25">
        <v>4.0</v>
      </c>
      <c r="AR233" s="25">
        <v>-365.5</v>
      </c>
      <c r="AS233" s="25">
        <v>1.0</v>
      </c>
      <c r="AT233" s="25">
        <v>-333.5</v>
      </c>
    </row>
    <row r="234">
      <c r="B234" s="20"/>
      <c r="C234" s="27" t="s">
        <v>78</v>
      </c>
      <c r="D234" s="28" t="s">
        <v>79</v>
      </c>
      <c r="E234" s="29">
        <v>20820.0</v>
      </c>
      <c r="F234" s="29">
        <v>48942.0</v>
      </c>
      <c r="G234" s="30"/>
      <c r="H234" s="30"/>
      <c r="I234" s="30"/>
      <c r="J234" s="31"/>
      <c r="K234" s="30"/>
      <c r="L234" s="30"/>
      <c r="M234" s="31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 t="s">
        <v>79</v>
      </c>
      <c r="AE234" s="25">
        <v>20820.0</v>
      </c>
      <c r="AF234" s="25">
        <v>48942.0</v>
      </c>
      <c r="AG234" s="25">
        <v>615.0</v>
      </c>
      <c r="AH234" s="25">
        <v>2129.0</v>
      </c>
      <c r="AI234" s="25">
        <v>301.0</v>
      </c>
      <c r="AJ234" s="25">
        <v>1079.0</v>
      </c>
      <c r="AK234" s="25">
        <v>164.0</v>
      </c>
      <c r="AL234" s="25">
        <v>602.0</v>
      </c>
      <c r="AM234" s="25">
        <v>79.0</v>
      </c>
      <c r="AN234" s="25">
        <v>514.0</v>
      </c>
      <c r="AO234" s="25">
        <v>63.0</v>
      </c>
      <c r="AP234" s="25">
        <v>792.0</v>
      </c>
      <c r="AQ234" s="25">
        <v>5.0</v>
      </c>
      <c r="AR234" s="25">
        <v>1100.0</v>
      </c>
      <c r="AS234" s="25">
        <v>16.0</v>
      </c>
      <c r="AT234" s="25">
        <v>1848.0</v>
      </c>
    </row>
    <row r="235">
      <c r="B235" s="20"/>
      <c r="C235" s="32" t="s">
        <v>80</v>
      </c>
      <c r="D235" s="33" t="s">
        <v>81</v>
      </c>
      <c r="E235" s="23">
        <v>6210.0</v>
      </c>
      <c r="F235" s="23">
        <v>14460.0</v>
      </c>
      <c r="H235" s="21" t="s">
        <v>82</v>
      </c>
      <c r="I235" s="53">
        <f t="shared" ref="I235:J235" si="265">E235/E234</f>
        <v>0.2982708934</v>
      </c>
      <c r="J235" s="54">
        <f t="shared" si="265"/>
        <v>0.2954517592</v>
      </c>
      <c r="K235" s="53"/>
      <c r="L235" s="53"/>
      <c r="M235" s="5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 t="s">
        <v>81</v>
      </c>
      <c r="AE235" s="25">
        <v>6210.0</v>
      </c>
      <c r="AF235" s="25">
        <v>14460.0</v>
      </c>
      <c r="AG235" s="25">
        <v>144.0</v>
      </c>
      <c r="AH235" s="25">
        <v>498.0</v>
      </c>
      <c r="AI235" s="25">
        <v>61.0</v>
      </c>
      <c r="AJ235" s="25">
        <v>244.0</v>
      </c>
      <c r="AK235" s="25">
        <v>33.0</v>
      </c>
      <c r="AL235" s="25">
        <v>127.0</v>
      </c>
      <c r="AM235" s="25">
        <v>12.0</v>
      </c>
      <c r="AN235" s="25">
        <v>89.0</v>
      </c>
      <c r="AO235" s="25">
        <v>10.0</v>
      </c>
      <c r="AP235" s="25">
        <v>126.0</v>
      </c>
      <c r="AQ235" s="25">
        <v>3.0</v>
      </c>
      <c r="AR235" s="25">
        <v>150.0</v>
      </c>
      <c r="AS235" s="25">
        <v>2.0</v>
      </c>
      <c r="AT235" s="25">
        <v>233.0</v>
      </c>
    </row>
    <row r="236">
      <c r="B236" s="20"/>
      <c r="C236" s="32" t="s">
        <v>83</v>
      </c>
      <c r="D236" s="33" t="s">
        <v>84</v>
      </c>
      <c r="E236" s="23">
        <v>-2401.39</v>
      </c>
      <c r="F236" s="23">
        <v>-5929.57</v>
      </c>
      <c r="H236" s="21" t="s">
        <v>85</v>
      </c>
      <c r="I236" s="36">
        <f t="shared" ref="I236:J236" si="266">E236</f>
        <v>-2401.39</v>
      </c>
      <c r="J236" s="37">
        <f t="shared" si="266"/>
        <v>-5929.57</v>
      </c>
      <c r="K236" s="38" t="s">
        <v>65</v>
      </c>
      <c r="L236" s="39">
        <f t="shared" ref="L236:M236" si="267">I236/E234</f>
        <v>-0.1153405379</v>
      </c>
      <c r="M236" s="40">
        <f t="shared" si="267"/>
        <v>-0.1211550407</v>
      </c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 t="s">
        <v>84</v>
      </c>
      <c r="AE236" s="25">
        <v>-2401.39</v>
      </c>
      <c r="AF236" s="25">
        <v>-5929.57</v>
      </c>
      <c r="AG236" s="25">
        <v>-8.15</v>
      </c>
      <c r="AH236" s="25">
        <v>-174.22</v>
      </c>
      <c r="AI236" s="25">
        <v>-42.4</v>
      </c>
      <c r="AJ236" s="25">
        <v>-35.52</v>
      </c>
      <c r="AK236" s="25">
        <v>-33.25</v>
      </c>
      <c r="AL236" s="25">
        <v>117.38</v>
      </c>
      <c r="AM236" s="25">
        <v>-27.6</v>
      </c>
      <c r="AN236" s="25">
        <v>-148.7</v>
      </c>
      <c r="AO236" s="25">
        <v>-12.8</v>
      </c>
      <c r="AP236" s="25">
        <v>-202.7</v>
      </c>
      <c r="AQ236" s="25">
        <v>3.3</v>
      </c>
      <c r="AR236" s="25">
        <v>-277.25</v>
      </c>
      <c r="AS236" s="25">
        <v>8.5</v>
      </c>
      <c r="AT236" s="25">
        <v>-469.44</v>
      </c>
    </row>
    <row r="237">
      <c r="B237" s="20"/>
      <c r="C237" s="32" t="s">
        <v>86</v>
      </c>
      <c r="D237" s="33" t="s">
        <v>87</v>
      </c>
      <c r="E237" s="23">
        <v>51743.0</v>
      </c>
      <c r="F237" s="23">
        <v>121065.0</v>
      </c>
      <c r="J237" s="43"/>
      <c r="M237" s="43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 t="s">
        <v>87</v>
      </c>
      <c r="AE237" s="25">
        <v>51743.0</v>
      </c>
      <c r="AF237" s="25">
        <v>121065.0</v>
      </c>
      <c r="AG237" s="25">
        <v>1518.0</v>
      </c>
      <c r="AH237" s="25">
        <v>5271.0</v>
      </c>
      <c r="AI237" s="25">
        <v>820.0</v>
      </c>
      <c r="AJ237" s="25">
        <v>2922.0</v>
      </c>
      <c r="AK237" s="25">
        <v>618.0</v>
      </c>
      <c r="AL237" s="25">
        <v>1984.0</v>
      </c>
      <c r="AM237" s="25">
        <v>406.0</v>
      </c>
      <c r="AN237" s="25">
        <v>1985.0</v>
      </c>
      <c r="AO237" s="25">
        <v>245.0</v>
      </c>
      <c r="AP237" s="25">
        <v>1914.0</v>
      </c>
      <c r="AQ237" s="25">
        <v>40.0</v>
      </c>
      <c r="AR237" s="25">
        <v>1542.0</v>
      </c>
      <c r="AS237" s="25">
        <v>16.0</v>
      </c>
      <c r="AT237" s="25">
        <v>1848.0</v>
      </c>
    </row>
    <row r="238">
      <c r="B238" s="20"/>
      <c r="C238" s="32" t="s">
        <v>88</v>
      </c>
      <c r="D238" s="33" t="s">
        <v>89</v>
      </c>
      <c r="E238" s="23">
        <v>11842.0</v>
      </c>
      <c r="F238" s="23">
        <v>27510.0</v>
      </c>
      <c r="H238" s="21" t="s">
        <v>90</v>
      </c>
      <c r="I238" s="53">
        <f t="shared" ref="I238:J238" si="268">E238/E237</f>
        <v>0.228861875</v>
      </c>
      <c r="J238" s="54">
        <f t="shared" si="268"/>
        <v>0.2272333044</v>
      </c>
      <c r="K238" s="34"/>
      <c r="L238" s="53"/>
      <c r="M238" s="5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 t="s">
        <v>89</v>
      </c>
      <c r="AE238" s="25">
        <v>11842.0</v>
      </c>
      <c r="AF238" s="25">
        <v>27510.0</v>
      </c>
      <c r="AG238" s="25">
        <v>270.0</v>
      </c>
      <c r="AH238" s="25">
        <v>959.0</v>
      </c>
      <c r="AI238" s="25">
        <v>128.0</v>
      </c>
      <c r="AJ238" s="25">
        <v>486.0</v>
      </c>
      <c r="AK238" s="25">
        <v>101.0</v>
      </c>
      <c r="AL238" s="25">
        <v>297.0</v>
      </c>
      <c r="AM238" s="25">
        <v>57.0</v>
      </c>
      <c r="AN238" s="25">
        <v>291.0</v>
      </c>
      <c r="AO238" s="25">
        <v>33.0</v>
      </c>
      <c r="AP238" s="25">
        <v>268.0</v>
      </c>
      <c r="AQ238" s="25">
        <v>5.0</v>
      </c>
      <c r="AR238" s="25">
        <v>208.0</v>
      </c>
      <c r="AS238" s="25">
        <v>2.0</v>
      </c>
      <c r="AT238" s="25">
        <v>233.0</v>
      </c>
    </row>
    <row r="239">
      <c r="B239" s="20"/>
      <c r="C239" s="44" t="s">
        <v>91</v>
      </c>
      <c r="D239" s="45" t="s">
        <v>92</v>
      </c>
      <c r="E239" s="46">
        <v>-7394.04</v>
      </c>
      <c r="F239" s="46">
        <v>-15784.7</v>
      </c>
      <c r="G239" s="47"/>
      <c r="H239" s="48" t="s">
        <v>93</v>
      </c>
      <c r="I239" s="49">
        <f t="shared" ref="I239:J239" si="269">E239</f>
        <v>-7394.04</v>
      </c>
      <c r="J239" s="50">
        <f t="shared" si="269"/>
        <v>-15784.7</v>
      </c>
      <c r="K239" s="38" t="s">
        <v>74</v>
      </c>
      <c r="L239" s="39">
        <f t="shared" ref="L239:M239" si="270">I239/E237</f>
        <v>-0.1428993294</v>
      </c>
      <c r="M239" s="40">
        <f t="shared" si="270"/>
        <v>-0.1303820262</v>
      </c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 t="s">
        <v>92</v>
      </c>
      <c r="AE239" s="25">
        <v>-7394.04</v>
      </c>
      <c r="AF239" s="25">
        <v>-15784.7</v>
      </c>
      <c r="AG239" s="25">
        <v>-140.58</v>
      </c>
      <c r="AH239" s="25">
        <v>-792.94</v>
      </c>
      <c r="AI239" s="25">
        <v>-99.3</v>
      </c>
      <c r="AJ239" s="25">
        <v>-374.97</v>
      </c>
      <c r="AK239" s="25">
        <v>-166.39</v>
      </c>
      <c r="AL239" s="25">
        <v>-338.48</v>
      </c>
      <c r="AM239" s="25">
        <v>-42.15</v>
      </c>
      <c r="AN239" s="25">
        <v>-363.5</v>
      </c>
      <c r="AO239" s="25">
        <v>-81.35</v>
      </c>
      <c r="AP239" s="25">
        <v>-533.67</v>
      </c>
      <c r="AQ239" s="25">
        <v>-24.2</v>
      </c>
      <c r="AR239" s="25">
        <v>-399.7</v>
      </c>
      <c r="AS239" s="25">
        <v>8.5</v>
      </c>
      <c r="AT239" s="25">
        <v>-469.44</v>
      </c>
    </row>
    <row r="240">
      <c r="B240" s="20"/>
      <c r="D240" s="51" t="s">
        <v>94</v>
      </c>
      <c r="E240" s="51">
        <v>15649.0</v>
      </c>
      <c r="F240" s="51">
        <v>37289.0</v>
      </c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 t="s">
        <v>94</v>
      </c>
      <c r="AE240" s="25">
        <v>15649.0</v>
      </c>
      <c r="AF240" s="25">
        <v>37289.0</v>
      </c>
      <c r="AG240" s="25">
        <v>439.0</v>
      </c>
      <c r="AH240" s="25">
        <v>1585.0</v>
      </c>
      <c r="AI240" s="25">
        <v>217.0</v>
      </c>
      <c r="AJ240" s="25">
        <v>791.0</v>
      </c>
      <c r="AK240" s="25">
        <v>123.0</v>
      </c>
      <c r="AL240" s="25">
        <v>399.0</v>
      </c>
      <c r="AM240" s="25">
        <v>54.0</v>
      </c>
      <c r="AN240" s="25">
        <v>263.0</v>
      </c>
      <c r="AO240" s="25">
        <v>27.0</v>
      </c>
      <c r="AP240" s="25">
        <v>203.0</v>
      </c>
      <c r="AQ240" s="25">
        <v>4.0</v>
      </c>
      <c r="AR240" s="25">
        <v>154.0</v>
      </c>
      <c r="AS240" s="25">
        <v>1.0</v>
      </c>
      <c r="AT240" s="25">
        <v>170.0</v>
      </c>
    </row>
    <row r="241">
      <c r="B241" s="20"/>
      <c r="D241" s="51" t="s">
        <v>95</v>
      </c>
      <c r="E241" s="51">
        <v>15338.0</v>
      </c>
      <c r="F241" s="51">
        <v>36501.0</v>
      </c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 t="s">
        <v>95</v>
      </c>
      <c r="AE241" s="25">
        <v>15338.0</v>
      </c>
      <c r="AF241" s="25">
        <v>36501.0</v>
      </c>
      <c r="AG241" s="25">
        <v>425.0</v>
      </c>
      <c r="AH241" s="25">
        <v>1551.0</v>
      </c>
      <c r="AI241" s="25">
        <v>214.0</v>
      </c>
      <c r="AJ241" s="25">
        <v>774.0</v>
      </c>
      <c r="AK241" s="25">
        <v>121.0</v>
      </c>
      <c r="AL241" s="25">
        <v>388.0</v>
      </c>
      <c r="AM241" s="25">
        <v>52.0</v>
      </c>
      <c r="AN241" s="25">
        <v>257.0</v>
      </c>
      <c r="AO241" s="25">
        <v>27.0</v>
      </c>
      <c r="AP241" s="25">
        <v>198.0</v>
      </c>
      <c r="AQ241" s="25">
        <v>4.0</v>
      </c>
      <c r="AR241" s="25">
        <v>150.0</v>
      </c>
      <c r="AS241" s="25">
        <v>1.0</v>
      </c>
      <c r="AT241" s="25">
        <v>167.0</v>
      </c>
    </row>
    <row r="242">
      <c r="B242" s="20"/>
      <c r="D242" s="51" t="s">
        <v>96</v>
      </c>
      <c r="E242" s="51">
        <v>-28920.5</v>
      </c>
      <c r="F242" s="51">
        <v>-79590.5</v>
      </c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 t="s">
        <v>96</v>
      </c>
      <c r="AE242" s="25">
        <v>-28920.5</v>
      </c>
      <c r="AF242" s="25">
        <v>-79590.5</v>
      </c>
      <c r="AG242" s="25">
        <v>-1871.0</v>
      </c>
      <c r="AH242" s="25">
        <v>-3009.5</v>
      </c>
      <c r="AI242" s="25">
        <v>-107.5</v>
      </c>
      <c r="AJ242" s="25">
        <v>-1394.0</v>
      </c>
      <c r="AK242" s="25">
        <v>-182.5</v>
      </c>
      <c r="AL242" s="25">
        <v>-820.0</v>
      </c>
      <c r="AM242" s="25">
        <v>-157.0</v>
      </c>
      <c r="AN242" s="25">
        <v>-649.5</v>
      </c>
      <c r="AO242" s="25">
        <v>27.0</v>
      </c>
      <c r="AP242" s="25">
        <v>-301.5</v>
      </c>
      <c r="AQ242" s="25">
        <v>4.0</v>
      </c>
      <c r="AR242" s="25">
        <v>-365.5</v>
      </c>
      <c r="AS242" s="25">
        <v>1.0</v>
      </c>
      <c r="AT242" s="25">
        <v>-333.5</v>
      </c>
    </row>
    <row r="243">
      <c r="B243" s="20"/>
      <c r="C243" s="27" t="s">
        <v>97</v>
      </c>
      <c r="D243" s="28" t="s">
        <v>98</v>
      </c>
      <c r="E243" s="29">
        <v>20820.0</v>
      </c>
      <c r="F243" s="29">
        <v>48942.0</v>
      </c>
      <c r="G243" s="30"/>
      <c r="H243" s="30"/>
      <c r="I243" s="30"/>
      <c r="J243" s="31"/>
      <c r="K243" s="30"/>
      <c r="L243" s="30"/>
      <c r="M243" s="31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 t="s">
        <v>98</v>
      </c>
      <c r="AE243" s="25">
        <v>20820.0</v>
      </c>
      <c r="AF243" s="25">
        <v>48942.0</v>
      </c>
      <c r="AG243" s="25">
        <v>608.0</v>
      </c>
      <c r="AH243" s="25">
        <v>2112.0</v>
      </c>
      <c r="AI243" s="25">
        <v>301.0</v>
      </c>
      <c r="AJ243" s="25">
        <v>1074.0</v>
      </c>
      <c r="AK243" s="25">
        <v>164.0</v>
      </c>
      <c r="AL243" s="25">
        <v>562.0</v>
      </c>
      <c r="AM243" s="25">
        <v>67.0</v>
      </c>
      <c r="AN243" s="25">
        <v>343.0</v>
      </c>
      <c r="AO243" s="25">
        <v>33.0</v>
      </c>
      <c r="AP243" s="25">
        <v>268.0</v>
      </c>
      <c r="AQ243" s="25">
        <v>5.0</v>
      </c>
      <c r="AR243" s="25">
        <v>208.0</v>
      </c>
      <c r="AS243" s="25">
        <v>2.0</v>
      </c>
      <c r="AT243" s="25">
        <v>231.0</v>
      </c>
    </row>
    <row r="244">
      <c r="B244" s="20"/>
      <c r="C244" s="32" t="s">
        <v>99</v>
      </c>
      <c r="D244" s="33" t="s">
        <v>100</v>
      </c>
      <c r="E244" s="23">
        <v>3043.0</v>
      </c>
      <c r="F244" s="23">
        <v>6971.0</v>
      </c>
      <c r="H244" s="21" t="s">
        <v>82</v>
      </c>
      <c r="I244" s="53">
        <f t="shared" ref="I244:J244" si="271">E244/E243</f>
        <v>0.1461575408</v>
      </c>
      <c r="J244" s="54">
        <f t="shared" si="271"/>
        <v>0.1424339014</v>
      </c>
      <c r="K244" s="53"/>
      <c r="L244" s="53"/>
      <c r="M244" s="5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 t="s">
        <v>100</v>
      </c>
      <c r="AE244" s="25">
        <v>3043.0</v>
      </c>
      <c r="AF244" s="25">
        <v>6971.0</v>
      </c>
      <c r="AG244" s="25">
        <v>82.0</v>
      </c>
      <c r="AH244" s="25">
        <v>307.0</v>
      </c>
      <c r="AI244" s="25">
        <v>34.0</v>
      </c>
      <c r="AJ244" s="25">
        <v>141.0</v>
      </c>
      <c r="AK244" s="25">
        <v>21.0</v>
      </c>
      <c r="AL244" s="25">
        <v>78.0</v>
      </c>
      <c r="AM244" s="25">
        <v>14.0</v>
      </c>
      <c r="AN244" s="25">
        <v>43.0</v>
      </c>
      <c r="AO244" s="25">
        <v>5.0</v>
      </c>
      <c r="AP244" s="25">
        <v>30.0</v>
      </c>
      <c r="AQ244" s="25">
        <v>1.0</v>
      </c>
      <c r="AR244" s="25">
        <v>33.0</v>
      </c>
      <c r="AS244" s="25">
        <v>1.0</v>
      </c>
      <c r="AT244" s="25">
        <v>32.0</v>
      </c>
    </row>
    <row r="245">
      <c r="B245" s="20"/>
      <c r="C245" s="32" t="s">
        <v>101</v>
      </c>
      <c r="D245" s="33" t="s">
        <v>102</v>
      </c>
      <c r="E245" s="23">
        <v>-4661.88</v>
      </c>
      <c r="F245" s="23">
        <v>-10981.5</v>
      </c>
      <c r="H245" s="21" t="s">
        <v>85</v>
      </c>
      <c r="I245" s="36">
        <f t="shared" ref="I245:J245" si="272">E245</f>
        <v>-4661.88</v>
      </c>
      <c r="J245" s="37">
        <f t="shared" si="272"/>
        <v>-10981.5</v>
      </c>
      <c r="K245" s="38" t="s">
        <v>65</v>
      </c>
      <c r="L245" s="39">
        <f t="shared" ref="L245:M245" si="273">I245/E243</f>
        <v>-0.2239135447</v>
      </c>
      <c r="M245" s="40">
        <f t="shared" si="273"/>
        <v>-0.224377835</v>
      </c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 t="s">
        <v>102</v>
      </c>
      <c r="AE245" s="25">
        <v>-4661.88</v>
      </c>
      <c r="AF245" s="25">
        <v>-10981.5</v>
      </c>
      <c r="AG245" s="25">
        <v>-208.5</v>
      </c>
      <c r="AH245" s="25">
        <v>-389.53</v>
      </c>
      <c r="AI245" s="25">
        <v>-147.9</v>
      </c>
      <c r="AJ245" s="25">
        <v>-297.53</v>
      </c>
      <c r="AK245" s="25">
        <v>-59.59</v>
      </c>
      <c r="AL245" s="25">
        <v>-113.13</v>
      </c>
      <c r="AM245" s="25">
        <v>12.8</v>
      </c>
      <c r="AN245" s="25">
        <v>-19.95</v>
      </c>
      <c r="AO245" s="25">
        <v>-16.25</v>
      </c>
      <c r="AP245" s="25">
        <v>-138.5</v>
      </c>
      <c r="AQ245" s="25">
        <v>-1.1</v>
      </c>
      <c r="AR245" s="25">
        <v>-24.95</v>
      </c>
      <c r="AS245" s="25">
        <v>17.0</v>
      </c>
      <c r="AT245" s="25">
        <v>-104.05</v>
      </c>
    </row>
    <row r="246">
      <c r="B246" s="20"/>
      <c r="C246" s="32" t="s">
        <v>103</v>
      </c>
      <c r="D246" s="33" t="s">
        <v>104</v>
      </c>
      <c r="E246" s="23">
        <v>51743.0</v>
      </c>
      <c r="F246" s="23">
        <v>121065.0</v>
      </c>
      <c r="J246" s="43"/>
      <c r="M246" s="43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 t="s">
        <v>104</v>
      </c>
      <c r="AE246" s="25">
        <v>51743.0</v>
      </c>
      <c r="AF246" s="25">
        <v>121065.0</v>
      </c>
      <c r="AG246" s="25">
        <v>1501.0</v>
      </c>
      <c r="AH246" s="25">
        <v>5202.0</v>
      </c>
      <c r="AI246" s="25">
        <v>763.0</v>
      </c>
      <c r="AJ246" s="25">
        <v>2731.0</v>
      </c>
      <c r="AK246" s="25">
        <v>419.0</v>
      </c>
      <c r="AL246" s="25">
        <v>1420.0</v>
      </c>
      <c r="AM246" s="25">
        <v>177.0</v>
      </c>
      <c r="AN246" s="25">
        <v>883.0</v>
      </c>
      <c r="AO246" s="25">
        <v>85.0</v>
      </c>
      <c r="AP246" s="25">
        <v>662.0</v>
      </c>
      <c r="AQ246" s="25">
        <v>15.0</v>
      </c>
      <c r="AR246" s="25">
        <v>502.0</v>
      </c>
      <c r="AS246" s="25">
        <v>6.0</v>
      </c>
      <c r="AT246" s="25">
        <v>693.0</v>
      </c>
    </row>
    <row r="247">
      <c r="B247" s="20"/>
      <c r="C247" s="32" t="s">
        <v>88</v>
      </c>
      <c r="D247" s="33" t="s">
        <v>105</v>
      </c>
      <c r="E247" s="23">
        <v>7209.0</v>
      </c>
      <c r="F247" s="23">
        <v>16611.0</v>
      </c>
      <c r="H247" s="21" t="s">
        <v>90</v>
      </c>
      <c r="I247" s="53">
        <f t="shared" ref="I247:J247" si="274">E247/E246</f>
        <v>0.1393231935</v>
      </c>
      <c r="J247" s="54">
        <f t="shared" si="274"/>
        <v>0.1372072853</v>
      </c>
      <c r="K247" s="34"/>
      <c r="L247" s="53"/>
      <c r="M247" s="5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 t="s">
        <v>105</v>
      </c>
      <c r="AE247" s="25">
        <v>7209.0</v>
      </c>
      <c r="AF247" s="25">
        <v>16611.0</v>
      </c>
      <c r="AG247" s="25">
        <v>197.0</v>
      </c>
      <c r="AH247" s="25">
        <v>708.0</v>
      </c>
      <c r="AI247" s="25">
        <v>96.0</v>
      </c>
      <c r="AJ247" s="25">
        <v>378.0</v>
      </c>
      <c r="AK247" s="25">
        <v>51.0</v>
      </c>
      <c r="AL247" s="25">
        <v>178.0</v>
      </c>
      <c r="AM247" s="25">
        <v>23.0</v>
      </c>
      <c r="AN247" s="25">
        <v>124.0</v>
      </c>
      <c r="AO247" s="25">
        <v>10.0</v>
      </c>
      <c r="AP247" s="25">
        <v>90.0</v>
      </c>
      <c r="AQ247" s="25">
        <v>2.0</v>
      </c>
      <c r="AR247" s="25">
        <v>76.0</v>
      </c>
      <c r="AS247" s="25">
        <v>1.0</v>
      </c>
      <c r="AT247" s="25">
        <v>89.0</v>
      </c>
    </row>
    <row r="248">
      <c r="B248" s="20"/>
      <c r="C248" s="44" t="s">
        <v>91</v>
      </c>
      <c r="D248" s="45" t="s">
        <v>106</v>
      </c>
      <c r="E248" s="46">
        <v>-12246.1</v>
      </c>
      <c r="F248" s="46">
        <v>-27883.9</v>
      </c>
      <c r="G248" s="47"/>
      <c r="H248" s="48" t="s">
        <v>93</v>
      </c>
      <c r="I248" s="49">
        <f t="shared" ref="I248:J248" si="275">E248</f>
        <v>-12246.1</v>
      </c>
      <c r="J248" s="50">
        <f t="shared" si="275"/>
        <v>-27883.9</v>
      </c>
      <c r="K248" s="55" t="s">
        <v>74</v>
      </c>
      <c r="L248" s="56">
        <f t="shared" ref="L248:M248" si="276">I248/E246</f>
        <v>-0.2366716271</v>
      </c>
      <c r="M248" s="57">
        <f t="shared" si="276"/>
        <v>-0.230321728</v>
      </c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 t="s">
        <v>106</v>
      </c>
      <c r="AE248" s="25">
        <v>-12246.1</v>
      </c>
      <c r="AF248" s="25">
        <v>-27883.9</v>
      </c>
      <c r="AG248" s="25">
        <v>-364.65</v>
      </c>
      <c r="AH248" s="25">
        <v>-313.48</v>
      </c>
      <c r="AI248" s="25">
        <v>-242.35</v>
      </c>
      <c r="AJ248" s="25">
        <v>-545.18</v>
      </c>
      <c r="AK248" s="25">
        <v>-194.49</v>
      </c>
      <c r="AL248" s="25">
        <v>-325.43</v>
      </c>
      <c r="AM248" s="25">
        <v>-15.65</v>
      </c>
      <c r="AN248" s="25">
        <v>-110.65</v>
      </c>
      <c r="AO248" s="25">
        <v>-51.35</v>
      </c>
      <c r="AP248" s="25">
        <v>-254.72</v>
      </c>
      <c r="AQ248" s="25">
        <v>-7.5</v>
      </c>
      <c r="AR248" s="25">
        <v>-98.15</v>
      </c>
      <c r="AS248" s="25">
        <v>13.0</v>
      </c>
      <c r="AT248" s="25">
        <v>-240.19</v>
      </c>
    </row>
    <row r="249">
      <c r="B249" s="20"/>
      <c r="C249" s="20"/>
      <c r="D249" s="51" t="s">
        <v>107</v>
      </c>
      <c r="E249" s="51">
        <v>20820.0</v>
      </c>
      <c r="F249" s="51">
        <v>48942.0</v>
      </c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 t="s">
        <v>107</v>
      </c>
      <c r="AE249" s="25">
        <v>20820.0</v>
      </c>
      <c r="AF249" s="25">
        <v>48942.0</v>
      </c>
      <c r="AG249" s="25">
        <v>608.0</v>
      </c>
      <c r="AH249" s="25">
        <v>2112.0</v>
      </c>
      <c r="AI249" s="25">
        <v>301.0</v>
      </c>
      <c r="AJ249" s="25">
        <v>1074.0</v>
      </c>
      <c r="AK249" s="25">
        <v>164.0</v>
      </c>
      <c r="AL249" s="25">
        <v>562.0</v>
      </c>
      <c r="AM249" s="25">
        <v>67.0</v>
      </c>
      <c r="AN249" s="25">
        <v>343.0</v>
      </c>
      <c r="AO249" s="25">
        <v>33.0</v>
      </c>
      <c r="AP249" s="25">
        <v>268.0</v>
      </c>
      <c r="AQ249" s="25">
        <v>5.0</v>
      </c>
      <c r="AR249" s="25">
        <v>208.0</v>
      </c>
      <c r="AS249" s="25">
        <v>2.0</v>
      </c>
      <c r="AT249" s="25">
        <v>231.0</v>
      </c>
    </row>
    <row r="250">
      <c r="B250" s="20"/>
      <c r="C250" s="20"/>
      <c r="D250" s="51" t="s">
        <v>108</v>
      </c>
      <c r="E250" s="51">
        <v>17769.0</v>
      </c>
      <c r="F250" s="51">
        <v>41981.0</v>
      </c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 t="s">
        <v>108</v>
      </c>
      <c r="AE250" s="25">
        <v>17769.0</v>
      </c>
      <c r="AF250" s="25">
        <v>41981.0</v>
      </c>
      <c r="AG250" s="25">
        <v>522.0</v>
      </c>
      <c r="AH250" s="25">
        <v>1803.0</v>
      </c>
      <c r="AI250" s="25">
        <v>248.0</v>
      </c>
      <c r="AJ250" s="25">
        <v>933.0</v>
      </c>
      <c r="AK250" s="25">
        <v>145.0</v>
      </c>
      <c r="AL250" s="25">
        <v>473.0</v>
      </c>
      <c r="AM250" s="25">
        <v>53.0</v>
      </c>
      <c r="AN250" s="25">
        <v>304.0</v>
      </c>
      <c r="AO250" s="25">
        <v>29.0</v>
      </c>
      <c r="AP250" s="25">
        <v>230.0</v>
      </c>
      <c r="AQ250" s="25">
        <v>5.0</v>
      </c>
      <c r="AR250" s="25">
        <v>177.0</v>
      </c>
      <c r="AS250" s="25">
        <v>1.0</v>
      </c>
      <c r="AT250" s="25">
        <v>210.0</v>
      </c>
    </row>
    <row r="251">
      <c r="B251" s="20"/>
      <c r="C251" s="20"/>
      <c r="D251" s="51" t="s">
        <v>109</v>
      </c>
      <c r="E251" s="51">
        <v>-63499.1</v>
      </c>
      <c r="F251" s="51">
        <v>-140336.0</v>
      </c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 t="s">
        <v>109</v>
      </c>
      <c r="AE251" s="25">
        <v>-63499.1</v>
      </c>
      <c r="AF251" s="25">
        <v>-140336.0</v>
      </c>
      <c r="AG251" s="25">
        <v>-1467.15</v>
      </c>
      <c r="AH251" s="25">
        <v>-7291.3</v>
      </c>
      <c r="AI251" s="25">
        <v>-1439.5</v>
      </c>
      <c r="AJ251" s="25">
        <v>-3548.9</v>
      </c>
      <c r="AK251" s="25">
        <v>-309.5</v>
      </c>
      <c r="AL251" s="25">
        <v>-2450.25</v>
      </c>
      <c r="AM251" s="25">
        <v>-484.5</v>
      </c>
      <c r="AN251" s="25">
        <v>-804.5</v>
      </c>
      <c r="AO251" s="25">
        <v>-174.5</v>
      </c>
      <c r="AP251" s="25">
        <v>-587.5</v>
      </c>
      <c r="AQ251" s="25">
        <v>5.0</v>
      </c>
      <c r="AR251" s="25">
        <v>-562.75</v>
      </c>
      <c r="AS251" s="25">
        <v>-26.5</v>
      </c>
      <c r="AT251" s="25">
        <v>-688.25</v>
      </c>
    </row>
    <row r="252">
      <c r="B252" s="20"/>
      <c r="C252" s="20"/>
      <c r="D252" s="51" t="s">
        <v>110</v>
      </c>
      <c r="E252" s="51">
        <v>20820.0</v>
      </c>
      <c r="F252" s="51">
        <v>48942.0</v>
      </c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 t="s">
        <v>110</v>
      </c>
      <c r="AE252" s="25">
        <v>20820.0</v>
      </c>
      <c r="AF252" s="25">
        <v>48942.0</v>
      </c>
      <c r="AG252" s="25">
        <v>608.0</v>
      </c>
      <c r="AH252" s="25">
        <v>2112.0</v>
      </c>
      <c r="AI252" s="25">
        <v>301.0</v>
      </c>
      <c r="AJ252" s="25">
        <v>1074.0</v>
      </c>
      <c r="AK252" s="25">
        <v>164.0</v>
      </c>
      <c r="AL252" s="25">
        <v>562.0</v>
      </c>
      <c r="AM252" s="25">
        <v>67.0</v>
      </c>
      <c r="AN252" s="25">
        <v>343.0</v>
      </c>
      <c r="AO252" s="25">
        <v>33.0</v>
      </c>
      <c r="AP252" s="25">
        <v>268.0</v>
      </c>
      <c r="AQ252" s="25">
        <v>5.0</v>
      </c>
      <c r="AR252" s="25">
        <v>208.0</v>
      </c>
      <c r="AS252" s="25">
        <v>2.0</v>
      </c>
      <c r="AT252" s="25">
        <v>231.0</v>
      </c>
    </row>
    <row r="253">
      <c r="B253" s="20"/>
      <c r="C253" s="20"/>
    </row>
    <row r="254">
      <c r="B254" s="20"/>
      <c r="C254" s="20"/>
    </row>
    <row r="255">
      <c r="B255" s="20"/>
      <c r="C255" s="20" t="s">
        <v>117</v>
      </c>
    </row>
    <row r="256">
      <c r="B256" s="20"/>
      <c r="C256" s="21" t="s">
        <v>115</v>
      </c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5">
        <v>0.0</v>
      </c>
      <c r="AF256" s="25">
        <v>1.0</v>
      </c>
      <c r="AG256" s="25">
        <v>2.0</v>
      </c>
      <c r="AH256" s="25">
        <v>3.0</v>
      </c>
      <c r="AI256" s="25">
        <v>4.0</v>
      </c>
      <c r="AJ256" s="25">
        <v>5.0</v>
      </c>
      <c r="AK256" s="25">
        <v>6.0</v>
      </c>
      <c r="AL256" s="25">
        <v>7.0</v>
      </c>
      <c r="AM256" s="25">
        <v>8.0</v>
      </c>
      <c r="AN256" s="25">
        <v>9.0</v>
      </c>
      <c r="AO256" s="25">
        <v>10.0</v>
      </c>
      <c r="AP256" s="25">
        <v>11.0</v>
      </c>
      <c r="AQ256" s="25">
        <v>12.0</v>
      </c>
      <c r="AR256" s="25">
        <v>13.0</v>
      </c>
      <c r="AS256" s="25">
        <v>14.0</v>
      </c>
      <c r="AT256" s="25">
        <v>15.0</v>
      </c>
    </row>
    <row r="257">
      <c r="B257" s="20"/>
      <c r="D257" s="26"/>
      <c r="E257" s="23">
        <v>0.0</v>
      </c>
      <c r="F257" s="23">
        <v>1.0</v>
      </c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 t="s">
        <v>52</v>
      </c>
      <c r="AE257" s="25">
        <v>0.0</v>
      </c>
      <c r="AF257" s="25">
        <v>0.0</v>
      </c>
      <c r="AG257" s="25">
        <v>1.0</v>
      </c>
      <c r="AH257" s="25">
        <v>1.0</v>
      </c>
      <c r="AI257" s="25">
        <v>2.0</v>
      </c>
      <c r="AJ257" s="25">
        <v>2.0</v>
      </c>
      <c r="AK257" s="25">
        <v>3.0</v>
      </c>
      <c r="AL257" s="25">
        <v>3.0</v>
      </c>
      <c r="AM257" s="25">
        <v>4.0</v>
      </c>
      <c r="AN257" s="25">
        <v>4.0</v>
      </c>
      <c r="AO257" s="25">
        <v>5.0</v>
      </c>
      <c r="AP257" s="25">
        <v>5.0</v>
      </c>
      <c r="AQ257" s="25">
        <v>6.0</v>
      </c>
      <c r="AR257" s="25">
        <v>6.0</v>
      </c>
      <c r="AS257" s="25">
        <v>7.0</v>
      </c>
      <c r="AT257" s="25">
        <v>7.0</v>
      </c>
    </row>
    <row r="258">
      <c r="B258" s="20"/>
      <c r="D258" s="24" t="s">
        <v>54</v>
      </c>
      <c r="E258" s="23" t="s">
        <v>55</v>
      </c>
      <c r="F258" s="23" t="s">
        <v>56</v>
      </c>
      <c r="I258" s="21" t="s">
        <v>55</v>
      </c>
      <c r="J258" s="21" t="s">
        <v>56</v>
      </c>
      <c r="K258" s="21"/>
      <c r="L258" s="21" t="s">
        <v>55</v>
      </c>
      <c r="M258" s="21" t="s">
        <v>56</v>
      </c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 t="s">
        <v>54</v>
      </c>
      <c r="AE258" s="24" t="s">
        <v>55</v>
      </c>
      <c r="AF258" s="24" t="s">
        <v>56</v>
      </c>
      <c r="AG258" s="24" t="s">
        <v>55</v>
      </c>
      <c r="AH258" s="24" t="s">
        <v>56</v>
      </c>
      <c r="AI258" s="24" t="s">
        <v>55</v>
      </c>
      <c r="AJ258" s="24" t="s">
        <v>56</v>
      </c>
      <c r="AK258" s="24" t="s">
        <v>55</v>
      </c>
      <c r="AL258" s="24" t="s">
        <v>56</v>
      </c>
      <c r="AM258" s="24" t="s">
        <v>55</v>
      </c>
      <c r="AN258" s="24" t="s">
        <v>56</v>
      </c>
      <c r="AO258" s="24" t="s">
        <v>55</v>
      </c>
      <c r="AP258" s="24" t="s">
        <v>56</v>
      </c>
      <c r="AQ258" s="24" t="s">
        <v>55</v>
      </c>
      <c r="AR258" s="24" t="s">
        <v>56</v>
      </c>
      <c r="AS258" s="24" t="s">
        <v>55</v>
      </c>
      <c r="AT258" s="24" t="s">
        <v>56</v>
      </c>
    </row>
    <row r="259">
      <c r="B259" s="20"/>
      <c r="C259" s="27" t="s">
        <v>57</v>
      </c>
      <c r="D259" s="28" t="s">
        <v>58</v>
      </c>
      <c r="E259" s="29">
        <f t="shared" ref="E259:F259" si="277">AE259</f>
        <v>21441</v>
      </c>
      <c r="F259" s="29">
        <f t="shared" si="277"/>
        <v>50725</v>
      </c>
      <c r="G259" s="30"/>
      <c r="H259" s="30"/>
      <c r="I259" s="30"/>
      <c r="J259" s="31"/>
      <c r="K259" s="30"/>
      <c r="L259" s="30"/>
      <c r="M259" s="31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 t="s">
        <v>58</v>
      </c>
      <c r="AE259" s="25">
        <v>21441.0</v>
      </c>
      <c r="AF259" s="25">
        <v>50725.0</v>
      </c>
      <c r="AG259" s="25">
        <v>780.0</v>
      </c>
      <c r="AH259" s="25">
        <v>2430.0</v>
      </c>
      <c r="AI259" s="25">
        <v>333.0</v>
      </c>
      <c r="AJ259" s="25">
        <v>1109.0</v>
      </c>
      <c r="AK259" s="25">
        <v>179.0</v>
      </c>
      <c r="AL259" s="25">
        <v>595.0</v>
      </c>
      <c r="AM259" s="25">
        <v>68.0</v>
      </c>
      <c r="AN259" s="25">
        <v>360.0</v>
      </c>
      <c r="AO259" s="25">
        <v>33.0</v>
      </c>
      <c r="AP259" s="25">
        <v>270.0</v>
      </c>
      <c r="AQ259" s="25">
        <v>5.0</v>
      </c>
      <c r="AR259" s="25">
        <v>217.0</v>
      </c>
      <c r="AS259" s="25">
        <v>2.0</v>
      </c>
      <c r="AT259" s="25">
        <v>254.0</v>
      </c>
    </row>
    <row r="260">
      <c r="B260" s="20"/>
      <c r="C260" s="32" t="s">
        <v>59</v>
      </c>
      <c r="D260" s="33" t="s">
        <v>60</v>
      </c>
      <c r="E260" s="23">
        <f t="shared" ref="E260:F260" si="278">AE260</f>
        <v>8834</v>
      </c>
      <c r="F260" s="23">
        <f t="shared" si="278"/>
        <v>20719</v>
      </c>
      <c r="H260" s="21" t="s">
        <v>61</v>
      </c>
      <c r="I260" s="34">
        <f t="shared" ref="I260:J260" si="279">E260/E259</f>
        <v>0.412014365</v>
      </c>
      <c r="J260" s="35">
        <f t="shared" si="279"/>
        <v>0.4084573682</v>
      </c>
      <c r="K260" s="34"/>
      <c r="L260" s="34"/>
      <c r="M260" s="35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 t="s">
        <v>60</v>
      </c>
      <c r="AE260" s="25">
        <v>8834.0</v>
      </c>
      <c r="AF260" s="25">
        <v>20719.0</v>
      </c>
      <c r="AG260" s="25">
        <v>306.0</v>
      </c>
      <c r="AH260" s="25">
        <v>956.0</v>
      </c>
      <c r="AI260" s="25">
        <v>126.0</v>
      </c>
      <c r="AJ260" s="25">
        <v>453.0</v>
      </c>
      <c r="AK260" s="25">
        <v>84.0</v>
      </c>
      <c r="AL260" s="25">
        <v>232.0</v>
      </c>
      <c r="AM260" s="25">
        <v>22.0</v>
      </c>
      <c r="AN260" s="25">
        <v>147.0</v>
      </c>
      <c r="AO260" s="25">
        <v>10.0</v>
      </c>
      <c r="AP260" s="25">
        <v>104.0</v>
      </c>
      <c r="AQ260" s="25">
        <v>2.0</v>
      </c>
      <c r="AR260" s="25">
        <v>81.0</v>
      </c>
      <c r="AS260" s="25">
        <v>0.0</v>
      </c>
      <c r="AT260" s="25">
        <v>96.0</v>
      </c>
    </row>
    <row r="261">
      <c r="B261" s="20"/>
      <c r="C261" s="32" t="s">
        <v>62</v>
      </c>
      <c r="D261" s="33" t="s">
        <v>63</v>
      </c>
      <c r="E261" s="23">
        <f t="shared" ref="E261:F261" si="280">AE261</f>
        <v>-2823.11</v>
      </c>
      <c r="F261" s="23">
        <f t="shared" si="280"/>
        <v>-7208.49</v>
      </c>
      <c r="H261" s="21" t="s">
        <v>64</v>
      </c>
      <c r="I261" s="36">
        <f t="shared" ref="I261:J261" si="281">E261</f>
        <v>-2823.11</v>
      </c>
      <c r="J261" s="37">
        <f t="shared" si="281"/>
        <v>-7208.49</v>
      </c>
      <c r="K261" s="38" t="s">
        <v>65</v>
      </c>
      <c r="L261" s="39">
        <f t="shared" ref="L261:M261" si="282">I261/E259</f>
        <v>-0.1316687654</v>
      </c>
      <c r="M261" s="40">
        <f t="shared" si="282"/>
        <v>-0.1421092164</v>
      </c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 t="s">
        <v>63</v>
      </c>
      <c r="AE261" s="25">
        <v>-2823.11</v>
      </c>
      <c r="AF261" s="25">
        <v>-7208.49</v>
      </c>
      <c r="AG261" s="25">
        <v>-105.35</v>
      </c>
      <c r="AH261" s="25">
        <v>-342.15</v>
      </c>
      <c r="AI261" s="25">
        <v>-47.05</v>
      </c>
      <c r="AJ261" s="25">
        <v>-128.95</v>
      </c>
      <c r="AK261" s="25">
        <v>6.96</v>
      </c>
      <c r="AL261" s="25">
        <v>-74.68</v>
      </c>
      <c r="AM261" s="25">
        <v>-13.9</v>
      </c>
      <c r="AN261" s="25">
        <v>-39.15</v>
      </c>
      <c r="AO261" s="25">
        <v>-14.15</v>
      </c>
      <c r="AP261" s="25">
        <v>-43.42</v>
      </c>
      <c r="AQ261" s="25">
        <v>-1.8</v>
      </c>
      <c r="AR261" s="25">
        <v>-41.55</v>
      </c>
      <c r="AS261" s="25">
        <v>-2.0</v>
      </c>
      <c r="AT261" s="25">
        <v>-24.29</v>
      </c>
    </row>
    <row r="262">
      <c r="B262" s="20"/>
      <c r="C262" s="32" t="s">
        <v>66</v>
      </c>
      <c r="D262" s="33" t="s">
        <v>67</v>
      </c>
      <c r="E262" s="23">
        <f t="shared" ref="E262:F262" si="283">AE262</f>
        <v>53560</v>
      </c>
      <c r="F262" s="23">
        <f t="shared" si="283"/>
        <v>125710</v>
      </c>
      <c r="J262" s="43"/>
      <c r="M262" s="43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 t="s">
        <v>67</v>
      </c>
      <c r="AE262" s="25">
        <v>53560.0</v>
      </c>
      <c r="AF262" s="25">
        <v>125710.0</v>
      </c>
      <c r="AG262" s="25">
        <v>1968.0</v>
      </c>
      <c r="AH262" s="25">
        <v>6074.0</v>
      </c>
      <c r="AI262" s="25">
        <v>815.0</v>
      </c>
      <c r="AJ262" s="25">
        <v>2842.0</v>
      </c>
      <c r="AK262" s="25">
        <v>461.0</v>
      </c>
      <c r="AL262" s="25">
        <v>1532.0</v>
      </c>
      <c r="AM262" s="25">
        <v>184.0</v>
      </c>
      <c r="AN262" s="25">
        <v>953.0</v>
      </c>
      <c r="AO262" s="25">
        <v>86.0</v>
      </c>
      <c r="AP262" s="25">
        <v>666.0</v>
      </c>
      <c r="AQ262" s="25">
        <v>15.0</v>
      </c>
      <c r="AR262" s="25">
        <v>516.0</v>
      </c>
      <c r="AS262" s="25">
        <v>6.0</v>
      </c>
      <c r="AT262" s="25">
        <v>777.0</v>
      </c>
    </row>
    <row r="263">
      <c r="B263" s="20"/>
      <c r="C263" s="32" t="s">
        <v>68</v>
      </c>
      <c r="D263" s="33" t="s">
        <v>69</v>
      </c>
      <c r="E263" s="23">
        <f t="shared" ref="E263:F263" si="284">AE263</f>
        <v>14779</v>
      </c>
      <c r="F263" s="23">
        <f t="shared" si="284"/>
        <v>34699</v>
      </c>
      <c r="H263" s="21" t="s">
        <v>70</v>
      </c>
      <c r="I263" s="34">
        <f t="shared" ref="I263:J263" si="285">E263/E262</f>
        <v>0.2759335325</v>
      </c>
      <c r="J263" s="35">
        <f t="shared" si="285"/>
        <v>0.2760241826</v>
      </c>
      <c r="K263" s="34"/>
      <c r="L263" s="34"/>
      <c r="M263" s="35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 t="s">
        <v>69</v>
      </c>
      <c r="AE263" s="25">
        <v>14779.0</v>
      </c>
      <c r="AF263" s="25">
        <v>34699.0</v>
      </c>
      <c r="AG263" s="25">
        <v>528.0</v>
      </c>
      <c r="AH263" s="25">
        <v>1671.0</v>
      </c>
      <c r="AI263" s="25">
        <v>214.0</v>
      </c>
      <c r="AJ263" s="25">
        <v>795.0</v>
      </c>
      <c r="AK263" s="25">
        <v>130.0</v>
      </c>
      <c r="AL263" s="25">
        <v>380.0</v>
      </c>
      <c r="AM263" s="25">
        <v>42.0</v>
      </c>
      <c r="AN263" s="25">
        <v>247.0</v>
      </c>
      <c r="AO263" s="25">
        <v>24.0</v>
      </c>
      <c r="AP263" s="25">
        <v>183.0</v>
      </c>
      <c r="AQ263" s="25">
        <v>5.0</v>
      </c>
      <c r="AR263" s="25">
        <v>149.0</v>
      </c>
      <c r="AS263" s="25">
        <v>1.0</v>
      </c>
      <c r="AT263" s="25">
        <v>202.0</v>
      </c>
    </row>
    <row r="264">
      <c r="B264" s="20"/>
      <c r="C264" s="44" t="s">
        <v>71</v>
      </c>
      <c r="D264" s="45" t="s">
        <v>72</v>
      </c>
      <c r="E264" s="46">
        <f t="shared" ref="E264:F264" si="286">AE264</f>
        <v>-8993.07</v>
      </c>
      <c r="F264" s="46">
        <f t="shared" si="286"/>
        <v>-20343.4</v>
      </c>
      <c r="G264" s="47"/>
      <c r="H264" s="48" t="s">
        <v>73</v>
      </c>
      <c r="I264" s="49">
        <f t="shared" ref="I264:J264" si="287">E264</f>
        <v>-8993.07</v>
      </c>
      <c r="J264" s="50">
        <f t="shared" si="287"/>
        <v>-20343.4</v>
      </c>
      <c r="K264" s="38" t="s">
        <v>74</v>
      </c>
      <c r="L264" s="39">
        <f t="shared" ref="L264:M264" si="288">I264/E262</f>
        <v>-0.16790646</v>
      </c>
      <c r="M264" s="40">
        <f t="shared" si="288"/>
        <v>-0.1618280169</v>
      </c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 t="s">
        <v>72</v>
      </c>
      <c r="AE264" s="25">
        <v>-8993.07</v>
      </c>
      <c r="AF264" s="25">
        <v>-20343.4</v>
      </c>
      <c r="AG264" s="25">
        <v>-363.9</v>
      </c>
      <c r="AH264" s="25">
        <v>-858.96</v>
      </c>
      <c r="AI264" s="25">
        <v>-138.35</v>
      </c>
      <c r="AJ264" s="25">
        <v>-319.4</v>
      </c>
      <c r="AK264" s="25">
        <v>-69.44</v>
      </c>
      <c r="AL264" s="25">
        <v>-351.11</v>
      </c>
      <c r="AM264" s="25">
        <v>-31.1</v>
      </c>
      <c r="AN264" s="25">
        <v>-210.75</v>
      </c>
      <c r="AO264" s="25">
        <v>-11.45</v>
      </c>
      <c r="AP264" s="25">
        <v>-97.92</v>
      </c>
      <c r="AQ264" s="25">
        <v>0.8</v>
      </c>
      <c r="AR264" s="25">
        <v>-45.05</v>
      </c>
      <c r="AS264" s="25">
        <v>-0.5</v>
      </c>
      <c r="AT264" s="25">
        <v>-52.54</v>
      </c>
    </row>
    <row r="265">
      <c r="B265" s="20"/>
      <c r="D265" s="51" t="s">
        <v>75</v>
      </c>
      <c r="E265" s="51">
        <f t="shared" ref="E265:F265" si="289">AE265</f>
        <v>15547</v>
      </c>
      <c r="F265" s="51">
        <f t="shared" si="289"/>
        <v>37125</v>
      </c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 t="s">
        <v>75</v>
      </c>
      <c r="AE265" s="25">
        <v>15547.0</v>
      </c>
      <c r="AF265" s="25">
        <v>37125.0</v>
      </c>
      <c r="AG265" s="25">
        <v>536.0</v>
      </c>
      <c r="AH265" s="25">
        <v>1741.0</v>
      </c>
      <c r="AI265" s="25">
        <v>216.0</v>
      </c>
      <c r="AJ265" s="25">
        <v>779.0</v>
      </c>
      <c r="AK265" s="25">
        <v>131.0</v>
      </c>
      <c r="AL265" s="25">
        <v>404.0</v>
      </c>
      <c r="AM265" s="25">
        <v>52.0</v>
      </c>
      <c r="AN265" s="25">
        <v>271.0</v>
      </c>
      <c r="AO265" s="25">
        <v>27.0</v>
      </c>
      <c r="AP265" s="25">
        <v>199.0</v>
      </c>
      <c r="AQ265" s="25">
        <v>4.0</v>
      </c>
      <c r="AR265" s="25">
        <v>154.0</v>
      </c>
      <c r="AS265" s="25">
        <v>1.0</v>
      </c>
      <c r="AT265" s="25">
        <v>181.0</v>
      </c>
    </row>
    <row r="266">
      <c r="B266" s="20"/>
      <c r="D266" s="51" t="s">
        <v>76</v>
      </c>
      <c r="E266" s="51">
        <f t="shared" ref="E266:F266" si="290">AE266</f>
        <v>15237</v>
      </c>
      <c r="F266" s="51">
        <f t="shared" si="290"/>
        <v>36339</v>
      </c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 t="s">
        <v>76</v>
      </c>
      <c r="AE266" s="25">
        <v>15237.0</v>
      </c>
      <c r="AF266" s="25">
        <v>36339.0</v>
      </c>
      <c r="AG266" s="25">
        <v>522.0</v>
      </c>
      <c r="AH266" s="25">
        <v>1705.0</v>
      </c>
      <c r="AI266" s="25">
        <v>214.0</v>
      </c>
      <c r="AJ266" s="25">
        <v>763.0</v>
      </c>
      <c r="AK266" s="25">
        <v>127.0</v>
      </c>
      <c r="AL266" s="25">
        <v>392.0</v>
      </c>
      <c r="AM266" s="25">
        <v>50.0</v>
      </c>
      <c r="AN266" s="25">
        <v>265.0</v>
      </c>
      <c r="AO266" s="25">
        <v>27.0</v>
      </c>
      <c r="AP266" s="25">
        <v>194.0</v>
      </c>
      <c r="AQ266" s="25">
        <v>4.0</v>
      </c>
      <c r="AR266" s="25">
        <v>150.0</v>
      </c>
      <c r="AS266" s="25">
        <v>1.0</v>
      </c>
      <c r="AT266" s="25">
        <v>178.0</v>
      </c>
    </row>
    <row r="267">
      <c r="B267" s="20"/>
      <c r="D267" s="51" t="s">
        <v>77</v>
      </c>
      <c r="E267" s="51">
        <f t="shared" ref="E267:F267" si="291">AE267</f>
        <v>-28904</v>
      </c>
      <c r="F267" s="51">
        <f t="shared" si="291"/>
        <v>-79370</v>
      </c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 t="s">
        <v>77</v>
      </c>
      <c r="AE267" s="25">
        <v>-28904.0</v>
      </c>
      <c r="AF267" s="25">
        <v>-79370.0</v>
      </c>
      <c r="AG267" s="25">
        <v>-1818.5</v>
      </c>
      <c r="AH267" s="25">
        <v>-2903.0</v>
      </c>
      <c r="AI267" s="25">
        <v>-32.5</v>
      </c>
      <c r="AJ267" s="25">
        <v>-1509.5</v>
      </c>
      <c r="AK267" s="25">
        <v>-324.5</v>
      </c>
      <c r="AL267" s="25">
        <v>-1046.5</v>
      </c>
      <c r="AM267" s="25">
        <v>-159.0</v>
      </c>
      <c r="AN267" s="25">
        <v>-641.5</v>
      </c>
      <c r="AO267" s="25">
        <v>27.0</v>
      </c>
      <c r="AP267" s="25">
        <v>-305.5</v>
      </c>
      <c r="AQ267" s="25">
        <v>4.0</v>
      </c>
      <c r="AR267" s="25">
        <v>-365.5</v>
      </c>
      <c r="AS267" s="25">
        <v>1.0</v>
      </c>
      <c r="AT267" s="25">
        <v>-322.5</v>
      </c>
    </row>
    <row r="268">
      <c r="B268" s="20"/>
      <c r="C268" s="27" t="s">
        <v>78</v>
      </c>
      <c r="D268" s="28" t="s">
        <v>79</v>
      </c>
      <c r="E268" s="29">
        <f t="shared" ref="E268:F268" si="292">AE268</f>
        <v>20673</v>
      </c>
      <c r="F268" s="29">
        <f t="shared" si="292"/>
        <v>48706</v>
      </c>
      <c r="G268" s="30"/>
      <c r="H268" s="30"/>
      <c r="I268" s="30"/>
      <c r="J268" s="31"/>
      <c r="K268" s="30"/>
      <c r="L268" s="30"/>
      <c r="M268" s="31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 t="s">
        <v>79</v>
      </c>
      <c r="AE268" s="25">
        <v>20673.0</v>
      </c>
      <c r="AF268" s="25">
        <v>48706.0</v>
      </c>
      <c r="AG268" s="25">
        <v>857.0</v>
      </c>
      <c r="AH268" s="25">
        <v>2503.0</v>
      </c>
      <c r="AI268" s="25">
        <v>303.0</v>
      </c>
      <c r="AJ268" s="25">
        <v>1067.0</v>
      </c>
      <c r="AK268" s="25">
        <v>174.0</v>
      </c>
      <c r="AL268" s="25">
        <v>596.0</v>
      </c>
      <c r="AM268" s="25">
        <v>73.0</v>
      </c>
      <c r="AN268" s="25">
        <v>509.0</v>
      </c>
      <c r="AO268" s="25">
        <v>58.0</v>
      </c>
      <c r="AP268" s="25">
        <v>725.0</v>
      </c>
      <c r="AQ268" s="25">
        <v>5.0</v>
      </c>
      <c r="AR268" s="25">
        <v>982.0</v>
      </c>
      <c r="AS268" s="25">
        <v>16.0</v>
      </c>
      <c r="AT268" s="25">
        <v>1992.0</v>
      </c>
    </row>
    <row r="269">
      <c r="B269" s="20"/>
      <c r="C269" s="32" t="s">
        <v>80</v>
      </c>
      <c r="D269" s="33" t="s">
        <v>81</v>
      </c>
      <c r="E269" s="23">
        <f t="shared" ref="E269:F269" si="293">AE269</f>
        <v>6161</v>
      </c>
      <c r="F269" s="23">
        <f t="shared" si="293"/>
        <v>14290</v>
      </c>
      <c r="H269" s="21" t="s">
        <v>82</v>
      </c>
      <c r="I269" s="53">
        <f t="shared" ref="I269:J269" si="294">E269/E268</f>
        <v>0.298021574</v>
      </c>
      <c r="J269" s="54">
        <f t="shared" si="294"/>
        <v>0.2933930111</v>
      </c>
      <c r="K269" s="53"/>
      <c r="L269" s="53"/>
      <c r="M269" s="5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 t="s">
        <v>81</v>
      </c>
      <c r="AE269" s="25">
        <v>6161.0</v>
      </c>
      <c r="AF269" s="25">
        <v>14290.0</v>
      </c>
      <c r="AG269" s="25">
        <v>193.0</v>
      </c>
      <c r="AH269" s="25">
        <v>555.0</v>
      </c>
      <c r="AI269" s="25">
        <v>63.0</v>
      </c>
      <c r="AJ269" s="25">
        <v>226.0</v>
      </c>
      <c r="AK269" s="25">
        <v>40.0</v>
      </c>
      <c r="AL269" s="25">
        <v>128.0</v>
      </c>
      <c r="AM269" s="25">
        <v>13.0</v>
      </c>
      <c r="AN269" s="25">
        <v>87.0</v>
      </c>
      <c r="AO269" s="25">
        <v>11.0</v>
      </c>
      <c r="AP269" s="25">
        <v>113.0</v>
      </c>
      <c r="AQ269" s="25">
        <v>3.0</v>
      </c>
      <c r="AR269" s="25">
        <v>139.0</v>
      </c>
      <c r="AS269" s="25">
        <v>2.0</v>
      </c>
      <c r="AT269" s="25">
        <v>251.0</v>
      </c>
    </row>
    <row r="270">
      <c r="B270" s="20"/>
      <c r="C270" s="32" t="s">
        <v>83</v>
      </c>
      <c r="D270" s="33" t="s">
        <v>84</v>
      </c>
      <c r="E270" s="23">
        <f t="shared" ref="E270:F270" si="295">AE270</f>
        <v>-2342.13</v>
      </c>
      <c r="F270" s="23">
        <f t="shared" si="295"/>
        <v>-6039.8</v>
      </c>
      <c r="H270" s="21" t="s">
        <v>85</v>
      </c>
      <c r="I270" s="36">
        <f t="shared" ref="I270:J270" si="296">E270</f>
        <v>-2342.13</v>
      </c>
      <c r="J270" s="37">
        <f t="shared" si="296"/>
        <v>-6039.8</v>
      </c>
      <c r="K270" s="38" t="s">
        <v>65</v>
      </c>
      <c r="L270" s="39">
        <f t="shared" ref="L270:M270" si="297">I270/E268</f>
        <v>-0.1132941518</v>
      </c>
      <c r="M270" s="40">
        <f t="shared" si="297"/>
        <v>-0.124005256</v>
      </c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 t="s">
        <v>84</v>
      </c>
      <c r="AE270" s="25">
        <v>-2342.13</v>
      </c>
      <c r="AF270" s="25">
        <v>-6039.8</v>
      </c>
      <c r="AG270" s="25">
        <v>-21.1</v>
      </c>
      <c r="AH270" s="25">
        <v>-283.93</v>
      </c>
      <c r="AI270" s="25">
        <v>-47.55</v>
      </c>
      <c r="AJ270" s="25">
        <v>-177.08</v>
      </c>
      <c r="AK270" s="25">
        <v>-2.0</v>
      </c>
      <c r="AL270" s="25">
        <v>131.18</v>
      </c>
      <c r="AM270" s="25">
        <v>-9.6</v>
      </c>
      <c r="AN270" s="25">
        <v>-194.3</v>
      </c>
      <c r="AO270" s="25">
        <v>-6.1</v>
      </c>
      <c r="AP270" s="25">
        <v>-219.55</v>
      </c>
      <c r="AQ270" s="25">
        <v>3.3</v>
      </c>
      <c r="AR270" s="25">
        <v>-249.15</v>
      </c>
      <c r="AS270" s="25">
        <v>8.5</v>
      </c>
      <c r="AT270" s="25">
        <v>-500.34</v>
      </c>
    </row>
    <row r="271">
      <c r="B271" s="20"/>
      <c r="C271" s="32" t="s">
        <v>86</v>
      </c>
      <c r="D271" s="33" t="s">
        <v>87</v>
      </c>
      <c r="E271" s="23">
        <f t="shared" ref="E271:F271" si="298">AE271</f>
        <v>51361</v>
      </c>
      <c r="F271" s="23">
        <f t="shared" si="298"/>
        <v>120436</v>
      </c>
      <c r="J271" s="43"/>
      <c r="M271" s="43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 t="s">
        <v>87</v>
      </c>
      <c r="AE271" s="25">
        <v>51361.0</v>
      </c>
      <c r="AF271" s="25">
        <v>120436.0</v>
      </c>
      <c r="AG271" s="25">
        <v>2016.0</v>
      </c>
      <c r="AH271" s="25">
        <v>6048.0</v>
      </c>
      <c r="AI271" s="25">
        <v>806.0</v>
      </c>
      <c r="AJ271" s="25">
        <v>2795.0</v>
      </c>
      <c r="AK271" s="25">
        <v>586.0</v>
      </c>
      <c r="AL271" s="25">
        <v>1777.0</v>
      </c>
      <c r="AM271" s="25">
        <v>343.0</v>
      </c>
      <c r="AN271" s="25">
        <v>1921.0</v>
      </c>
      <c r="AO271" s="25">
        <v>245.0</v>
      </c>
      <c r="AP271" s="25">
        <v>1844.0</v>
      </c>
      <c r="AQ271" s="25">
        <v>40.0</v>
      </c>
      <c r="AR271" s="25">
        <v>1535.0</v>
      </c>
      <c r="AS271" s="25">
        <v>16.0</v>
      </c>
      <c r="AT271" s="25">
        <v>1992.0</v>
      </c>
    </row>
    <row r="272">
      <c r="B272" s="20"/>
      <c r="C272" s="32" t="s">
        <v>88</v>
      </c>
      <c r="D272" s="33" t="s">
        <v>89</v>
      </c>
      <c r="E272" s="23">
        <f t="shared" ref="E272:F272" si="299">AE272</f>
        <v>11730</v>
      </c>
      <c r="F272" s="23">
        <f t="shared" si="299"/>
        <v>27284</v>
      </c>
      <c r="H272" s="21" t="s">
        <v>90</v>
      </c>
      <c r="I272" s="53">
        <f t="shared" ref="I272:J272" si="300">E272/E271</f>
        <v>0.2283834037</v>
      </c>
      <c r="J272" s="54">
        <f t="shared" si="300"/>
        <v>0.2265435584</v>
      </c>
      <c r="K272" s="34"/>
      <c r="L272" s="53"/>
      <c r="M272" s="5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 t="s">
        <v>89</v>
      </c>
      <c r="AE272" s="25">
        <v>11730.0</v>
      </c>
      <c r="AF272" s="25">
        <v>27284.0</v>
      </c>
      <c r="AG272" s="25">
        <v>358.0</v>
      </c>
      <c r="AH272" s="25">
        <v>1110.0</v>
      </c>
      <c r="AI272" s="25">
        <v>136.0</v>
      </c>
      <c r="AJ272" s="25">
        <v>458.0</v>
      </c>
      <c r="AK272" s="25">
        <v>92.0</v>
      </c>
      <c r="AL272" s="25">
        <v>280.0</v>
      </c>
      <c r="AM272" s="25">
        <v>49.0</v>
      </c>
      <c r="AN272" s="25">
        <v>273.0</v>
      </c>
      <c r="AO272" s="25">
        <v>33.0</v>
      </c>
      <c r="AP272" s="25">
        <v>260.0</v>
      </c>
      <c r="AQ272" s="25">
        <v>5.0</v>
      </c>
      <c r="AR272" s="25">
        <v>208.0</v>
      </c>
      <c r="AS272" s="25">
        <v>2.0</v>
      </c>
      <c r="AT272" s="25">
        <v>251.0</v>
      </c>
    </row>
    <row r="273">
      <c r="B273" s="20"/>
      <c r="C273" s="44" t="s">
        <v>91</v>
      </c>
      <c r="D273" s="45" t="s">
        <v>92</v>
      </c>
      <c r="E273" s="46">
        <f t="shared" ref="E273:F273" si="301">AE273</f>
        <v>-7650.38</v>
      </c>
      <c r="F273" s="46">
        <f t="shared" si="301"/>
        <v>-16676.5</v>
      </c>
      <c r="G273" s="47"/>
      <c r="H273" s="48" t="s">
        <v>93</v>
      </c>
      <c r="I273" s="49">
        <f t="shared" ref="I273:J273" si="302">E273</f>
        <v>-7650.38</v>
      </c>
      <c r="J273" s="50">
        <f t="shared" si="302"/>
        <v>-16676.5</v>
      </c>
      <c r="K273" s="38" t="s">
        <v>74</v>
      </c>
      <c r="L273" s="39">
        <f t="shared" ref="L273:M273" si="303">I273/E271</f>
        <v>-0.1489530967</v>
      </c>
      <c r="M273" s="40">
        <f t="shared" si="303"/>
        <v>-0.1384677339</v>
      </c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 t="s">
        <v>92</v>
      </c>
      <c r="AE273" s="25">
        <v>-7650.38</v>
      </c>
      <c r="AF273" s="25">
        <v>-16676.5</v>
      </c>
      <c r="AG273" s="25">
        <v>-278.6</v>
      </c>
      <c r="AH273" s="25">
        <v>-573.92</v>
      </c>
      <c r="AI273" s="25">
        <v>-65.65</v>
      </c>
      <c r="AJ273" s="25">
        <v>-375.28</v>
      </c>
      <c r="AK273" s="25">
        <v>-145.69</v>
      </c>
      <c r="AL273" s="25">
        <v>-179.08</v>
      </c>
      <c r="AM273" s="25">
        <v>-17.6</v>
      </c>
      <c r="AN273" s="25">
        <v>-416.8</v>
      </c>
      <c r="AO273" s="25">
        <v>-81.35</v>
      </c>
      <c r="AP273" s="25">
        <v>-461.52</v>
      </c>
      <c r="AQ273" s="25">
        <v>-24.2</v>
      </c>
      <c r="AR273" s="25">
        <v>-420.15</v>
      </c>
      <c r="AS273" s="25">
        <v>8.5</v>
      </c>
      <c r="AT273" s="25">
        <v>-500.34</v>
      </c>
    </row>
    <row r="274">
      <c r="B274" s="20"/>
      <c r="D274" s="51" t="s">
        <v>94</v>
      </c>
      <c r="E274" s="51">
        <f t="shared" ref="E274:F274" si="304">AE274</f>
        <v>15547</v>
      </c>
      <c r="F274" s="51">
        <f t="shared" si="304"/>
        <v>37125</v>
      </c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 t="s">
        <v>94</v>
      </c>
      <c r="AE274" s="25">
        <v>15547.0</v>
      </c>
      <c r="AF274" s="25">
        <v>37125.0</v>
      </c>
      <c r="AG274" s="25">
        <v>536.0</v>
      </c>
      <c r="AH274" s="25">
        <v>1741.0</v>
      </c>
      <c r="AI274" s="25">
        <v>216.0</v>
      </c>
      <c r="AJ274" s="25">
        <v>779.0</v>
      </c>
      <c r="AK274" s="25">
        <v>131.0</v>
      </c>
      <c r="AL274" s="25">
        <v>404.0</v>
      </c>
      <c r="AM274" s="25">
        <v>52.0</v>
      </c>
      <c r="AN274" s="25">
        <v>271.0</v>
      </c>
      <c r="AO274" s="25">
        <v>27.0</v>
      </c>
      <c r="AP274" s="25">
        <v>199.0</v>
      </c>
      <c r="AQ274" s="25">
        <v>4.0</v>
      </c>
      <c r="AR274" s="25">
        <v>154.0</v>
      </c>
      <c r="AS274" s="25">
        <v>1.0</v>
      </c>
      <c r="AT274" s="25">
        <v>181.0</v>
      </c>
    </row>
    <row r="275">
      <c r="B275" s="20"/>
      <c r="D275" s="51" t="s">
        <v>95</v>
      </c>
      <c r="E275" s="51">
        <f t="shared" ref="E275:F275" si="305">AE275</f>
        <v>15237</v>
      </c>
      <c r="F275" s="51">
        <f t="shared" si="305"/>
        <v>36339</v>
      </c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 t="s">
        <v>95</v>
      </c>
      <c r="AE275" s="25">
        <v>15237.0</v>
      </c>
      <c r="AF275" s="25">
        <v>36339.0</v>
      </c>
      <c r="AG275" s="25">
        <v>522.0</v>
      </c>
      <c r="AH275" s="25">
        <v>1705.0</v>
      </c>
      <c r="AI275" s="25">
        <v>214.0</v>
      </c>
      <c r="AJ275" s="25">
        <v>763.0</v>
      </c>
      <c r="AK275" s="25">
        <v>127.0</v>
      </c>
      <c r="AL275" s="25">
        <v>392.0</v>
      </c>
      <c r="AM275" s="25">
        <v>50.0</v>
      </c>
      <c r="AN275" s="25">
        <v>265.0</v>
      </c>
      <c r="AO275" s="25">
        <v>27.0</v>
      </c>
      <c r="AP275" s="25">
        <v>194.0</v>
      </c>
      <c r="AQ275" s="25">
        <v>4.0</v>
      </c>
      <c r="AR275" s="25">
        <v>150.0</v>
      </c>
      <c r="AS275" s="25">
        <v>1.0</v>
      </c>
      <c r="AT275" s="25">
        <v>178.0</v>
      </c>
    </row>
    <row r="276">
      <c r="B276" s="20"/>
      <c r="D276" s="51" t="s">
        <v>96</v>
      </c>
      <c r="E276" s="51">
        <f t="shared" ref="E276:F276" si="306">AE276</f>
        <v>-28904</v>
      </c>
      <c r="F276" s="51">
        <f t="shared" si="306"/>
        <v>-79370</v>
      </c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 t="s">
        <v>96</v>
      </c>
      <c r="AE276" s="25">
        <v>-28904.0</v>
      </c>
      <c r="AF276" s="25">
        <v>-79370.0</v>
      </c>
      <c r="AG276" s="25">
        <v>-1818.5</v>
      </c>
      <c r="AH276" s="25">
        <v>-2903.0</v>
      </c>
      <c r="AI276" s="25">
        <v>-32.5</v>
      </c>
      <c r="AJ276" s="25">
        <v>-1509.5</v>
      </c>
      <c r="AK276" s="25">
        <v>-324.5</v>
      </c>
      <c r="AL276" s="25">
        <v>-1046.5</v>
      </c>
      <c r="AM276" s="25">
        <v>-159.0</v>
      </c>
      <c r="AN276" s="25">
        <v>-641.5</v>
      </c>
      <c r="AO276" s="25">
        <v>27.0</v>
      </c>
      <c r="AP276" s="25">
        <v>-305.5</v>
      </c>
      <c r="AQ276" s="25">
        <v>4.0</v>
      </c>
      <c r="AR276" s="25">
        <v>-365.5</v>
      </c>
      <c r="AS276" s="25">
        <v>1.0</v>
      </c>
      <c r="AT276" s="25">
        <v>-322.5</v>
      </c>
    </row>
    <row r="277">
      <c r="B277" s="20"/>
      <c r="C277" s="27" t="s">
        <v>97</v>
      </c>
      <c r="D277" s="28" t="s">
        <v>98</v>
      </c>
      <c r="E277" s="29">
        <f t="shared" ref="E277:F277" si="307">AE277</f>
        <v>20673</v>
      </c>
      <c r="F277" s="29">
        <f t="shared" si="307"/>
        <v>48706</v>
      </c>
      <c r="G277" s="30"/>
      <c r="H277" s="30"/>
      <c r="I277" s="30"/>
      <c r="J277" s="31"/>
      <c r="K277" s="30"/>
      <c r="L277" s="30"/>
      <c r="M277" s="31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 t="s">
        <v>98</v>
      </c>
      <c r="AE277" s="25">
        <v>20673.0</v>
      </c>
      <c r="AF277" s="25">
        <v>48706.0</v>
      </c>
      <c r="AG277" s="25">
        <v>749.0</v>
      </c>
      <c r="AH277" s="25">
        <v>2336.0</v>
      </c>
      <c r="AI277" s="25">
        <v>299.0</v>
      </c>
      <c r="AJ277" s="25">
        <v>1060.0</v>
      </c>
      <c r="AK277" s="25">
        <v>174.0</v>
      </c>
      <c r="AL277" s="25">
        <v>569.0</v>
      </c>
      <c r="AM277" s="25">
        <v>65.0</v>
      </c>
      <c r="AN277" s="25">
        <v>352.0</v>
      </c>
      <c r="AO277" s="25">
        <v>33.0</v>
      </c>
      <c r="AP277" s="25">
        <v>260.0</v>
      </c>
      <c r="AQ277" s="25">
        <v>5.0</v>
      </c>
      <c r="AR277" s="25">
        <v>208.0</v>
      </c>
      <c r="AS277" s="25">
        <v>2.0</v>
      </c>
      <c r="AT277" s="25">
        <v>249.0</v>
      </c>
    </row>
    <row r="278">
      <c r="B278" s="20"/>
      <c r="C278" s="32" t="s">
        <v>99</v>
      </c>
      <c r="D278" s="33" t="s">
        <v>100</v>
      </c>
      <c r="E278" s="23">
        <f t="shared" ref="E278:F278" si="308">AE278</f>
        <v>3018</v>
      </c>
      <c r="F278" s="23">
        <f t="shared" si="308"/>
        <v>6939</v>
      </c>
      <c r="H278" s="21" t="s">
        <v>82</v>
      </c>
      <c r="I278" s="53">
        <f t="shared" ref="I278:J278" si="309">E278/E277</f>
        <v>0.14598752</v>
      </c>
      <c r="J278" s="54">
        <f t="shared" si="309"/>
        <v>0.1424670472</v>
      </c>
      <c r="K278" s="53"/>
      <c r="L278" s="53"/>
      <c r="M278" s="5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 t="s">
        <v>100</v>
      </c>
      <c r="AE278" s="25">
        <v>3018.0</v>
      </c>
      <c r="AF278" s="25">
        <v>6939.0</v>
      </c>
      <c r="AG278" s="25">
        <v>103.0</v>
      </c>
      <c r="AH278" s="25">
        <v>336.0</v>
      </c>
      <c r="AI278" s="25">
        <v>38.0</v>
      </c>
      <c r="AJ278" s="25">
        <v>141.0</v>
      </c>
      <c r="AK278" s="25">
        <v>23.0</v>
      </c>
      <c r="AL278" s="25">
        <v>75.0</v>
      </c>
      <c r="AM278" s="25">
        <v>12.0</v>
      </c>
      <c r="AN278" s="25">
        <v>49.0</v>
      </c>
      <c r="AO278" s="25">
        <v>5.0</v>
      </c>
      <c r="AP278" s="25">
        <v>29.0</v>
      </c>
      <c r="AQ278" s="25">
        <v>1.0</v>
      </c>
      <c r="AR278" s="25">
        <v>31.0</v>
      </c>
      <c r="AS278" s="25">
        <v>1.0</v>
      </c>
      <c r="AT278" s="25">
        <v>35.0</v>
      </c>
    </row>
    <row r="279">
      <c r="B279" s="20"/>
      <c r="C279" s="32" t="s">
        <v>101</v>
      </c>
      <c r="D279" s="33" t="s">
        <v>102</v>
      </c>
      <c r="E279" s="23">
        <f t="shared" ref="E279:F279" si="310">AE279</f>
        <v>-4627.88</v>
      </c>
      <c r="F279" s="23">
        <f t="shared" si="310"/>
        <v>-10978</v>
      </c>
      <c r="H279" s="21" t="s">
        <v>85</v>
      </c>
      <c r="I279" s="36">
        <f t="shared" ref="I279:J279" si="311">E279</f>
        <v>-4627.88</v>
      </c>
      <c r="J279" s="37">
        <f t="shared" si="311"/>
        <v>-10978</v>
      </c>
      <c r="K279" s="38" t="s">
        <v>65</v>
      </c>
      <c r="L279" s="39">
        <f t="shared" ref="L279:M279" si="312">I279/E277</f>
        <v>-0.2238610748</v>
      </c>
      <c r="M279" s="40">
        <f t="shared" si="312"/>
        <v>-0.2253931754</v>
      </c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 t="s">
        <v>102</v>
      </c>
      <c r="AE279" s="25">
        <v>-4627.88</v>
      </c>
      <c r="AF279" s="25">
        <v>-10978.0</v>
      </c>
      <c r="AG279" s="25">
        <v>-249.2</v>
      </c>
      <c r="AH279" s="25">
        <v>-379.83</v>
      </c>
      <c r="AI279" s="25">
        <v>-133.7</v>
      </c>
      <c r="AJ279" s="25">
        <v>-335.78</v>
      </c>
      <c r="AK279" s="25">
        <v>-56.49</v>
      </c>
      <c r="AL279" s="25">
        <v>-93.38</v>
      </c>
      <c r="AM279" s="25">
        <v>2.2</v>
      </c>
      <c r="AN279" s="25">
        <v>-4.7</v>
      </c>
      <c r="AO279" s="25">
        <v>-16.25</v>
      </c>
      <c r="AP279" s="25">
        <v>-134.0</v>
      </c>
      <c r="AQ279" s="25">
        <v>-1.1</v>
      </c>
      <c r="AR279" s="25">
        <v>-33.65</v>
      </c>
      <c r="AS279" s="25">
        <v>17.0</v>
      </c>
      <c r="AT279" s="25">
        <v>-109.85</v>
      </c>
    </row>
    <row r="280">
      <c r="B280" s="20"/>
      <c r="C280" s="32" t="s">
        <v>103</v>
      </c>
      <c r="D280" s="33" t="s">
        <v>104</v>
      </c>
      <c r="E280" s="23">
        <f t="shared" ref="E280:F280" si="313">AE280</f>
        <v>51361</v>
      </c>
      <c r="F280" s="23">
        <f t="shared" si="313"/>
        <v>120436</v>
      </c>
      <c r="J280" s="43"/>
      <c r="M280" s="43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 t="s">
        <v>104</v>
      </c>
      <c r="AE280" s="25">
        <v>51361.0</v>
      </c>
      <c r="AF280" s="25">
        <v>120436.0</v>
      </c>
      <c r="AG280" s="25">
        <v>1867.0</v>
      </c>
      <c r="AH280" s="25">
        <v>5798.0</v>
      </c>
      <c r="AI280" s="25">
        <v>758.0</v>
      </c>
      <c r="AJ280" s="25">
        <v>2698.0</v>
      </c>
      <c r="AK280" s="25">
        <v>444.0</v>
      </c>
      <c r="AL280" s="25">
        <v>1439.0</v>
      </c>
      <c r="AM280" s="25">
        <v>173.0</v>
      </c>
      <c r="AN280" s="25">
        <v>908.0</v>
      </c>
      <c r="AO280" s="25">
        <v>85.0</v>
      </c>
      <c r="AP280" s="25">
        <v>637.0</v>
      </c>
      <c r="AQ280" s="25">
        <v>15.0</v>
      </c>
      <c r="AR280" s="25">
        <v>495.0</v>
      </c>
      <c r="AS280" s="25">
        <v>6.0</v>
      </c>
      <c r="AT280" s="25">
        <v>747.0</v>
      </c>
    </row>
    <row r="281">
      <c r="B281" s="20"/>
      <c r="C281" s="32" t="s">
        <v>88</v>
      </c>
      <c r="D281" s="33" t="s">
        <v>105</v>
      </c>
      <c r="E281" s="23">
        <f t="shared" ref="E281:F281" si="314">AE281</f>
        <v>7152</v>
      </c>
      <c r="F281" s="23">
        <f t="shared" si="314"/>
        <v>16529</v>
      </c>
      <c r="H281" s="21" t="s">
        <v>90</v>
      </c>
      <c r="I281" s="53">
        <f t="shared" ref="I281:J281" si="315">E281/E280</f>
        <v>0.1392496252</v>
      </c>
      <c r="J281" s="54">
        <f t="shared" si="315"/>
        <v>0.137243017</v>
      </c>
      <c r="K281" s="34"/>
      <c r="L281" s="53"/>
      <c r="M281" s="5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 t="s">
        <v>105</v>
      </c>
      <c r="AE281" s="25">
        <v>7152.0</v>
      </c>
      <c r="AF281" s="25">
        <v>16529.0</v>
      </c>
      <c r="AG281" s="25">
        <v>248.0</v>
      </c>
      <c r="AH281" s="25">
        <v>782.0</v>
      </c>
      <c r="AI281" s="25">
        <v>102.0</v>
      </c>
      <c r="AJ281" s="25">
        <v>373.0</v>
      </c>
      <c r="AK281" s="25">
        <v>54.0</v>
      </c>
      <c r="AL281" s="25">
        <v>182.0</v>
      </c>
      <c r="AM281" s="25">
        <v>20.0</v>
      </c>
      <c r="AN281" s="25">
        <v>132.0</v>
      </c>
      <c r="AO281" s="25">
        <v>10.0</v>
      </c>
      <c r="AP281" s="25">
        <v>83.0</v>
      </c>
      <c r="AQ281" s="25">
        <v>2.0</v>
      </c>
      <c r="AR281" s="25">
        <v>76.0</v>
      </c>
      <c r="AS281" s="25">
        <v>1.0</v>
      </c>
      <c r="AT281" s="25">
        <v>97.0</v>
      </c>
    </row>
    <row r="282">
      <c r="B282" s="20"/>
      <c r="C282" s="44" t="s">
        <v>91</v>
      </c>
      <c r="D282" s="45" t="s">
        <v>106</v>
      </c>
      <c r="E282" s="46">
        <f t="shared" ref="E282:F282" si="316">AE282</f>
        <v>-12155.1</v>
      </c>
      <c r="F282" s="46">
        <f t="shared" si="316"/>
        <v>-27740.6</v>
      </c>
      <c r="G282" s="47"/>
      <c r="H282" s="48" t="s">
        <v>93</v>
      </c>
      <c r="I282" s="49">
        <f t="shared" ref="I282:J282" si="317">E282</f>
        <v>-12155.1</v>
      </c>
      <c r="J282" s="50">
        <f t="shared" si="317"/>
        <v>-27740.6</v>
      </c>
      <c r="K282" s="55" t="s">
        <v>74</v>
      </c>
      <c r="L282" s="56">
        <f t="shared" ref="L282:M282" si="318">I282/E280</f>
        <v>-0.2366601118</v>
      </c>
      <c r="M282" s="57">
        <f t="shared" si="318"/>
        <v>-0.2303347836</v>
      </c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 t="s">
        <v>106</v>
      </c>
      <c r="AE282" s="25">
        <v>-12155.1</v>
      </c>
      <c r="AF282" s="25">
        <v>-27740.6</v>
      </c>
      <c r="AG282" s="25">
        <v>-469.55</v>
      </c>
      <c r="AH282" s="25">
        <v>-432.68</v>
      </c>
      <c r="AI282" s="25">
        <v>-207.95</v>
      </c>
      <c r="AJ282" s="25">
        <v>-613.98</v>
      </c>
      <c r="AK282" s="25">
        <v>-199.99</v>
      </c>
      <c r="AL282" s="25">
        <v>-290.78</v>
      </c>
      <c r="AM282" s="25">
        <v>-30.65</v>
      </c>
      <c r="AN282" s="25">
        <v>-80.4</v>
      </c>
      <c r="AO282" s="25">
        <v>-51.35</v>
      </c>
      <c r="AP282" s="25">
        <v>-274.57</v>
      </c>
      <c r="AQ282" s="25">
        <v>-7.5</v>
      </c>
      <c r="AR282" s="25">
        <v>-79.65</v>
      </c>
      <c r="AS282" s="25">
        <v>13.0</v>
      </c>
      <c r="AT282" s="25">
        <v>-258.99</v>
      </c>
    </row>
    <row r="283">
      <c r="B283" s="20"/>
      <c r="C283" s="20"/>
      <c r="D283" s="51" t="s">
        <v>107</v>
      </c>
      <c r="E283" s="51">
        <f t="shared" ref="E283:F283" si="319">AE283</f>
        <v>20673</v>
      </c>
      <c r="F283" s="51">
        <f t="shared" si="319"/>
        <v>48706</v>
      </c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 t="s">
        <v>107</v>
      </c>
      <c r="AE283" s="25">
        <v>20673.0</v>
      </c>
      <c r="AF283" s="25">
        <v>48706.0</v>
      </c>
      <c r="AG283" s="25">
        <v>749.0</v>
      </c>
      <c r="AH283" s="25">
        <v>2336.0</v>
      </c>
      <c r="AI283" s="25">
        <v>299.0</v>
      </c>
      <c r="AJ283" s="25">
        <v>1060.0</v>
      </c>
      <c r="AK283" s="25">
        <v>174.0</v>
      </c>
      <c r="AL283" s="25">
        <v>569.0</v>
      </c>
      <c r="AM283" s="25">
        <v>65.0</v>
      </c>
      <c r="AN283" s="25">
        <v>352.0</v>
      </c>
      <c r="AO283" s="25">
        <v>33.0</v>
      </c>
      <c r="AP283" s="25">
        <v>260.0</v>
      </c>
      <c r="AQ283" s="25">
        <v>5.0</v>
      </c>
      <c r="AR283" s="25">
        <v>208.0</v>
      </c>
      <c r="AS283" s="25">
        <v>2.0</v>
      </c>
      <c r="AT283" s="25">
        <v>249.0</v>
      </c>
    </row>
    <row r="284">
      <c r="B284" s="20"/>
      <c r="C284" s="20"/>
      <c r="D284" s="51" t="s">
        <v>108</v>
      </c>
      <c r="E284" s="51">
        <f t="shared" ref="E284:F284" si="320">AE284</f>
        <v>17642</v>
      </c>
      <c r="F284" s="51">
        <f t="shared" si="320"/>
        <v>41774</v>
      </c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 t="s">
        <v>108</v>
      </c>
      <c r="AE284" s="25">
        <v>17642.0</v>
      </c>
      <c r="AF284" s="25">
        <v>41774.0</v>
      </c>
      <c r="AG284" s="25">
        <v>647.0</v>
      </c>
      <c r="AH284" s="25">
        <v>2001.0</v>
      </c>
      <c r="AI284" s="25">
        <v>248.0</v>
      </c>
      <c r="AJ284" s="25">
        <v>918.0</v>
      </c>
      <c r="AK284" s="25">
        <v>149.0</v>
      </c>
      <c r="AL284" s="25">
        <v>480.0</v>
      </c>
      <c r="AM284" s="25">
        <v>51.0</v>
      </c>
      <c r="AN284" s="25">
        <v>312.0</v>
      </c>
      <c r="AO284" s="25">
        <v>29.0</v>
      </c>
      <c r="AP284" s="25">
        <v>223.0</v>
      </c>
      <c r="AQ284" s="25">
        <v>5.0</v>
      </c>
      <c r="AR284" s="25">
        <v>179.0</v>
      </c>
      <c r="AS284" s="25">
        <v>1.0</v>
      </c>
      <c r="AT284" s="25">
        <v>224.0</v>
      </c>
    </row>
    <row r="285">
      <c r="B285" s="20"/>
      <c r="C285" s="20"/>
      <c r="D285" s="51" t="s">
        <v>109</v>
      </c>
      <c r="E285" s="51">
        <f t="shared" ref="E285:F285" si="321">AE285</f>
        <v>-63234.6</v>
      </c>
      <c r="F285" s="51">
        <f t="shared" si="321"/>
        <v>-139314</v>
      </c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 t="s">
        <v>109</v>
      </c>
      <c r="AE285" s="25">
        <v>-63234.6</v>
      </c>
      <c r="AF285" s="25">
        <v>-139314.0</v>
      </c>
      <c r="AG285" s="25">
        <v>-1663.15</v>
      </c>
      <c r="AH285" s="25">
        <v>-8318.7</v>
      </c>
      <c r="AI285" s="25">
        <v>-1225.0</v>
      </c>
      <c r="AJ285" s="25">
        <v>-3572.65</v>
      </c>
      <c r="AK285" s="25">
        <v>-590.5</v>
      </c>
      <c r="AL285" s="25">
        <v>-2402.25</v>
      </c>
      <c r="AM285" s="25">
        <v>-486.5</v>
      </c>
      <c r="AN285" s="25">
        <v>-662.0</v>
      </c>
      <c r="AO285" s="25">
        <v>-174.5</v>
      </c>
      <c r="AP285" s="25">
        <v>-718.5</v>
      </c>
      <c r="AQ285" s="25">
        <v>5.0</v>
      </c>
      <c r="AR285" s="25">
        <v>-478.25</v>
      </c>
      <c r="AS285" s="25">
        <v>-26.5</v>
      </c>
      <c r="AT285" s="25">
        <v>-802.75</v>
      </c>
    </row>
    <row r="286">
      <c r="B286" s="20"/>
      <c r="C286" s="20"/>
      <c r="D286" s="51" t="s">
        <v>110</v>
      </c>
      <c r="E286" s="51">
        <f t="shared" ref="E286:F286" si="322">AE286</f>
        <v>20673</v>
      </c>
      <c r="F286" s="51">
        <f t="shared" si="322"/>
        <v>48706</v>
      </c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 t="s">
        <v>110</v>
      </c>
      <c r="AE286" s="25">
        <v>20673.0</v>
      </c>
      <c r="AF286" s="25">
        <v>48706.0</v>
      </c>
      <c r="AG286" s="25">
        <v>749.0</v>
      </c>
      <c r="AH286" s="25">
        <v>2336.0</v>
      </c>
      <c r="AI286" s="25">
        <v>299.0</v>
      </c>
      <c r="AJ286" s="25">
        <v>1060.0</v>
      </c>
      <c r="AK286" s="25">
        <v>174.0</v>
      </c>
      <c r="AL286" s="25">
        <v>569.0</v>
      </c>
      <c r="AM286" s="25">
        <v>65.0</v>
      </c>
      <c r="AN286" s="25">
        <v>352.0</v>
      </c>
      <c r="AO286" s="25">
        <v>33.0</v>
      </c>
      <c r="AP286" s="25">
        <v>260.0</v>
      </c>
      <c r="AQ286" s="25">
        <v>5.0</v>
      </c>
      <c r="AR286" s="25">
        <v>208.0</v>
      </c>
      <c r="AS286" s="25">
        <v>2.0</v>
      </c>
      <c r="AT286" s="25">
        <v>249.0</v>
      </c>
    </row>
    <row r="287">
      <c r="B287" s="20"/>
      <c r="C287" s="20"/>
    </row>
    <row r="288">
      <c r="B288" s="20"/>
      <c r="C288" s="20"/>
    </row>
    <row r="289">
      <c r="B289" s="20"/>
      <c r="C289" s="20" t="s">
        <v>117</v>
      </c>
    </row>
    <row r="290">
      <c r="B290" s="20"/>
      <c r="C290" s="21" t="s">
        <v>118</v>
      </c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5">
        <v>0.0</v>
      </c>
      <c r="AF290" s="25">
        <v>1.0</v>
      </c>
      <c r="AG290" s="25">
        <v>2.0</v>
      </c>
      <c r="AH290" s="25">
        <v>3.0</v>
      </c>
      <c r="AI290" s="25">
        <v>4.0</v>
      </c>
      <c r="AJ290" s="25">
        <v>5.0</v>
      </c>
      <c r="AK290" s="25">
        <v>6.0</v>
      </c>
      <c r="AL290" s="25">
        <v>7.0</v>
      </c>
      <c r="AM290" s="25">
        <v>8.0</v>
      </c>
      <c r="AN290" s="25">
        <v>9.0</v>
      </c>
      <c r="AO290" s="25">
        <v>10.0</v>
      </c>
      <c r="AP290" s="25">
        <v>11.0</v>
      </c>
      <c r="AQ290" s="25">
        <v>12.0</v>
      </c>
      <c r="AR290" s="25">
        <v>13.0</v>
      </c>
      <c r="AS290" s="25">
        <v>14.0</v>
      </c>
      <c r="AT290" s="25">
        <v>15.0</v>
      </c>
    </row>
    <row r="291">
      <c r="B291" s="20"/>
      <c r="D291" s="26"/>
      <c r="E291" s="23">
        <v>0.0</v>
      </c>
      <c r="F291" s="23">
        <v>1.0</v>
      </c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 t="s">
        <v>52</v>
      </c>
      <c r="AE291" s="25">
        <v>0.0</v>
      </c>
      <c r="AF291" s="25">
        <v>0.0</v>
      </c>
      <c r="AG291" s="25">
        <v>1.0</v>
      </c>
      <c r="AH291" s="25">
        <v>1.0</v>
      </c>
      <c r="AI291" s="25">
        <v>2.0</v>
      </c>
      <c r="AJ291" s="25">
        <v>2.0</v>
      </c>
      <c r="AK291" s="25">
        <v>3.0</v>
      </c>
      <c r="AL291" s="25">
        <v>3.0</v>
      </c>
      <c r="AM291" s="25">
        <v>4.0</v>
      </c>
      <c r="AN291" s="25">
        <v>4.0</v>
      </c>
      <c r="AO291" s="25">
        <v>5.0</v>
      </c>
      <c r="AP291" s="25">
        <v>5.0</v>
      </c>
      <c r="AQ291" s="25">
        <v>6.0</v>
      </c>
      <c r="AR291" s="25">
        <v>6.0</v>
      </c>
      <c r="AS291" s="25">
        <v>7.0</v>
      </c>
      <c r="AT291" s="25">
        <v>7.0</v>
      </c>
    </row>
    <row r="292">
      <c r="B292" s="20"/>
      <c r="D292" s="24" t="s">
        <v>54</v>
      </c>
      <c r="E292" s="23" t="s">
        <v>55</v>
      </c>
      <c r="F292" s="23" t="s">
        <v>56</v>
      </c>
      <c r="I292" s="21" t="s">
        <v>55</v>
      </c>
      <c r="J292" s="21" t="s">
        <v>56</v>
      </c>
      <c r="K292" s="21"/>
      <c r="L292" s="21" t="s">
        <v>55</v>
      </c>
      <c r="M292" s="21" t="s">
        <v>56</v>
      </c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 t="s">
        <v>54</v>
      </c>
      <c r="AE292" s="24" t="s">
        <v>55</v>
      </c>
      <c r="AF292" s="24" t="s">
        <v>56</v>
      </c>
      <c r="AG292" s="24" t="s">
        <v>55</v>
      </c>
      <c r="AH292" s="24" t="s">
        <v>56</v>
      </c>
      <c r="AI292" s="24" t="s">
        <v>55</v>
      </c>
      <c r="AJ292" s="24" t="s">
        <v>56</v>
      </c>
      <c r="AK292" s="24" t="s">
        <v>55</v>
      </c>
      <c r="AL292" s="24" t="s">
        <v>56</v>
      </c>
      <c r="AM292" s="24" t="s">
        <v>55</v>
      </c>
      <c r="AN292" s="24" t="s">
        <v>56</v>
      </c>
      <c r="AO292" s="24" t="s">
        <v>55</v>
      </c>
      <c r="AP292" s="24" t="s">
        <v>56</v>
      </c>
      <c r="AQ292" s="24" t="s">
        <v>55</v>
      </c>
      <c r="AR292" s="24" t="s">
        <v>56</v>
      </c>
      <c r="AS292" s="24" t="s">
        <v>55</v>
      </c>
      <c r="AT292" s="24" t="s">
        <v>56</v>
      </c>
    </row>
    <row r="293">
      <c r="B293" s="20"/>
      <c r="C293" s="27" t="s">
        <v>57</v>
      </c>
      <c r="D293" s="28" t="s">
        <v>58</v>
      </c>
      <c r="E293" s="29">
        <v>19756.0</v>
      </c>
      <c r="F293" s="29">
        <v>47052.0</v>
      </c>
      <c r="G293" s="30"/>
      <c r="H293" s="30"/>
      <c r="I293" s="30"/>
      <c r="J293" s="31"/>
      <c r="K293" s="30"/>
      <c r="L293" s="30"/>
      <c r="M293" s="31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 t="s">
        <v>58</v>
      </c>
      <c r="AE293" s="25">
        <v>19756.0</v>
      </c>
      <c r="AF293" s="25">
        <v>47052.0</v>
      </c>
      <c r="AG293" s="25">
        <v>2365.0</v>
      </c>
      <c r="AH293" s="25">
        <v>5844.0</v>
      </c>
      <c r="AI293" s="25">
        <v>422.0</v>
      </c>
      <c r="AJ293" s="25">
        <v>1327.0</v>
      </c>
      <c r="AK293" s="25">
        <v>173.0</v>
      </c>
      <c r="AL293" s="25">
        <v>602.0</v>
      </c>
      <c r="AM293" s="25">
        <v>82.0</v>
      </c>
      <c r="AN293" s="25">
        <v>382.0</v>
      </c>
      <c r="AO293" s="25">
        <v>36.0</v>
      </c>
      <c r="AP293" s="25">
        <v>281.0</v>
      </c>
      <c r="AQ293" s="25">
        <v>5.0</v>
      </c>
      <c r="AR293" s="25">
        <v>218.0</v>
      </c>
      <c r="AS293" s="25">
        <v>2.0</v>
      </c>
      <c r="AT293" s="25">
        <v>254.0</v>
      </c>
    </row>
    <row r="294">
      <c r="B294" s="20"/>
      <c r="C294" s="32" t="s">
        <v>59</v>
      </c>
      <c r="D294" s="33" t="s">
        <v>60</v>
      </c>
      <c r="E294" s="23">
        <v>8175.0</v>
      </c>
      <c r="F294" s="23">
        <v>19283.0</v>
      </c>
      <c r="H294" s="21" t="s">
        <v>61</v>
      </c>
      <c r="I294" s="34">
        <f t="shared" ref="I294:J294" si="323">E294/E293</f>
        <v>0.4137983397</v>
      </c>
      <c r="J294" s="35">
        <f t="shared" si="323"/>
        <v>0.4098231744</v>
      </c>
      <c r="K294" s="34"/>
      <c r="L294" s="34"/>
      <c r="M294" s="35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 t="s">
        <v>60</v>
      </c>
      <c r="AE294" s="25">
        <v>8175.0</v>
      </c>
      <c r="AF294" s="25">
        <v>19283.0</v>
      </c>
      <c r="AG294" s="25">
        <v>930.0</v>
      </c>
      <c r="AH294" s="25">
        <v>2284.0</v>
      </c>
      <c r="AI294" s="25">
        <v>158.0</v>
      </c>
      <c r="AJ294" s="25">
        <v>550.0</v>
      </c>
      <c r="AK294" s="25">
        <v>74.0</v>
      </c>
      <c r="AL294" s="25">
        <v>230.0</v>
      </c>
      <c r="AM294" s="25">
        <v>34.0</v>
      </c>
      <c r="AN294" s="25">
        <v>155.0</v>
      </c>
      <c r="AO294" s="25">
        <v>11.0</v>
      </c>
      <c r="AP294" s="25">
        <v>108.0</v>
      </c>
      <c r="AQ294" s="25">
        <v>2.0</v>
      </c>
      <c r="AR294" s="25">
        <v>82.0</v>
      </c>
      <c r="AS294" s="25">
        <v>0.0</v>
      </c>
      <c r="AT294" s="25">
        <v>96.0</v>
      </c>
    </row>
    <row r="295">
      <c r="B295" s="20"/>
      <c r="C295" s="32" t="s">
        <v>62</v>
      </c>
      <c r="D295" s="33" t="s">
        <v>63</v>
      </c>
      <c r="E295" s="23">
        <v>-2583.26</v>
      </c>
      <c r="F295" s="23">
        <v>-6719.14</v>
      </c>
      <c r="H295" s="21" t="s">
        <v>64</v>
      </c>
      <c r="I295" s="36">
        <f t="shared" ref="I295:J295" si="324">E295</f>
        <v>-2583.26</v>
      </c>
      <c r="J295" s="37">
        <f t="shared" si="324"/>
        <v>-6719.14</v>
      </c>
      <c r="K295" s="38" t="s">
        <v>65</v>
      </c>
      <c r="L295" s="39">
        <f t="shared" ref="L295:M295" si="325">I295/E293</f>
        <v>-0.1307582507</v>
      </c>
      <c r="M295" s="40">
        <f t="shared" si="325"/>
        <v>-0.1428024314</v>
      </c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 t="s">
        <v>63</v>
      </c>
      <c r="AE295" s="25">
        <v>-2583.26</v>
      </c>
      <c r="AF295" s="25">
        <v>-6719.14</v>
      </c>
      <c r="AG295" s="25">
        <v>-322.11</v>
      </c>
      <c r="AH295" s="25">
        <v>-820.03</v>
      </c>
      <c r="AI295" s="25">
        <v>-67.84</v>
      </c>
      <c r="AJ295" s="25">
        <v>-128.72</v>
      </c>
      <c r="AK295" s="25">
        <v>-6.94</v>
      </c>
      <c r="AL295" s="25">
        <v>-78.33</v>
      </c>
      <c r="AM295" s="25">
        <v>-0.7</v>
      </c>
      <c r="AN295" s="25">
        <v>-48.15</v>
      </c>
      <c r="AO295" s="25">
        <v>-15.75</v>
      </c>
      <c r="AP295" s="25">
        <v>-43.27</v>
      </c>
      <c r="AQ295" s="25">
        <v>-1.8</v>
      </c>
      <c r="AR295" s="25">
        <v>-40.75</v>
      </c>
      <c r="AS295" s="25">
        <v>-2.0</v>
      </c>
      <c r="AT295" s="25">
        <v>-24.29</v>
      </c>
    </row>
    <row r="296">
      <c r="B296" s="20"/>
      <c r="C296" s="32" t="s">
        <v>66</v>
      </c>
      <c r="D296" s="33" t="s">
        <v>67</v>
      </c>
      <c r="E296" s="23">
        <v>49148.0</v>
      </c>
      <c r="F296" s="23">
        <v>116045.0</v>
      </c>
      <c r="J296" s="43"/>
      <c r="M296" s="43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 t="s">
        <v>67</v>
      </c>
      <c r="AE296" s="25">
        <v>49148.0</v>
      </c>
      <c r="AF296" s="25">
        <v>116045.0</v>
      </c>
      <c r="AG296" s="25">
        <v>6094.0</v>
      </c>
      <c r="AH296" s="25">
        <v>15025.0</v>
      </c>
      <c r="AI296" s="25">
        <v>1072.0</v>
      </c>
      <c r="AJ296" s="25">
        <v>3425.0</v>
      </c>
      <c r="AK296" s="25">
        <v>444.0</v>
      </c>
      <c r="AL296" s="25">
        <v>1565.0</v>
      </c>
      <c r="AM296" s="25">
        <v>222.0</v>
      </c>
      <c r="AN296" s="25">
        <v>1012.0</v>
      </c>
      <c r="AO296" s="25">
        <v>94.0</v>
      </c>
      <c r="AP296" s="25">
        <v>702.0</v>
      </c>
      <c r="AQ296" s="25">
        <v>15.0</v>
      </c>
      <c r="AR296" s="25">
        <v>519.0</v>
      </c>
      <c r="AS296" s="25">
        <v>6.0</v>
      </c>
      <c r="AT296" s="25">
        <v>777.0</v>
      </c>
    </row>
    <row r="297">
      <c r="B297" s="20"/>
      <c r="C297" s="32" t="s">
        <v>68</v>
      </c>
      <c r="D297" s="33" t="s">
        <v>69</v>
      </c>
      <c r="E297" s="23">
        <v>13558.0</v>
      </c>
      <c r="F297" s="23">
        <v>32087.0</v>
      </c>
      <c r="H297" s="21" t="s">
        <v>70</v>
      </c>
      <c r="I297" s="34">
        <f t="shared" ref="I297:J297" si="326">E297/E296</f>
        <v>0.2758606657</v>
      </c>
      <c r="J297" s="35">
        <f t="shared" si="326"/>
        <v>0.2765048042</v>
      </c>
      <c r="K297" s="34"/>
      <c r="L297" s="34"/>
      <c r="M297" s="35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 t="s">
        <v>69</v>
      </c>
      <c r="AE297" s="25">
        <v>13558.0</v>
      </c>
      <c r="AF297" s="25">
        <v>32087.0</v>
      </c>
      <c r="AG297" s="25">
        <v>1671.0</v>
      </c>
      <c r="AH297" s="25">
        <v>4094.0</v>
      </c>
      <c r="AI297" s="25">
        <v>283.0</v>
      </c>
      <c r="AJ297" s="25">
        <v>954.0</v>
      </c>
      <c r="AK297" s="25">
        <v>123.0</v>
      </c>
      <c r="AL297" s="25">
        <v>386.0</v>
      </c>
      <c r="AM297" s="25">
        <v>56.0</v>
      </c>
      <c r="AN297" s="25">
        <v>263.0</v>
      </c>
      <c r="AO297" s="25">
        <v>26.0</v>
      </c>
      <c r="AP297" s="25">
        <v>190.0</v>
      </c>
      <c r="AQ297" s="25">
        <v>5.0</v>
      </c>
      <c r="AR297" s="25">
        <v>150.0</v>
      </c>
      <c r="AS297" s="25">
        <v>1.0</v>
      </c>
      <c r="AT297" s="25">
        <v>202.0</v>
      </c>
    </row>
    <row r="298">
      <c r="B298" s="20"/>
      <c r="C298" s="44" t="s">
        <v>71</v>
      </c>
      <c r="D298" s="45" t="s">
        <v>72</v>
      </c>
      <c r="E298" s="46">
        <v>-8531.02</v>
      </c>
      <c r="F298" s="46">
        <v>-18964.6</v>
      </c>
      <c r="G298" s="47"/>
      <c r="H298" s="48" t="s">
        <v>73</v>
      </c>
      <c r="I298" s="49">
        <f t="shared" ref="I298:J298" si="327">E298</f>
        <v>-8531.02</v>
      </c>
      <c r="J298" s="50">
        <f t="shared" si="327"/>
        <v>-18964.6</v>
      </c>
      <c r="K298" s="38" t="s">
        <v>74</v>
      </c>
      <c r="L298" s="39">
        <f t="shared" ref="L298:M298" si="328">I298/E296</f>
        <v>-0.1735781721</v>
      </c>
      <c r="M298" s="40">
        <f t="shared" si="328"/>
        <v>-0.1634245336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 t="s">
        <v>72</v>
      </c>
      <c r="AE298" s="25">
        <v>-8531.02</v>
      </c>
      <c r="AF298" s="25">
        <v>-18964.6</v>
      </c>
      <c r="AG298" s="25">
        <v>-804.56</v>
      </c>
      <c r="AH298" s="25">
        <v>-2137.69</v>
      </c>
      <c r="AI298" s="25">
        <v>-161.14</v>
      </c>
      <c r="AJ298" s="25">
        <v>-419.97</v>
      </c>
      <c r="AK298" s="25">
        <v>-69.24</v>
      </c>
      <c r="AL298" s="25">
        <v>-332.26</v>
      </c>
      <c r="AM298" s="25">
        <v>-28.3</v>
      </c>
      <c r="AN298" s="25">
        <v>-218.25</v>
      </c>
      <c r="AO298" s="25">
        <v>-13.05</v>
      </c>
      <c r="AP298" s="25">
        <v>-107.57</v>
      </c>
      <c r="AQ298" s="25">
        <v>0.8</v>
      </c>
      <c r="AR298" s="25">
        <v>-46.25</v>
      </c>
      <c r="AS298" s="25">
        <v>-0.5</v>
      </c>
      <c r="AT298" s="25">
        <v>-52.54</v>
      </c>
    </row>
    <row r="299">
      <c r="B299" s="20"/>
      <c r="D299" s="51" t="s">
        <v>75</v>
      </c>
      <c r="E299" s="51">
        <v>14345.0</v>
      </c>
      <c r="F299" s="51">
        <v>34490.0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 t="s">
        <v>75</v>
      </c>
      <c r="AE299" s="25">
        <v>14345.0</v>
      </c>
      <c r="AF299" s="25">
        <v>34490.0</v>
      </c>
      <c r="AG299" s="25">
        <v>1662.0</v>
      </c>
      <c r="AH299" s="25">
        <v>4170.0</v>
      </c>
      <c r="AI299" s="25">
        <v>284.0</v>
      </c>
      <c r="AJ299" s="25">
        <v>964.0</v>
      </c>
      <c r="AK299" s="25">
        <v>128.0</v>
      </c>
      <c r="AL299" s="25">
        <v>404.0</v>
      </c>
      <c r="AM299" s="25">
        <v>62.0</v>
      </c>
      <c r="AN299" s="25">
        <v>285.0</v>
      </c>
      <c r="AO299" s="25">
        <v>28.0</v>
      </c>
      <c r="AP299" s="25">
        <v>205.0</v>
      </c>
      <c r="AQ299" s="25">
        <v>4.0</v>
      </c>
      <c r="AR299" s="25">
        <v>155.0</v>
      </c>
      <c r="AS299" s="25">
        <v>1.0</v>
      </c>
      <c r="AT299" s="25">
        <v>181.0</v>
      </c>
    </row>
    <row r="300">
      <c r="B300" s="20"/>
      <c r="D300" s="51" t="s">
        <v>76</v>
      </c>
      <c r="E300" s="51">
        <v>14046.0</v>
      </c>
      <c r="F300" s="51">
        <v>33748.0</v>
      </c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 t="s">
        <v>76</v>
      </c>
      <c r="AE300" s="25">
        <v>14046.0</v>
      </c>
      <c r="AF300" s="25">
        <v>33748.0</v>
      </c>
      <c r="AG300" s="25">
        <v>1637.0</v>
      </c>
      <c r="AH300" s="25">
        <v>4096.0</v>
      </c>
      <c r="AI300" s="25">
        <v>282.0</v>
      </c>
      <c r="AJ300" s="25">
        <v>943.0</v>
      </c>
      <c r="AK300" s="25">
        <v>124.0</v>
      </c>
      <c r="AL300" s="25">
        <v>391.0</v>
      </c>
      <c r="AM300" s="25">
        <v>60.0</v>
      </c>
      <c r="AN300" s="25">
        <v>279.0</v>
      </c>
      <c r="AO300" s="25">
        <v>28.0</v>
      </c>
      <c r="AP300" s="25">
        <v>200.0</v>
      </c>
      <c r="AQ300" s="25">
        <v>4.0</v>
      </c>
      <c r="AR300" s="25">
        <v>151.0</v>
      </c>
      <c r="AS300" s="25">
        <v>1.0</v>
      </c>
      <c r="AT300" s="25">
        <v>178.0</v>
      </c>
    </row>
    <row r="301">
      <c r="B301" s="20"/>
      <c r="D301" s="51" t="s">
        <v>77</v>
      </c>
      <c r="E301" s="51">
        <v>-28068.0</v>
      </c>
      <c r="F301" s="51">
        <v>-74248.0</v>
      </c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 t="s">
        <v>77</v>
      </c>
      <c r="AE301" s="25">
        <v>-28068.0</v>
      </c>
      <c r="AF301" s="25">
        <v>-74248.0</v>
      </c>
      <c r="AG301" s="25">
        <v>-2430.5</v>
      </c>
      <c r="AH301" s="25">
        <v>-6793.0</v>
      </c>
      <c r="AI301" s="25">
        <v>-264.5</v>
      </c>
      <c r="AJ301" s="25">
        <v>-2602.5</v>
      </c>
      <c r="AK301" s="25">
        <v>-327.5</v>
      </c>
      <c r="AL301" s="25">
        <v>-1206.5</v>
      </c>
      <c r="AM301" s="25">
        <v>-149.0</v>
      </c>
      <c r="AN301" s="25">
        <v>-627.5</v>
      </c>
      <c r="AO301" s="25">
        <v>28.0</v>
      </c>
      <c r="AP301" s="25">
        <v>-299.5</v>
      </c>
      <c r="AQ301" s="25">
        <v>4.0</v>
      </c>
      <c r="AR301" s="25">
        <v>-364.5</v>
      </c>
      <c r="AS301" s="25">
        <v>1.0</v>
      </c>
      <c r="AT301" s="25">
        <v>-322.5</v>
      </c>
    </row>
    <row r="302">
      <c r="B302" s="20"/>
      <c r="C302" s="27" t="s">
        <v>78</v>
      </c>
      <c r="D302" s="28" t="s">
        <v>79</v>
      </c>
      <c r="E302" s="29">
        <v>19054.0</v>
      </c>
      <c r="F302" s="29">
        <v>45188.0</v>
      </c>
      <c r="G302" s="30"/>
      <c r="H302" s="30"/>
      <c r="I302" s="30"/>
      <c r="J302" s="31"/>
      <c r="K302" s="30"/>
      <c r="L302" s="30"/>
      <c r="M302" s="31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 t="s">
        <v>79</v>
      </c>
      <c r="AE302" s="25">
        <v>19054.0</v>
      </c>
      <c r="AF302" s="25">
        <v>45188.0</v>
      </c>
      <c r="AG302" s="25">
        <v>3773.0</v>
      </c>
      <c r="AH302" s="25">
        <v>8741.0</v>
      </c>
      <c r="AI302" s="25">
        <v>579.0</v>
      </c>
      <c r="AJ302" s="25">
        <v>1741.0</v>
      </c>
      <c r="AK302" s="25">
        <v>182.0</v>
      </c>
      <c r="AL302" s="25">
        <v>685.0</v>
      </c>
      <c r="AM302" s="25">
        <v>101.0</v>
      </c>
      <c r="AN302" s="25">
        <v>567.0</v>
      </c>
      <c r="AO302" s="25">
        <v>63.0</v>
      </c>
      <c r="AP302" s="25">
        <v>750.0</v>
      </c>
      <c r="AQ302" s="25">
        <v>5.0</v>
      </c>
      <c r="AR302" s="25">
        <v>984.0</v>
      </c>
      <c r="AS302" s="25">
        <v>16.0</v>
      </c>
      <c r="AT302" s="25">
        <v>1992.0</v>
      </c>
    </row>
    <row r="303">
      <c r="B303" s="20"/>
      <c r="C303" s="32" t="s">
        <v>80</v>
      </c>
      <c r="D303" s="33" t="s">
        <v>81</v>
      </c>
      <c r="E303" s="23">
        <v>5825.0</v>
      </c>
      <c r="F303" s="23">
        <v>13338.0</v>
      </c>
      <c r="H303" s="21" t="s">
        <v>82</v>
      </c>
      <c r="I303" s="53">
        <f t="shared" ref="I303:J303" si="329">E303/E302</f>
        <v>0.3057100871</v>
      </c>
      <c r="J303" s="54">
        <f t="shared" si="329"/>
        <v>0.2951668585</v>
      </c>
      <c r="K303" s="53"/>
      <c r="L303" s="53"/>
      <c r="M303" s="5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 t="s">
        <v>81</v>
      </c>
      <c r="AE303" s="25">
        <v>5825.0</v>
      </c>
      <c r="AF303" s="25">
        <v>13338.0</v>
      </c>
      <c r="AG303" s="25">
        <v>906.0</v>
      </c>
      <c r="AH303" s="25">
        <v>2076.0</v>
      </c>
      <c r="AI303" s="25">
        <v>119.0</v>
      </c>
      <c r="AJ303" s="25">
        <v>358.0</v>
      </c>
      <c r="AK303" s="25">
        <v>37.0</v>
      </c>
      <c r="AL303" s="25">
        <v>146.0</v>
      </c>
      <c r="AM303" s="25">
        <v>17.0</v>
      </c>
      <c r="AN303" s="25">
        <v>96.0</v>
      </c>
      <c r="AO303" s="25">
        <v>11.0</v>
      </c>
      <c r="AP303" s="25">
        <v>113.0</v>
      </c>
      <c r="AQ303" s="25">
        <v>3.0</v>
      </c>
      <c r="AR303" s="25">
        <v>139.0</v>
      </c>
      <c r="AS303" s="25">
        <v>2.0</v>
      </c>
      <c r="AT303" s="25">
        <v>251.0</v>
      </c>
    </row>
    <row r="304">
      <c r="B304" s="20"/>
      <c r="C304" s="32" t="s">
        <v>83</v>
      </c>
      <c r="D304" s="33" t="s">
        <v>84</v>
      </c>
      <c r="E304" s="23">
        <v>-1989.05</v>
      </c>
      <c r="F304" s="23">
        <v>-6017.0</v>
      </c>
      <c r="H304" s="21" t="s">
        <v>85</v>
      </c>
      <c r="I304" s="36">
        <f t="shared" ref="I304:J304" si="330">E304</f>
        <v>-1989.05</v>
      </c>
      <c r="J304" s="37">
        <f t="shared" si="330"/>
        <v>-6017</v>
      </c>
      <c r="K304" s="38" t="s">
        <v>65</v>
      </c>
      <c r="L304" s="39">
        <f t="shared" ref="L304:M304" si="331">I304/E302</f>
        <v>-0.1043901543</v>
      </c>
      <c r="M304" s="40">
        <f t="shared" si="331"/>
        <v>-0.1331548199</v>
      </c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 t="s">
        <v>84</v>
      </c>
      <c r="AE304" s="25">
        <v>-1989.05</v>
      </c>
      <c r="AF304" s="25">
        <v>-6017.0</v>
      </c>
      <c r="AG304" s="25">
        <v>-767.54</v>
      </c>
      <c r="AH304" s="25">
        <v>-1439.66</v>
      </c>
      <c r="AI304" s="25">
        <v>-145.02</v>
      </c>
      <c r="AJ304" s="25">
        <v>-325.6</v>
      </c>
      <c r="AK304" s="25">
        <v>-18.9</v>
      </c>
      <c r="AL304" s="25">
        <v>122.13</v>
      </c>
      <c r="AM304" s="25">
        <v>-27.65</v>
      </c>
      <c r="AN304" s="25">
        <v>-152.15</v>
      </c>
      <c r="AO304" s="25">
        <v>-11.1</v>
      </c>
      <c r="AP304" s="25">
        <v>-243.3</v>
      </c>
      <c r="AQ304" s="25">
        <v>3.3</v>
      </c>
      <c r="AR304" s="25">
        <v>-251.15</v>
      </c>
      <c r="AS304" s="25">
        <v>8.5</v>
      </c>
      <c r="AT304" s="25">
        <v>-500.34</v>
      </c>
    </row>
    <row r="305">
      <c r="B305" s="20"/>
      <c r="C305" s="32" t="s">
        <v>86</v>
      </c>
      <c r="D305" s="33" t="s">
        <v>87</v>
      </c>
      <c r="E305" s="23">
        <v>47111.0</v>
      </c>
      <c r="F305" s="23">
        <v>111172.0</v>
      </c>
      <c r="J305" s="43"/>
      <c r="M305" s="43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 t="s">
        <v>87</v>
      </c>
      <c r="AE305" s="25">
        <v>47111.0</v>
      </c>
      <c r="AF305" s="25">
        <v>111172.0</v>
      </c>
      <c r="AG305" s="25">
        <v>7541.0</v>
      </c>
      <c r="AH305" s="25">
        <v>17979.0</v>
      </c>
      <c r="AI305" s="25">
        <v>1244.0</v>
      </c>
      <c r="AJ305" s="25">
        <v>3857.0</v>
      </c>
      <c r="AK305" s="25">
        <v>583.0</v>
      </c>
      <c r="AL305" s="25">
        <v>1912.0</v>
      </c>
      <c r="AM305" s="25">
        <v>449.0</v>
      </c>
      <c r="AN305" s="25">
        <v>2015.0</v>
      </c>
      <c r="AO305" s="25">
        <v>261.0</v>
      </c>
      <c r="AP305" s="25">
        <v>1932.0</v>
      </c>
      <c r="AQ305" s="25">
        <v>40.0</v>
      </c>
      <c r="AR305" s="25">
        <v>1543.0</v>
      </c>
      <c r="AS305" s="25">
        <v>16.0</v>
      </c>
      <c r="AT305" s="25">
        <v>1992.0</v>
      </c>
    </row>
    <row r="306">
      <c r="B306" s="20"/>
      <c r="C306" s="32" t="s">
        <v>88</v>
      </c>
      <c r="D306" s="33" t="s">
        <v>89</v>
      </c>
      <c r="E306" s="23">
        <v>10831.0</v>
      </c>
      <c r="F306" s="23">
        <v>25039.0</v>
      </c>
      <c r="H306" s="21" t="s">
        <v>90</v>
      </c>
      <c r="I306" s="53">
        <f t="shared" ref="I306:J306" si="332">E306/E305</f>
        <v>0.2299038441</v>
      </c>
      <c r="J306" s="54">
        <f t="shared" si="332"/>
        <v>0.2252275753</v>
      </c>
      <c r="K306" s="34"/>
      <c r="L306" s="53"/>
      <c r="M306" s="5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 t="s">
        <v>89</v>
      </c>
      <c r="AE306" s="25">
        <v>10831.0</v>
      </c>
      <c r="AF306" s="25">
        <v>25039.0</v>
      </c>
      <c r="AG306" s="25">
        <v>1474.0</v>
      </c>
      <c r="AH306" s="25">
        <v>3509.0</v>
      </c>
      <c r="AI306" s="25">
        <v>208.0</v>
      </c>
      <c r="AJ306" s="25">
        <v>633.0</v>
      </c>
      <c r="AK306" s="25">
        <v>94.0</v>
      </c>
      <c r="AL306" s="25">
        <v>293.0</v>
      </c>
      <c r="AM306" s="25">
        <v>61.0</v>
      </c>
      <c r="AN306" s="25">
        <v>288.0</v>
      </c>
      <c r="AO306" s="25">
        <v>35.0</v>
      </c>
      <c r="AP306" s="25">
        <v>271.0</v>
      </c>
      <c r="AQ306" s="25">
        <v>5.0</v>
      </c>
      <c r="AR306" s="25">
        <v>209.0</v>
      </c>
      <c r="AS306" s="25">
        <v>2.0</v>
      </c>
      <c r="AT306" s="25">
        <v>251.0</v>
      </c>
    </row>
    <row r="307">
      <c r="B307" s="20"/>
      <c r="C307" s="44" t="s">
        <v>91</v>
      </c>
      <c r="D307" s="45" t="s">
        <v>92</v>
      </c>
      <c r="E307" s="46">
        <v>-6873.56</v>
      </c>
      <c r="F307" s="46">
        <v>-16349.3</v>
      </c>
      <c r="G307" s="47"/>
      <c r="H307" s="48" t="s">
        <v>93</v>
      </c>
      <c r="I307" s="49">
        <f t="shared" ref="I307:J307" si="333">E307</f>
        <v>-6873.56</v>
      </c>
      <c r="J307" s="50">
        <f t="shared" si="333"/>
        <v>-16349.3</v>
      </c>
      <c r="K307" s="38" t="s">
        <v>74</v>
      </c>
      <c r="L307" s="39">
        <f t="shared" ref="L307:M307" si="334">I307/E305</f>
        <v>-0.1459013818</v>
      </c>
      <c r="M307" s="40">
        <f t="shared" si="334"/>
        <v>-0.1470631094</v>
      </c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 t="s">
        <v>92</v>
      </c>
      <c r="AE307" s="25">
        <v>-6873.56</v>
      </c>
      <c r="AF307" s="25">
        <v>-16349.3</v>
      </c>
      <c r="AG307" s="25">
        <v>-1322.8</v>
      </c>
      <c r="AH307" s="25">
        <v>-2501.6</v>
      </c>
      <c r="AI307" s="25">
        <v>-249.87</v>
      </c>
      <c r="AJ307" s="25">
        <v>-559.95</v>
      </c>
      <c r="AK307" s="25">
        <v>-129.29</v>
      </c>
      <c r="AL307" s="25">
        <v>-248.13</v>
      </c>
      <c r="AM307" s="25">
        <v>-106.8</v>
      </c>
      <c r="AN307" s="25">
        <v>-477.8</v>
      </c>
      <c r="AO307" s="25">
        <v>-91.55</v>
      </c>
      <c r="AP307" s="25">
        <v>-466.57</v>
      </c>
      <c r="AQ307" s="25">
        <v>-24.2</v>
      </c>
      <c r="AR307" s="25">
        <v>-426.35</v>
      </c>
      <c r="AS307" s="25">
        <v>8.5</v>
      </c>
      <c r="AT307" s="25">
        <v>-500.34</v>
      </c>
    </row>
    <row r="308">
      <c r="B308" s="20"/>
      <c r="D308" s="51" t="s">
        <v>94</v>
      </c>
      <c r="E308" s="51">
        <v>14345.0</v>
      </c>
      <c r="F308" s="51">
        <v>34490.0</v>
      </c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 t="s">
        <v>94</v>
      </c>
      <c r="AE308" s="25">
        <v>14345.0</v>
      </c>
      <c r="AF308" s="25">
        <v>34490.0</v>
      </c>
      <c r="AG308" s="25">
        <v>1662.0</v>
      </c>
      <c r="AH308" s="25">
        <v>4170.0</v>
      </c>
      <c r="AI308" s="25">
        <v>284.0</v>
      </c>
      <c r="AJ308" s="25">
        <v>964.0</v>
      </c>
      <c r="AK308" s="25">
        <v>128.0</v>
      </c>
      <c r="AL308" s="25">
        <v>404.0</v>
      </c>
      <c r="AM308" s="25">
        <v>62.0</v>
      </c>
      <c r="AN308" s="25">
        <v>285.0</v>
      </c>
      <c r="AO308" s="25">
        <v>28.0</v>
      </c>
      <c r="AP308" s="25">
        <v>205.0</v>
      </c>
      <c r="AQ308" s="25">
        <v>4.0</v>
      </c>
      <c r="AR308" s="25">
        <v>155.0</v>
      </c>
      <c r="AS308" s="25">
        <v>1.0</v>
      </c>
      <c r="AT308" s="25">
        <v>181.0</v>
      </c>
    </row>
    <row r="309">
      <c r="B309" s="20"/>
      <c r="D309" s="51" t="s">
        <v>95</v>
      </c>
      <c r="E309" s="51">
        <v>14046.0</v>
      </c>
      <c r="F309" s="51">
        <v>33748.0</v>
      </c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 t="s">
        <v>95</v>
      </c>
      <c r="AE309" s="25">
        <v>14046.0</v>
      </c>
      <c r="AF309" s="25">
        <v>33748.0</v>
      </c>
      <c r="AG309" s="25">
        <v>1637.0</v>
      </c>
      <c r="AH309" s="25">
        <v>4096.0</v>
      </c>
      <c r="AI309" s="25">
        <v>282.0</v>
      </c>
      <c r="AJ309" s="25">
        <v>943.0</v>
      </c>
      <c r="AK309" s="25">
        <v>124.0</v>
      </c>
      <c r="AL309" s="25">
        <v>391.0</v>
      </c>
      <c r="AM309" s="25">
        <v>60.0</v>
      </c>
      <c r="AN309" s="25">
        <v>279.0</v>
      </c>
      <c r="AO309" s="25">
        <v>28.0</v>
      </c>
      <c r="AP309" s="25">
        <v>200.0</v>
      </c>
      <c r="AQ309" s="25">
        <v>4.0</v>
      </c>
      <c r="AR309" s="25">
        <v>151.0</v>
      </c>
      <c r="AS309" s="25">
        <v>1.0</v>
      </c>
      <c r="AT309" s="25">
        <v>178.0</v>
      </c>
    </row>
    <row r="310">
      <c r="B310" s="20"/>
      <c r="D310" s="51" t="s">
        <v>96</v>
      </c>
      <c r="E310" s="51">
        <v>-28068.0</v>
      </c>
      <c r="F310" s="51">
        <v>-74248.0</v>
      </c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 t="s">
        <v>96</v>
      </c>
      <c r="AE310" s="25">
        <v>-28068.0</v>
      </c>
      <c r="AF310" s="25">
        <v>-74248.0</v>
      </c>
      <c r="AG310" s="25">
        <v>-2430.5</v>
      </c>
      <c r="AH310" s="25">
        <v>-6793.0</v>
      </c>
      <c r="AI310" s="25">
        <v>-264.5</v>
      </c>
      <c r="AJ310" s="25">
        <v>-2602.5</v>
      </c>
      <c r="AK310" s="25">
        <v>-327.5</v>
      </c>
      <c r="AL310" s="25">
        <v>-1206.5</v>
      </c>
      <c r="AM310" s="25">
        <v>-149.0</v>
      </c>
      <c r="AN310" s="25">
        <v>-627.5</v>
      </c>
      <c r="AO310" s="25">
        <v>28.0</v>
      </c>
      <c r="AP310" s="25">
        <v>-299.5</v>
      </c>
      <c r="AQ310" s="25">
        <v>4.0</v>
      </c>
      <c r="AR310" s="25">
        <v>-364.5</v>
      </c>
      <c r="AS310" s="25">
        <v>1.0</v>
      </c>
      <c r="AT310" s="25">
        <v>-322.5</v>
      </c>
    </row>
    <row r="311">
      <c r="B311" s="20"/>
      <c r="C311" s="27" t="s">
        <v>97</v>
      </c>
      <c r="D311" s="28" t="s">
        <v>98</v>
      </c>
      <c r="E311" s="29">
        <v>19054.0</v>
      </c>
      <c r="F311" s="29">
        <v>45188.0</v>
      </c>
      <c r="G311" s="30"/>
      <c r="H311" s="30"/>
      <c r="I311" s="30"/>
      <c r="J311" s="31"/>
      <c r="K311" s="30"/>
      <c r="L311" s="30"/>
      <c r="M311" s="31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 t="s">
        <v>98</v>
      </c>
      <c r="AE311" s="25">
        <v>19054.0</v>
      </c>
      <c r="AF311" s="25">
        <v>45188.0</v>
      </c>
      <c r="AG311" s="25">
        <v>2270.0</v>
      </c>
      <c r="AH311" s="25">
        <v>5602.0</v>
      </c>
      <c r="AI311" s="25">
        <v>386.0</v>
      </c>
      <c r="AJ311" s="25">
        <v>1271.0</v>
      </c>
      <c r="AK311" s="25">
        <v>168.0</v>
      </c>
      <c r="AL311" s="25">
        <v>578.0</v>
      </c>
      <c r="AM311" s="25">
        <v>80.0</v>
      </c>
      <c r="AN311" s="25">
        <v>372.0</v>
      </c>
      <c r="AO311" s="25">
        <v>35.0</v>
      </c>
      <c r="AP311" s="25">
        <v>271.0</v>
      </c>
      <c r="AQ311" s="25">
        <v>5.0</v>
      </c>
      <c r="AR311" s="25">
        <v>209.0</v>
      </c>
      <c r="AS311" s="25">
        <v>2.0</v>
      </c>
      <c r="AT311" s="25">
        <v>249.0</v>
      </c>
    </row>
    <row r="312">
      <c r="B312" s="20"/>
      <c r="C312" s="32" t="s">
        <v>99</v>
      </c>
      <c r="D312" s="33" t="s">
        <v>100</v>
      </c>
      <c r="E312" s="23">
        <v>2812.0</v>
      </c>
      <c r="F312" s="23">
        <v>6484.0</v>
      </c>
      <c r="H312" s="21" t="s">
        <v>82</v>
      </c>
      <c r="I312" s="53">
        <f t="shared" ref="I312:J312" si="335">E312/E311</f>
        <v>0.1475805605</v>
      </c>
      <c r="J312" s="54">
        <f t="shared" si="335"/>
        <v>0.143489422</v>
      </c>
      <c r="K312" s="53"/>
      <c r="L312" s="53"/>
      <c r="M312" s="5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 t="s">
        <v>100</v>
      </c>
      <c r="AE312" s="25">
        <v>2812.0</v>
      </c>
      <c r="AF312" s="25">
        <v>6484.0</v>
      </c>
      <c r="AG312" s="25">
        <v>297.0</v>
      </c>
      <c r="AH312" s="25">
        <v>766.0</v>
      </c>
      <c r="AI312" s="25">
        <v>51.0</v>
      </c>
      <c r="AJ312" s="25">
        <v>166.0</v>
      </c>
      <c r="AK312" s="25">
        <v>19.0</v>
      </c>
      <c r="AL312" s="25">
        <v>75.0</v>
      </c>
      <c r="AM312" s="25">
        <v>14.0</v>
      </c>
      <c r="AN312" s="25">
        <v>46.0</v>
      </c>
      <c r="AO312" s="25">
        <v>6.0</v>
      </c>
      <c r="AP312" s="25">
        <v>32.0</v>
      </c>
      <c r="AQ312" s="25">
        <v>1.0</v>
      </c>
      <c r="AR312" s="25">
        <v>31.0</v>
      </c>
      <c r="AS312" s="25">
        <v>1.0</v>
      </c>
      <c r="AT312" s="25">
        <v>35.0</v>
      </c>
    </row>
    <row r="313">
      <c r="B313" s="20"/>
      <c r="C313" s="32" t="s">
        <v>101</v>
      </c>
      <c r="D313" s="33" t="s">
        <v>102</v>
      </c>
      <c r="E313" s="23">
        <v>-4056.1</v>
      </c>
      <c r="F313" s="23">
        <v>-9787.16</v>
      </c>
      <c r="H313" s="21" t="s">
        <v>85</v>
      </c>
      <c r="I313" s="36">
        <f t="shared" ref="I313:J313" si="336">E313</f>
        <v>-4056.1</v>
      </c>
      <c r="J313" s="37">
        <f t="shared" si="336"/>
        <v>-9787.16</v>
      </c>
      <c r="K313" s="38" t="s">
        <v>65</v>
      </c>
      <c r="L313" s="39">
        <f t="shared" ref="L313:M313" si="337">I313/E311</f>
        <v>-0.2128739372</v>
      </c>
      <c r="M313" s="40">
        <f t="shared" si="337"/>
        <v>-0.2165875896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 t="s">
        <v>102</v>
      </c>
      <c r="AE313" s="25">
        <v>-4056.1</v>
      </c>
      <c r="AF313" s="25">
        <v>-9787.16</v>
      </c>
      <c r="AG313" s="25">
        <v>-780.08</v>
      </c>
      <c r="AH313" s="25">
        <v>-1494.75</v>
      </c>
      <c r="AI313" s="25">
        <v>-161.3</v>
      </c>
      <c r="AJ313" s="25">
        <v>-413.08</v>
      </c>
      <c r="AK313" s="25">
        <v>-66.89</v>
      </c>
      <c r="AL313" s="25">
        <v>-70.03</v>
      </c>
      <c r="AM313" s="25">
        <v>-6.7</v>
      </c>
      <c r="AN313" s="25">
        <v>-38.65</v>
      </c>
      <c r="AO313" s="25">
        <v>-10.25</v>
      </c>
      <c r="AP313" s="25">
        <v>-121.0</v>
      </c>
      <c r="AQ313" s="25">
        <v>-1.1</v>
      </c>
      <c r="AR313" s="25">
        <v>-34.65</v>
      </c>
      <c r="AS313" s="25">
        <v>17.0</v>
      </c>
      <c r="AT313" s="25">
        <v>-109.85</v>
      </c>
    </row>
    <row r="314">
      <c r="B314" s="20"/>
      <c r="C314" s="32" t="s">
        <v>103</v>
      </c>
      <c r="D314" s="33" t="s">
        <v>104</v>
      </c>
      <c r="E314" s="23">
        <v>47111.0</v>
      </c>
      <c r="F314" s="23">
        <v>111172.0</v>
      </c>
      <c r="J314" s="43"/>
      <c r="M314" s="43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 t="s">
        <v>104</v>
      </c>
      <c r="AE314" s="25">
        <v>47111.0</v>
      </c>
      <c r="AF314" s="25">
        <v>111172.0</v>
      </c>
      <c r="AG314" s="25">
        <v>5840.0</v>
      </c>
      <c r="AH314" s="25">
        <v>14366.0</v>
      </c>
      <c r="AI314" s="25">
        <v>1009.0</v>
      </c>
      <c r="AJ314" s="25">
        <v>3275.0</v>
      </c>
      <c r="AK314" s="25">
        <v>424.0</v>
      </c>
      <c r="AL314" s="25">
        <v>1465.0</v>
      </c>
      <c r="AM314" s="25">
        <v>213.0</v>
      </c>
      <c r="AN314" s="25">
        <v>965.0</v>
      </c>
      <c r="AO314" s="25">
        <v>91.0</v>
      </c>
      <c r="AP314" s="25">
        <v>670.0</v>
      </c>
      <c r="AQ314" s="25">
        <v>15.0</v>
      </c>
      <c r="AR314" s="25">
        <v>498.0</v>
      </c>
      <c r="AS314" s="25">
        <v>6.0</v>
      </c>
      <c r="AT314" s="25">
        <v>747.0</v>
      </c>
    </row>
    <row r="315">
      <c r="B315" s="20"/>
      <c r="C315" s="32" t="s">
        <v>88</v>
      </c>
      <c r="D315" s="33" t="s">
        <v>105</v>
      </c>
      <c r="E315" s="23">
        <v>6601.0</v>
      </c>
      <c r="F315" s="23">
        <v>15327.0</v>
      </c>
      <c r="H315" s="21" t="s">
        <v>90</v>
      </c>
      <c r="I315" s="53">
        <f t="shared" ref="I315:J315" si="338">E315/E314</f>
        <v>0.1401158965</v>
      </c>
      <c r="J315" s="54">
        <f t="shared" si="338"/>
        <v>0.1378674486</v>
      </c>
      <c r="K315" s="34"/>
      <c r="L315" s="53"/>
      <c r="M315" s="5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 t="s">
        <v>105</v>
      </c>
      <c r="AE315" s="25">
        <v>6601.0</v>
      </c>
      <c r="AF315" s="25">
        <v>15327.0</v>
      </c>
      <c r="AG315" s="25">
        <v>765.0</v>
      </c>
      <c r="AH315" s="25">
        <v>1901.0</v>
      </c>
      <c r="AI315" s="25">
        <v>136.0</v>
      </c>
      <c r="AJ315" s="25">
        <v>445.0</v>
      </c>
      <c r="AK315" s="25">
        <v>47.0</v>
      </c>
      <c r="AL315" s="25">
        <v>190.0</v>
      </c>
      <c r="AM315" s="25">
        <v>26.0</v>
      </c>
      <c r="AN315" s="25">
        <v>131.0</v>
      </c>
      <c r="AO315" s="25">
        <v>11.0</v>
      </c>
      <c r="AP315" s="25">
        <v>87.0</v>
      </c>
      <c r="AQ315" s="25">
        <v>2.0</v>
      </c>
      <c r="AR315" s="25">
        <v>76.0</v>
      </c>
      <c r="AS315" s="25">
        <v>1.0</v>
      </c>
      <c r="AT315" s="25">
        <v>97.0</v>
      </c>
    </row>
    <row r="316">
      <c r="B316" s="20"/>
      <c r="C316" s="44" t="s">
        <v>91</v>
      </c>
      <c r="D316" s="45" t="s">
        <v>106</v>
      </c>
      <c r="E316" s="46">
        <v>-10846.2</v>
      </c>
      <c r="F316" s="46">
        <v>-25247.5</v>
      </c>
      <c r="G316" s="47"/>
      <c r="H316" s="48" t="s">
        <v>93</v>
      </c>
      <c r="I316" s="49">
        <f t="shared" ref="I316:J316" si="339">E316</f>
        <v>-10846.2</v>
      </c>
      <c r="J316" s="50">
        <f t="shared" si="339"/>
        <v>-25247.5</v>
      </c>
      <c r="K316" s="55" t="s">
        <v>74</v>
      </c>
      <c r="L316" s="56">
        <f t="shared" ref="L316:M316" si="340">I316/E314</f>
        <v>-0.2302264864</v>
      </c>
      <c r="M316" s="57">
        <f t="shared" si="340"/>
        <v>-0.2271030475</v>
      </c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 t="s">
        <v>106</v>
      </c>
      <c r="AE316" s="25">
        <v>-10846.2</v>
      </c>
      <c r="AF316" s="25">
        <v>-25247.5</v>
      </c>
      <c r="AG316" s="25">
        <v>-1695.97</v>
      </c>
      <c r="AH316" s="25">
        <v>-2807.13</v>
      </c>
      <c r="AI316" s="25">
        <v>-266.9</v>
      </c>
      <c r="AJ316" s="25">
        <v>-702.78</v>
      </c>
      <c r="AK316" s="25">
        <v>-198.69</v>
      </c>
      <c r="AL316" s="25">
        <v>-236.98</v>
      </c>
      <c r="AM316" s="25">
        <v>-57.45</v>
      </c>
      <c r="AN316" s="25">
        <v>-157.65</v>
      </c>
      <c r="AO316" s="25">
        <v>-49.35</v>
      </c>
      <c r="AP316" s="25">
        <v>-277.97</v>
      </c>
      <c r="AQ316" s="25">
        <v>-7.5</v>
      </c>
      <c r="AR316" s="25">
        <v>-82.65</v>
      </c>
      <c r="AS316" s="25">
        <v>13.0</v>
      </c>
      <c r="AT316" s="25">
        <v>-258.99</v>
      </c>
    </row>
    <row r="317">
      <c r="B317" s="20"/>
      <c r="C317" s="20"/>
      <c r="D317" s="51" t="s">
        <v>107</v>
      </c>
      <c r="E317" s="51">
        <v>19054.0</v>
      </c>
      <c r="F317" s="51">
        <v>45188.0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 t="s">
        <v>107</v>
      </c>
      <c r="AE317" s="25">
        <v>19054.0</v>
      </c>
      <c r="AF317" s="25">
        <v>45188.0</v>
      </c>
      <c r="AG317" s="25">
        <v>2270.0</v>
      </c>
      <c r="AH317" s="25">
        <v>5602.0</v>
      </c>
      <c r="AI317" s="25">
        <v>386.0</v>
      </c>
      <c r="AJ317" s="25">
        <v>1271.0</v>
      </c>
      <c r="AK317" s="25">
        <v>168.0</v>
      </c>
      <c r="AL317" s="25">
        <v>578.0</v>
      </c>
      <c r="AM317" s="25">
        <v>80.0</v>
      </c>
      <c r="AN317" s="25">
        <v>372.0</v>
      </c>
      <c r="AO317" s="25">
        <v>35.0</v>
      </c>
      <c r="AP317" s="25">
        <v>271.0</v>
      </c>
      <c r="AQ317" s="25">
        <v>5.0</v>
      </c>
      <c r="AR317" s="25">
        <v>209.0</v>
      </c>
      <c r="AS317" s="25">
        <v>2.0</v>
      </c>
      <c r="AT317" s="25">
        <v>249.0</v>
      </c>
    </row>
    <row r="318">
      <c r="B318" s="20"/>
      <c r="C318" s="20"/>
      <c r="D318" s="51" t="s">
        <v>108</v>
      </c>
      <c r="E318" s="51">
        <v>16248.0</v>
      </c>
      <c r="F318" s="51">
        <v>38714.0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 t="s">
        <v>108</v>
      </c>
      <c r="AE318" s="25">
        <v>16248.0</v>
      </c>
      <c r="AF318" s="25">
        <v>38714.0</v>
      </c>
      <c r="AG318" s="25">
        <v>1959.0</v>
      </c>
      <c r="AH318" s="25">
        <v>4839.0</v>
      </c>
      <c r="AI318" s="25">
        <v>320.0</v>
      </c>
      <c r="AJ318" s="25">
        <v>1110.0</v>
      </c>
      <c r="AK318" s="25">
        <v>142.0</v>
      </c>
      <c r="AL318" s="25">
        <v>488.0</v>
      </c>
      <c r="AM318" s="25">
        <v>66.0</v>
      </c>
      <c r="AN318" s="25">
        <v>324.0</v>
      </c>
      <c r="AO318" s="25">
        <v>31.0</v>
      </c>
      <c r="AP318" s="25">
        <v>233.0</v>
      </c>
      <c r="AQ318" s="25">
        <v>5.0</v>
      </c>
      <c r="AR318" s="25">
        <v>179.0</v>
      </c>
      <c r="AS318" s="25">
        <v>1.0</v>
      </c>
      <c r="AT318" s="25">
        <v>224.0</v>
      </c>
    </row>
    <row r="319">
      <c r="B319" s="20"/>
      <c r="C319" s="20"/>
      <c r="D319" s="51" t="s">
        <v>109</v>
      </c>
      <c r="E319" s="51">
        <v>-58147.7</v>
      </c>
      <c r="F319" s="51">
        <v>-129736.0</v>
      </c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 t="s">
        <v>109</v>
      </c>
      <c r="AE319" s="25">
        <v>-58147.7</v>
      </c>
      <c r="AF319" s="25">
        <v>-129736.0</v>
      </c>
      <c r="AG319" s="25">
        <v>-6449.6</v>
      </c>
      <c r="AH319" s="25">
        <v>-17050.8</v>
      </c>
      <c r="AI319" s="25">
        <v>-1531.4</v>
      </c>
      <c r="AJ319" s="25">
        <v>-4010.15</v>
      </c>
      <c r="AK319" s="25">
        <v>-601.5</v>
      </c>
      <c r="AL319" s="25">
        <v>-2523.5</v>
      </c>
      <c r="AM319" s="25">
        <v>-471.5</v>
      </c>
      <c r="AN319" s="25">
        <v>-905.75</v>
      </c>
      <c r="AO319" s="25">
        <v>-172.5</v>
      </c>
      <c r="AP319" s="25">
        <v>-753.5</v>
      </c>
      <c r="AQ319" s="25">
        <v>5.0</v>
      </c>
      <c r="AR319" s="25">
        <v>-487.25</v>
      </c>
      <c r="AS319" s="25">
        <v>-26.5</v>
      </c>
      <c r="AT319" s="25">
        <v>-802.75</v>
      </c>
    </row>
    <row r="320">
      <c r="B320" s="20"/>
      <c r="C320" s="20"/>
      <c r="D320" s="51" t="s">
        <v>110</v>
      </c>
      <c r="E320" s="51">
        <v>19054.0</v>
      </c>
      <c r="F320" s="51">
        <v>45188.0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 t="s">
        <v>110</v>
      </c>
      <c r="AE320" s="25">
        <v>19054.0</v>
      </c>
      <c r="AF320" s="25">
        <v>45188.0</v>
      </c>
      <c r="AG320" s="25">
        <v>2270.0</v>
      </c>
      <c r="AH320" s="25">
        <v>5602.0</v>
      </c>
      <c r="AI320" s="25">
        <v>386.0</v>
      </c>
      <c r="AJ320" s="25">
        <v>1271.0</v>
      </c>
      <c r="AK320" s="25">
        <v>168.0</v>
      </c>
      <c r="AL320" s="25">
        <v>578.0</v>
      </c>
      <c r="AM320" s="25">
        <v>80.0</v>
      </c>
      <c r="AN320" s="25">
        <v>372.0</v>
      </c>
      <c r="AO320" s="25">
        <v>35.0</v>
      </c>
      <c r="AP320" s="25">
        <v>271.0</v>
      </c>
      <c r="AQ320" s="25">
        <v>5.0</v>
      </c>
      <c r="AR320" s="25">
        <v>209.0</v>
      </c>
      <c r="AS320" s="25">
        <v>2.0</v>
      </c>
      <c r="AT320" s="25">
        <v>249.0</v>
      </c>
    </row>
    <row r="321">
      <c r="B321" s="20"/>
      <c r="C321" s="20"/>
    </row>
    <row r="322">
      <c r="B322" s="20"/>
      <c r="C322" s="20"/>
    </row>
    <row r="323">
      <c r="B323" s="20"/>
      <c r="C323" s="20"/>
    </row>
    <row r="324">
      <c r="B324" s="20"/>
      <c r="C324" s="20"/>
    </row>
    <row r="325">
      <c r="B325" s="20"/>
      <c r="C325" s="20"/>
    </row>
    <row r="326">
      <c r="B326" s="20"/>
      <c r="C326" s="20"/>
    </row>
    <row r="327">
      <c r="B327" s="20"/>
      <c r="C327" s="20"/>
    </row>
    <row r="328">
      <c r="B328" s="20"/>
      <c r="C328" s="20" t="s">
        <v>119</v>
      </c>
    </row>
    <row r="329">
      <c r="B329" s="21"/>
      <c r="C329" s="21" t="s">
        <v>120</v>
      </c>
    </row>
    <row r="330">
      <c r="D330" s="26"/>
      <c r="E330" s="23">
        <v>0.0</v>
      </c>
      <c r="F330" s="23">
        <v>1.0</v>
      </c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 t="s">
        <v>52</v>
      </c>
      <c r="AE330" s="25">
        <v>0.0</v>
      </c>
      <c r="AF330" s="25">
        <v>0.0</v>
      </c>
      <c r="AG330" s="25">
        <v>1.0</v>
      </c>
      <c r="AH330" s="25">
        <v>1.0</v>
      </c>
      <c r="AI330" s="25">
        <v>2.0</v>
      </c>
      <c r="AJ330" s="25">
        <v>2.0</v>
      </c>
      <c r="AK330" s="25">
        <v>3.0</v>
      </c>
      <c r="AL330" s="25">
        <v>3.0</v>
      </c>
      <c r="AM330" s="25">
        <v>4.0</v>
      </c>
      <c r="AN330" s="25">
        <v>4.0</v>
      </c>
      <c r="AO330" s="25">
        <v>5.0</v>
      </c>
      <c r="AP330" s="25">
        <v>5.0</v>
      </c>
      <c r="AQ330" s="25">
        <v>6.0</v>
      </c>
      <c r="AR330" s="25">
        <v>6.0</v>
      </c>
      <c r="AS330" s="25">
        <v>7.0</v>
      </c>
      <c r="AT330" s="25">
        <v>7.0</v>
      </c>
      <c r="AU330" s="25"/>
    </row>
    <row r="331">
      <c r="D331" s="24" t="s">
        <v>54</v>
      </c>
      <c r="E331" s="23" t="s">
        <v>55</v>
      </c>
      <c r="F331" s="23" t="s">
        <v>56</v>
      </c>
      <c r="I331" s="21" t="s">
        <v>55</v>
      </c>
      <c r="J331" s="21" t="s">
        <v>56</v>
      </c>
      <c r="K331" s="21"/>
      <c r="L331" s="21" t="s">
        <v>55</v>
      </c>
      <c r="M331" s="21" t="s">
        <v>56</v>
      </c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 t="s">
        <v>54</v>
      </c>
      <c r="AE331" s="24" t="s">
        <v>55</v>
      </c>
      <c r="AF331" s="24" t="s">
        <v>56</v>
      </c>
      <c r="AG331" s="24" t="s">
        <v>55</v>
      </c>
      <c r="AH331" s="24" t="s">
        <v>56</v>
      </c>
      <c r="AI331" s="24" t="s">
        <v>55</v>
      </c>
      <c r="AJ331" s="24" t="s">
        <v>56</v>
      </c>
      <c r="AK331" s="24" t="s">
        <v>55</v>
      </c>
      <c r="AL331" s="24" t="s">
        <v>56</v>
      </c>
      <c r="AM331" s="24" t="s">
        <v>55</v>
      </c>
      <c r="AN331" s="24" t="s">
        <v>56</v>
      </c>
      <c r="AO331" s="24" t="s">
        <v>55</v>
      </c>
      <c r="AP331" s="24" t="s">
        <v>56</v>
      </c>
      <c r="AQ331" s="24" t="s">
        <v>55</v>
      </c>
      <c r="AR331" s="24" t="s">
        <v>56</v>
      </c>
      <c r="AS331" s="24" t="s">
        <v>55</v>
      </c>
      <c r="AT331" s="24" t="s">
        <v>56</v>
      </c>
      <c r="AU331" s="24"/>
    </row>
    <row r="332">
      <c r="B332" s="21"/>
      <c r="C332" s="27" t="s">
        <v>57</v>
      </c>
      <c r="D332" s="28" t="s">
        <v>58</v>
      </c>
      <c r="E332" s="29">
        <v>21751.0</v>
      </c>
      <c r="F332" s="29">
        <v>51456.0</v>
      </c>
      <c r="G332" s="30"/>
      <c r="H332" s="30"/>
      <c r="I332" s="30"/>
      <c r="J332" s="31"/>
      <c r="K332" s="30"/>
      <c r="L332" s="30"/>
      <c r="M332" s="31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 t="s">
        <v>58</v>
      </c>
      <c r="AE332" s="25">
        <v>21751.0</v>
      </c>
      <c r="AF332" s="25">
        <v>51456.0</v>
      </c>
      <c r="AG332" s="25">
        <v>565.0</v>
      </c>
      <c r="AH332" s="25">
        <v>1974.0</v>
      </c>
      <c r="AI332" s="25">
        <v>276.0</v>
      </c>
      <c r="AJ332" s="25">
        <v>964.0</v>
      </c>
      <c r="AK332" s="25">
        <v>148.0</v>
      </c>
      <c r="AL332" s="25">
        <v>520.0</v>
      </c>
      <c r="AM332" s="25">
        <v>64.0</v>
      </c>
      <c r="AN332" s="25">
        <v>330.0</v>
      </c>
      <c r="AO332" s="25">
        <v>31.0</v>
      </c>
      <c r="AP332" s="25">
        <v>258.0</v>
      </c>
      <c r="AQ332" s="25">
        <v>4.0</v>
      </c>
      <c r="AR332" s="25">
        <v>210.0</v>
      </c>
      <c r="AS332" s="25">
        <v>2.0</v>
      </c>
      <c r="AT332" s="25">
        <v>248.0</v>
      </c>
      <c r="AU332" s="25"/>
    </row>
    <row r="333">
      <c r="B333" s="21"/>
      <c r="C333" s="32" t="s">
        <v>59</v>
      </c>
      <c r="D333" s="33" t="s">
        <v>60</v>
      </c>
      <c r="E333" s="23">
        <v>8948.0</v>
      </c>
      <c r="F333" s="23">
        <v>20990.0</v>
      </c>
      <c r="H333" s="21" t="s">
        <v>61</v>
      </c>
      <c r="I333" s="34">
        <f t="shared" ref="I333:J333" si="341">E333/E332</f>
        <v>0.4113833847</v>
      </c>
      <c r="J333" s="35">
        <f t="shared" si="341"/>
        <v>0.4079213308</v>
      </c>
      <c r="K333" s="34"/>
      <c r="L333" s="34"/>
      <c r="M333" s="35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 t="s">
        <v>60</v>
      </c>
      <c r="AE333" s="25">
        <v>8948.0</v>
      </c>
      <c r="AF333" s="25">
        <v>20990.0</v>
      </c>
      <c r="AG333" s="25">
        <v>229.0</v>
      </c>
      <c r="AH333" s="25">
        <v>791.0</v>
      </c>
      <c r="AI333" s="25">
        <v>107.0</v>
      </c>
      <c r="AJ333" s="25">
        <v>392.0</v>
      </c>
      <c r="AK333" s="25">
        <v>66.0</v>
      </c>
      <c r="AL333" s="25">
        <v>204.0</v>
      </c>
      <c r="AM333" s="25">
        <v>22.0</v>
      </c>
      <c r="AN333" s="25">
        <v>135.0</v>
      </c>
      <c r="AO333" s="25">
        <v>10.0</v>
      </c>
      <c r="AP333" s="25">
        <v>104.0</v>
      </c>
      <c r="AQ333" s="25">
        <v>2.0</v>
      </c>
      <c r="AR333" s="25">
        <v>81.0</v>
      </c>
      <c r="AS333" s="25">
        <v>0.0</v>
      </c>
      <c r="AT333" s="25">
        <v>91.0</v>
      </c>
      <c r="AU333" s="25"/>
    </row>
    <row r="334">
      <c r="B334" s="21"/>
      <c r="C334" s="32" t="s">
        <v>62</v>
      </c>
      <c r="D334" s="33" t="s">
        <v>63</v>
      </c>
      <c r="E334" s="23">
        <v>-2878.69</v>
      </c>
      <c r="F334" s="23">
        <v>-7346.07</v>
      </c>
      <c r="H334" s="21" t="s">
        <v>64</v>
      </c>
      <c r="I334" s="36">
        <f t="shared" ref="I334:J334" si="342">E334</f>
        <v>-2878.69</v>
      </c>
      <c r="J334" s="37">
        <f t="shared" si="342"/>
        <v>-7346.07</v>
      </c>
      <c r="K334" s="38" t="s">
        <v>65</v>
      </c>
      <c r="L334" s="39">
        <f t="shared" ref="L334:M334" si="343">I334/E332</f>
        <v>-0.1323474783</v>
      </c>
      <c r="M334" s="40">
        <f t="shared" si="343"/>
        <v>-0.1427641091</v>
      </c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 t="s">
        <v>63</v>
      </c>
      <c r="AE334" s="25">
        <v>-2878.69</v>
      </c>
      <c r="AF334" s="25">
        <v>-7346.07</v>
      </c>
      <c r="AG334" s="25">
        <v>-58.2</v>
      </c>
      <c r="AH334" s="25">
        <v>-253.22</v>
      </c>
      <c r="AI334" s="25">
        <v>-38.81</v>
      </c>
      <c r="AJ334" s="25">
        <v>-110.9</v>
      </c>
      <c r="AK334" s="25">
        <v>-0.45</v>
      </c>
      <c r="AL334" s="25">
        <v>-59.68</v>
      </c>
      <c r="AM334" s="25">
        <v>-9.3</v>
      </c>
      <c r="AN334" s="25">
        <v>-36.25</v>
      </c>
      <c r="AO334" s="25">
        <v>-12.15</v>
      </c>
      <c r="AP334" s="25">
        <v>-30.02</v>
      </c>
      <c r="AQ334" s="25">
        <v>-0.8</v>
      </c>
      <c r="AR334" s="25">
        <v>-37.95</v>
      </c>
      <c r="AS334" s="25">
        <v>-2.0</v>
      </c>
      <c r="AT334" s="25">
        <v>-28.59</v>
      </c>
      <c r="AU334" s="25"/>
    </row>
    <row r="335">
      <c r="B335" s="21"/>
      <c r="C335" s="32" t="s">
        <v>66</v>
      </c>
      <c r="D335" s="33" t="s">
        <v>67</v>
      </c>
      <c r="E335" s="23">
        <v>54358.0</v>
      </c>
      <c r="F335" s="23">
        <v>127595.0</v>
      </c>
      <c r="J335" s="43"/>
      <c r="M335" s="43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 t="s">
        <v>67</v>
      </c>
      <c r="AE335" s="25">
        <v>54358.0</v>
      </c>
      <c r="AF335" s="25">
        <v>127595.0</v>
      </c>
      <c r="AG335" s="25">
        <v>1403.0</v>
      </c>
      <c r="AH335" s="25">
        <v>4923.0</v>
      </c>
      <c r="AI335" s="25">
        <v>687.0</v>
      </c>
      <c r="AJ335" s="25">
        <v>2460.0</v>
      </c>
      <c r="AK335" s="25">
        <v>376.0</v>
      </c>
      <c r="AL335" s="25">
        <v>1333.0</v>
      </c>
      <c r="AM335" s="25">
        <v>173.0</v>
      </c>
      <c r="AN335" s="25">
        <v>868.0</v>
      </c>
      <c r="AO335" s="25">
        <v>80.0</v>
      </c>
      <c r="AP335" s="25">
        <v>637.0</v>
      </c>
      <c r="AQ335" s="25">
        <v>12.0</v>
      </c>
      <c r="AR335" s="25">
        <v>496.0</v>
      </c>
      <c r="AS335" s="25">
        <v>6.0</v>
      </c>
      <c r="AT335" s="25">
        <v>758.0</v>
      </c>
      <c r="AU335" s="25"/>
    </row>
    <row r="336">
      <c r="B336" s="21"/>
      <c r="C336" s="32" t="s">
        <v>68</v>
      </c>
      <c r="D336" s="33" t="s">
        <v>69</v>
      </c>
      <c r="E336" s="23">
        <v>14983.0</v>
      </c>
      <c r="F336" s="23">
        <v>35202.0</v>
      </c>
      <c r="H336" s="21" t="s">
        <v>70</v>
      </c>
      <c r="I336" s="34">
        <f t="shared" ref="I336:J336" si="344">E336/E335</f>
        <v>0.275635601</v>
      </c>
      <c r="J336" s="35">
        <f t="shared" si="344"/>
        <v>0.2758885536</v>
      </c>
      <c r="K336" s="34"/>
      <c r="L336" s="34"/>
      <c r="M336" s="35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 t="s">
        <v>69</v>
      </c>
      <c r="AE336" s="25">
        <v>14983.0</v>
      </c>
      <c r="AF336" s="25">
        <v>35202.0</v>
      </c>
      <c r="AG336" s="25">
        <v>380.0</v>
      </c>
      <c r="AH336" s="25">
        <v>1357.0</v>
      </c>
      <c r="AI336" s="25">
        <v>183.0</v>
      </c>
      <c r="AJ336" s="25">
        <v>685.0</v>
      </c>
      <c r="AK336" s="25">
        <v>107.0</v>
      </c>
      <c r="AL336" s="25">
        <v>332.0</v>
      </c>
      <c r="AM336" s="25">
        <v>41.0</v>
      </c>
      <c r="AN336" s="25">
        <v>232.0</v>
      </c>
      <c r="AO336" s="25">
        <v>24.0</v>
      </c>
      <c r="AP336" s="25">
        <v>177.0</v>
      </c>
      <c r="AQ336" s="25">
        <v>4.0</v>
      </c>
      <c r="AR336" s="25">
        <v>145.0</v>
      </c>
      <c r="AS336" s="25">
        <v>1.0</v>
      </c>
      <c r="AT336" s="25">
        <v>196.0</v>
      </c>
      <c r="AU336" s="25"/>
    </row>
    <row r="337">
      <c r="B337" s="21"/>
      <c r="C337" s="44" t="s">
        <v>71</v>
      </c>
      <c r="D337" s="45" t="s">
        <v>72</v>
      </c>
      <c r="E337" s="46">
        <v>-9142.05</v>
      </c>
      <c r="F337" s="46">
        <v>-20588.4</v>
      </c>
      <c r="G337" s="47"/>
      <c r="H337" s="48" t="s">
        <v>73</v>
      </c>
      <c r="I337" s="49">
        <f t="shared" ref="I337:J337" si="345">E337</f>
        <v>-9142.05</v>
      </c>
      <c r="J337" s="50">
        <f t="shared" si="345"/>
        <v>-20588.4</v>
      </c>
      <c r="K337" s="38" t="s">
        <v>74</v>
      </c>
      <c r="L337" s="39">
        <f t="shared" ref="L337:M337" si="346">I337/E335</f>
        <v>-0.1681822363</v>
      </c>
      <c r="M337" s="40">
        <f t="shared" si="346"/>
        <v>-0.16135742</v>
      </c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 t="s">
        <v>72</v>
      </c>
      <c r="AE337" s="25">
        <v>-9142.05</v>
      </c>
      <c r="AF337" s="25">
        <v>-20588.4</v>
      </c>
      <c r="AG337" s="25">
        <v>-267.95</v>
      </c>
      <c r="AH337" s="25">
        <v>-717.21</v>
      </c>
      <c r="AI337" s="25">
        <v>-118.71</v>
      </c>
      <c r="AJ337" s="25">
        <v>-313.25</v>
      </c>
      <c r="AK337" s="25">
        <v>-50.35</v>
      </c>
      <c r="AL337" s="25">
        <v>-306.01</v>
      </c>
      <c r="AM337" s="25">
        <v>-23.3</v>
      </c>
      <c r="AN337" s="25">
        <v>-169.85</v>
      </c>
      <c r="AO337" s="25">
        <v>-4.05</v>
      </c>
      <c r="AP337" s="25">
        <v>-82.62</v>
      </c>
      <c r="AQ337" s="25">
        <v>-0.1</v>
      </c>
      <c r="AR337" s="25">
        <v>-52.75</v>
      </c>
      <c r="AS337" s="25">
        <v>-0.5</v>
      </c>
      <c r="AT337" s="25">
        <v>-49.04</v>
      </c>
      <c r="AU337" s="25"/>
    </row>
    <row r="338">
      <c r="B338" s="21"/>
      <c r="C338" s="27" t="s">
        <v>78</v>
      </c>
      <c r="D338" s="28" t="s">
        <v>79</v>
      </c>
      <c r="E338" s="29">
        <v>20968.0</v>
      </c>
      <c r="F338" s="29">
        <v>49409.0</v>
      </c>
      <c r="G338" s="30"/>
      <c r="H338" s="30"/>
      <c r="I338" s="30"/>
      <c r="J338" s="31"/>
      <c r="K338" s="30"/>
      <c r="L338" s="30"/>
      <c r="M338" s="31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 t="s">
        <v>79</v>
      </c>
      <c r="AE338" s="25">
        <v>20968.0</v>
      </c>
      <c r="AF338" s="25">
        <v>49409.0</v>
      </c>
      <c r="AG338" s="25">
        <v>536.0</v>
      </c>
      <c r="AH338" s="25">
        <v>1913.0</v>
      </c>
      <c r="AI338" s="25">
        <v>258.0</v>
      </c>
      <c r="AJ338" s="25">
        <v>928.0</v>
      </c>
      <c r="AK338" s="25">
        <v>143.0</v>
      </c>
      <c r="AL338" s="25">
        <v>523.0</v>
      </c>
      <c r="AM338" s="25">
        <v>69.0</v>
      </c>
      <c r="AN338" s="25">
        <v>482.0</v>
      </c>
      <c r="AO338" s="25">
        <v>56.0</v>
      </c>
      <c r="AP338" s="25">
        <v>703.0</v>
      </c>
      <c r="AQ338" s="25">
        <v>4.0</v>
      </c>
      <c r="AR338" s="25">
        <v>971.0</v>
      </c>
      <c r="AS338" s="25">
        <v>16.0</v>
      </c>
      <c r="AT338" s="25">
        <v>1944.0</v>
      </c>
      <c r="AU338" s="25"/>
    </row>
    <row r="339">
      <c r="B339" s="21"/>
      <c r="C339" s="32" t="s">
        <v>80</v>
      </c>
      <c r="D339" s="33" t="s">
        <v>81</v>
      </c>
      <c r="E339" s="23">
        <v>6055.0</v>
      </c>
      <c r="F339" s="23">
        <v>13677.0</v>
      </c>
      <c r="H339" s="21" t="s">
        <v>82</v>
      </c>
      <c r="I339" s="53">
        <f t="shared" ref="I339:J339" si="347">E339/E338</f>
        <v>0.2887733689</v>
      </c>
      <c r="J339" s="54">
        <f t="shared" si="347"/>
        <v>0.2768119169</v>
      </c>
      <c r="K339" s="53"/>
      <c r="L339" s="53"/>
      <c r="M339" s="5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 t="s">
        <v>81</v>
      </c>
      <c r="AE339" s="25">
        <v>6055.0</v>
      </c>
      <c r="AF339" s="25">
        <v>13677.0</v>
      </c>
      <c r="AG339" s="25">
        <v>100.0</v>
      </c>
      <c r="AH339" s="25">
        <v>369.0</v>
      </c>
      <c r="AI339" s="25">
        <v>50.0</v>
      </c>
      <c r="AJ339" s="25">
        <v>164.0</v>
      </c>
      <c r="AK339" s="25">
        <v>25.0</v>
      </c>
      <c r="AL339" s="25">
        <v>105.0</v>
      </c>
      <c r="AM339" s="25">
        <v>12.0</v>
      </c>
      <c r="AN339" s="25">
        <v>97.0</v>
      </c>
      <c r="AO339" s="25">
        <v>11.0</v>
      </c>
      <c r="AP339" s="25">
        <v>110.0</v>
      </c>
      <c r="AQ339" s="25">
        <v>3.0</v>
      </c>
      <c r="AR339" s="25">
        <v>135.0</v>
      </c>
      <c r="AS339" s="25">
        <v>2.0</v>
      </c>
      <c r="AT339" s="25">
        <v>245.0</v>
      </c>
      <c r="AU339" s="25"/>
    </row>
    <row r="340">
      <c r="B340" s="21"/>
      <c r="C340" s="32" t="s">
        <v>83</v>
      </c>
      <c r="D340" s="33" t="s">
        <v>84</v>
      </c>
      <c r="E340" s="23">
        <v>-2485.44</v>
      </c>
      <c r="F340" s="23">
        <v>-6896.35</v>
      </c>
      <c r="H340" s="21" t="s">
        <v>85</v>
      </c>
      <c r="I340" s="36">
        <f t="shared" ref="I340:J340" si="348">E340</f>
        <v>-2485.44</v>
      </c>
      <c r="J340" s="37">
        <f t="shared" si="348"/>
        <v>-6896.35</v>
      </c>
      <c r="K340" s="38" t="s">
        <v>65</v>
      </c>
      <c r="L340" s="39">
        <f t="shared" ref="L340:M340" si="349">I340/E338</f>
        <v>-0.1185349103</v>
      </c>
      <c r="M340" s="40">
        <f t="shared" si="349"/>
        <v>-0.1395767977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 t="s">
        <v>84</v>
      </c>
      <c r="AE340" s="25">
        <v>-2485.44</v>
      </c>
      <c r="AF340" s="25">
        <v>-6896.35</v>
      </c>
      <c r="AG340" s="25">
        <v>-107.35</v>
      </c>
      <c r="AH340" s="25">
        <v>-245.05</v>
      </c>
      <c r="AI340" s="25">
        <v>-45.95</v>
      </c>
      <c r="AJ340" s="25">
        <v>-270.46</v>
      </c>
      <c r="AK340" s="25">
        <v>10.1</v>
      </c>
      <c r="AL340" s="25">
        <v>69.53</v>
      </c>
      <c r="AM340" s="25">
        <v>-2.5</v>
      </c>
      <c r="AN340" s="25">
        <v>-95.95</v>
      </c>
      <c r="AO340" s="25">
        <v>-2.7</v>
      </c>
      <c r="AP340" s="25">
        <v>-215.05</v>
      </c>
      <c r="AQ340" s="25">
        <v>4.3</v>
      </c>
      <c r="AR340" s="25">
        <v>-261.35</v>
      </c>
      <c r="AS340" s="25">
        <v>8.5</v>
      </c>
      <c r="AT340" s="25">
        <v>-467.84</v>
      </c>
      <c r="AU340" s="25"/>
    </row>
    <row r="341">
      <c r="B341" s="21"/>
      <c r="C341" s="32" t="s">
        <v>86</v>
      </c>
      <c r="D341" s="33" t="s">
        <v>87</v>
      </c>
      <c r="E341" s="23">
        <v>52114.0</v>
      </c>
      <c r="F341" s="23">
        <v>122245.0</v>
      </c>
      <c r="J341" s="43"/>
      <c r="M341" s="43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 t="s">
        <v>87</v>
      </c>
      <c r="AE341" s="25">
        <v>52114.0</v>
      </c>
      <c r="AF341" s="25">
        <v>122245.0</v>
      </c>
      <c r="AG341" s="25">
        <v>1336.0</v>
      </c>
      <c r="AH341" s="25">
        <v>4731.0</v>
      </c>
      <c r="AI341" s="25">
        <v>652.0</v>
      </c>
      <c r="AJ341" s="25">
        <v>2337.0</v>
      </c>
      <c r="AK341" s="25">
        <v>389.0</v>
      </c>
      <c r="AL341" s="25">
        <v>1315.0</v>
      </c>
      <c r="AM341" s="25">
        <v>273.0</v>
      </c>
      <c r="AN341" s="25">
        <v>1314.0</v>
      </c>
      <c r="AO341" s="25">
        <v>229.0</v>
      </c>
      <c r="AP341" s="25">
        <v>1754.0</v>
      </c>
      <c r="AQ341" s="25">
        <v>32.0</v>
      </c>
      <c r="AR341" s="25">
        <v>1481.0</v>
      </c>
      <c r="AS341" s="25">
        <v>16.0</v>
      </c>
      <c r="AT341" s="25">
        <v>1944.0</v>
      </c>
      <c r="AU341" s="25"/>
    </row>
    <row r="342">
      <c r="B342" s="21"/>
      <c r="C342" s="32" t="s">
        <v>88</v>
      </c>
      <c r="D342" s="33" t="s">
        <v>89</v>
      </c>
      <c r="E342" s="23">
        <v>11609.0</v>
      </c>
      <c r="F342" s="23">
        <v>26796.0</v>
      </c>
      <c r="H342" s="21" t="s">
        <v>90</v>
      </c>
      <c r="I342" s="53">
        <f t="shared" ref="I342:J342" si="350">E342/E341</f>
        <v>0.2227616379</v>
      </c>
      <c r="J342" s="54">
        <f t="shared" si="350"/>
        <v>0.2191991492</v>
      </c>
      <c r="K342" s="34"/>
      <c r="L342" s="53"/>
      <c r="M342" s="5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 t="s">
        <v>89</v>
      </c>
      <c r="AE342" s="25">
        <v>11609.0</v>
      </c>
      <c r="AF342" s="25">
        <v>26796.0</v>
      </c>
      <c r="AG342" s="25">
        <v>212.0</v>
      </c>
      <c r="AH342" s="25">
        <v>729.0</v>
      </c>
      <c r="AI342" s="25">
        <v>102.0</v>
      </c>
      <c r="AJ342" s="25">
        <v>346.0</v>
      </c>
      <c r="AK342" s="25">
        <v>67.0</v>
      </c>
      <c r="AL342" s="25">
        <v>196.0</v>
      </c>
      <c r="AM342" s="25">
        <v>41.0</v>
      </c>
      <c r="AN342" s="25">
        <v>198.0</v>
      </c>
      <c r="AO342" s="25">
        <v>31.0</v>
      </c>
      <c r="AP342" s="25">
        <v>248.0</v>
      </c>
      <c r="AQ342" s="25">
        <v>4.0</v>
      </c>
      <c r="AR342" s="25">
        <v>201.0</v>
      </c>
      <c r="AS342" s="25">
        <v>2.0</v>
      </c>
      <c r="AT342" s="25">
        <v>245.0</v>
      </c>
      <c r="AU342" s="25"/>
    </row>
    <row r="343">
      <c r="B343" s="21"/>
      <c r="C343" s="44" t="s">
        <v>91</v>
      </c>
      <c r="D343" s="45" t="s">
        <v>92</v>
      </c>
      <c r="E343" s="46">
        <v>-8289.94</v>
      </c>
      <c r="F343" s="46">
        <v>-19342.1</v>
      </c>
      <c r="G343" s="47"/>
      <c r="H343" s="48" t="s">
        <v>93</v>
      </c>
      <c r="I343" s="49">
        <f t="shared" ref="I343:J343" si="351">E343</f>
        <v>-8289.94</v>
      </c>
      <c r="J343" s="50">
        <f t="shared" si="351"/>
        <v>-19342.1</v>
      </c>
      <c r="K343" s="38" t="s">
        <v>74</v>
      </c>
      <c r="L343" s="39">
        <f t="shared" ref="L343:M343" si="352">I343/E341</f>
        <v>-0.1590731857</v>
      </c>
      <c r="M343" s="40">
        <f t="shared" si="352"/>
        <v>-0.1582240582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 t="s">
        <v>92</v>
      </c>
      <c r="AE343" s="25">
        <v>-8289.94</v>
      </c>
      <c r="AF343" s="25">
        <v>-19342.1</v>
      </c>
      <c r="AG343" s="25">
        <v>-232.05</v>
      </c>
      <c r="AH343" s="25">
        <v>243.57</v>
      </c>
      <c r="AI343" s="25">
        <v>-47.85</v>
      </c>
      <c r="AJ343" s="25">
        <v>-612.53</v>
      </c>
      <c r="AK343" s="25">
        <v>-50.55</v>
      </c>
      <c r="AL343" s="25">
        <v>-112.93</v>
      </c>
      <c r="AM343" s="25">
        <v>-50.25</v>
      </c>
      <c r="AN343" s="25">
        <v>-234.05</v>
      </c>
      <c r="AO343" s="25">
        <v>-83.55</v>
      </c>
      <c r="AP343" s="25">
        <v>-525.02</v>
      </c>
      <c r="AQ343" s="25">
        <v>-20.1</v>
      </c>
      <c r="AR343" s="25">
        <v>-431.05</v>
      </c>
      <c r="AS343" s="25">
        <v>8.5</v>
      </c>
      <c r="AT343" s="25">
        <v>-467.84</v>
      </c>
      <c r="AU343" s="25"/>
    </row>
    <row r="344">
      <c r="B344" s="21"/>
      <c r="C344" s="27" t="s">
        <v>97</v>
      </c>
      <c r="D344" s="28" t="s">
        <v>98</v>
      </c>
      <c r="E344" s="29">
        <v>20968.0</v>
      </c>
      <c r="F344" s="29">
        <v>49409.0</v>
      </c>
      <c r="G344" s="30"/>
      <c r="H344" s="30"/>
      <c r="I344" s="30"/>
      <c r="J344" s="31"/>
      <c r="K344" s="30"/>
      <c r="L344" s="30"/>
      <c r="M344" s="31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 t="s">
        <v>98</v>
      </c>
      <c r="AE344" s="25">
        <v>20968.0</v>
      </c>
      <c r="AF344" s="25">
        <v>49409.0</v>
      </c>
      <c r="AG344" s="25">
        <v>534.0</v>
      </c>
      <c r="AH344" s="25">
        <v>1897.0</v>
      </c>
      <c r="AI344" s="25">
        <v>257.0</v>
      </c>
      <c r="AJ344" s="25">
        <v>922.0</v>
      </c>
      <c r="AK344" s="25">
        <v>143.0</v>
      </c>
      <c r="AL344" s="25">
        <v>495.0</v>
      </c>
      <c r="AM344" s="25">
        <v>61.0</v>
      </c>
      <c r="AN344" s="25">
        <v>325.0</v>
      </c>
      <c r="AO344" s="25">
        <v>31.0</v>
      </c>
      <c r="AP344" s="25">
        <v>248.0</v>
      </c>
      <c r="AQ344" s="25">
        <v>4.0</v>
      </c>
      <c r="AR344" s="25">
        <v>201.0</v>
      </c>
      <c r="AS344" s="25">
        <v>2.0</v>
      </c>
      <c r="AT344" s="25">
        <v>243.0</v>
      </c>
      <c r="AU344" s="25"/>
    </row>
    <row r="345">
      <c r="B345" s="21"/>
      <c r="C345" s="32" t="s">
        <v>99</v>
      </c>
      <c r="D345" s="33" t="s">
        <v>100</v>
      </c>
      <c r="E345" s="23">
        <v>3061.0</v>
      </c>
      <c r="F345" s="23">
        <v>7043.0</v>
      </c>
      <c r="H345" s="21" t="s">
        <v>82</v>
      </c>
      <c r="I345" s="53">
        <f t="shared" ref="I345:J345" si="353">E345/E344</f>
        <v>0.1459843571</v>
      </c>
      <c r="J345" s="54">
        <f t="shared" si="353"/>
        <v>0.1425448805</v>
      </c>
      <c r="K345" s="53"/>
      <c r="L345" s="53"/>
      <c r="M345" s="5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 t="s">
        <v>100</v>
      </c>
      <c r="AE345" s="25">
        <v>3061.0</v>
      </c>
      <c r="AF345" s="25">
        <v>7043.0</v>
      </c>
      <c r="AG345" s="25">
        <v>72.0</v>
      </c>
      <c r="AH345" s="25">
        <v>270.0</v>
      </c>
      <c r="AI345" s="25">
        <v>33.0</v>
      </c>
      <c r="AJ345" s="25">
        <v>123.0</v>
      </c>
      <c r="AK345" s="25">
        <v>18.0</v>
      </c>
      <c r="AL345" s="25">
        <v>65.0</v>
      </c>
      <c r="AM345" s="25">
        <v>10.0</v>
      </c>
      <c r="AN345" s="25">
        <v>42.0</v>
      </c>
      <c r="AO345" s="25">
        <v>6.0</v>
      </c>
      <c r="AP345" s="25">
        <v>28.0</v>
      </c>
      <c r="AQ345" s="25">
        <v>0.0</v>
      </c>
      <c r="AR345" s="25">
        <v>30.0</v>
      </c>
      <c r="AS345" s="25">
        <v>1.0</v>
      </c>
      <c r="AT345" s="25">
        <v>34.0</v>
      </c>
      <c r="AU345" s="25"/>
    </row>
    <row r="346">
      <c r="B346" s="21"/>
      <c r="C346" s="32" t="s">
        <v>101</v>
      </c>
      <c r="D346" s="33" t="s">
        <v>102</v>
      </c>
      <c r="E346" s="23">
        <v>-4682.58</v>
      </c>
      <c r="F346" s="23">
        <v>-11024.0</v>
      </c>
      <c r="H346" s="21" t="s">
        <v>85</v>
      </c>
      <c r="I346" s="36">
        <f t="shared" ref="I346:J346" si="354">E346</f>
        <v>-4682.58</v>
      </c>
      <c r="J346" s="37">
        <f t="shared" si="354"/>
        <v>-11024</v>
      </c>
      <c r="K346" s="38" t="s">
        <v>65</v>
      </c>
      <c r="L346" s="39">
        <f t="shared" ref="L346:M346" si="355">I346/E344</f>
        <v>-0.2233202976</v>
      </c>
      <c r="M346" s="40">
        <f t="shared" si="355"/>
        <v>-0.2231172458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 t="s">
        <v>102</v>
      </c>
      <c r="AE346" s="25">
        <v>-4682.58</v>
      </c>
      <c r="AF346" s="25">
        <v>-11024.0</v>
      </c>
      <c r="AG346" s="25">
        <v>-187.5</v>
      </c>
      <c r="AH346" s="25">
        <v>-340.85</v>
      </c>
      <c r="AI346" s="25">
        <v>-121.54</v>
      </c>
      <c r="AJ346" s="25">
        <v>-240.93</v>
      </c>
      <c r="AK346" s="25">
        <v>-71.25</v>
      </c>
      <c r="AL346" s="25">
        <v>-124.48</v>
      </c>
      <c r="AM346" s="25">
        <v>-5.2</v>
      </c>
      <c r="AN346" s="25">
        <v>-77.7</v>
      </c>
      <c r="AO346" s="25">
        <v>-10.35</v>
      </c>
      <c r="AP346" s="25">
        <v>-110.2</v>
      </c>
      <c r="AQ346" s="25">
        <v>-4.0</v>
      </c>
      <c r="AR346" s="25">
        <v>-41.95</v>
      </c>
      <c r="AS346" s="25">
        <v>17.0</v>
      </c>
      <c r="AT346" s="25">
        <v>-109.05</v>
      </c>
      <c r="AU346" s="25"/>
    </row>
    <row r="347">
      <c r="B347" s="21"/>
      <c r="C347" s="32" t="s">
        <v>103</v>
      </c>
      <c r="D347" s="33" t="s">
        <v>104</v>
      </c>
      <c r="E347" s="23">
        <v>52114.0</v>
      </c>
      <c r="F347" s="23">
        <v>122245.0</v>
      </c>
      <c r="J347" s="43"/>
      <c r="M347" s="43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 t="s">
        <v>104</v>
      </c>
      <c r="AE347" s="25">
        <v>52114.0</v>
      </c>
      <c r="AF347" s="25">
        <v>122245.0</v>
      </c>
      <c r="AG347" s="25">
        <v>1327.0</v>
      </c>
      <c r="AH347" s="25">
        <v>4689.0</v>
      </c>
      <c r="AI347" s="25">
        <v>649.0</v>
      </c>
      <c r="AJ347" s="25">
        <v>2326.0</v>
      </c>
      <c r="AK347" s="25">
        <v>360.0</v>
      </c>
      <c r="AL347" s="25">
        <v>1251.0</v>
      </c>
      <c r="AM347" s="25">
        <v>162.0</v>
      </c>
      <c r="AN347" s="25">
        <v>837.0</v>
      </c>
      <c r="AO347" s="25">
        <v>79.0</v>
      </c>
      <c r="AP347" s="25">
        <v>605.0</v>
      </c>
      <c r="AQ347" s="25">
        <v>12.0</v>
      </c>
      <c r="AR347" s="25">
        <v>476.0</v>
      </c>
      <c r="AS347" s="25">
        <v>6.0</v>
      </c>
      <c r="AT347" s="25">
        <v>729.0</v>
      </c>
      <c r="AU347" s="25"/>
    </row>
    <row r="348">
      <c r="B348" s="21"/>
      <c r="C348" s="32" t="s">
        <v>88</v>
      </c>
      <c r="D348" s="33" t="s">
        <v>105</v>
      </c>
      <c r="E348" s="23">
        <v>7248.0</v>
      </c>
      <c r="F348" s="23">
        <v>16782.0</v>
      </c>
      <c r="H348" s="21" t="s">
        <v>90</v>
      </c>
      <c r="I348" s="53">
        <f t="shared" ref="I348:J348" si="356">E348/E347</f>
        <v>0.1390797099</v>
      </c>
      <c r="J348" s="54">
        <f t="shared" si="356"/>
        <v>0.1372816884</v>
      </c>
      <c r="K348" s="34"/>
      <c r="L348" s="53"/>
      <c r="M348" s="5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 t="s">
        <v>105</v>
      </c>
      <c r="AE348" s="25">
        <v>7248.0</v>
      </c>
      <c r="AF348" s="25">
        <v>16782.0</v>
      </c>
      <c r="AG348" s="25">
        <v>180.0</v>
      </c>
      <c r="AH348" s="25">
        <v>638.0</v>
      </c>
      <c r="AI348" s="25">
        <v>88.0</v>
      </c>
      <c r="AJ348" s="25">
        <v>308.0</v>
      </c>
      <c r="AK348" s="25">
        <v>44.0</v>
      </c>
      <c r="AL348" s="25">
        <v>159.0</v>
      </c>
      <c r="AM348" s="25">
        <v>17.0</v>
      </c>
      <c r="AN348" s="25">
        <v>121.0</v>
      </c>
      <c r="AO348" s="25">
        <v>10.0</v>
      </c>
      <c r="AP348" s="25">
        <v>76.0</v>
      </c>
      <c r="AQ348" s="25">
        <v>1.0</v>
      </c>
      <c r="AR348" s="25">
        <v>75.0</v>
      </c>
      <c r="AS348" s="25">
        <v>1.0</v>
      </c>
      <c r="AT348" s="25">
        <v>95.0</v>
      </c>
      <c r="AU348" s="25"/>
    </row>
    <row r="349">
      <c r="B349" s="21"/>
      <c r="C349" s="44" t="s">
        <v>91</v>
      </c>
      <c r="D349" s="45" t="s">
        <v>106</v>
      </c>
      <c r="E349" s="46">
        <v>-12378.1</v>
      </c>
      <c r="F349" s="46">
        <v>-28044.8</v>
      </c>
      <c r="G349" s="47"/>
      <c r="H349" s="48" t="s">
        <v>93</v>
      </c>
      <c r="I349" s="49">
        <f t="shared" ref="I349:J349" si="357">E349</f>
        <v>-12378.1</v>
      </c>
      <c r="J349" s="50">
        <f t="shared" si="357"/>
        <v>-28044.8</v>
      </c>
      <c r="K349" s="55" t="s">
        <v>74</v>
      </c>
      <c r="L349" s="56">
        <f t="shared" ref="L349:M349" si="358">I349/E347</f>
        <v>-0.2375196684</v>
      </c>
      <c r="M349" s="57">
        <f t="shared" si="358"/>
        <v>-0.2294147</v>
      </c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 t="s">
        <v>106</v>
      </c>
      <c r="AE349" s="25">
        <v>-12378.1</v>
      </c>
      <c r="AF349" s="25">
        <v>-28044.8</v>
      </c>
      <c r="AG349" s="25">
        <v>-281.15</v>
      </c>
      <c r="AH349" s="25">
        <v>-123.5</v>
      </c>
      <c r="AI349" s="25">
        <v>-188.84</v>
      </c>
      <c r="AJ349" s="25">
        <v>-529.48</v>
      </c>
      <c r="AK349" s="25">
        <v>-169.55</v>
      </c>
      <c r="AL349" s="25">
        <v>-316.03</v>
      </c>
      <c r="AM349" s="25">
        <v>-52.05</v>
      </c>
      <c r="AN349" s="25">
        <v>-162.3</v>
      </c>
      <c r="AO349" s="25">
        <v>-43.95</v>
      </c>
      <c r="AP349" s="25">
        <v>-265.22</v>
      </c>
      <c r="AQ349" s="25">
        <v>-8.4</v>
      </c>
      <c r="AR349" s="25">
        <v>-81.85</v>
      </c>
      <c r="AS349" s="25">
        <v>13.0</v>
      </c>
      <c r="AT349" s="25">
        <v>-248.49</v>
      </c>
      <c r="AU349" s="25"/>
    </row>
    <row r="350">
      <c r="D350" s="24" t="s">
        <v>110</v>
      </c>
      <c r="E350" s="23">
        <v>20968.0</v>
      </c>
      <c r="F350" s="23">
        <v>49409.0</v>
      </c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 t="s">
        <v>110</v>
      </c>
      <c r="AE350" s="25">
        <v>20968.0</v>
      </c>
      <c r="AF350" s="25">
        <v>49409.0</v>
      </c>
      <c r="AG350" s="25">
        <v>534.0</v>
      </c>
      <c r="AH350" s="25">
        <v>1897.0</v>
      </c>
      <c r="AI350" s="25">
        <v>257.0</v>
      </c>
      <c r="AJ350" s="25">
        <v>922.0</v>
      </c>
      <c r="AK350" s="25">
        <v>143.0</v>
      </c>
      <c r="AL350" s="25">
        <v>495.0</v>
      </c>
      <c r="AM350" s="25">
        <v>61.0</v>
      </c>
      <c r="AN350" s="25">
        <v>325.0</v>
      </c>
      <c r="AO350" s="25">
        <v>31.0</v>
      </c>
      <c r="AP350" s="25">
        <v>248.0</v>
      </c>
      <c r="AQ350" s="25">
        <v>4.0</v>
      </c>
      <c r="AR350" s="25">
        <v>201.0</v>
      </c>
      <c r="AS350" s="25">
        <v>2.0</v>
      </c>
      <c r="AT350" s="25">
        <v>243.0</v>
      </c>
      <c r="AU350" s="25"/>
    </row>
    <row r="351">
      <c r="B351" s="20"/>
      <c r="C351" s="20"/>
      <c r="E351" s="58"/>
      <c r="F351" s="58"/>
    </row>
    <row r="352">
      <c r="B352" s="20"/>
      <c r="C352" s="20"/>
      <c r="E352" s="58"/>
      <c r="F352" s="58"/>
    </row>
    <row r="353">
      <c r="B353" s="20"/>
      <c r="C353" s="20" t="s">
        <v>121</v>
      </c>
      <c r="E353" s="58"/>
      <c r="F353" s="58"/>
    </row>
    <row r="354">
      <c r="B354" s="21"/>
      <c r="C354" s="21" t="s">
        <v>122</v>
      </c>
      <c r="E354" s="58"/>
      <c r="F354" s="58"/>
    </row>
    <row r="355">
      <c r="D355" s="26"/>
      <c r="E355" s="23">
        <v>0.0</v>
      </c>
      <c r="F355" s="23">
        <v>1.0</v>
      </c>
    </row>
    <row r="356">
      <c r="D356" s="24" t="s">
        <v>54</v>
      </c>
      <c r="E356" s="23" t="s">
        <v>55</v>
      </c>
      <c r="F356" s="23" t="s">
        <v>56</v>
      </c>
      <c r="I356" s="21" t="s">
        <v>55</v>
      </c>
      <c r="J356" s="21" t="s">
        <v>56</v>
      </c>
    </row>
    <row r="357">
      <c r="B357" s="21"/>
      <c r="C357" s="27" t="s">
        <v>57</v>
      </c>
      <c r="D357" s="28" t="s">
        <v>58</v>
      </c>
      <c r="E357" s="29">
        <v>22841.0</v>
      </c>
      <c r="F357" s="29">
        <v>55960.0</v>
      </c>
      <c r="G357" s="30"/>
      <c r="H357" s="30"/>
      <c r="I357" s="30"/>
      <c r="J357" s="31"/>
    </row>
    <row r="358">
      <c r="B358" s="21"/>
      <c r="C358" s="32" t="s">
        <v>59</v>
      </c>
      <c r="D358" s="33" t="s">
        <v>60</v>
      </c>
      <c r="E358" s="23">
        <v>9384.0</v>
      </c>
      <c r="F358" s="23">
        <v>22788.0</v>
      </c>
      <c r="H358" s="21" t="s">
        <v>61</v>
      </c>
      <c r="I358" s="34">
        <f t="shared" ref="I358:J358" si="359">E358/E357</f>
        <v>0.4108401559</v>
      </c>
      <c r="J358" s="35">
        <f t="shared" si="359"/>
        <v>0.4072194425</v>
      </c>
    </row>
    <row r="359">
      <c r="B359" s="21"/>
      <c r="C359" s="32" t="s">
        <v>62</v>
      </c>
      <c r="D359" s="33" t="s">
        <v>63</v>
      </c>
      <c r="E359" s="23">
        <v>-3000.4</v>
      </c>
      <c r="F359" s="23">
        <v>-7902.68</v>
      </c>
      <c r="H359" s="21" t="s">
        <v>64</v>
      </c>
      <c r="I359" s="36">
        <f t="shared" ref="I359:J359" si="360">E359</f>
        <v>-3000.4</v>
      </c>
      <c r="J359" s="37">
        <f t="shared" si="360"/>
        <v>-7902.68</v>
      </c>
    </row>
    <row r="360">
      <c r="B360" s="21"/>
      <c r="C360" s="32" t="s">
        <v>66</v>
      </c>
      <c r="D360" s="33" t="s">
        <v>67</v>
      </c>
      <c r="E360" s="23">
        <v>57095.0</v>
      </c>
      <c r="F360" s="23">
        <v>139070.0</v>
      </c>
      <c r="J360" s="43"/>
    </row>
    <row r="361">
      <c r="B361" s="21"/>
      <c r="C361" s="32" t="s">
        <v>68</v>
      </c>
      <c r="D361" s="33" t="s">
        <v>69</v>
      </c>
      <c r="E361" s="23">
        <v>15723.0</v>
      </c>
      <c r="F361" s="23">
        <v>38326.0</v>
      </c>
      <c r="H361" s="21" t="s">
        <v>70</v>
      </c>
      <c r="I361" s="34">
        <f t="shared" ref="I361:J361" si="361">E361/E360</f>
        <v>0.2753831334</v>
      </c>
      <c r="J361" s="35">
        <f t="shared" si="361"/>
        <v>0.2755878335</v>
      </c>
    </row>
    <row r="362">
      <c r="B362" s="21"/>
      <c r="C362" s="44" t="s">
        <v>71</v>
      </c>
      <c r="D362" s="45" t="s">
        <v>72</v>
      </c>
      <c r="E362" s="46">
        <v>-9607.01</v>
      </c>
      <c r="F362" s="46">
        <v>-22279.08</v>
      </c>
      <c r="G362" s="47"/>
      <c r="H362" s="48" t="s">
        <v>73</v>
      </c>
      <c r="I362" s="49">
        <f t="shared" ref="I362:J362" si="362">E362</f>
        <v>-9607.01</v>
      </c>
      <c r="J362" s="50">
        <f t="shared" si="362"/>
        <v>-22279.08</v>
      </c>
    </row>
    <row r="363">
      <c r="B363" s="21"/>
      <c r="C363" s="27" t="s">
        <v>78</v>
      </c>
      <c r="D363" s="28" t="s">
        <v>79</v>
      </c>
      <c r="E363" s="29">
        <v>157440.0</v>
      </c>
      <c r="F363" s="29">
        <v>383978.0</v>
      </c>
      <c r="G363" s="30"/>
      <c r="H363" s="30"/>
      <c r="I363" s="30"/>
      <c r="J363" s="31"/>
    </row>
    <row r="364">
      <c r="B364" s="21"/>
      <c r="C364" s="32" t="s">
        <v>80</v>
      </c>
      <c r="D364" s="33" t="s">
        <v>81</v>
      </c>
      <c r="E364" s="23">
        <v>22014.0</v>
      </c>
      <c r="F364" s="23">
        <v>53854.0</v>
      </c>
      <c r="H364" s="21" t="s">
        <v>82</v>
      </c>
      <c r="I364" s="53">
        <f t="shared" ref="I364:J364" si="363">E364/E363</f>
        <v>0.1398246951</v>
      </c>
      <c r="J364" s="54">
        <f t="shared" si="363"/>
        <v>0.140252827</v>
      </c>
    </row>
    <row r="365">
      <c r="B365" s="21"/>
      <c r="C365" s="32" t="s">
        <v>83</v>
      </c>
      <c r="D365" s="33" t="s">
        <v>84</v>
      </c>
      <c r="E365" s="23">
        <v>-38097.1</v>
      </c>
      <c r="F365" s="23">
        <v>-86833.05</v>
      </c>
      <c r="H365" s="21" t="s">
        <v>85</v>
      </c>
      <c r="I365" s="36">
        <f t="shared" ref="I365:J365" si="364">E365</f>
        <v>-38097.1</v>
      </c>
      <c r="J365" s="37">
        <f t="shared" si="364"/>
        <v>-86833.05</v>
      </c>
    </row>
    <row r="366">
      <c r="B366" s="21"/>
      <c r="C366" s="32" t="s">
        <v>123</v>
      </c>
      <c r="D366" s="33" t="s">
        <v>87</v>
      </c>
      <c r="E366" s="23">
        <v>156340.0</v>
      </c>
      <c r="F366" s="23">
        <v>380449.0</v>
      </c>
      <c r="J366" s="43"/>
    </row>
    <row r="367">
      <c r="B367" s="21"/>
      <c r="C367" s="32" t="s">
        <v>88</v>
      </c>
      <c r="D367" s="33" t="s">
        <v>89</v>
      </c>
      <c r="E367" s="23">
        <v>21697.0</v>
      </c>
      <c r="F367" s="23">
        <v>52924.0</v>
      </c>
      <c r="H367" s="21" t="s">
        <v>90</v>
      </c>
      <c r="I367" s="53">
        <f t="shared" ref="I367:J367" si="365">E367/E366</f>
        <v>0.1387808622</v>
      </c>
      <c r="J367" s="54">
        <f t="shared" si="365"/>
        <v>0.1391093156</v>
      </c>
    </row>
    <row r="368">
      <c r="B368" s="21"/>
      <c r="C368" s="44" t="s">
        <v>91</v>
      </c>
      <c r="D368" s="45" t="s">
        <v>92</v>
      </c>
      <c r="E368" s="46">
        <v>-38030.81</v>
      </c>
      <c r="F368" s="46">
        <v>-86039.89</v>
      </c>
      <c r="G368" s="47"/>
      <c r="H368" s="48" t="s">
        <v>93</v>
      </c>
      <c r="I368" s="49">
        <f t="shared" ref="I368:J368" si="366">E368</f>
        <v>-38030.81</v>
      </c>
      <c r="J368" s="50">
        <f t="shared" si="366"/>
        <v>-86039.89</v>
      </c>
    </row>
    <row r="369">
      <c r="B369" s="21"/>
      <c r="C369" s="27" t="s">
        <v>97</v>
      </c>
      <c r="D369" s="28" t="s">
        <v>98</v>
      </c>
      <c r="E369" s="29">
        <v>22000.0</v>
      </c>
      <c r="F369" s="29">
        <v>53740.0</v>
      </c>
      <c r="G369" s="30"/>
      <c r="H369" s="30"/>
      <c r="I369" s="30"/>
      <c r="J369" s="31"/>
    </row>
    <row r="370">
      <c r="B370" s="21"/>
      <c r="C370" s="32" t="s">
        <v>99</v>
      </c>
      <c r="D370" s="33" t="s">
        <v>100</v>
      </c>
      <c r="E370" s="23">
        <v>3201.0</v>
      </c>
      <c r="F370" s="23">
        <v>7635.0</v>
      </c>
      <c r="H370" s="21" t="s">
        <v>82</v>
      </c>
      <c r="I370" s="53">
        <f t="shared" ref="I370:J370" si="367">E370/E369</f>
        <v>0.1455</v>
      </c>
      <c r="J370" s="54">
        <f t="shared" si="367"/>
        <v>0.1420729438</v>
      </c>
    </row>
    <row r="371">
      <c r="B371" s="21"/>
      <c r="C371" s="32" t="s">
        <v>101</v>
      </c>
      <c r="D371" s="33" t="s">
        <v>102</v>
      </c>
      <c r="E371" s="23">
        <v>-5065.42</v>
      </c>
      <c r="F371" s="23">
        <v>-12069.17</v>
      </c>
      <c r="H371" s="21" t="s">
        <v>85</v>
      </c>
      <c r="I371" s="36">
        <f t="shared" ref="I371:J371" si="368">E371</f>
        <v>-5065.42</v>
      </c>
      <c r="J371" s="37">
        <f t="shared" si="368"/>
        <v>-12069.17</v>
      </c>
    </row>
    <row r="372">
      <c r="B372" s="21"/>
      <c r="C372" s="32" t="s">
        <v>123</v>
      </c>
      <c r="D372" s="33" t="s">
        <v>104</v>
      </c>
      <c r="E372" s="23">
        <v>54709.0</v>
      </c>
      <c r="F372" s="23">
        <v>133158.0</v>
      </c>
      <c r="J372" s="43"/>
    </row>
    <row r="373">
      <c r="B373" s="21"/>
      <c r="C373" s="32" t="s">
        <v>88</v>
      </c>
      <c r="D373" s="33" t="s">
        <v>105</v>
      </c>
      <c r="E373" s="23">
        <v>7589.0</v>
      </c>
      <c r="F373" s="23">
        <v>18254.0</v>
      </c>
      <c r="H373" s="21" t="s">
        <v>90</v>
      </c>
      <c r="I373" s="53">
        <f t="shared" ref="I373:J373" si="369">E373/E372</f>
        <v>0.1387157506</v>
      </c>
      <c r="J373" s="54">
        <f t="shared" si="369"/>
        <v>0.1370852671</v>
      </c>
    </row>
    <row r="374">
      <c r="B374" s="21"/>
      <c r="C374" s="44" t="s">
        <v>91</v>
      </c>
      <c r="D374" s="45" t="s">
        <v>106</v>
      </c>
      <c r="E374" s="46">
        <v>-13109.06</v>
      </c>
      <c r="F374" s="46">
        <v>-29771.66</v>
      </c>
      <c r="G374" s="47"/>
      <c r="H374" s="48" t="s">
        <v>93</v>
      </c>
      <c r="I374" s="49">
        <f t="shared" ref="I374:J374" si="370">E374</f>
        <v>-13109.06</v>
      </c>
      <c r="J374" s="50">
        <f t="shared" si="370"/>
        <v>-29771.66</v>
      </c>
    </row>
    <row r="375">
      <c r="D375" s="24" t="s">
        <v>110</v>
      </c>
      <c r="E375" s="23">
        <v>22000.0</v>
      </c>
      <c r="F375" s="23">
        <v>53740.0</v>
      </c>
    </row>
    <row r="376">
      <c r="B376" s="20"/>
      <c r="C376" s="20"/>
      <c r="E376" s="58"/>
      <c r="F376" s="58"/>
    </row>
    <row r="377">
      <c r="B377" s="20"/>
      <c r="C377" s="20"/>
      <c r="E377" s="58"/>
      <c r="F377" s="58"/>
    </row>
    <row r="378">
      <c r="B378" s="20"/>
      <c r="C378" s="20"/>
      <c r="E378" s="58"/>
      <c r="F378" s="58"/>
    </row>
  </sheetData>
  <conditionalFormatting sqref="I10:M10 I13:M13 I16:M16 I19:M19 I22:M22 I25:M25 I28:M28 I31:M31 I46:M46 I49:M49 I52:M52 I55:M55 I58:M58 I61:M61 I64:M64 I67:M67 I82:M82 I85:M85 I88:M88 I91:M91 I94:M94 I97:M97 I100:M100 I103:M103 I122:M122 I125:M125 I128:M128 I131:M131 I134:M134 I137:M137 I140:M140 I143:M143 I158:M158 I161:M161 I164:M164 I167:M167 I170:M170 I173:M173 I176:M176 I179:M179 I191:M191 I194:M194 I197:M197 I200:M200 I203:M203 I206:M206 I209:M209 I212:M212 I227:M227 I230:M230 I233:M233 I236:M236 I239:M239 I242:M242 I245:M245 I248:M248 I261:M261 I264:M264 I267:M267 I270:M270 I273:M273 I276:M276 I279:M279 I282:M282 I295:M295 I298:M298 I301:M301 I304:M304 I307:M307 I310:M310 I313:M313 I316:M316 I334:M334 I337:M337 I340:M340 I343:M343 I346:M346 I349:M349 I359:J359 I362:J362 I365:J365 I368:J368 I371:J371 I374:J374">
    <cfRule type="cellIs" dxfId="0" priority="1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4">
      <c r="B4" s="59">
        <v>0.0</v>
      </c>
      <c r="C4" s="59">
        <v>1.0</v>
      </c>
      <c r="D4" s="59">
        <v>2.0</v>
      </c>
      <c r="E4" s="59">
        <v>3.0</v>
      </c>
      <c r="I4" s="59">
        <v>0.0</v>
      </c>
      <c r="J4" s="59">
        <v>1.0</v>
      </c>
      <c r="K4" s="59">
        <v>2.0</v>
      </c>
      <c r="L4" s="59">
        <v>3.0</v>
      </c>
      <c r="P4" s="59">
        <v>0.0</v>
      </c>
      <c r="Q4" s="59">
        <v>1.0</v>
      </c>
      <c r="R4" s="59">
        <v>2.0</v>
      </c>
      <c r="S4" s="59">
        <v>3.0</v>
      </c>
      <c r="W4" s="59">
        <v>0.0</v>
      </c>
      <c r="X4" s="59">
        <v>1.0</v>
      </c>
      <c r="Y4" s="59">
        <v>2.0</v>
      </c>
      <c r="Z4" s="59">
        <v>3.0</v>
      </c>
      <c r="AD4" s="59">
        <v>0.0</v>
      </c>
      <c r="AE4" s="59">
        <v>1.0</v>
      </c>
      <c r="AF4" s="59">
        <v>2.0</v>
      </c>
      <c r="AG4" s="59">
        <v>3.0</v>
      </c>
    </row>
    <row r="5">
      <c r="B5" s="59" t="s">
        <v>124</v>
      </c>
      <c r="C5" s="60" t="s">
        <v>125</v>
      </c>
      <c r="D5" s="60" t="s">
        <v>125</v>
      </c>
      <c r="E5" s="60" t="s">
        <v>126</v>
      </c>
      <c r="F5" s="60" t="s">
        <v>126</v>
      </c>
      <c r="I5" s="59" t="s">
        <v>127</v>
      </c>
      <c r="J5" s="60" t="s">
        <v>128</v>
      </c>
      <c r="K5" s="60" t="s">
        <v>128</v>
      </c>
      <c r="L5" s="60" t="s">
        <v>129</v>
      </c>
      <c r="M5" s="60" t="s">
        <v>129</v>
      </c>
      <c r="P5" s="59" t="s">
        <v>130</v>
      </c>
      <c r="Q5" s="60" t="s">
        <v>131</v>
      </c>
      <c r="R5" s="60" t="s">
        <v>131</v>
      </c>
      <c r="S5" s="60" t="s">
        <v>132</v>
      </c>
      <c r="T5" s="60" t="s">
        <v>132</v>
      </c>
      <c r="W5" s="59" t="s">
        <v>133</v>
      </c>
      <c r="X5" s="60" t="s">
        <v>134</v>
      </c>
      <c r="Y5" s="60" t="s">
        <v>134</v>
      </c>
      <c r="Z5" s="60" t="s">
        <v>135</v>
      </c>
      <c r="AA5" s="60" t="s">
        <v>135</v>
      </c>
      <c r="AB5" s="60"/>
      <c r="AC5" s="60"/>
      <c r="AD5" s="59" t="s">
        <v>136</v>
      </c>
      <c r="AE5" s="60" t="s">
        <v>137</v>
      </c>
      <c r="AF5" s="60" t="s">
        <v>137</v>
      </c>
      <c r="AG5" s="60" t="s">
        <v>138</v>
      </c>
      <c r="AH5" s="60" t="s">
        <v>138</v>
      </c>
      <c r="AI5" s="60"/>
    </row>
    <row r="6">
      <c r="B6" s="59" t="s">
        <v>54</v>
      </c>
      <c r="C6" s="60" t="s">
        <v>55</v>
      </c>
      <c r="D6" s="60" t="s">
        <v>56</v>
      </c>
      <c r="E6" s="60" t="s">
        <v>55</v>
      </c>
      <c r="F6" s="60" t="s">
        <v>56</v>
      </c>
      <c r="I6" s="59" t="s">
        <v>54</v>
      </c>
      <c r="J6" s="60" t="s">
        <v>55</v>
      </c>
      <c r="K6" s="60" t="s">
        <v>56</v>
      </c>
      <c r="L6" s="60" t="s">
        <v>55</v>
      </c>
      <c r="M6" s="60" t="s">
        <v>56</v>
      </c>
      <c r="P6" s="59" t="s">
        <v>54</v>
      </c>
      <c r="Q6" s="60" t="s">
        <v>55</v>
      </c>
      <c r="R6" s="60" t="s">
        <v>56</v>
      </c>
      <c r="S6" s="60" t="s">
        <v>55</v>
      </c>
      <c r="T6" s="60" t="s">
        <v>56</v>
      </c>
      <c r="W6" s="59" t="s">
        <v>54</v>
      </c>
      <c r="X6" s="60" t="s">
        <v>55</v>
      </c>
      <c r="Y6" s="60" t="s">
        <v>56</v>
      </c>
      <c r="Z6" s="60" t="s">
        <v>55</v>
      </c>
      <c r="AA6" s="60" t="s">
        <v>56</v>
      </c>
      <c r="AB6" s="60"/>
      <c r="AC6" s="60"/>
      <c r="AD6" s="59" t="s">
        <v>54</v>
      </c>
      <c r="AE6" s="60" t="s">
        <v>55</v>
      </c>
      <c r="AF6" s="60" t="s">
        <v>56</v>
      </c>
      <c r="AG6" s="60" t="s">
        <v>55</v>
      </c>
      <c r="AH6" s="60" t="s">
        <v>56</v>
      </c>
      <c r="AI6" s="60"/>
    </row>
    <row r="7">
      <c r="B7" s="59" t="s">
        <v>58</v>
      </c>
      <c r="C7" s="60">
        <v>7065.0</v>
      </c>
      <c r="D7" s="60">
        <v>21599.0</v>
      </c>
      <c r="E7" s="60">
        <v>149.0</v>
      </c>
      <c r="F7" s="60">
        <v>899.0</v>
      </c>
      <c r="I7" s="59" t="s">
        <v>58</v>
      </c>
      <c r="J7" s="60">
        <v>6626.0</v>
      </c>
      <c r="K7" s="60">
        <v>20040.0</v>
      </c>
      <c r="L7" s="60">
        <v>588.0</v>
      </c>
      <c r="M7" s="60">
        <v>2458.0</v>
      </c>
      <c r="P7" s="59" t="s">
        <v>58</v>
      </c>
      <c r="Q7" s="60">
        <v>4950.0</v>
      </c>
      <c r="R7" s="60">
        <v>14794.0</v>
      </c>
      <c r="S7" s="60">
        <v>2264.0</v>
      </c>
      <c r="T7" s="60">
        <v>7704.0</v>
      </c>
      <c r="W7" s="59" t="s">
        <v>58</v>
      </c>
      <c r="X7" s="60">
        <v>2955.0</v>
      </c>
      <c r="Y7" s="60">
        <v>9018.0</v>
      </c>
      <c r="Z7" s="60">
        <v>4259.0</v>
      </c>
      <c r="AA7" s="60">
        <v>13480.0</v>
      </c>
      <c r="AB7" s="60"/>
      <c r="AC7" s="60"/>
      <c r="AD7" s="59" t="s">
        <v>58</v>
      </c>
      <c r="AE7" s="60">
        <v>1357.0</v>
      </c>
      <c r="AF7" s="60">
        <v>4182.0</v>
      </c>
      <c r="AG7" s="60">
        <v>5857.0</v>
      </c>
      <c r="AH7" s="60">
        <v>18316.0</v>
      </c>
      <c r="AI7" s="60"/>
    </row>
    <row r="8">
      <c r="B8" s="59" t="s">
        <v>60</v>
      </c>
      <c r="C8" s="60">
        <v>2790.0</v>
      </c>
      <c r="D8" s="60">
        <v>8633.0</v>
      </c>
      <c r="E8" s="60">
        <v>107.0</v>
      </c>
      <c r="F8" s="60">
        <v>555.0</v>
      </c>
      <c r="I8" s="59" t="s">
        <v>60</v>
      </c>
      <c r="J8" s="60">
        <v>2504.0</v>
      </c>
      <c r="K8" s="60">
        <v>7597.0</v>
      </c>
      <c r="L8" s="60">
        <v>393.0</v>
      </c>
      <c r="M8" s="60">
        <v>1591.0</v>
      </c>
      <c r="P8" s="59" t="s">
        <v>60</v>
      </c>
      <c r="Q8" s="60">
        <v>1631.0</v>
      </c>
      <c r="R8" s="60">
        <v>4937.0</v>
      </c>
      <c r="S8" s="60">
        <v>1266.0</v>
      </c>
      <c r="T8" s="60">
        <v>4251.0</v>
      </c>
      <c r="W8" s="59" t="s">
        <v>60</v>
      </c>
      <c r="X8" s="60">
        <v>845.0</v>
      </c>
      <c r="Y8" s="60">
        <v>2627.0</v>
      </c>
      <c r="Z8" s="60">
        <v>2052.0</v>
      </c>
      <c r="AA8" s="60">
        <v>6561.0</v>
      </c>
      <c r="AB8" s="60"/>
      <c r="AC8" s="60"/>
      <c r="AD8" s="59" t="s">
        <v>60</v>
      </c>
      <c r="AE8" s="60">
        <v>328.0</v>
      </c>
      <c r="AF8" s="60">
        <v>1118.0</v>
      </c>
      <c r="AG8" s="60">
        <v>2569.0</v>
      </c>
      <c r="AH8" s="60">
        <v>8070.0</v>
      </c>
      <c r="AI8" s="60"/>
    </row>
    <row r="9">
      <c r="B9" s="59" t="s">
        <v>63</v>
      </c>
      <c r="C9" s="60">
        <v>-980.61</v>
      </c>
      <c r="D9" s="60">
        <v>-2774.18</v>
      </c>
      <c r="E9" s="60">
        <v>-25.1</v>
      </c>
      <c r="F9" s="60">
        <v>-262.43</v>
      </c>
      <c r="I9" s="59" t="s">
        <v>63</v>
      </c>
      <c r="J9" s="60">
        <v>-930.65</v>
      </c>
      <c r="K9" s="60">
        <v>-2618.5</v>
      </c>
      <c r="L9" s="60">
        <v>-75.06</v>
      </c>
      <c r="M9" s="60">
        <v>-418.11</v>
      </c>
      <c r="P9" s="59" t="s">
        <v>63</v>
      </c>
      <c r="Q9" s="60">
        <v>-756.6</v>
      </c>
      <c r="R9" s="60">
        <v>-1935.2</v>
      </c>
      <c r="S9" s="60">
        <v>-249.11</v>
      </c>
      <c r="T9" s="60">
        <v>-1101.41</v>
      </c>
      <c r="W9" s="59" t="s">
        <v>63</v>
      </c>
      <c r="X9" s="60">
        <v>-495.5</v>
      </c>
      <c r="Y9" s="60">
        <v>-1240.65</v>
      </c>
      <c r="Z9" s="60">
        <v>-510.21</v>
      </c>
      <c r="AA9" s="60">
        <v>-1795.96</v>
      </c>
      <c r="AB9" s="60"/>
      <c r="AC9" s="60"/>
      <c r="AD9" s="59" t="s">
        <v>63</v>
      </c>
      <c r="AE9" s="60">
        <v>-270.2</v>
      </c>
      <c r="AF9" s="60">
        <v>-439.15</v>
      </c>
      <c r="AG9" s="60">
        <v>-735.51</v>
      </c>
      <c r="AH9" s="60">
        <v>-2597.46</v>
      </c>
      <c r="AI9" s="60"/>
    </row>
    <row r="10">
      <c r="B10" s="59" t="s">
        <v>67</v>
      </c>
      <c r="C10" s="60">
        <v>18554.0</v>
      </c>
      <c r="D10" s="60">
        <v>56194.0</v>
      </c>
      <c r="E10" s="60">
        <v>149.0</v>
      </c>
      <c r="F10" s="60">
        <v>899.0</v>
      </c>
      <c r="I10" s="59" t="s">
        <v>67</v>
      </c>
      <c r="J10" s="60">
        <v>18115.0</v>
      </c>
      <c r="K10" s="60">
        <v>54635.0</v>
      </c>
      <c r="L10" s="60">
        <v>588.0</v>
      </c>
      <c r="M10" s="60">
        <v>2458.0</v>
      </c>
      <c r="P10" s="59" t="s">
        <v>67</v>
      </c>
      <c r="Q10" s="60">
        <v>16439.0</v>
      </c>
      <c r="R10" s="60">
        <v>49375.0</v>
      </c>
      <c r="S10" s="60">
        <v>2264.0</v>
      </c>
      <c r="T10" s="60">
        <v>7718.0</v>
      </c>
      <c r="W10" s="59" t="s">
        <v>67</v>
      </c>
      <c r="X10" s="60">
        <v>14262.0</v>
      </c>
      <c r="Y10" s="60">
        <v>43035.0</v>
      </c>
      <c r="Z10" s="60">
        <v>4441.0</v>
      </c>
      <c r="AA10" s="60">
        <v>14058.0</v>
      </c>
      <c r="AB10" s="60"/>
      <c r="AC10" s="60"/>
      <c r="AD10" s="59" t="s">
        <v>67</v>
      </c>
      <c r="AE10" s="60">
        <v>11866.0</v>
      </c>
      <c r="AF10" s="60">
        <v>35825.0</v>
      </c>
      <c r="AG10" s="60">
        <v>6837.0</v>
      </c>
      <c r="AH10" s="60">
        <v>21268.0</v>
      </c>
      <c r="AI10" s="60"/>
    </row>
    <row r="11">
      <c r="B11" s="59" t="s">
        <v>69</v>
      </c>
      <c r="C11" s="60">
        <v>4953.0</v>
      </c>
      <c r="D11" s="60">
        <v>15168.0</v>
      </c>
      <c r="E11" s="60">
        <v>107.0</v>
      </c>
      <c r="F11" s="60">
        <v>555.0</v>
      </c>
      <c r="I11" s="59" t="s">
        <v>69</v>
      </c>
      <c r="J11" s="60">
        <v>4667.0</v>
      </c>
      <c r="K11" s="60">
        <v>14132.0</v>
      </c>
      <c r="L11" s="60">
        <v>393.0</v>
      </c>
      <c r="M11" s="60">
        <v>1591.0</v>
      </c>
      <c r="P11" s="59" t="s">
        <v>69</v>
      </c>
      <c r="Q11" s="60">
        <v>3794.0</v>
      </c>
      <c r="R11" s="60">
        <v>11468.0</v>
      </c>
      <c r="S11" s="60">
        <v>1266.0</v>
      </c>
      <c r="T11" s="60">
        <v>4255.0</v>
      </c>
      <c r="W11" s="59" t="s">
        <v>69</v>
      </c>
      <c r="X11" s="60">
        <v>2945.0</v>
      </c>
      <c r="Y11" s="60">
        <v>8956.0</v>
      </c>
      <c r="Z11" s="60">
        <v>2115.0</v>
      </c>
      <c r="AA11" s="60">
        <v>6767.0</v>
      </c>
      <c r="AB11" s="60"/>
      <c r="AC11" s="60"/>
      <c r="AD11" s="59" t="s">
        <v>69</v>
      </c>
      <c r="AE11" s="60">
        <v>2188.0</v>
      </c>
      <c r="AF11" s="60">
        <v>6701.0</v>
      </c>
      <c r="AG11" s="60">
        <v>2872.0</v>
      </c>
      <c r="AH11" s="60">
        <v>9022.0</v>
      </c>
      <c r="AI11" s="60"/>
    </row>
    <row r="12">
      <c r="B12" s="59" t="s">
        <v>72</v>
      </c>
      <c r="C12" s="60">
        <v>-3156.76</v>
      </c>
      <c r="D12" s="60">
        <v>-9342.58</v>
      </c>
      <c r="E12" s="60">
        <v>-25.1</v>
      </c>
      <c r="F12" s="60">
        <v>-262.43</v>
      </c>
      <c r="I12" s="59" t="s">
        <v>72</v>
      </c>
      <c r="J12" s="60">
        <v>-3106.8</v>
      </c>
      <c r="K12" s="60">
        <v>-9186.9</v>
      </c>
      <c r="L12" s="60">
        <v>-75.06</v>
      </c>
      <c r="M12" s="60">
        <v>-418.11</v>
      </c>
      <c r="P12" s="59" t="s">
        <v>72</v>
      </c>
      <c r="Q12" s="60">
        <v>-2932.75</v>
      </c>
      <c r="R12" s="60">
        <v>-8496.6</v>
      </c>
      <c r="S12" s="60">
        <v>-249.11</v>
      </c>
      <c r="T12" s="60">
        <v>-1108.41</v>
      </c>
      <c r="W12" s="59" t="s">
        <v>72</v>
      </c>
      <c r="X12" s="60">
        <v>-2633.8</v>
      </c>
      <c r="Y12" s="60">
        <v>-7699.85</v>
      </c>
      <c r="Z12" s="60">
        <v>-548.06</v>
      </c>
      <c r="AA12" s="60">
        <v>-1905.16</v>
      </c>
      <c r="AB12" s="60"/>
      <c r="AC12" s="60"/>
      <c r="AD12" s="59" t="s">
        <v>72</v>
      </c>
      <c r="AE12" s="60">
        <v>-2264.0</v>
      </c>
      <c r="AF12" s="60">
        <v>-6565.15</v>
      </c>
      <c r="AG12" s="60">
        <v>-917.86</v>
      </c>
      <c r="AH12" s="60">
        <v>-3039.86</v>
      </c>
      <c r="AI12" s="60"/>
    </row>
    <row r="13">
      <c r="B13" s="59" t="s">
        <v>75</v>
      </c>
      <c r="C13" s="60">
        <v>5220.0</v>
      </c>
      <c r="D13" s="60">
        <v>16203.0</v>
      </c>
      <c r="E13" s="60">
        <v>0.0</v>
      </c>
      <c r="F13" s="60">
        <v>0.0</v>
      </c>
      <c r="I13" s="59" t="s">
        <v>75</v>
      </c>
      <c r="J13" s="60">
        <v>5220.0</v>
      </c>
      <c r="K13" s="60">
        <v>16203.0</v>
      </c>
      <c r="L13" s="60">
        <v>0.0</v>
      </c>
      <c r="M13" s="60">
        <v>0.0</v>
      </c>
      <c r="P13" s="59" t="s">
        <v>75</v>
      </c>
      <c r="Q13" s="60">
        <v>5220.0</v>
      </c>
      <c r="R13" s="60">
        <v>16203.0</v>
      </c>
      <c r="S13" s="60">
        <v>0.0</v>
      </c>
      <c r="T13" s="60">
        <v>0.0</v>
      </c>
      <c r="W13" s="59" t="s">
        <v>75</v>
      </c>
      <c r="X13" s="60">
        <v>5220.0</v>
      </c>
      <c r="Y13" s="60">
        <v>16203.0</v>
      </c>
      <c r="Z13" s="60">
        <v>0.0</v>
      </c>
      <c r="AA13" s="60">
        <v>0.0</v>
      </c>
      <c r="AB13" s="60"/>
      <c r="AC13" s="60"/>
      <c r="AD13" s="59" t="s">
        <v>75</v>
      </c>
      <c r="AE13" s="60">
        <v>5220.0</v>
      </c>
      <c r="AF13" s="60">
        <v>16203.0</v>
      </c>
      <c r="AG13" s="60">
        <v>0.0</v>
      </c>
      <c r="AH13" s="60">
        <v>0.0</v>
      </c>
      <c r="AI13" s="60"/>
    </row>
    <row r="14">
      <c r="B14" s="59" t="s">
        <v>76</v>
      </c>
      <c r="C14" s="60">
        <v>5129.0</v>
      </c>
      <c r="D14" s="60">
        <v>15904.0</v>
      </c>
      <c r="E14" s="60">
        <v>0.0</v>
      </c>
      <c r="F14" s="60">
        <v>0.0</v>
      </c>
      <c r="I14" s="59" t="s">
        <v>76</v>
      </c>
      <c r="J14" s="60">
        <v>5129.0</v>
      </c>
      <c r="K14" s="60">
        <v>15904.0</v>
      </c>
      <c r="L14" s="60">
        <v>0.0</v>
      </c>
      <c r="M14" s="60">
        <v>0.0</v>
      </c>
      <c r="P14" s="59" t="s">
        <v>76</v>
      </c>
      <c r="Q14" s="60">
        <v>5129.0</v>
      </c>
      <c r="R14" s="60">
        <v>15904.0</v>
      </c>
      <c r="S14" s="60">
        <v>0.0</v>
      </c>
      <c r="T14" s="60">
        <v>0.0</v>
      </c>
      <c r="W14" s="59" t="s">
        <v>76</v>
      </c>
      <c r="X14" s="60">
        <v>5129.0</v>
      </c>
      <c r="Y14" s="60">
        <v>15904.0</v>
      </c>
      <c r="Z14" s="60">
        <v>0.0</v>
      </c>
      <c r="AA14" s="60">
        <v>0.0</v>
      </c>
      <c r="AB14" s="60"/>
      <c r="AC14" s="60"/>
      <c r="AD14" s="59" t="s">
        <v>76</v>
      </c>
      <c r="AE14" s="60">
        <v>5129.0</v>
      </c>
      <c r="AF14" s="60">
        <v>15904.0</v>
      </c>
      <c r="AG14" s="60">
        <v>0.0</v>
      </c>
      <c r="AH14" s="60">
        <v>0.0</v>
      </c>
      <c r="AI14" s="60"/>
    </row>
    <row r="15">
      <c r="B15" s="59" t="s">
        <v>77</v>
      </c>
      <c r="C15" s="60">
        <v>-8400.5</v>
      </c>
      <c r="D15" s="60">
        <v>-29869.5</v>
      </c>
      <c r="E15" s="60">
        <v>0.0</v>
      </c>
      <c r="F15" s="60">
        <v>0.0</v>
      </c>
      <c r="I15" s="59" t="s">
        <v>77</v>
      </c>
      <c r="J15" s="60">
        <v>-8400.5</v>
      </c>
      <c r="K15" s="60">
        <v>-29869.5</v>
      </c>
      <c r="L15" s="60">
        <v>0.0</v>
      </c>
      <c r="M15" s="60">
        <v>0.0</v>
      </c>
      <c r="P15" s="59" t="s">
        <v>77</v>
      </c>
      <c r="Q15" s="60">
        <v>-8400.5</v>
      </c>
      <c r="R15" s="60">
        <v>-29869.5</v>
      </c>
      <c r="S15" s="60">
        <v>0.0</v>
      </c>
      <c r="T15" s="60">
        <v>0.0</v>
      </c>
      <c r="W15" s="59" t="s">
        <v>77</v>
      </c>
      <c r="X15" s="60">
        <v>-8400.5</v>
      </c>
      <c r="Y15" s="60">
        <v>-29869.5</v>
      </c>
      <c r="Z15" s="60">
        <v>0.0</v>
      </c>
      <c r="AA15" s="60">
        <v>0.0</v>
      </c>
      <c r="AB15" s="60"/>
      <c r="AC15" s="60"/>
      <c r="AD15" s="59" t="s">
        <v>77</v>
      </c>
      <c r="AE15" s="60">
        <v>-8400.5</v>
      </c>
      <c r="AF15" s="60">
        <v>-29869.5</v>
      </c>
      <c r="AG15" s="60">
        <v>0.0</v>
      </c>
      <c r="AH15" s="60">
        <v>0.0</v>
      </c>
      <c r="AI15" s="60"/>
    </row>
    <row r="16">
      <c r="B16" s="59" t="s">
        <v>79</v>
      </c>
      <c r="C16" s="60">
        <v>6950.0</v>
      </c>
      <c r="D16" s="60">
        <v>21278.0</v>
      </c>
      <c r="E16" s="60">
        <v>96.0</v>
      </c>
      <c r="F16" s="60">
        <v>415.0</v>
      </c>
      <c r="I16" s="59" t="s">
        <v>79</v>
      </c>
      <c r="J16" s="60">
        <v>6711.0</v>
      </c>
      <c r="K16" s="60">
        <v>20478.0</v>
      </c>
      <c r="L16" s="60">
        <v>335.0</v>
      </c>
      <c r="M16" s="60">
        <v>1215.0</v>
      </c>
      <c r="P16" s="59" t="s">
        <v>79</v>
      </c>
      <c r="Q16" s="60">
        <v>5959.0</v>
      </c>
      <c r="R16" s="60">
        <v>18139.0</v>
      </c>
      <c r="S16" s="60">
        <v>1087.0</v>
      </c>
      <c r="T16" s="60">
        <v>3554.0</v>
      </c>
      <c r="W16" s="59" t="s">
        <v>79</v>
      </c>
      <c r="X16" s="60">
        <v>5134.0</v>
      </c>
      <c r="Y16" s="60">
        <v>15703.0</v>
      </c>
      <c r="Z16" s="60">
        <v>1912.0</v>
      </c>
      <c r="AA16" s="60">
        <v>5990.0</v>
      </c>
      <c r="AB16" s="60"/>
      <c r="AC16" s="60"/>
      <c r="AD16" s="59" t="s">
        <v>79</v>
      </c>
      <c r="AE16" s="60">
        <v>4375.0</v>
      </c>
      <c r="AF16" s="60">
        <v>13340.0</v>
      </c>
      <c r="AG16" s="60">
        <v>2671.0</v>
      </c>
      <c r="AH16" s="60">
        <v>8353.0</v>
      </c>
      <c r="AI16" s="60"/>
    </row>
    <row r="17">
      <c r="B17" s="59" t="s">
        <v>81</v>
      </c>
      <c r="C17" s="60">
        <v>1847.0</v>
      </c>
      <c r="D17" s="60">
        <v>5754.0</v>
      </c>
      <c r="E17" s="60">
        <v>72.0</v>
      </c>
      <c r="F17" s="60">
        <v>315.0</v>
      </c>
      <c r="I17" s="59" t="s">
        <v>81</v>
      </c>
      <c r="J17" s="60">
        <v>1688.0</v>
      </c>
      <c r="K17" s="60">
        <v>5214.0</v>
      </c>
      <c r="L17" s="60">
        <v>231.0</v>
      </c>
      <c r="M17" s="60">
        <v>855.0</v>
      </c>
      <c r="P17" s="59" t="s">
        <v>81</v>
      </c>
      <c r="Q17" s="60">
        <v>1281.0</v>
      </c>
      <c r="R17" s="60">
        <v>4028.0</v>
      </c>
      <c r="S17" s="60">
        <v>638.0</v>
      </c>
      <c r="T17" s="60">
        <v>2041.0</v>
      </c>
      <c r="W17" s="59" t="s">
        <v>81</v>
      </c>
      <c r="X17" s="60">
        <v>945.0</v>
      </c>
      <c r="Y17" s="60">
        <v>3018.0</v>
      </c>
      <c r="Z17" s="60">
        <v>974.0</v>
      </c>
      <c r="AA17" s="60">
        <v>3051.0</v>
      </c>
      <c r="AB17" s="60"/>
      <c r="AC17" s="60"/>
      <c r="AD17" s="59" t="s">
        <v>81</v>
      </c>
      <c r="AE17" s="60">
        <v>700.0</v>
      </c>
      <c r="AF17" s="60">
        <v>2274.0</v>
      </c>
      <c r="AG17" s="60">
        <v>1219.0</v>
      </c>
      <c r="AH17" s="60">
        <v>3795.0</v>
      </c>
      <c r="AI17" s="60"/>
    </row>
    <row r="18">
      <c r="B18" s="59" t="s">
        <v>84</v>
      </c>
      <c r="C18" s="60">
        <v>-1070.05</v>
      </c>
      <c r="D18" s="60">
        <v>-2462.77</v>
      </c>
      <c r="E18" s="60">
        <v>-12.9</v>
      </c>
      <c r="F18" s="60">
        <v>-53.43</v>
      </c>
      <c r="I18" s="59" t="s">
        <v>84</v>
      </c>
      <c r="J18" s="60">
        <v>-1047.5</v>
      </c>
      <c r="K18" s="60">
        <v>-2393.4</v>
      </c>
      <c r="L18" s="60">
        <v>-35.45</v>
      </c>
      <c r="M18" s="60">
        <v>-122.8</v>
      </c>
      <c r="P18" s="59" t="s">
        <v>84</v>
      </c>
      <c r="Q18" s="60">
        <v>-996.75</v>
      </c>
      <c r="R18" s="60">
        <v>-2077.9</v>
      </c>
      <c r="S18" s="60">
        <v>-86.2</v>
      </c>
      <c r="T18" s="60">
        <v>-438.3</v>
      </c>
      <c r="W18" s="59" t="s">
        <v>84</v>
      </c>
      <c r="X18" s="60">
        <v>-912.1</v>
      </c>
      <c r="Y18" s="60">
        <v>-1865.45</v>
      </c>
      <c r="Z18" s="60">
        <v>-170.85</v>
      </c>
      <c r="AA18" s="60">
        <v>-650.75</v>
      </c>
      <c r="AB18" s="60"/>
      <c r="AC18" s="60"/>
      <c r="AD18" s="59" t="s">
        <v>84</v>
      </c>
      <c r="AE18" s="60">
        <v>-807.2</v>
      </c>
      <c r="AF18" s="60">
        <v>-1504.15</v>
      </c>
      <c r="AG18" s="60">
        <v>-275.75</v>
      </c>
      <c r="AH18" s="60">
        <v>-1012.05</v>
      </c>
      <c r="AI18" s="60"/>
    </row>
    <row r="19">
      <c r="B19" s="59" t="s">
        <v>87</v>
      </c>
      <c r="C19" s="60">
        <v>17876.0</v>
      </c>
      <c r="D19" s="60">
        <v>54161.0</v>
      </c>
      <c r="E19" s="60">
        <v>137.0</v>
      </c>
      <c r="F19" s="60">
        <v>681.0</v>
      </c>
      <c r="I19" s="59" t="s">
        <v>87</v>
      </c>
      <c r="J19" s="60">
        <v>17476.0</v>
      </c>
      <c r="K19" s="60">
        <v>52789.0</v>
      </c>
      <c r="L19" s="60">
        <v>537.0</v>
      </c>
      <c r="M19" s="60">
        <v>2053.0</v>
      </c>
      <c r="P19" s="59" t="s">
        <v>87</v>
      </c>
      <c r="Q19" s="60">
        <v>16093.0</v>
      </c>
      <c r="R19" s="60">
        <v>48435.0</v>
      </c>
      <c r="S19" s="60">
        <v>1920.0</v>
      </c>
      <c r="T19" s="60">
        <v>6407.0</v>
      </c>
      <c r="W19" s="59" t="s">
        <v>87</v>
      </c>
      <c r="X19" s="60">
        <v>14447.0</v>
      </c>
      <c r="Y19" s="60">
        <v>43615.0</v>
      </c>
      <c r="Z19" s="60">
        <v>3566.0</v>
      </c>
      <c r="AA19" s="60">
        <v>11227.0</v>
      </c>
      <c r="AB19" s="60"/>
      <c r="AC19" s="60"/>
      <c r="AD19" s="59" t="s">
        <v>87</v>
      </c>
      <c r="AE19" s="60">
        <v>12813.0</v>
      </c>
      <c r="AF19" s="60">
        <v>38534.0</v>
      </c>
      <c r="AG19" s="60">
        <v>5200.0</v>
      </c>
      <c r="AH19" s="60">
        <v>16308.0</v>
      </c>
      <c r="AI19" s="60"/>
    </row>
    <row r="20">
      <c r="B20" s="59" t="s">
        <v>89</v>
      </c>
      <c r="C20" s="60">
        <v>4055.0</v>
      </c>
      <c r="D20" s="60">
        <v>12541.0</v>
      </c>
      <c r="E20" s="60">
        <v>102.0</v>
      </c>
      <c r="F20" s="60">
        <v>494.0</v>
      </c>
      <c r="I20" s="59" t="s">
        <v>89</v>
      </c>
      <c r="J20" s="60">
        <v>3793.0</v>
      </c>
      <c r="K20" s="60">
        <v>11624.0</v>
      </c>
      <c r="L20" s="60">
        <v>364.0</v>
      </c>
      <c r="M20" s="60">
        <v>1411.0</v>
      </c>
      <c r="P20" s="59" t="s">
        <v>89</v>
      </c>
      <c r="Q20" s="60">
        <v>3060.0</v>
      </c>
      <c r="R20" s="60">
        <v>9394.0</v>
      </c>
      <c r="S20" s="60">
        <v>1097.0</v>
      </c>
      <c r="T20" s="60">
        <v>3641.0</v>
      </c>
      <c r="W20" s="59" t="s">
        <v>89</v>
      </c>
      <c r="X20" s="60">
        <v>2412.0</v>
      </c>
      <c r="Y20" s="60">
        <v>7431.0</v>
      </c>
      <c r="Z20" s="60">
        <v>1745.0</v>
      </c>
      <c r="AA20" s="60">
        <v>5604.0</v>
      </c>
      <c r="AB20" s="60"/>
      <c r="AC20" s="60"/>
      <c r="AD20" s="59" t="s">
        <v>89</v>
      </c>
      <c r="AE20" s="60">
        <v>1896.0</v>
      </c>
      <c r="AF20" s="60">
        <v>5819.0</v>
      </c>
      <c r="AG20" s="60">
        <v>2261.0</v>
      </c>
      <c r="AH20" s="60">
        <v>7216.0</v>
      </c>
      <c r="AI20" s="60"/>
    </row>
    <row r="21">
      <c r="B21" s="59" t="s">
        <v>92</v>
      </c>
      <c r="C21" s="60">
        <v>-2712.6</v>
      </c>
      <c r="D21" s="60">
        <v>-7545.78</v>
      </c>
      <c r="E21" s="60">
        <v>-19.0</v>
      </c>
      <c r="F21" s="60">
        <v>-112.64</v>
      </c>
      <c r="I21" s="59" t="s">
        <v>92</v>
      </c>
      <c r="J21" s="60">
        <v>-2668.95</v>
      </c>
      <c r="K21" s="60">
        <v>-7415.2</v>
      </c>
      <c r="L21" s="60">
        <v>-62.65</v>
      </c>
      <c r="M21" s="60">
        <v>-243.22</v>
      </c>
      <c r="P21" s="59" t="s">
        <v>92</v>
      </c>
      <c r="Q21" s="60">
        <v>-2545.45</v>
      </c>
      <c r="R21" s="60">
        <v>-6876.6</v>
      </c>
      <c r="S21" s="60">
        <v>-186.15</v>
      </c>
      <c r="T21" s="60">
        <v>-781.82</v>
      </c>
      <c r="W21" s="59" t="s">
        <v>92</v>
      </c>
      <c r="X21" s="60">
        <v>-2331.5</v>
      </c>
      <c r="Y21" s="60">
        <v>-6384.25</v>
      </c>
      <c r="Z21" s="60">
        <v>-400.1</v>
      </c>
      <c r="AA21" s="60">
        <v>-1274.17</v>
      </c>
      <c r="AB21" s="60"/>
      <c r="AC21" s="60"/>
      <c r="AD21" s="59" t="s">
        <v>92</v>
      </c>
      <c r="AE21" s="60">
        <v>-2076.7</v>
      </c>
      <c r="AF21" s="60">
        <v>-5636.85</v>
      </c>
      <c r="AG21" s="60">
        <v>-654.9</v>
      </c>
      <c r="AH21" s="60">
        <v>-2021.57</v>
      </c>
      <c r="AI21" s="60"/>
    </row>
    <row r="22">
      <c r="B22" s="59" t="s">
        <v>94</v>
      </c>
      <c r="C22" s="60">
        <v>5220.0</v>
      </c>
      <c r="D22" s="60">
        <v>16203.0</v>
      </c>
      <c r="E22" s="60">
        <v>0.0</v>
      </c>
      <c r="F22" s="60">
        <v>0.0</v>
      </c>
      <c r="I22" s="59" t="s">
        <v>94</v>
      </c>
      <c r="J22" s="60">
        <v>5220.0</v>
      </c>
      <c r="K22" s="60">
        <v>16203.0</v>
      </c>
      <c r="L22" s="60">
        <v>0.0</v>
      </c>
      <c r="M22" s="60">
        <v>0.0</v>
      </c>
      <c r="P22" s="59" t="s">
        <v>94</v>
      </c>
      <c r="Q22" s="60">
        <v>5220.0</v>
      </c>
      <c r="R22" s="60">
        <v>16203.0</v>
      </c>
      <c r="S22" s="60">
        <v>0.0</v>
      </c>
      <c r="T22" s="60">
        <v>0.0</v>
      </c>
      <c r="W22" s="59" t="s">
        <v>94</v>
      </c>
      <c r="X22" s="60">
        <v>5220.0</v>
      </c>
      <c r="Y22" s="60">
        <v>16203.0</v>
      </c>
      <c r="Z22" s="60">
        <v>0.0</v>
      </c>
      <c r="AA22" s="60">
        <v>0.0</v>
      </c>
      <c r="AB22" s="60"/>
      <c r="AC22" s="60"/>
      <c r="AD22" s="59" t="s">
        <v>94</v>
      </c>
      <c r="AE22" s="60">
        <v>5220.0</v>
      </c>
      <c r="AF22" s="60">
        <v>16203.0</v>
      </c>
      <c r="AG22" s="60">
        <v>0.0</v>
      </c>
      <c r="AH22" s="60">
        <v>0.0</v>
      </c>
      <c r="AI22" s="60"/>
    </row>
    <row r="23">
      <c r="B23" s="59" t="s">
        <v>95</v>
      </c>
      <c r="C23" s="60">
        <v>5129.0</v>
      </c>
      <c r="D23" s="60">
        <v>15904.0</v>
      </c>
      <c r="E23" s="60">
        <v>0.0</v>
      </c>
      <c r="F23" s="60">
        <v>0.0</v>
      </c>
      <c r="I23" s="59" t="s">
        <v>95</v>
      </c>
      <c r="J23" s="60">
        <v>5129.0</v>
      </c>
      <c r="K23" s="60">
        <v>15904.0</v>
      </c>
      <c r="L23" s="60">
        <v>0.0</v>
      </c>
      <c r="M23" s="60">
        <v>0.0</v>
      </c>
      <c r="P23" s="59" t="s">
        <v>95</v>
      </c>
      <c r="Q23" s="60">
        <v>5129.0</v>
      </c>
      <c r="R23" s="60">
        <v>15904.0</v>
      </c>
      <c r="S23" s="60">
        <v>0.0</v>
      </c>
      <c r="T23" s="60">
        <v>0.0</v>
      </c>
      <c r="W23" s="59" t="s">
        <v>95</v>
      </c>
      <c r="X23" s="60">
        <v>5129.0</v>
      </c>
      <c r="Y23" s="60">
        <v>15904.0</v>
      </c>
      <c r="Z23" s="60">
        <v>0.0</v>
      </c>
      <c r="AA23" s="60">
        <v>0.0</v>
      </c>
      <c r="AB23" s="60"/>
      <c r="AC23" s="60"/>
      <c r="AD23" s="59" t="s">
        <v>95</v>
      </c>
      <c r="AE23" s="60">
        <v>5129.0</v>
      </c>
      <c r="AF23" s="60">
        <v>15904.0</v>
      </c>
      <c r="AG23" s="60">
        <v>0.0</v>
      </c>
      <c r="AH23" s="60">
        <v>0.0</v>
      </c>
      <c r="AI23" s="60"/>
    </row>
    <row r="24">
      <c r="B24" s="59" t="s">
        <v>96</v>
      </c>
      <c r="C24" s="60">
        <v>-8400.5</v>
      </c>
      <c r="D24" s="60">
        <v>-29869.5</v>
      </c>
      <c r="E24" s="60">
        <v>0.0</v>
      </c>
      <c r="F24" s="60">
        <v>0.0</v>
      </c>
      <c r="I24" s="59" t="s">
        <v>96</v>
      </c>
      <c r="J24" s="60">
        <v>-8400.5</v>
      </c>
      <c r="K24" s="60">
        <v>-29869.5</v>
      </c>
      <c r="L24" s="60">
        <v>0.0</v>
      </c>
      <c r="M24" s="60">
        <v>0.0</v>
      </c>
      <c r="P24" s="59" t="s">
        <v>96</v>
      </c>
      <c r="Q24" s="60">
        <v>-8400.5</v>
      </c>
      <c r="R24" s="60">
        <v>-29869.5</v>
      </c>
      <c r="S24" s="60">
        <v>0.0</v>
      </c>
      <c r="T24" s="60">
        <v>0.0</v>
      </c>
      <c r="W24" s="59" t="s">
        <v>96</v>
      </c>
      <c r="X24" s="60">
        <v>-8400.5</v>
      </c>
      <c r="Y24" s="60">
        <v>-29869.5</v>
      </c>
      <c r="Z24" s="60">
        <v>0.0</v>
      </c>
      <c r="AA24" s="60">
        <v>0.0</v>
      </c>
      <c r="AB24" s="60"/>
      <c r="AC24" s="60"/>
      <c r="AD24" s="59" t="s">
        <v>96</v>
      </c>
      <c r="AE24" s="60">
        <v>-8400.5</v>
      </c>
      <c r="AF24" s="60">
        <v>-29869.5</v>
      </c>
      <c r="AG24" s="60">
        <v>0.0</v>
      </c>
      <c r="AH24" s="60">
        <v>0.0</v>
      </c>
      <c r="AI24" s="60"/>
    </row>
    <row r="25">
      <c r="B25" s="59" t="s">
        <v>98</v>
      </c>
      <c r="C25" s="60">
        <v>7007.0</v>
      </c>
      <c r="D25" s="60">
        <v>21536.0</v>
      </c>
      <c r="E25" s="60">
        <v>36.0</v>
      </c>
      <c r="F25" s="60">
        <v>130.0</v>
      </c>
      <c r="I25" s="59" t="s">
        <v>98</v>
      </c>
      <c r="J25" s="60">
        <v>6943.0</v>
      </c>
      <c r="K25" s="60">
        <v>21307.0</v>
      </c>
      <c r="L25" s="60">
        <v>100.0</v>
      </c>
      <c r="M25" s="60">
        <v>359.0</v>
      </c>
      <c r="P25" s="59" t="s">
        <v>98</v>
      </c>
      <c r="Q25" s="60">
        <v>6690.0</v>
      </c>
      <c r="R25" s="60">
        <v>20503.0</v>
      </c>
      <c r="S25" s="60">
        <v>353.0</v>
      </c>
      <c r="T25" s="60">
        <v>1163.0</v>
      </c>
      <c r="W25" s="59" t="s">
        <v>98</v>
      </c>
      <c r="X25" s="60">
        <v>6379.0</v>
      </c>
      <c r="Y25" s="60">
        <v>19566.0</v>
      </c>
      <c r="Z25" s="60">
        <v>664.0</v>
      </c>
      <c r="AA25" s="60">
        <v>2100.0</v>
      </c>
      <c r="AB25" s="60"/>
      <c r="AC25" s="60"/>
      <c r="AD25" s="59" t="s">
        <v>98</v>
      </c>
      <c r="AE25" s="60">
        <v>6029.0</v>
      </c>
      <c r="AF25" s="60">
        <v>18544.0</v>
      </c>
      <c r="AG25" s="60">
        <v>1014.0</v>
      </c>
      <c r="AH25" s="60">
        <v>3122.0</v>
      </c>
      <c r="AI25" s="60"/>
    </row>
    <row r="26">
      <c r="B26" s="59" t="s">
        <v>100</v>
      </c>
      <c r="C26" s="60">
        <v>951.0</v>
      </c>
      <c r="D26" s="60">
        <v>2940.0</v>
      </c>
      <c r="E26" s="60">
        <v>27.0</v>
      </c>
      <c r="F26" s="60">
        <v>79.0</v>
      </c>
      <c r="I26" s="59" t="s">
        <v>100</v>
      </c>
      <c r="J26" s="60">
        <v>912.0</v>
      </c>
      <c r="K26" s="60">
        <v>2781.0</v>
      </c>
      <c r="L26" s="60">
        <v>66.0</v>
      </c>
      <c r="M26" s="60">
        <v>238.0</v>
      </c>
      <c r="P26" s="59" t="s">
        <v>100</v>
      </c>
      <c r="Q26" s="60">
        <v>775.0</v>
      </c>
      <c r="R26" s="60">
        <v>2377.0</v>
      </c>
      <c r="S26" s="60">
        <v>203.0</v>
      </c>
      <c r="T26" s="60">
        <v>642.0</v>
      </c>
      <c r="W26" s="59" t="s">
        <v>100</v>
      </c>
      <c r="X26" s="60">
        <v>653.0</v>
      </c>
      <c r="Y26" s="60">
        <v>2013.0</v>
      </c>
      <c r="Z26" s="60">
        <v>325.0</v>
      </c>
      <c r="AA26" s="60">
        <v>1006.0</v>
      </c>
      <c r="AB26" s="60"/>
      <c r="AC26" s="60"/>
      <c r="AD26" s="59" t="s">
        <v>100</v>
      </c>
      <c r="AE26" s="60">
        <v>549.0</v>
      </c>
      <c r="AF26" s="60">
        <v>1682.0</v>
      </c>
      <c r="AG26" s="60">
        <v>429.0</v>
      </c>
      <c r="AH26" s="60">
        <v>1337.0</v>
      </c>
      <c r="AI26" s="60"/>
    </row>
    <row r="27">
      <c r="B27" s="59" t="s">
        <v>102</v>
      </c>
      <c r="C27" s="60">
        <v>-2034.55</v>
      </c>
      <c r="D27" s="60">
        <v>-5753.61</v>
      </c>
      <c r="E27" s="60">
        <v>-4.85</v>
      </c>
      <c r="F27" s="60">
        <v>-40.09</v>
      </c>
      <c r="I27" s="59" t="s">
        <v>102</v>
      </c>
      <c r="J27" s="60">
        <v>-2023.75</v>
      </c>
      <c r="K27" s="60">
        <v>-5740.0</v>
      </c>
      <c r="L27" s="60">
        <v>-15.65</v>
      </c>
      <c r="M27" s="60">
        <v>-53.7</v>
      </c>
      <c r="P27" s="59" t="s">
        <v>102</v>
      </c>
      <c r="Q27" s="60">
        <v>-2008.75</v>
      </c>
      <c r="R27" s="60">
        <v>-5629.05</v>
      </c>
      <c r="S27" s="60">
        <v>-30.65</v>
      </c>
      <c r="T27" s="60">
        <v>-164.65</v>
      </c>
      <c r="W27" s="59" t="s">
        <v>102</v>
      </c>
      <c r="X27" s="60">
        <v>-1966.5</v>
      </c>
      <c r="Y27" s="60">
        <v>-5493.5</v>
      </c>
      <c r="Z27" s="60">
        <v>-72.9</v>
      </c>
      <c r="AA27" s="60">
        <v>-300.2</v>
      </c>
      <c r="AB27" s="60"/>
      <c r="AC27" s="60"/>
      <c r="AD27" s="59" t="s">
        <v>102</v>
      </c>
      <c r="AE27" s="60">
        <v>-1895.6</v>
      </c>
      <c r="AF27" s="60">
        <v>-5361.3</v>
      </c>
      <c r="AG27" s="60">
        <v>-143.8</v>
      </c>
      <c r="AH27" s="60">
        <v>-432.4</v>
      </c>
      <c r="AI27" s="60"/>
    </row>
    <row r="28">
      <c r="B28" s="59" t="s">
        <v>104</v>
      </c>
      <c r="C28" s="60">
        <v>17925.0</v>
      </c>
      <c r="D28" s="60">
        <v>54397.0</v>
      </c>
      <c r="E28" s="60">
        <v>54.0</v>
      </c>
      <c r="F28" s="60">
        <v>310.0</v>
      </c>
      <c r="I28" s="59" t="s">
        <v>104</v>
      </c>
      <c r="J28" s="60">
        <v>17777.0</v>
      </c>
      <c r="K28" s="60">
        <v>53844.0</v>
      </c>
      <c r="L28" s="60">
        <v>202.0</v>
      </c>
      <c r="M28" s="60">
        <v>863.0</v>
      </c>
      <c r="P28" s="59" t="s">
        <v>104</v>
      </c>
      <c r="Q28" s="60">
        <v>17212.0</v>
      </c>
      <c r="R28" s="60">
        <v>51998.0</v>
      </c>
      <c r="S28" s="60">
        <v>767.0</v>
      </c>
      <c r="T28" s="60">
        <v>2709.0</v>
      </c>
      <c r="W28" s="59" t="s">
        <v>104</v>
      </c>
      <c r="X28" s="60">
        <v>16451.0</v>
      </c>
      <c r="Y28" s="60">
        <v>49736.0</v>
      </c>
      <c r="Z28" s="60">
        <v>1528.0</v>
      </c>
      <c r="AA28" s="60">
        <v>4971.0</v>
      </c>
      <c r="AB28" s="60"/>
      <c r="AC28" s="60"/>
      <c r="AD28" s="59" t="s">
        <v>104</v>
      </c>
      <c r="AE28" s="60">
        <v>15602.0</v>
      </c>
      <c r="AF28" s="60">
        <v>47200.0</v>
      </c>
      <c r="AG28" s="60">
        <v>2377.0</v>
      </c>
      <c r="AH28" s="60">
        <v>7507.0</v>
      </c>
      <c r="AI28" s="60"/>
    </row>
    <row r="29">
      <c r="B29" s="59" t="s">
        <v>105</v>
      </c>
      <c r="C29" s="60">
        <v>2400.0</v>
      </c>
      <c r="D29" s="60">
        <v>7308.0</v>
      </c>
      <c r="E29" s="60">
        <v>40.0</v>
      </c>
      <c r="F29" s="60">
        <v>189.0</v>
      </c>
      <c r="I29" s="59" t="s">
        <v>105</v>
      </c>
      <c r="J29" s="60">
        <v>2302.0</v>
      </c>
      <c r="K29" s="60">
        <v>6937.0</v>
      </c>
      <c r="L29" s="60">
        <v>138.0</v>
      </c>
      <c r="M29" s="60">
        <v>560.0</v>
      </c>
      <c r="P29" s="59" t="s">
        <v>105</v>
      </c>
      <c r="Q29" s="60">
        <v>2001.0</v>
      </c>
      <c r="R29" s="60">
        <v>6023.0</v>
      </c>
      <c r="S29" s="60">
        <v>439.0</v>
      </c>
      <c r="T29" s="60">
        <v>1474.0</v>
      </c>
      <c r="W29" s="59" t="s">
        <v>105</v>
      </c>
      <c r="X29" s="60">
        <v>1712.0</v>
      </c>
      <c r="Y29" s="60">
        <v>5110.0</v>
      </c>
      <c r="Z29" s="60">
        <v>728.0</v>
      </c>
      <c r="AA29" s="60">
        <v>2387.0</v>
      </c>
      <c r="AB29" s="60"/>
      <c r="AC29" s="60"/>
      <c r="AD29" s="59" t="s">
        <v>105</v>
      </c>
      <c r="AE29" s="60">
        <v>1457.0</v>
      </c>
      <c r="AF29" s="60">
        <v>4328.0</v>
      </c>
      <c r="AG29" s="60">
        <v>983.0</v>
      </c>
      <c r="AH29" s="60">
        <v>3169.0</v>
      </c>
      <c r="AI29" s="60"/>
    </row>
    <row r="30">
      <c r="B30" s="59" t="s">
        <v>106</v>
      </c>
      <c r="C30" s="60">
        <v>-4591.22</v>
      </c>
      <c r="D30" s="60">
        <v>-14220.1</v>
      </c>
      <c r="E30" s="60">
        <v>-7.77</v>
      </c>
      <c r="F30" s="60">
        <v>-93.87</v>
      </c>
      <c r="I30" s="59" t="s">
        <v>106</v>
      </c>
      <c r="J30" s="60">
        <v>-4577.35</v>
      </c>
      <c r="K30" s="60">
        <v>-14170.6</v>
      </c>
      <c r="L30" s="60">
        <v>-21.64</v>
      </c>
      <c r="M30" s="60">
        <v>-143.37</v>
      </c>
      <c r="P30" s="59" t="s">
        <v>106</v>
      </c>
      <c r="Q30" s="60">
        <v>-4532.8</v>
      </c>
      <c r="R30" s="60">
        <v>-13896.7</v>
      </c>
      <c r="S30" s="60">
        <v>-66.19</v>
      </c>
      <c r="T30" s="60">
        <v>-417.27</v>
      </c>
      <c r="W30" s="59" t="s">
        <v>106</v>
      </c>
      <c r="X30" s="60">
        <v>-4408.8</v>
      </c>
      <c r="Y30" s="60">
        <v>-13647.9</v>
      </c>
      <c r="Z30" s="60">
        <v>-190.19</v>
      </c>
      <c r="AA30" s="60">
        <v>-666.07</v>
      </c>
      <c r="AB30" s="60"/>
      <c r="AC30" s="60"/>
      <c r="AD30" s="59" t="s">
        <v>106</v>
      </c>
      <c r="AE30" s="60">
        <v>-4241.2</v>
      </c>
      <c r="AF30" s="60">
        <v>-13218.3</v>
      </c>
      <c r="AG30" s="60">
        <v>-357.79</v>
      </c>
      <c r="AH30" s="60">
        <v>-1095.67</v>
      </c>
      <c r="AI30" s="60"/>
    </row>
    <row r="31">
      <c r="B31" s="59" t="s">
        <v>107</v>
      </c>
      <c r="C31" s="60">
        <v>7023.0</v>
      </c>
      <c r="D31" s="60">
        <v>21543.0</v>
      </c>
      <c r="E31" s="60">
        <v>20.0</v>
      </c>
      <c r="F31" s="60">
        <v>123.0</v>
      </c>
      <c r="I31" s="59" t="s">
        <v>107</v>
      </c>
      <c r="J31" s="60">
        <v>6955.0</v>
      </c>
      <c r="K31" s="60">
        <v>21320.0</v>
      </c>
      <c r="L31" s="60">
        <v>88.0</v>
      </c>
      <c r="M31" s="60">
        <v>346.0</v>
      </c>
      <c r="P31" s="59" t="s">
        <v>107</v>
      </c>
      <c r="Q31" s="60">
        <v>6693.0</v>
      </c>
      <c r="R31" s="60">
        <v>20531.0</v>
      </c>
      <c r="S31" s="60">
        <v>350.0</v>
      </c>
      <c r="T31" s="60">
        <v>1135.0</v>
      </c>
      <c r="W31" s="59" t="s">
        <v>107</v>
      </c>
      <c r="X31" s="60">
        <v>6385.0</v>
      </c>
      <c r="Y31" s="60">
        <v>19620.0</v>
      </c>
      <c r="Z31" s="60">
        <v>658.0</v>
      </c>
      <c r="AA31" s="60">
        <v>2046.0</v>
      </c>
      <c r="AB31" s="60"/>
      <c r="AC31" s="60"/>
      <c r="AD31" s="59" t="s">
        <v>107</v>
      </c>
      <c r="AE31" s="60">
        <v>6060.0</v>
      </c>
      <c r="AF31" s="60">
        <v>18610.0</v>
      </c>
      <c r="AG31" s="60">
        <v>983.0</v>
      </c>
      <c r="AH31" s="60">
        <v>3056.0</v>
      </c>
      <c r="AI31" s="60"/>
    </row>
    <row r="32">
      <c r="B32" s="59" t="s">
        <v>108</v>
      </c>
      <c r="C32" s="60">
        <v>6018.0</v>
      </c>
      <c r="D32" s="60">
        <v>18497.0</v>
      </c>
      <c r="E32" s="60">
        <v>4.0</v>
      </c>
      <c r="F32" s="60">
        <v>52.0</v>
      </c>
      <c r="I32" s="59" t="s">
        <v>108</v>
      </c>
      <c r="J32" s="60">
        <v>5993.0</v>
      </c>
      <c r="K32" s="60">
        <v>18411.0</v>
      </c>
      <c r="L32" s="60">
        <v>29.0</v>
      </c>
      <c r="M32" s="60">
        <v>138.0</v>
      </c>
      <c r="P32" s="59" t="s">
        <v>108</v>
      </c>
      <c r="Q32" s="60">
        <v>5854.0</v>
      </c>
      <c r="R32" s="60">
        <v>18047.0</v>
      </c>
      <c r="S32" s="60">
        <v>168.0</v>
      </c>
      <c r="T32" s="60">
        <v>502.0</v>
      </c>
      <c r="W32" s="59" t="s">
        <v>108</v>
      </c>
      <c r="X32" s="60">
        <v>5659.0</v>
      </c>
      <c r="Y32" s="60">
        <v>17504.0</v>
      </c>
      <c r="Z32" s="60">
        <v>363.0</v>
      </c>
      <c r="AA32" s="60">
        <v>1045.0</v>
      </c>
      <c r="AB32" s="60"/>
      <c r="AC32" s="60"/>
      <c r="AD32" s="59" t="s">
        <v>108</v>
      </c>
      <c r="AE32" s="60">
        <v>5438.0</v>
      </c>
      <c r="AF32" s="60">
        <v>16829.0</v>
      </c>
      <c r="AG32" s="60">
        <v>584.0</v>
      </c>
      <c r="AH32" s="60">
        <v>1720.0</v>
      </c>
      <c r="AI32" s="60"/>
    </row>
    <row r="33">
      <c r="B33" s="59" t="s">
        <v>109</v>
      </c>
      <c r="C33" s="60">
        <v>-22859.4</v>
      </c>
      <c r="D33" s="60">
        <v>-63744.0</v>
      </c>
      <c r="E33" s="60">
        <v>-89.65</v>
      </c>
      <c r="F33" s="60">
        <v>-355.75</v>
      </c>
      <c r="I33" s="59" t="s">
        <v>109</v>
      </c>
      <c r="J33" s="60">
        <v>-22595.2</v>
      </c>
      <c r="K33" s="60">
        <v>-62898.5</v>
      </c>
      <c r="L33" s="60">
        <v>-353.75</v>
      </c>
      <c r="M33" s="60">
        <v>-1201.25</v>
      </c>
      <c r="P33" s="59" t="s">
        <v>109</v>
      </c>
      <c r="Q33" s="60">
        <v>-21671.0</v>
      </c>
      <c r="R33" s="60">
        <v>-59620.5</v>
      </c>
      <c r="S33" s="60">
        <v>-1278.0</v>
      </c>
      <c r="T33" s="60">
        <v>-4479.25</v>
      </c>
      <c r="W33" s="59" t="s">
        <v>109</v>
      </c>
      <c r="X33" s="60">
        <v>-20608.5</v>
      </c>
      <c r="Y33" s="60">
        <v>-56078.5</v>
      </c>
      <c r="Z33" s="60">
        <v>-2340.5</v>
      </c>
      <c r="AA33" s="60">
        <v>-8021.25</v>
      </c>
      <c r="AB33" s="60"/>
      <c r="AC33" s="60"/>
      <c r="AD33" s="59" t="s">
        <v>109</v>
      </c>
      <c r="AE33" s="60">
        <v>-19434.5</v>
      </c>
      <c r="AF33" s="60">
        <v>-52234.5</v>
      </c>
      <c r="AG33" s="60">
        <v>-3514.5</v>
      </c>
      <c r="AH33" s="60">
        <v>-11865.3</v>
      </c>
      <c r="AI33" s="60"/>
    </row>
    <row r="34">
      <c r="B34" s="59" t="s">
        <v>110</v>
      </c>
      <c r="C34" s="60">
        <v>7043.0</v>
      </c>
      <c r="D34" s="60">
        <v>21628.0</v>
      </c>
      <c r="E34" s="60">
        <v>149.0</v>
      </c>
      <c r="F34" s="60">
        <v>684.0</v>
      </c>
      <c r="I34" s="59" t="s">
        <v>110</v>
      </c>
      <c r="J34" s="60">
        <v>7043.0</v>
      </c>
      <c r="K34" s="60">
        <v>21628.0</v>
      </c>
      <c r="L34" s="60">
        <v>588.0</v>
      </c>
      <c r="M34" s="60">
        <v>2243.0</v>
      </c>
      <c r="P34" s="59" t="s">
        <v>110</v>
      </c>
      <c r="Q34" s="60">
        <v>7043.0</v>
      </c>
      <c r="R34" s="60">
        <v>21628.0</v>
      </c>
      <c r="S34" s="60">
        <v>2264.0</v>
      </c>
      <c r="T34" s="60">
        <v>7486.0</v>
      </c>
      <c r="W34" s="59" t="s">
        <v>110</v>
      </c>
      <c r="X34" s="60">
        <v>7043.0</v>
      </c>
      <c r="Y34" s="60">
        <v>21628.0</v>
      </c>
      <c r="Z34" s="60">
        <v>4231.0</v>
      </c>
      <c r="AA34" s="60">
        <v>13176.0</v>
      </c>
      <c r="AB34" s="60"/>
      <c r="AC34" s="60"/>
      <c r="AD34" s="59" t="s">
        <v>110</v>
      </c>
      <c r="AE34" s="60">
        <v>7043.0</v>
      </c>
      <c r="AF34" s="60">
        <v>21628.0</v>
      </c>
      <c r="AG34" s="60">
        <v>5779.0</v>
      </c>
      <c r="AH34" s="60">
        <v>17822.0</v>
      </c>
      <c r="AI34" s="60"/>
    </row>
    <row r="37">
      <c r="B37" s="21" t="s">
        <v>139</v>
      </c>
      <c r="C37" s="53">
        <f t="shared" ref="C37:F37" si="1">C9/C7</f>
        <v>-0.1387983015</v>
      </c>
      <c r="D37" s="53">
        <f t="shared" si="1"/>
        <v>-0.1284402056</v>
      </c>
      <c r="E37" s="53">
        <f t="shared" si="1"/>
        <v>-0.1684563758</v>
      </c>
      <c r="F37" s="53">
        <f t="shared" si="1"/>
        <v>-0.2919132369</v>
      </c>
      <c r="I37" s="21" t="s">
        <v>139</v>
      </c>
      <c r="J37" s="53">
        <f t="shared" ref="J37:M37" si="2">J9/J7</f>
        <v>-0.1404542711</v>
      </c>
      <c r="K37" s="53">
        <f t="shared" si="2"/>
        <v>-0.1306636727</v>
      </c>
      <c r="L37" s="53">
        <f t="shared" si="2"/>
        <v>-0.1276530612</v>
      </c>
      <c r="M37" s="53">
        <f t="shared" si="2"/>
        <v>-0.1701017087</v>
      </c>
      <c r="P37" s="21" t="s">
        <v>139</v>
      </c>
      <c r="Q37" s="53">
        <f t="shared" ref="Q37:T37" si="3">Q9/Q7</f>
        <v>-0.1528484848</v>
      </c>
      <c r="R37" s="53">
        <f t="shared" si="3"/>
        <v>-0.1308097878</v>
      </c>
      <c r="S37" s="53">
        <f t="shared" si="3"/>
        <v>-0.1100309187</v>
      </c>
      <c r="T37" s="53">
        <f t="shared" si="3"/>
        <v>-0.1429659917</v>
      </c>
      <c r="W37" s="21" t="s">
        <v>139</v>
      </c>
      <c r="X37" s="53">
        <f t="shared" ref="X37:AA37" si="4">X9/X7</f>
        <v>-0.1676818951</v>
      </c>
      <c r="Y37" s="53">
        <f t="shared" si="4"/>
        <v>-0.1375748503</v>
      </c>
      <c r="Z37" s="53">
        <f t="shared" si="4"/>
        <v>-0.1197957267</v>
      </c>
      <c r="AA37" s="53">
        <f t="shared" si="4"/>
        <v>-0.133231454</v>
      </c>
      <c r="AD37" s="21" t="s">
        <v>139</v>
      </c>
      <c r="AE37" s="53">
        <f t="shared" ref="AE37:AH37" si="5">AE9/AE7</f>
        <v>-0.1991156964</v>
      </c>
      <c r="AF37" s="53">
        <f t="shared" si="5"/>
        <v>-0.1050095648</v>
      </c>
      <c r="AG37" s="53">
        <f t="shared" si="5"/>
        <v>-0.1255779409</v>
      </c>
      <c r="AH37" s="53">
        <f t="shared" si="5"/>
        <v>-0.1418137148</v>
      </c>
    </row>
    <row r="38">
      <c r="B38" s="21" t="s">
        <v>140</v>
      </c>
      <c r="C38" s="61">
        <f t="shared" ref="C38:F38" si="6">C12/C10</f>
        <v>-0.1701390536</v>
      </c>
      <c r="D38" s="61">
        <f t="shared" si="6"/>
        <v>-0.166255828</v>
      </c>
      <c r="E38" s="61">
        <f t="shared" si="6"/>
        <v>-0.1684563758</v>
      </c>
      <c r="F38" s="61">
        <f t="shared" si="6"/>
        <v>-0.2919132369</v>
      </c>
      <c r="I38" s="21" t="s">
        <v>140</v>
      </c>
      <c r="J38" s="61">
        <f t="shared" ref="J38:M38" si="7">J12/J10</f>
        <v>-0.1715042782</v>
      </c>
      <c r="K38" s="61">
        <f t="shared" si="7"/>
        <v>-0.168150453</v>
      </c>
      <c r="L38" s="61">
        <f t="shared" si="7"/>
        <v>-0.1276530612</v>
      </c>
      <c r="M38" s="61">
        <f t="shared" si="7"/>
        <v>-0.1701017087</v>
      </c>
      <c r="P38" s="21" t="s">
        <v>140</v>
      </c>
      <c r="Q38" s="62">
        <f t="shared" ref="Q38:T38" si="8">Q12/Q10</f>
        <v>-0.1784019709</v>
      </c>
      <c r="R38" s="62">
        <f t="shared" si="8"/>
        <v>-0.172083038</v>
      </c>
      <c r="S38" s="62">
        <f t="shared" si="8"/>
        <v>-0.1100309187</v>
      </c>
      <c r="T38" s="62">
        <f t="shared" si="8"/>
        <v>-0.1436136305</v>
      </c>
      <c r="W38" s="21" t="s">
        <v>140</v>
      </c>
      <c r="X38" s="62">
        <f t="shared" ref="X38:AA38" si="9">X12/X10</f>
        <v>-0.1846725564</v>
      </c>
      <c r="Y38" s="62">
        <f t="shared" si="9"/>
        <v>-0.178920646</v>
      </c>
      <c r="Z38" s="62">
        <f t="shared" si="9"/>
        <v>-0.1234091421</v>
      </c>
      <c r="AA38" s="62">
        <f t="shared" si="9"/>
        <v>-0.1355214113</v>
      </c>
      <c r="AD38" s="21" t="s">
        <v>140</v>
      </c>
      <c r="AE38" s="62">
        <f t="shared" ref="AE38:AH38" si="10">AE12/AE10</f>
        <v>-0.1907972358</v>
      </c>
      <c r="AF38" s="62">
        <f t="shared" si="10"/>
        <v>-0.1832561061</v>
      </c>
      <c r="AG38" s="62">
        <f t="shared" si="10"/>
        <v>-0.1342489396</v>
      </c>
      <c r="AH38" s="62">
        <f t="shared" si="10"/>
        <v>-0.1429311642</v>
      </c>
    </row>
    <row r="40">
      <c r="B40" s="21" t="s">
        <v>141</v>
      </c>
      <c r="C40" s="53">
        <f t="shared" ref="C40:F40" si="11">C18/C16</f>
        <v>-0.1539640288</v>
      </c>
      <c r="D40" s="53">
        <f t="shared" si="11"/>
        <v>-0.115742551</v>
      </c>
      <c r="E40" s="53">
        <f t="shared" si="11"/>
        <v>-0.134375</v>
      </c>
      <c r="F40" s="53">
        <f t="shared" si="11"/>
        <v>-0.128746988</v>
      </c>
      <c r="I40" s="21" t="s">
        <v>141</v>
      </c>
      <c r="J40" s="53">
        <f t="shared" ref="J40:M40" si="12">J18/J16</f>
        <v>-0.1560870213</v>
      </c>
      <c r="K40" s="53">
        <f t="shared" si="12"/>
        <v>-0.1168766481</v>
      </c>
      <c r="L40" s="53">
        <f t="shared" si="12"/>
        <v>-0.1058208955</v>
      </c>
      <c r="M40" s="53">
        <f t="shared" si="12"/>
        <v>-0.1010699588</v>
      </c>
      <c r="P40" s="21" t="s">
        <v>141</v>
      </c>
      <c r="Q40" s="53">
        <f t="shared" ref="Q40:T40" si="13">Q18/Q16</f>
        <v>-0.167267998</v>
      </c>
      <c r="R40" s="53">
        <f t="shared" si="13"/>
        <v>-0.1145542753</v>
      </c>
      <c r="S40" s="53">
        <f t="shared" si="13"/>
        <v>-0.07930082797</v>
      </c>
      <c r="T40" s="53">
        <f t="shared" si="13"/>
        <v>-0.1233258301</v>
      </c>
      <c r="W40" s="21" t="s">
        <v>141</v>
      </c>
      <c r="X40" s="53">
        <f t="shared" ref="X40:AA40" si="14">X18/X16</f>
        <v>-0.1776587456</v>
      </c>
      <c r="Y40" s="53">
        <f t="shared" si="14"/>
        <v>-0.1187957715</v>
      </c>
      <c r="Z40" s="53">
        <f t="shared" si="14"/>
        <v>-0.08935669456</v>
      </c>
      <c r="AA40" s="53">
        <f t="shared" si="14"/>
        <v>-0.108639399</v>
      </c>
      <c r="AD40" s="21" t="s">
        <v>141</v>
      </c>
      <c r="AE40" s="53">
        <f t="shared" ref="AE40:AH40" si="15">AE18/AE16</f>
        <v>-0.1845028571</v>
      </c>
      <c r="AF40" s="53">
        <f t="shared" si="15"/>
        <v>-0.1127548726</v>
      </c>
      <c r="AG40" s="53">
        <f t="shared" si="15"/>
        <v>-0.1032384875</v>
      </c>
      <c r="AH40" s="53">
        <f t="shared" si="15"/>
        <v>-0.1211600623</v>
      </c>
    </row>
    <row r="41">
      <c r="B41" s="21" t="s">
        <v>142</v>
      </c>
      <c r="C41" s="62">
        <f t="shared" ref="C41:F41" si="16">C21/C19</f>
        <v>-0.1517453569</v>
      </c>
      <c r="D41" s="62">
        <f t="shared" si="16"/>
        <v>-0.1393212828</v>
      </c>
      <c r="E41" s="62">
        <f t="shared" si="16"/>
        <v>-0.1386861314</v>
      </c>
      <c r="F41" s="62">
        <f t="shared" si="16"/>
        <v>-0.1654038179</v>
      </c>
      <c r="I41" s="21" t="s">
        <v>142</v>
      </c>
      <c r="J41" s="62">
        <f t="shared" ref="J41:M41" si="17">J21/J19</f>
        <v>-0.1527208743</v>
      </c>
      <c r="K41" s="62">
        <f t="shared" si="17"/>
        <v>-0.1404686582</v>
      </c>
      <c r="L41" s="62">
        <f t="shared" si="17"/>
        <v>-0.1166666667</v>
      </c>
      <c r="M41" s="62">
        <f t="shared" si="17"/>
        <v>-0.1184705309</v>
      </c>
      <c r="P41" s="21" t="s">
        <v>142</v>
      </c>
      <c r="Q41" s="62">
        <f t="shared" ref="Q41:T41" si="18">Q21/Q19</f>
        <v>-0.1581712546</v>
      </c>
      <c r="R41" s="62">
        <f t="shared" si="18"/>
        <v>-0.1419758439</v>
      </c>
      <c r="S41" s="62">
        <f t="shared" si="18"/>
        <v>-0.096953125</v>
      </c>
      <c r="T41" s="62">
        <f t="shared" si="18"/>
        <v>-0.1220259092</v>
      </c>
      <c r="W41" s="21" t="s">
        <v>142</v>
      </c>
      <c r="X41" s="62">
        <f t="shared" ref="X41:AA41" si="19">X21/X19</f>
        <v>-0.1613829861</v>
      </c>
      <c r="Y41" s="62">
        <f t="shared" si="19"/>
        <v>-0.1463773931</v>
      </c>
      <c r="Z41" s="62">
        <f t="shared" si="19"/>
        <v>-0.1121985418</v>
      </c>
      <c r="AA41" s="62">
        <f t="shared" si="19"/>
        <v>-0.1134915828</v>
      </c>
      <c r="AD41" s="21" t="s">
        <v>142</v>
      </c>
      <c r="AE41" s="62">
        <f t="shared" ref="AE41:AH41" si="20">AE21/AE19</f>
        <v>-0.1620775775</v>
      </c>
      <c r="AF41" s="62">
        <f t="shared" si="20"/>
        <v>-0.1462825038</v>
      </c>
      <c r="AG41" s="62">
        <f t="shared" si="20"/>
        <v>-0.1259423077</v>
      </c>
      <c r="AH41" s="62">
        <f t="shared" si="20"/>
        <v>-0.1239618592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/>
  <sheetData>
    <row r="3">
      <c r="B3" s="26"/>
      <c r="C3" s="25">
        <v>0.0</v>
      </c>
      <c r="D3" s="25">
        <v>1.0</v>
      </c>
      <c r="E3" s="25">
        <v>2.0</v>
      </c>
      <c r="F3" s="25">
        <v>3.0</v>
      </c>
      <c r="G3" s="25">
        <v>4.0</v>
      </c>
      <c r="H3" s="25">
        <v>5.0</v>
      </c>
      <c r="I3" s="25">
        <v>6.0</v>
      </c>
      <c r="J3" s="25">
        <v>7.0</v>
      </c>
      <c r="K3" s="42">
        <v>8.0</v>
      </c>
      <c r="L3" s="25">
        <v>9.0</v>
      </c>
      <c r="M3" s="42">
        <v>10.0</v>
      </c>
      <c r="N3" s="25">
        <v>11.0</v>
      </c>
      <c r="O3" s="25">
        <v>12.0</v>
      </c>
      <c r="P3" s="25">
        <v>13.0</v>
      </c>
      <c r="Q3" s="25">
        <v>14.0</v>
      </c>
      <c r="R3" s="25">
        <v>15.0</v>
      </c>
      <c r="S3" s="25">
        <v>16.0</v>
      </c>
      <c r="T3" s="25">
        <v>17.0</v>
      </c>
      <c r="U3" s="25">
        <v>18.0</v>
      </c>
      <c r="V3" s="25">
        <v>19.0</v>
      </c>
      <c r="W3" s="25">
        <v>20.0</v>
      </c>
      <c r="X3" s="25">
        <v>21.0</v>
      </c>
      <c r="Y3" s="25">
        <v>22.0</v>
      </c>
      <c r="Z3" s="25">
        <v>23.0</v>
      </c>
      <c r="AA3" s="25">
        <v>24.0</v>
      </c>
      <c r="AB3" s="25">
        <v>25.0</v>
      </c>
      <c r="AC3" s="25">
        <v>26.0</v>
      </c>
      <c r="AD3" s="25">
        <v>27.0</v>
      </c>
      <c r="AE3" s="25">
        <v>28.0</v>
      </c>
      <c r="AF3" s="25">
        <v>29.0</v>
      </c>
      <c r="AG3" s="25">
        <v>30.0</v>
      </c>
      <c r="AH3" s="25">
        <v>31.0</v>
      </c>
      <c r="AI3" s="25">
        <v>32.0</v>
      </c>
      <c r="AJ3" s="25">
        <v>33.0</v>
      </c>
      <c r="AK3" s="25">
        <v>34.0</v>
      </c>
      <c r="AL3" s="25">
        <v>35.0</v>
      </c>
      <c r="AM3" s="25">
        <v>36.0</v>
      </c>
      <c r="AN3" s="25">
        <v>37.0</v>
      </c>
      <c r="AO3" s="25">
        <v>38.0</v>
      </c>
      <c r="AP3" s="25">
        <v>39.0</v>
      </c>
      <c r="AQ3" s="25">
        <v>40.0</v>
      </c>
      <c r="AR3" s="25">
        <v>41.0</v>
      </c>
      <c r="AS3" s="25">
        <v>42.0</v>
      </c>
      <c r="AT3" s="25">
        <v>43.0</v>
      </c>
      <c r="AU3" s="25">
        <v>44.0</v>
      </c>
      <c r="AV3" s="25">
        <v>45.0</v>
      </c>
      <c r="AW3" s="25">
        <v>46.0</v>
      </c>
      <c r="AX3" s="25">
        <v>47.0</v>
      </c>
      <c r="AY3" s="25">
        <v>48.0</v>
      </c>
      <c r="AZ3" s="25">
        <v>49.0</v>
      </c>
      <c r="BA3" s="25">
        <v>50.0</v>
      </c>
      <c r="BB3" s="25">
        <v>51.0</v>
      </c>
      <c r="BC3" s="25">
        <v>52.0</v>
      </c>
      <c r="BD3" s="25">
        <v>53.0</v>
      </c>
      <c r="BE3" s="25">
        <v>54.0</v>
      </c>
      <c r="BF3" s="25">
        <v>55.0</v>
      </c>
      <c r="BG3" s="25">
        <v>56.0</v>
      </c>
      <c r="BH3" s="25">
        <v>57.0</v>
      </c>
      <c r="BI3" s="25">
        <v>58.0</v>
      </c>
      <c r="BJ3" s="25">
        <v>59.0</v>
      </c>
      <c r="BK3" s="25">
        <v>60.0</v>
      </c>
      <c r="BL3" s="25">
        <v>61.0</v>
      </c>
      <c r="BM3" s="25">
        <v>62.0</v>
      </c>
      <c r="BN3" s="63">
        <v>63.0</v>
      </c>
      <c r="BO3" s="64">
        <v>64.0</v>
      </c>
      <c r="BP3" s="25">
        <v>65.0</v>
      </c>
      <c r="BQ3" s="25">
        <v>66.0</v>
      </c>
      <c r="BR3" s="25">
        <v>67.0</v>
      </c>
      <c r="BS3" s="25">
        <v>68.0</v>
      </c>
      <c r="BT3" s="25">
        <v>69.0</v>
      </c>
      <c r="BU3" s="25">
        <v>70.0</v>
      </c>
      <c r="BV3" s="25">
        <v>71.0</v>
      </c>
      <c r="BW3" s="25">
        <v>72.0</v>
      </c>
      <c r="BX3" s="25">
        <v>73.0</v>
      </c>
      <c r="BY3" s="25">
        <v>74.0</v>
      </c>
      <c r="BZ3" s="25">
        <v>75.0</v>
      </c>
      <c r="CA3" s="25">
        <v>76.0</v>
      </c>
      <c r="CB3" s="25">
        <v>77.0</v>
      </c>
      <c r="CC3" s="25">
        <v>78.0</v>
      </c>
      <c r="CD3" s="25">
        <v>79.0</v>
      </c>
      <c r="CE3" s="25">
        <v>80.0</v>
      </c>
      <c r="CF3" s="25">
        <v>81.0</v>
      </c>
      <c r="CG3" s="25">
        <v>82.0</v>
      </c>
      <c r="CH3" s="25">
        <v>83.0</v>
      </c>
      <c r="CI3" s="25">
        <v>84.0</v>
      </c>
      <c r="CJ3" s="25">
        <v>85.0</v>
      </c>
      <c r="CK3" s="25">
        <v>86.0</v>
      </c>
      <c r="CL3" s="25">
        <v>87.0</v>
      </c>
      <c r="CM3" s="25">
        <v>88.0</v>
      </c>
      <c r="CN3" s="25">
        <v>89.0</v>
      </c>
      <c r="CO3" s="25">
        <v>90.0</v>
      </c>
      <c r="CP3" s="25">
        <v>91.0</v>
      </c>
      <c r="CQ3" s="25">
        <v>92.0</v>
      </c>
      <c r="CR3" s="25">
        <v>93.0</v>
      </c>
      <c r="CS3" s="25">
        <v>94.0</v>
      </c>
      <c r="CT3" s="25">
        <v>95.0</v>
      </c>
      <c r="CU3" s="25">
        <v>96.0</v>
      </c>
      <c r="CV3" s="25">
        <v>97.0</v>
      </c>
      <c r="CW3" s="25">
        <v>98.0</v>
      </c>
      <c r="CX3" s="25">
        <v>99.0</v>
      </c>
      <c r="CY3" s="25">
        <v>100.0</v>
      </c>
      <c r="CZ3" s="25">
        <v>101.0</v>
      </c>
      <c r="DA3" s="25">
        <v>102.0</v>
      </c>
      <c r="DB3" s="25">
        <v>103.0</v>
      </c>
      <c r="DC3" s="25">
        <v>104.0</v>
      </c>
      <c r="DD3" s="25">
        <v>105.0</v>
      </c>
      <c r="DE3" s="25">
        <v>106.0</v>
      </c>
      <c r="DF3" s="65">
        <v>107.0</v>
      </c>
      <c r="DG3" s="64">
        <v>108.0</v>
      </c>
      <c r="DH3" s="25">
        <v>109.0</v>
      </c>
      <c r="DI3" s="25">
        <v>110.0</v>
      </c>
      <c r="DJ3" s="25">
        <v>111.0</v>
      </c>
      <c r="DK3" s="25">
        <v>112.0</v>
      </c>
      <c r="DL3" s="25">
        <v>113.0</v>
      </c>
      <c r="DM3" s="25">
        <v>114.0</v>
      </c>
      <c r="DN3" s="25">
        <v>115.0</v>
      </c>
      <c r="DO3" s="25">
        <v>116.0</v>
      </c>
      <c r="DP3" s="25">
        <v>117.0</v>
      </c>
      <c r="DQ3" s="25">
        <v>118.0</v>
      </c>
      <c r="DR3" s="25">
        <v>119.0</v>
      </c>
      <c r="DS3" s="25">
        <v>120.0</v>
      </c>
      <c r="DT3" s="25">
        <v>121.0</v>
      </c>
      <c r="DU3" s="25">
        <v>122.0</v>
      </c>
      <c r="DV3" s="25">
        <v>123.0</v>
      </c>
      <c r="DW3" s="25">
        <v>124.0</v>
      </c>
      <c r="DX3" s="25">
        <v>125.0</v>
      </c>
      <c r="DY3" s="25">
        <v>126.0</v>
      </c>
      <c r="DZ3" s="25">
        <v>127.0</v>
      </c>
      <c r="EA3" s="25">
        <v>128.0</v>
      </c>
      <c r="EB3" s="25">
        <v>129.0</v>
      </c>
      <c r="EC3" s="25">
        <v>130.0</v>
      </c>
      <c r="ED3" s="25">
        <v>131.0</v>
      </c>
      <c r="EE3" s="25">
        <v>132.0</v>
      </c>
      <c r="EF3" s="25">
        <v>133.0</v>
      </c>
      <c r="EG3" s="25">
        <v>134.0</v>
      </c>
      <c r="EH3" s="25">
        <v>135.0</v>
      </c>
      <c r="EI3" s="25">
        <v>136.0</v>
      </c>
      <c r="EJ3" s="25">
        <v>137.0</v>
      </c>
      <c r="EK3" s="25">
        <v>138.0</v>
      </c>
      <c r="EL3" s="25">
        <v>139.0</v>
      </c>
      <c r="EM3" s="25">
        <v>140.0</v>
      </c>
      <c r="EN3" s="25">
        <v>141.0</v>
      </c>
      <c r="EO3" s="25">
        <v>142.0</v>
      </c>
      <c r="EP3" s="25">
        <v>143.0</v>
      </c>
      <c r="EQ3" s="25">
        <v>144.0</v>
      </c>
      <c r="ER3" s="25">
        <v>145.0</v>
      </c>
      <c r="ES3" s="25">
        <v>146.0</v>
      </c>
      <c r="ET3" s="25">
        <v>147.0</v>
      </c>
      <c r="EU3" s="25">
        <v>148.0</v>
      </c>
      <c r="EV3" s="25">
        <v>149.0</v>
      </c>
      <c r="EW3" s="25">
        <v>150.0</v>
      </c>
      <c r="EX3" s="25">
        <v>151.0</v>
      </c>
      <c r="EY3" s="25">
        <v>152.0</v>
      </c>
      <c r="EZ3" s="25">
        <v>153.0</v>
      </c>
      <c r="FA3" s="25">
        <v>154.0</v>
      </c>
      <c r="FB3" s="25">
        <v>155.0</v>
      </c>
      <c r="FC3" s="25">
        <v>156.0</v>
      </c>
      <c r="FD3" s="25">
        <v>157.0</v>
      </c>
      <c r="FE3" s="25">
        <v>158.0</v>
      </c>
      <c r="FF3" s="25">
        <v>159.0</v>
      </c>
      <c r="FG3" s="25">
        <v>160.0</v>
      </c>
      <c r="FH3" s="25">
        <v>161.0</v>
      </c>
      <c r="FI3" s="25">
        <v>162.0</v>
      </c>
      <c r="FJ3" s="25">
        <v>163.0</v>
      </c>
      <c r="FK3" s="25">
        <v>164.0</v>
      </c>
      <c r="FL3" s="25">
        <v>165.0</v>
      </c>
      <c r="FM3" s="25">
        <v>166.0</v>
      </c>
      <c r="FN3" s="25">
        <v>167.0</v>
      </c>
      <c r="FO3" s="25">
        <v>168.0</v>
      </c>
      <c r="FP3" s="25">
        <v>169.0</v>
      </c>
      <c r="FQ3" s="25">
        <v>170.0</v>
      </c>
      <c r="FR3" s="25">
        <v>171.0</v>
      </c>
      <c r="FS3" s="25">
        <v>172.0</v>
      </c>
      <c r="FT3" s="25">
        <v>173.0</v>
      </c>
      <c r="FU3" s="25">
        <v>174.0</v>
      </c>
      <c r="FV3" s="25">
        <v>175.0</v>
      </c>
      <c r="FW3" s="25">
        <v>176.0</v>
      </c>
      <c r="FX3" s="25">
        <v>177.0</v>
      </c>
      <c r="FY3" s="25">
        <v>178.0</v>
      </c>
      <c r="FZ3" s="25">
        <v>179.0</v>
      </c>
      <c r="GA3" s="25">
        <v>180.0</v>
      </c>
      <c r="GB3" s="25">
        <v>181.0</v>
      </c>
      <c r="GC3" s="25">
        <v>182.0</v>
      </c>
      <c r="GD3" s="25">
        <v>183.0</v>
      </c>
      <c r="GE3" s="25">
        <v>184.0</v>
      </c>
      <c r="GF3" s="25">
        <v>185.0</v>
      </c>
      <c r="GG3" s="25">
        <v>186.0</v>
      </c>
      <c r="GH3" s="25">
        <v>187.0</v>
      </c>
      <c r="GI3" s="25">
        <v>188.0</v>
      </c>
      <c r="GJ3" s="25">
        <v>189.0</v>
      </c>
      <c r="GK3" s="25">
        <v>190.0</v>
      </c>
      <c r="GL3" s="25">
        <v>191.0</v>
      </c>
      <c r="GM3" s="25">
        <v>192.0</v>
      </c>
      <c r="GN3" s="25">
        <v>193.0</v>
      </c>
      <c r="GO3" s="25">
        <v>194.0</v>
      </c>
      <c r="GP3" s="25">
        <v>195.0</v>
      </c>
      <c r="GQ3" s="25">
        <v>196.0</v>
      </c>
      <c r="GR3" s="25">
        <v>197.0</v>
      </c>
      <c r="GS3" s="25">
        <v>198.0</v>
      </c>
      <c r="GT3" s="25">
        <v>199.0</v>
      </c>
      <c r="GU3" s="25">
        <v>200.0</v>
      </c>
      <c r="GV3" s="25">
        <v>201.0</v>
      </c>
      <c r="GW3" s="25">
        <v>202.0</v>
      </c>
      <c r="GX3" s="25">
        <v>203.0</v>
      </c>
      <c r="GY3" s="25">
        <v>204.0</v>
      </c>
      <c r="GZ3" s="25">
        <v>205.0</v>
      </c>
      <c r="HA3" s="25">
        <v>206.0</v>
      </c>
      <c r="HB3" s="25">
        <v>207.0</v>
      </c>
      <c r="HC3" s="25">
        <v>208.0</v>
      </c>
      <c r="HD3" s="25">
        <v>209.0</v>
      </c>
      <c r="HE3" s="25">
        <v>210.0</v>
      </c>
      <c r="HF3" s="25">
        <v>211.0</v>
      </c>
      <c r="HG3" s="25">
        <v>212.0</v>
      </c>
      <c r="HH3" s="25">
        <v>213.0</v>
      </c>
      <c r="HI3" s="25">
        <v>214.0</v>
      </c>
      <c r="HJ3" s="25">
        <v>215.0</v>
      </c>
      <c r="HK3" s="25">
        <v>216.0</v>
      </c>
      <c r="HL3" s="25">
        <v>217.0</v>
      </c>
      <c r="HM3" s="25">
        <v>218.0</v>
      </c>
      <c r="HN3" s="25">
        <v>219.0</v>
      </c>
      <c r="HO3" s="25">
        <v>220.0</v>
      </c>
      <c r="HP3" s="25">
        <v>221.0</v>
      </c>
      <c r="HQ3" s="25">
        <v>222.0</v>
      </c>
      <c r="HR3" s="25">
        <v>223.0</v>
      </c>
      <c r="HS3" s="25">
        <v>224.0</v>
      </c>
      <c r="HT3" s="25">
        <v>225.0</v>
      </c>
      <c r="HU3" s="25">
        <v>226.0</v>
      </c>
      <c r="HV3" s="25">
        <v>227.0</v>
      </c>
      <c r="HW3" s="25">
        <v>228.0</v>
      </c>
      <c r="HX3" s="25">
        <v>229.0</v>
      </c>
      <c r="HY3" s="25">
        <v>230.0</v>
      </c>
      <c r="HZ3" s="25">
        <v>231.0</v>
      </c>
      <c r="IA3" s="25">
        <v>232.0</v>
      </c>
      <c r="IB3" s="25">
        <v>233.0</v>
      </c>
      <c r="IC3" s="25">
        <v>234.0</v>
      </c>
      <c r="ID3" s="25">
        <v>235.0</v>
      </c>
      <c r="IE3" s="25">
        <v>236.0</v>
      </c>
      <c r="IF3" s="25">
        <v>237.0</v>
      </c>
      <c r="IG3" s="25">
        <v>238.0</v>
      </c>
      <c r="IH3" s="25">
        <v>239.0</v>
      </c>
      <c r="II3" s="25">
        <v>240.0</v>
      </c>
      <c r="IJ3" s="25">
        <v>241.0</v>
      </c>
      <c r="IK3" s="25">
        <v>242.0</v>
      </c>
      <c r="IL3" s="25">
        <v>243.0</v>
      </c>
      <c r="IM3" s="25">
        <v>244.0</v>
      </c>
      <c r="IN3" s="25">
        <v>245.0</v>
      </c>
      <c r="IO3" s="25">
        <v>246.0</v>
      </c>
      <c r="IP3" s="25">
        <v>247.0</v>
      </c>
      <c r="IQ3" s="25">
        <v>248.0</v>
      </c>
      <c r="IR3" s="25">
        <v>249.0</v>
      </c>
      <c r="IS3" s="25">
        <v>250.0</v>
      </c>
      <c r="IT3" s="25">
        <v>251.0</v>
      </c>
      <c r="IU3" s="25">
        <v>252.0</v>
      </c>
      <c r="IV3" s="25">
        <v>253.0</v>
      </c>
      <c r="IW3" s="25">
        <v>254.0</v>
      </c>
      <c r="IX3" s="25">
        <v>255.0</v>
      </c>
      <c r="IY3" s="25">
        <v>256.0</v>
      </c>
      <c r="IZ3" s="25">
        <v>257.0</v>
      </c>
      <c r="JA3" s="25">
        <v>258.0</v>
      </c>
      <c r="JB3" s="25">
        <v>259.0</v>
      </c>
      <c r="JC3" s="25">
        <v>260.0</v>
      </c>
      <c r="JD3" s="25">
        <v>261.0</v>
      </c>
      <c r="JE3" s="25">
        <v>262.0</v>
      </c>
      <c r="JF3" s="25">
        <v>263.0</v>
      </c>
      <c r="JG3" s="25">
        <v>264.0</v>
      </c>
      <c r="JH3" s="25">
        <v>265.0</v>
      </c>
      <c r="JI3" s="25">
        <v>266.0</v>
      </c>
      <c r="JJ3" s="25">
        <v>267.0</v>
      </c>
      <c r="JK3" s="25">
        <v>268.0</v>
      </c>
      <c r="JL3" s="25">
        <v>269.0</v>
      </c>
      <c r="JM3" s="25">
        <v>270.0</v>
      </c>
      <c r="JN3" s="25">
        <v>271.0</v>
      </c>
      <c r="JO3" s="25">
        <v>272.0</v>
      </c>
      <c r="JP3" s="25">
        <v>273.0</v>
      </c>
      <c r="JQ3" s="25">
        <v>274.0</v>
      </c>
      <c r="JR3" s="25">
        <v>275.0</v>
      </c>
      <c r="JS3" s="25">
        <v>276.0</v>
      </c>
      <c r="JT3" s="25">
        <v>277.0</v>
      </c>
      <c r="JU3" s="25">
        <v>278.0</v>
      </c>
      <c r="JV3" s="25">
        <v>279.0</v>
      </c>
      <c r="JW3" s="25">
        <v>280.0</v>
      </c>
      <c r="JX3" s="25">
        <v>281.0</v>
      </c>
      <c r="JY3" s="25">
        <v>282.0</v>
      </c>
      <c r="JZ3" s="25">
        <v>283.0</v>
      </c>
      <c r="KA3" s="25">
        <v>284.0</v>
      </c>
      <c r="KB3" s="25">
        <v>285.0</v>
      </c>
      <c r="KC3" s="25">
        <v>286.0</v>
      </c>
      <c r="KD3" s="25">
        <v>287.0</v>
      </c>
      <c r="KE3" s="25">
        <v>288.0</v>
      </c>
      <c r="KF3" s="25">
        <v>289.0</v>
      </c>
      <c r="KG3" s="25">
        <v>290.0</v>
      </c>
      <c r="KH3" s="25">
        <v>291.0</v>
      </c>
      <c r="KI3" s="25">
        <v>292.0</v>
      </c>
      <c r="KJ3" s="25">
        <v>293.0</v>
      </c>
      <c r="KK3" s="25">
        <v>294.0</v>
      </c>
      <c r="KL3" s="25">
        <v>295.0</v>
      </c>
      <c r="KM3" s="25">
        <v>296.0</v>
      </c>
      <c r="KN3" s="25">
        <v>297.0</v>
      </c>
      <c r="KO3" s="25">
        <v>298.0</v>
      </c>
      <c r="KP3" s="25">
        <v>299.0</v>
      </c>
      <c r="KQ3" s="25">
        <v>300.0</v>
      </c>
      <c r="KR3" s="25">
        <v>301.0</v>
      </c>
      <c r="KS3" s="25">
        <v>302.0</v>
      </c>
      <c r="KT3" s="25">
        <v>303.0</v>
      </c>
      <c r="KU3" s="25">
        <v>304.0</v>
      </c>
      <c r="KV3" s="25">
        <v>305.0</v>
      </c>
      <c r="KW3" s="25">
        <v>306.0</v>
      </c>
      <c r="KX3" s="25">
        <v>307.0</v>
      </c>
      <c r="KY3" s="25">
        <v>308.0</v>
      </c>
      <c r="KZ3" s="25">
        <v>309.0</v>
      </c>
      <c r="LA3" s="25">
        <v>310.0</v>
      </c>
      <c r="LB3" s="25">
        <v>311.0</v>
      </c>
      <c r="LC3" s="25">
        <v>312.0</v>
      </c>
      <c r="LD3" s="25">
        <v>313.0</v>
      </c>
      <c r="LE3" s="25">
        <v>314.0</v>
      </c>
      <c r="LF3" s="25">
        <v>315.0</v>
      </c>
      <c r="LG3" s="25">
        <v>316.0</v>
      </c>
      <c r="LH3" s="25">
        <v>317.0</v>
      </c>
      <c r="LI3" s="25">
        <v>318.0</v>
      </c>
      <c r="LJ3" s="25">
        <v>319.0</v>
      </c>
      <c r="LK3" s="25">
        <v>320.0</v>
      </c>
      <c r="LL3" s="25">
        <v>321.0</v>
      </c>
      <c r="LM3" s="25">
        <v>322.0</v>
      </c>
      <c r="LN3" s="25"/>
      <c r="LO3" s="25"/>
    </row>
    <row r="4">
      <c r="B4" s="24" t="s">
        <v>130</v>
      </c>
      <c r="C4" s="66" t="s">
        <v>131</v>
      </c>
      <c r="D4" s="67" t="s">
        <v>131</v>
      </c>
      <c r="E4" s="67" t="s">
        <v>131</v>
      </c>
      <c r="F4" s="67" t="s">
        <v>131</v>
      </c>
      <c r="G4" s="66" t="s">
        <v>131</v>
      </c>
      <c r="H4" s="67" t="s">
        <v>131</v>
      </c>
      <c r="I4" s="66" t="s">
        <v>131</v>
      </c>
      <c r="J4" s="67" t="s">
        <v>131</v>
      </c>
      <c r="K4" s="66" t="s">
        <v>131</v>
      </c>
      <c r="L4" s="67" t="s">
        <v>131</v>
      </c>
      <c r="M4" s="66" t="s">
        <v>131</v>
      </c>
      <c r="N4" s="67" t="s">
        <v>131</v>
      </c>
      <c r="O4" s="67" t="s">
        <v>131</v>
      </c>
      <c r="P4" s="67" t="s">
        <v>131</v>
      </c>
      <c r="Q4" s="67" t="s">
        <v>131</v>
      </c>
      <c r="R4" s="67" t="s">
        <v>131</v>
      </c>
      <c r="S4" s="67" t="s">
        <v>131</v>
      </c>
      <c r="T4" s="67" t="s">
        <v>131</v>
      </c>
      <c r="U4" s="67" t="s">
        <v>131</v>
      </c>
      <c r="V4" s="67" t="s">
        <v>131</v>
      </c>
      <c r="W4" s="67" t="s">
        <v>131</v>
      </c>
      <c r="X4" s="67" t="s">
        <v>131</v>
      </c>
      <c r="Y4" s="67" t="s">
        <v>131</v>
      </c>
      <c r="Z4" s="67" t="s">
        <v>131</v>
      </c>
      <c r="AA4" s="67" t="s">
        <v>131</v>
      </c>
      <c r="AB4" s="67" t="s">
        <v>131</v>
      </c>
      <c r="AC4" s="67" t="s">
        <v>131</v>
      </c>
      <c r="AD4" s="67" t="s">
        <v>131</v>
      </c>
      <c r="AE4" s="67" t="s">
        <v>131</v>
      </c>
      <c r="AF4" s="67" t="s">
        <v>131</v>
      </c>
      <c r="AG4" s="67" t="s">
        <v>131</v>
      </c>
      <c r="AH4" s="67" t="s">
        <v>131</v>
      </c>
      <c r="AI4" s="67" t="s">
        <v>131</v>
      </c>
      <c r="AJ4" s="67" t="s">
        <v>131</v>
      </c>
      <c r="AK4" s="67" t="s">
        <v>131</v>
      </c>
      <c r="AL4" s="67" t="s">
        <v>131</v>
      </c>
      <c r="AM4" s="67" t="s">
        <v>131</v>
      </c>
      <c r="AN4" s="67" t="s">
        <v>131</v>
      </c>
      <c r="AO4" s="67" t="s">
        <v>131</v>
      </c>
      <c r="AP4" s="67" t="s">
        <v>131</v>
      </c>
      <c r="AQ4" s="67" t="s">
        <v>131</v>
      </c>
      <c r="AR4" s="67" t="s">
        <v>131</v>
      </c>
      <c r="AS4" s="67" t="s">
        <v>131</v>
      </c>
      <c r="AT4" s="67" t="s">
        <v>131</v>
      </c>
      <c r="AU4" s="67" t="s">
        <v>131</v>
      </c>
      <c r="AV4" s="67" t="s">
        <v>131</v>
      </c>
      <c r="AW4" s="67" t="s">
        <v>131</v>
      </c>
      <c r="AX4" s="67" t="s">
        <v>131</v>
      </c>
      <c r="AY4" s="67" t="s">
        <v>131</v>
      </c>
      <c r="AZ4" s="67" t="s">
        <v>131</v>
      </c>
      <c r="BA4" s="67" t="s">
        <v>131</v>
      </c>
      <c r="BB4" s="67" t="s">
        <v>131</v>
      </c>
      <c r="BC4" s="67" t="s">
        <v>131</v>
      </c>
      <c r="BD4" s="67" t="s">
        <v>131</v>
      </c>
      <c r="BE4" s="67" t="s">
        <v>131</v>
      </c>
      <c r="BF4" s="67" t="s">
        <v>131</v>
      </c>
      <c r="BG4" s="67" t="s">
        <v>131</v>
      </c>
      <c r="BH4" s="67" t="s">
        <v>131</v>
      </c>
      <c r="BI4" s="67" t="s">
        <v>131</v>
      </c>
      <c r="BJ4" s="67" t="s">
        <v>131</v>
      </c>
      <c r="BK4" s="66" t="s">
        <v>131</v>
      </c>
      <c r="BL4" s="67" t="s">
        <v>131</v>
      </c>
      <c r="BM4" s="67" t="s">
        <v>131</v>
      </c>
      <c r="BN4" s="68" t="s">
        <v>131</v>
      </c>
      <c r="BO4" s="69" t="s">
        <v>131</v>
      </c>
      <c r="BP4" s="67" t="s">
        <v>131</v>
      </c>
      <c r="BQ4" s="67" t="s">
        <v>131</v>
      </c>
      <c r="BR4" s="67" t="s">
        <v>131</v>
      </c>
      <c r="BS4" s="67" t="s">
        <v>131</v>
      </c>
      <c r="BT4" s="70" t="s">
        <v>131</v>
      </c>
      <c r="BU4" s="71" t="s">
        <v>131</v>
      </c>
      <c r="BV4" s="67" t="s">
        <v>131</v>
      </c>
      <c r="BW4" s="67" t="s">
        <v>131</v>
      </c>
      <c r="BX4" s="67" t="s">
        <v>131</v>
      </c>
      <c r="BY4" s="67" t="s">
        <v>131</v>
      </c>
      <c r="BZ4" s="67" t="s">
        <v>131</v>
      </c>
      <c r="CA4" s="67" t="s">
        <v>131</v>
      </c>
      <c r="CB4" s="67" t="s">
        <v>131</v>
      </c>
      <c r="CC4" s="67" t="s">
        <v>131</v>
      </c>
      <c r="CD4" s="67" t="s">
        <v>131</v>
      </c>
      <c r="CE4" s="67" t="s">
        <v>131</v>
      </c>
      <c r="CF4" s="67" t="s">
        <v>131</v>
      </c>
      <c r="CG4" s="67" t="s">
        <v>131</v>
      </c>
      <c r="CH4" s="67" t="s">
        <v>131</v>
      </c>
      <c r="CI4" s="70" t="s">
        <v>131</v>
      </c>
      <c r="CJ4" s="71" t="s">
        <v>131</v>
      </c>
      <c r="CK4" s="67" t="s">
        <v>131</v>
      </c>
      <c r="CL4" s="67" t="s">
        <v>131</v>
      </c>
      <c r="CM4" s="67" t="s">
        <v>131</v>
      </c>
      <c r="CN4" s="67" t="s">
        <v>131</v>
      </c>
      <c r="CO4" s="67" t="s">
        <v>131</v>
      </c>
      <c r="CP4" s="67" t="s">
        <v>131</v>
      </c>
      <c r="CQ4" s="67" t="s">
        <v>131</v>
      </c>
      <c r="CR4" s="67" t="s">
        <v>131</v>
      </c>
      <c r="CS4" s="67" t="s">
        <v>131</v>
      </c>
      <c r="CT4" s="67" t="s">
        <v>131</v>
      </c>
      <c r="CU4" s="67" t="s">
        <v>131</v>
      </c>
      <c r="CV4" s="67" t="s">
        <v>131</v>
      </c>
      <c r="CW4" s="67" t="s">
        <v>131</v>
      </c>
      <c r="CX4" s="67" t="s">
        <v>131</v>
      </c>
      <c r="CY4" s="67" t="s">
        <v>131</v>
      </c>
      <c r="CZ4" s="67" t="s">
        <v>131</v>
      </c>
      <c r="DA4" s="67" t="s">
        <v>131</v>
      </c>
      <c r="DB4" s="67" t="s">
        <v>131</v>
      </c>
      <c r="DC4" s="67" t="s">
        <v>131</v>
      </c>
      <c r="DD4" s="67" t="s">
        <v>131</v>
      </c>
      <c r="DE4" s="67" t="s">
        <v>131</v>
      </c>
      <c r="DF4" s="68" t="s">
        <v>131</v>
      </c>
      <c r="DG4" s="69" t="s">
        <v>131</v>
      </c>
      <c r="DH4" s="67" t="s">
        <v>131</v>
      </c>
      <c r="DI4" s="67" t="s">
        <v>131</v>
      </c>
      <c r="DJ4" s="67" t="s">
        <v>131</v>
      </c>
      <c r="DK4" s="67" t="s">
        <v>131</v>
      </c>
      <c r="DL4" s="67" t="s">
        <v>131</v>
      </c>
      <c r="DM4" s="67" t="s">
        <v>131</v>
      </c>
      <c r="DN4" s="67" t="s">
        <v>131</v>
      </c>
      <c r="DO4" s="70" t="s">
        <v>131</v>
      </c>
      <c r="DP4" s="71" t="s">
        <v>131</v>
      </c>
      <c r="DQ4" s="67" t="s">
        <v>131</v>
      </c>
      <c r="DR4" s="67" t="s">
        <v>131</v>
      </c>
      <c r="DS4" s="70" t="s">
        <v>131</v>
      </c>
      <c r="DT4" s="71" t="s">
        <v>131</v>
      </c>
      <c r="DU4" s="67" t="s">
        <v>131</v>
      </c>
      <c r="DV4" s="67" t="s">
        <v>131</v>
      </c>
      <c r="DW4" s="67" t="s">
        <v>131</v>
      </c>
      <c r="DX4" s="67" t="s">
        <v>131</v>
      </c>
      <c r="DY4" s="67" t="s">
        <v>131</v>
      </c>
      <c r="DZ4" s="70" t="s">
        <v>131</v>
      </c>
      <c r="EA4" s="71" t="s">
        <v>131</v>
      </c>
      <c r="EB4" s="67" t="s">
        <v>131</v>
      </c>
      <c r="EC4" s="67" t="s">
        <v>131</v>
      </c>
      <c r="ED4" s="67" t="s">
        <v>131</v>
      </c>
      <c r="EE4" s="67" t="s">
        <v>131</v>
      </c>
      <c r="EF4" s="67" t="s">
        <v>131</v>
      </c>
      <c r="EG4" s="70" t="s">
        <v>131</v>
      </c>
      <c r="EH4" s="71" t="s">
        <v>131</v>
      </c>
      <c r="EI4" s="67" t="s">
        <v>131</v>
      </c>
      <c r="EJ4" s="67" t="s">
        <v>131</v>
      </c>
      <c r="EK4" s="70" t="s">
        <v>131</v>
      </c>
      <c r="EL4" s="71" t="s">
        <v>131</v>
      </c>
      <c r="EM4" s="67" t="s">
        <v>131</v>
      </c>
      <c r="EN4" s="67" t="s">
        <v>131</v>
      </c>
      <c r="EO4" s="67" t="s">
        <v>131</v>
      </c>
      <c r="EP4" s="67" t="s">
        <v>131</v>
      </c>
      <c r="EQ4" s="67" t="s">
        <v>131</v>
      </c>
      <c r="ER4" s="67" t="s">
        <v>131</v>
      </c>
      <c r="ES4" s="67" t="s">
        <v>131</v>
      </c>
      <c r="ET4" s="67" t="s">
        <v>131</v>
      </c>
      <c r="EU4" s="67" t="s">
        <v>131</v>
      </c>
      <c r="EV4" s="67" t="s">
        <v>131</v>
      </c>
      <c r="EW4" s="67" t="s">
        <v>131</v>
      </c>
      <c r="EX4" s="67" t="s">
        <v>131</v>
      </c>
      <c r="EY4" s="67" t="s">
        <v>131</v>
      </c>
      <c r="EZ4" s="67" t="s">
        <v>131</v>
      </c>
      <c r="FA4" s="70" t="s">
        <v>131</v>
      </c>
      <c r="FB4" s="71" t="s">
        <v>131</v>
      </c>
      <c r="FC4" s="70" t="s">
        <v>131</v>
      </c>
      <c r="FD4" s="71" t="s">
        <v>131</v>
      </c>
      <c r="FE4" s="67" t="s">
        <v>131</v>
      </c>
      <c r="FF4" s="67" t="s">
        <v>131</v>
      </c>
      <c r="FG4" s="70" t="s">
        <v>131</v>
      </c>
      <c r="FH4" s="71" t="s">
        <v>131</v>
      </c>
      <c r="FI4" s="67" t="s">
        <v>131</v>
      </c>
      <c r="FJ4" s="67" t="s">
        <v>131</v>
      </c>
      <c r="FK4" s="67" t="s">
        <v>131</v>
      </c>
      <c r="FL4" s="67" t="s">
        <v>131</v>
      </c>
      <c r="FM4" s="67" t="s">
        <v>131</v>
      </c>
      <c r="FN4" s="67" t="s">
        <v>131</v>
      </c>
      <c r="FO4" s="67" t="s">
        <v>131</v>
      </c>
      <c r="FP4" s="67" t="s">
        <v>131</v>
      </c>
      <c r="FQ4" s="24" t="s">
        <v>132</v>
      </c>
      <c r="FR4" s="24" t="s">
        <v>132</v>
      </c>
      <c r="FS4" s="24" t="s">
        <v>132</v>
      </c>
      <c r="FT4" s="24" t="s">
        <v>132</v>
      </c>
      <c r="FU4" s="24" t="s">
        <v>132</v>
      </c>
      <c r="FV4" s="24" t="s">
        <v>132</v>
      </c>
      <c r="FW4" s="24" t="s">
        <v>132</v>
      </c>
      <c r="FX4" s="24" t="s">
        <v>132</v>
      </c>
      <c r="FY4" s="24" t="s">
        <v>132</v>
      </c>
      <c r="FZ4" s="24" t="s">
        <v>132</v>
      </c>
      <c r="GA4" s="24" t="s">
        <v>132</v>
      </c>
      <c r="GB4" s="24" t="s">
        <v>132</v>
      </c>
      <c r="GC4" s="24" t="s">
        <v>132</v>
      </c>
      <c r="GD4" s="24" t="s">
        <v>132</v>
      </c>
      <c r="GE4" s="24" t="s">
        <v>132</v>
      </c>
      <c r="GF4" s="24" t="s">
        <v>132</v>
      </c>
      <c r="GG4" s="24" t="s">
        <v>132</v>
      </c>
      <c r="GH4" s="24" t="s">
        <v>132</v>
      </c>
      <c r="GI4" s="24" t="s">
        <v>132</v>
      </c>
      <c r="GJ4" s="28" t="s">
        <v>132</v>
      </c>
      <c r="GK4" s="72" t="s">
        <v>132</v>
      </c>
      <c r="GL4" s="24" t="s">
        <v>132</v>
      </c>
      <c r="GM4" s="24" t="s">
        <v>132</v>
      </c>
      <c r="GN4" s="24" t="s">
        <v>132</v>
      </c>
      <c r="GO4" s="24" t="s">
        <v>132</v>
      </c>
      <c r="GP4" s="24" t="s">
        <v>132</v>
      </c>
      <c r="GQ4" s="24" t="s">
        <v>132</v>
      </c>
      <c r="GR4" s="24" t="s">
        <v>132</v>
      </c>
      <c r="GS4" s="24" t="s">
        <v>132</v>
      </c>
      <c r="GT4" s="24" t="s">
        <v>132</v>
      </c>
      <c r="GU4" s="28" t="s">
        <v>132</v>
      </c>
      <c r="GV4" s="72" t="s">
        <v>132</v>
      </c>
      <c r="GW4" s="24" t="s">
        <v>132</v>
      </c>
      <c r="GX4" s="24" t="s">
        <v>132</v>
      </c>
      <c r="GY4" s="24" t="s">
        <v>132</v>
      </c>
      <c r="GZ4" s="24" t="s">
        <v>132</v>
      </c>
      <c r="HA4" s="24" t="s">
        <v>132</v>
      </c>
      <c r="HB4" s="24" t="s">
        <v>132</v>
      </c>
      <c r="HC4" s="24" t="s">
        <v>132</v>
      </c>
      <c r="HD4" s="24" t="s">
        <v>132</v>
      </c>
      <c r="HE4" s="24" t="s">
        <v>132</v>
      </c>
      <c r="HF4" s="24" t="s">
        <v>132</v>
      </c>
      <c r="HG4" s="28" t="s">
        <v>132</v>
      </c>
      <c r="HH4" s="72" t="s">
        <v>132</v>
      </c>
      <c r="HI4" s="24" t="s">
        <v>132</v>
      </c>
      <c r="HJ4" s="24" t="s">
        <v>132</v>
      </c>
      <c r="HK4" s="24" t="s">
        <v>132</v>
      </c>
      <c r="HL4" s="24" t="s">
        <v>132</v>
      </c>
      <c r="HM4" s="24" t="s">
        <v>132</v>
      </c>
      <c r="HN4" s="24" t="s">
        <v>132</v>
      </c>
      <c r="HO4" s="24" t="s">
        <v>132</v>
      </c>
      <c r="HP4" s="24" t="s">
        <v>132</v>
      </c>
      <c r="HQ4" s="24" t="s">
        <v>132</v>
      </c>
      <c r="HR4" s="24" t="s">
        <v>132</v>
      </c>
      <c r="HS4" s="24" t="s">
        <v>132</v>
      </c>
      <c r="HT4" s="24" t="s">
        <v>132</v>
      </c>
      <c r="HU4" s="24" t="s">
        <v>132</v>
      </c>
      <c r="HV4" s="24" t="s">
        <v>132</v>
      </c>
      <c r="HW4" s="24" t="s">
        <v>132</v>
      </c>
      <c r="HX4" s="24" t="s">
        <v>132</v>
      </c>
      <c r="HY4" s="24" t="s">
        <v>132</v>
      </c>
      <c r="HZ4" s="24" t="s">
        <v>132</v>
      </c>
      <c r="IA4" s="24" t="s">
        <v>132</v>
      </c>
      <c r="IB4" s="24" t="s">
        <v>132</v>
      </c>
      <c r="IC4" s="24" t="s">
        <v>132</v>
      </c>
      <c r="ID4" s="24" t="s">
        <v>132</v>
      </c>
      <c r="IE4" s="24" t="s">
        <v>132</v>
      </c>
      <c r="IF4" s="24" t="s">
        <v>132</v>
      </c>
      <c r="IG4" s="24" t="s">
        <v>132</v>
      </c>
      <c r="IH4" s="24" t="s">
        <v>132</v>
      </c>
      <c r="II4" s="24" t="s">
        <v>132</v>
      </c>
      <c r="IJ4" s="24" t="s">
        <v>132</v>
      </c>
      <c r="IK4" s="24" t="s">
        <v>132</v>
      </c>
      <c r="IL4" s="24" t="s">
        <v>132</v>
      </c>
      <c r="IM4" s="24" t="s">
        <v>132</v>
      </c>
      <c r="IN4" s="24" t="s">
        <v>132</v>
      </c>
      <c r="IO4" s="24" t="s">
        <v>132</v>
      </c>
      <c r="IP4" s="24" t="s">
        <v>132</v>
      </c>
      <c r="IQ4" s="24" t="s">
        <v>132</v>
      </c>
      <c r="IR4" s="24" t="s">
        <v>132</v>
      </c>
      <c r="IS4" s="24" t="s">
        <v>132</v>
      </c>
      <c r="IT4" s="24" t="s">
        <v>132</v>
      </c>
      <c r="IU4" s="24" t="s">
        <v>132</v>
      </c>
      <c r="IV4" s="24" t="s">
        <v>132</v>
      </c>
      <c r="IW4" s="24" t="s">
        <v>132</v>
      </c>
      <c r="IX4" s="24" t="s">
        <v>132</v>
      </c>
      <c r="IY4" s="24" t="s">
        <v>132</v>
      </c>
      <c r="IZ4" s="24" t="s">
        <v>132</v>
      </c>
      <c r="JA4" s="24" t="s">
        <v>132</v>
      </c>
      <c r="JB4" s="24" t="s">
        <v>132</v>
      </c>
      <c r="JC4" s="24" t="s">
        <v>132</v>
      </c>
      <c r="JD4" s="24" t="s">
        <v>132</v>
      </c>
      <c r="JE4" s="24" t="s">
        <v>132</v>
      </c>
      <c r="JF4" s="24" t="s">
        <v>132</v>
      </c>
      <c r="JG4" s="24" t="s">
        <v>132</v>
      </c>
      <c r="JH4" s="24" t="s">
        <v>132</v>
      </c>
      <c r="JI4" s="24" t="s">
        <v>132</v>
      </c>
      <c r="JJ4" s="24" t="s">
        <v>132</v>
      </c>
      <c r="JK4" s="24" t="s">
        <v>132</v>
      </c>
      <c r="JL4" s="24" t="s">
        <v>132</v>
      </c>
      <c r="JM4" s="24" t="s">
        <v>132</v>
      </c>
      <c r="JN4" s="24" t="s">
        <v>132</v>
      </c>
      <c r="JO4" s="24" t="s">
        <v>132</v>
      </c>
      <c r="JP4" s="24" t="s">
        <v>132</v>
      </c>
      <c r="JQ4" s="24" t="s">
        <v>132</v>
      </c>
      <c r="JR4" s="24" t="s">
        <v>132</v>
      </c>
      <c r="JS4" s="24" t="s">
        <v>132</v>
      </c>
      <c r="JT4" s="24" t="s">
        <v>132</v>
      </c>
      <c r="JU4" s="24" t="s">
        <v>132</v>
      </c>
      <c r="JV4" s="24" t="s">
        <v>132</v>
      </c>
      <c r="JW4" s="24" t="s">
        <v>132</v>
      </c>
      <c r="JX4" s="24" t="s">
        <v>132</v>
      </c>
      <c r="JY4" s="24" t="s">
        <v>132</v>
      </c>
      <c r="JZ4" s="24" t="s">
        <v>132</v>
      </c>
      <c r="KA4" s="24" t="s">
        <v>132</v>
      </c>
      <c r="KB4" s="24" t="s">
        <v>132</v>
      </c>
      <c r="KC4" s="24" t="s">
        <v>132</v>
      </c>
      <c r="KD4" s="24" t="s">
        <v>132</v>
      </c>
      <c r="KE4" s="24" t="s">
        <v>132</v>
      </c>
      <c r="KF4" s="24" t="s">
        <v>132</v>
      </c>
      <c r="KG4" s="24" t="s">
        <v>132</v>
      </c>
      <c r="KH4" s="24" t="s">
        <v>132</v>
      </c>
      <c r="KI4" s="24" t="s">
        <v>132</v>
      </c>
      <c r="KJ4" s="24" t="s">
        <v>132</v>
      </c>
      <c r="KK4" s="24" t="s">
        <v>132</v>
      </c>
      <c r="KL4" s="24" t="s">
        <v>132</v>
      </c>
      <c r="KM4" s="24" t="s">
        <v>132</v>
      </c>
      <c r="KN4" s="24" t="s">
        <v>132</v>
      </c>
      <c r="KO4" s="24" t="s">
        <v>132</v>
      </c>
      <c r="KP4" s="24" t="s">
        <v>132</v>
      </c>
      <c r="KQ4" s="24" t="s">
        <v>132</v>
      </c>
      <c r="KR4" s="24" t="s">
        <v>132</v>
      </c>
      <c r="KS4" s="24" t="s">
        <v>132</v>
      </c>
      <c r="KT4" s="24" t="s">
        <v>132</v>
      </c>
      <c r="KU4" s="24" t="s">
        <v>132</v>
      </c>
      <c r="KV4" s="24" t="s">
        <v>132</v>
      </c>
      <c r="KW4" s="24" t="s">
        <v>132</v>
      </c>
      <c r="KX4" s="24" t="s">
        <v>132</v>
      </c>
      <c r="KY4" s="24" t="s">
        <v>132</v>
      </c>
      <c r="KZ4" s="24" t="s">
        <v>132</v>
      </c>
      <c r="LA4" s="24" t="s">
        <v>132</v>
      </c>
      <c r="LB4" s="24" t="s">
        <v>132</v>
      </c>
      <c r="LC4" s="24" t="s">
        <v>132</v>
      </c>
      <c r="LD4" s="24" t="s">
        <v>132</v>
      </c>
      <c r="LE4" s="24" t="s">
        <v>132</v>
      </c>
      <c r="LF4" s="24" t="s">
        <v>132</v>
      </c>
      <c r="LG4" s="24" t="s">
        <v>132</v>
      </c>
      <c r="LH4" s="24" t="s">
        <v>132</v>
      </c>
      <c r="LI4" s="24" t="s">
        <v>132</v>
      </c>
      <c r="LJ4" s="24" t="s">
        <v>132</v>
      </c>
      <c r="LK4" s="24" t="s">
        <v>132</v>
      </c>
      <c r="LL4" s="24" t="s">
        <v>132</v>
      </c>
      <c r="LM4" s="24" t="s">
        <v>132</v>
      </c>
      <c r="LN4" s="24"/>
      <c r="LO4" s="24"/>
    </row>
    <row r="5">
      <c r="B5" s="24" t="s">
        <v>143</v>
      </c>
      <c r="C5" s="41" t="s">
        <v>144</v>
      </c>
      <c r="D5" s="24" t="s">
        <v>144</v>
      </c>
      <c r="E5" s="24" t="s">
        <v>145</v>
      </c>
      <c r="F5" s="24" t="s">
        <v>146</v>
      </c>
      <c r="G5" s="41" t="s">
        <v>147</v>
      </c>
      <c r="H5" s="24" t="s">
        <v>147</v>
      </c>
      <c r="I5" s="41" t="s">
        <v>148</v>
      </c>
      <c r="J5" s="24" t="s">
        <v>148</v>
      </c>
      <c r="K5" s="41" t="s">
        <v>149</v>
      </c>
      <c r="L5" s="24" t="s">
        <v>149</v>
      </c>
      <c r="M5" s="41" t="s">
        <v>150</v>
      </c>
      <c r="N5" s="41" t="s">
        <v>151</v>
      </c>
      <c r="O5" s="24" t="s">
        <v>151</v>
      </c>
      <c r="P5" s="24" t="s">
        <v>152</v>
      </c>
      <c r="Q5" s="41" t="s">
        <v>153</v>
      </c>
      <c r="R5" s="24" t="s">
        <v>153</v>
      </c>
      <c r="S5" s="24" t="s">
        <v>154</v>
      </c>
      <c r="T5" s="24" t="s">
        <v>155</v>
      </c>
      <c r="U5" s="24" t="s">
        <v>156</v>
      </c>
      <c r="V5" s="24" t="s">
        <v>156</v>
      </c>
      <c r="W5" s="28" t="s">
        <v>157</v>
      </c>
      <c r="X5" s="72" t="s">
        <v>157</v>
      </c>
      <c r="Y5" s="24" t="s">
        <v>158</v>
      </c>
      <c r="Z5" s="24" t="s">
        <v>158</v>
      </c>
      <c r="AA5" s="24" t="s">
        <v>159</v>
      </c>
      <c r="AB5" s="24" t="s">
        <v>159</v>
      </c>
      <c r="AC5" s="24" t="s">
        <v>160</v>
      </c>
      <c r="AD5" s="24" t="s">
        <v>160</v>
      </c>
      <c r="AE5" s="24" t="s">
        <v>161</v>
      </c>
      <c r="AF5" s="24" t="s">
        <v>161</v>
      </c>
      <c r="AG5" s="28" t="s">
        <v>162</v>
      </c>
      <c r="AH5" s="72" t="s">
        <v>162</v>
      </c>
      <c r="AI5" s="24" t="s">
        <v>163</v>
      </c>
      <c r="AJ5" s="24" t="s">
        <v>163</v>
      </c>
      <c r="AK5" s="24" t="s">
        <v>164</v>
      </c>
      <c r="AL5" s="24" t="s">
        <v>165</v>
      </c>
      <c r="AM5" s="24" t="s">
        <v>165</v>
      </c>
      <c r="AN5" s="24" t="s">
        <v>166</v>
      </c>
      <c r="AO5" s="24" t="s">
        <v>166</v>
      </c>
      <c r="AP5" s="24" t="s">
        <v>167</v>
      </c>
      <c r="AQ5" s="24" t="s">
        <v>167</v>
      </c>
      <c r="AR5" s="24" t="s">
        <v>168</v>
      </c>
      <c r="AS5" s="24" t="s">
        <v>168</v>
      </c>
      <c r="AT5" s="24" t="s">
        <v>169</v>
      </c>
      <c r="AU5" s="24" t="s">
        <v>169</v>
      </c>
      <c r="AV5" s="24" t="s">
        <v>170</v>
      </c>
      <c r="AW5" s="24" t="s">
        <v>170</v>
      </c>
      <c r="AX5" s="24" t="s">
        <v>171</v>
      </c>
      <c r="AY5" s="24" t="s">
        <v>171</v>
      </c>
      <c r="AZ5" s="24" t="s">
        <v>172</v>
      </c>
      <c r="BA5" s="24" t="s">
        <v>172</v>
      </c>
      <c r="BB5" s="24" t="s">
        <v>173</v>
      </c>
      <c r="BC5" s="24" t="s">
        <v>173</v>
      </c>
      <c r="BD5" s="24" t="s">
        <v>174</v>
      </c>
      <c r="BE5" s="24" t="s">
        <v>174</v>
      </c>
      <c r="BF5" s="24" t="s">
        <v>175</v>
      </c>
      <c r="BG5" s="24" t="s">
        <v>175</v>
      </c>
      <c r="BH5" s="24" t="s">
        <v>176</v>
      </c>
      <c r="BI5" s="24" t="s">
        <v>177</v>
      </c>
      <c r="BJ5" s="24" t="s">
        <v>177</v>
      </c>
      <c r="BK5" s="41" t="s">
        <v>178</v>
      </c>
      <c r="BL5" s="24" t="s">
        <v>178</v>
      </c>
      <c r="BM5" s="24" t="s">
        <v>179</v>
      </c>
      <c r="BN5" s="73" t="s">
        <v>180</v>
      </c>
      <c r="BO5" s="74" t="s">
        <v>180</v>
      </c>
      <c r="BP5" s="24" t="s">
        <v>181</v>
      </c>
      <c r="BQ5" s="24" t="s">
        <v>182</v>
      </c>
      <c r="BR5" s="24" t="s">
        <v>183</v>
      </c>
      <c r="BS5" s="24" t="s">
        <v>183</v>
      </c>
      <c r="BT5" s="33" t="s">
        <v>184</v>
      </c>
      <c r="BU5" s="74" t="s">
        <v>184</v>
      </c>
      <c r="BV5" s="24" t="s">
        <v>185</v>
      </c>
      <c r="BW5" s="24" t="s">
        <v>185</v>
      </c>
      <c r="BX5" s="24" t="s">
        <v>186</v>
      </c>
      <c r="BY5" s="24" t="s">
        <v>187</v>
      </c>
      <c r="BZ5" s="24" t="s">
        <v>187</v>
      </c>
      <c r="CA5" s="24" t="s">
        <v>188</v>
      </c>
      <c r="CB5" s="24" t="s">
        <v>188</v>
      </c>
      <c r="CC5" s="75" t="s">
        <v>189</v>
      </c>
      <c r="CD5" s="72" t="s">
        <v>189</v>
      </c>
      <c r="CE5" s="24" t="s">
        <v>190</v>
      </c>
      <c r="CF5" s="24" t="s">
        <v>190</v>
      </c>
      <c r="CG5" s="24" t="s">
        <v>191</v>
      </c>
      <c r="CH5" s="24" t="s">
        <v>191</v>
      </c>
      <c r="CI5" s="33" t="s">
        <v>192</v>
      </c>
      <c r="CJ5" s="74" t="s">
        <v>192</v>
      </c>
      <c r="CK5" s="24" t="s">
        <v>193</v>
      </c>
      <c r="CL5" s="24" t="s">
        <v>193</v>
      </c>
      <c r="CM5" s="24" t="s">
        <v>194</v>
      </c>
      <c r="CN5" s="24" t="s">
        <v>194</v>
      </c>
      <c r="CO5" s="28" t="s">
        <v>195</v>
      </c>
      <c r="CP5" s="72" t="s">
        <v>195</v>
      </c>
      <c r="CQ5" s="24" t="s">
        <v>196</v>
      </c>
      <c r="CR5" s="24" t="s">
        <v>196</v>
      </c>
      <c r="CS5" s="24" t="s">
        <v>197</v>
      </c>
      <c r="CT5" s="24" t="s">
        <v>197</v>
      </c>
      <c r="CU5" s="24" t="s">
        <v>198</v>
      </c>
      <c r="CV5" s="24" t="s">
        <v>198</v>
      </c>
      <c r="CW5" s="24" t="s">
        <v>199</v>
      </c>
      <c r="CX5" s="24" t="s">
        <v>199</v>
      </c>
      <c r="CY5" s="24" t="s">
        <v>200</v>
      </c>
      <c r="CZ5" s="24" t="s">
        <v>201</v>
      </c>
      <c r="DA5" s="24" t="s">
        <v>202</v>
      </c>
      <c r="DB5" s="24" t="s">
        <v>203</v>
      </c>
      <c r="DC5" s="24" t="s">
        <v>203</v>
      </c>
      <c r="DD5" s="24" t="s">
        <v>204</v>
      </c>
      <c r="DE5" s="24" t="s">
        <v>204</v>
      </c>
      <c r="DF5" s="73" t="s">
        <v>205</v>
      </c>
      <c r="DG5" s="74" t="s">
        <v>205</v>
      </c>
      <c r="DH5" s="24" t="s">
        <v>206</v>
      </c>
      <c r="DI5" s="24" t="s">
        <v>206</v>
      </c>
      <c r="DJ5" s="24" t="s">
        <v>207</v>
      </c>
      <c r="DK5" s="24" t="s">
        <v>207</v>
      </c>
      <c r="DL5" s="24" t="s">
        <v>208</v>
      </c>
      <c r="DM5" s="24" t="s">
        <v>209</v>
      </c>
      <c r="DN5" s="24" t="s">
        <v>209</v>
      </c>
      <c r="DO5" s="33" t="s">
        <v>210</v>
      </c>
      <c r="DP5" s="74" t="s">
        <v>210</v>
      </c>
      <c r="DQ5" s="24" t="s">
        <v>211</v>
      </c>
      <c r="DR5" s="24" t="s">
        <v>211</v>
      </c>
      <c r="DS5" s="33" t="s">
        <v>212</v>
      </c>
      <c r="DT5" s="74" t="s">
        <v>212</v>
      </c>
      <c r="DU5" s="24" t="s">
        <v>213</v>
      </c>
      <c r="DV5" s="24" t="s">
        <v>213</v>
      </c>
      <c r="DW5" s="24" t="s">
        <v>214</v>
      </c>
      <c r="DX5" s="24" t="s">
        <v>214</v>
      </c>
      <c r="DY5" s="24" t="s">
        <v>215</v>
      </c>
      <c r="DZ5" s="33" t="s">
        <v>216</v>
      </c>
      <c r="EA5" s="74" t="s">
        <v>216</v>
      </c>
      <c r="EB5" s="24" t="s">
        <v>217</v>
      </c>
      <c r="EC5" s="24" t="s">
        <v>217</v>
      </c>
      <c r="ED5" s="24" t="s">
        <v>218</v>
      </c>
      <c r="EE5" s="24" t="s">
        <v>219</v>
      </c>
      <c r="EF5" s="24" t="s">
        <v>219</v>
      </c>
      <c r="EG5" s="33" t="s">
        <v>220</v>
      </c>
      <c r="EH5" s="74" t="s">
        <v>220</v>
      </c>
      <c r="EI5" s="24" t="s">
        <v>221</v>
      </c>
      <c r="EJ5" s="24" t="s">
        <v>221</v>
      </c>
      <c r="EK5" s="33" t="s">
        <v>222</v>
      </c>
      <c r="EL5" s="74" t="s">
        <v>222</v>
      </c>
      <c r="EM5" s="24" t="s">
        <v>223</v>
      </c>
      <c r="EN5" s="24" t="s">
        <v>223</v>
      </c>
      <c r="EO5" s="24" t="s">
        <v>224</v>
      </c>
      <c r="EP5" s="24" t="s">
        <v>224</v>
      </c>
      <c r="EQ5" s="24" t="s">
        <v>225</v>
      </c>
      <c r="ER5" s="24" t="s">
        <v>225</v>
      </c>
      <c r="ES5" s="24" t="s">
        <v>226</v>
      </c>
      <c r="ET5" s="24" t="s">
        <v>226</v>
      </c>
      <c r="EU5" s="24" t="s">
        <v>227</v>
      </c>
      <c r="EV5" s="24" t="s">
        <v>227</v>
      </c>
      <c r="EW5" s="24" t="s">
        <v>228</v>
      </c>
      <c r="EX5" s="24" t="s">
        <v>228</v>
      </c>
      <c r="EY5" s="24" t="s">
        <v>229</v>
      </c>
      <c r="EZ5" s="24" t="s">
        <v>229</v>
      </c>
      <c r="FA5" s="33" t="s">
        <v>230</v>
      </c>
      <c r="FB5" s="74" t="s">
        <v>230</v>
      </c>
      <c r="FC5" s="33" t="s">
        <v>231</v>
      </c>
      <c r="FD5" s="74" t="s">
        <v>231</v>
      </c>
      <c r="FE5" s="24" t="s">
        <v>232</v>
      </c>
      <c r="FF5" s="24" t="s">
        <v>232</v>
      </c>
      <c r="FG5" s="33" t="s">
        <v>233</v>
      </c>
      <c r="FH5" s="74" t="s">
        <v>233</v>
      </c>
      <c r="FI5" s="24" t="s">
        <v>234</v>
      </c>
      <c r="FJ5" s="24" t="s">
        <v>234</v>
      </c>
      <c r="FK5" s="24" t="s">
        <v>235</v>
      </c>
      <c r="FL5" s="24" t="s">
        <v>235</v>
      </c>
      <c r="FM5" s="24" t="s">
        <v>236</v>
      </c>
      <c r="FN5" s="24" t="s">
        <v>236</v>
      </c>
      <c r="FO5" s="24" t="s">
        <v>237</v>
      </c>
      <c r="FP5" s="24" t="s">
        <v>237</v>
      </c>
      <c r="FQ5" s="24" t="s">
        <v>144</v>
      </c>
      <c r="FR5" s="24" t="s">
        <v>144</v>
      </c>
      <c r="FS5" s="24" t="s">
        <v>147</v>
      </c>
      <c r="FT5" s="24" t="s">
        <v>147</v>
      </c>
      <c r="FU5" s="24" t="s">
        <v>148</v>
      </c>
      <c r="FV5" s="24" t="s">
        <v>148</v>
      </c>
      <c r="FW5" s="24" t="s">
        <v>149</v>
      </c>
      <c r="FX5" s="24" t="s">
        <v>150</v>
      </c>
      <c r="FY5" s="24" t="s">
        <v>152</v>
      </c>
      <c r="FZ5" s="24" t="s">
        <v>153</v>
      </c>
      <c r="GA5" s="24" t="s">
        <v>153</v>
      </c>
      <c r="GB5" s="24" t="s">
        <v>154</v>
      </c>
      <c r="GC5" s="24" t="s">
        <v>155</v>
      </c>
      <c r="GD5" s="24" t="s">
        <v>156</v>
      </c>
      <c r="GE5" s="24" t="s">
        <v>156</v>
      </c>
      <c r="GF5" s="24" t="s">
        <v>157</v>
      </c>
      <c r="GG5" s="24" t="s">
        <v>157</v>
      </c>
      <c r="GH5" s="24" t="s">
        <v>159</v>
      </c>
      <c r="GI5" s="24" t="s">
        <v>159</v>
      </c>
      <c r="GJ5" s="33" t="s">
        <v>160</v>
      </c>
      <c r="GK5" s="74" t="s">
        <v>160</v>
      </c>
      <c r="GL5" s="24" t="s">
        <v>161</v>
      </c>
      <c r="GM5" s="24" t="s">
        <v>161</v>
      </c>
      <c r="GN5" s="24" t="s">
        <v>162</v>
      </c>
      <c r="GO5" s="24" t="s">
        <v>162</v>
      </c>
      <c r="GP5" s="24" t="s">
        <v>163</v>
      </c>
      <c r="GQ5" s="24" t="s">
        <v>163</v>
      </c>
      <c r="GR5" s="24" t="s">
        <v>164</v>
      </c>
      <c r="GS5" s="24" t="s">
        <v>165</v>
      </c>
      <c r="GT5" s="24" t="s">
        <v>165</v>
      </c>
      <c r="GU5" s="33" t="s">
        <v>166</v>
      </c>
      <c r="GV5" s="74" t="s">
        <v>166</v>
      </c>
      <c r="GW5" s="24" t="s">
        <v>167</v>
      </c>
      <c r="GX5" s="24" t="s">
        <v>168</v>
      </c>
      <c r="GY5" s="24" t="s">
        <v>168</v>
      </c>
      <c r="GZ5" s="24" t="s">
        <v>169</v>
      </c>
      <c r="HA5" s="24" t="s">
        <v>169</v>
      </c>
      <c r="HB5" s="24" t="s">
        <v>170</v>
      </c>
      <c r="HC5" s="24" t="s">
        <v>171</v>
      </c>
      <c r="HD5" s="24" t="s">
        <v>171</v>
      </c>
      <c r="HE5" s="24" t="s">
        <v>172</v>
      </c>
      <c r="HF5" s="24" t="s">
        <v>172</v>
      </c>
      <c r="HG5" s="33" t="s">
        <v>173</v>
      </c>
      <c r="HH5" s="74" t="s">
        <v>173</v>
      </c>
      <c r="HI5" s="24" t="s">
        <v>174</v>
      </c>
      <c r="HJ5" s="24" t="s">
        <v>174</v>
      </c>
      <c r="HK5" s="24" t="s">
        <v>175</v>
      </c>
      <c r="HL5" s="24" t="s">
        <v>175</v>
      </c>
      <c r="HM5" s="24" t="s">
        <v>177</v>
      </c>
      <c r="HN5" s="24" t="s">
        <v>177</v>
      </c>
      <c r="HO5" s="24" t="s">
        <v>178</v>
      </c>
      <c r="HP5" s="24" t="s">
        <v>178</v>
      </c>
      <c r="HQ5" s="24" t="s">
        <v>179</v>
      </c>
      <c r="HR5" s="24" t="s">
        <v>180</v>
      </c>
      <c r="HS5" s="24" t="s">
        <v>180</v>
      </c>
      <c r="HT5" s="24" t="s">
        <v>181</v>
      </c>
      <c r="HU5" s="24" t="s">
        <v>182</v>
      </c>
      <c r="HV5" s="24" t="s">
        <v>183</v>
      </c>
      <c r="HW5" s="24" t="s">
        <v>183</v>
      </c>
      <c r="HX5" s="24" t="s">
        <v>184</v>
      </c>
      <c r="HY5" s="24" t="s">
        <v>184</v>
      </c>
      <c r="HZ5" s="24" t="s">
        <v>185</v>
      </c>
      <c r="IA5" s="24" t="s">
        <v>185</v>
      </c>
      <c r="IB5" s="24" t="s">
        <v>186</v>
      </c>
      <c r="IC5" s="24" t="s">
        <v>187</v>
      </c>
      <c r="ID5" s="24" t="s">
        <v>188</v>
      </c>
      <c r="IE5" s="24" t="s">
        <v>189</v>
      </c>
      <c r="IF5" s="24" t="s">
        <v>189</v>
      </c>
      <c r="IG5" s="24" t="s">
        <v>190</v>
      </c>
      <c r="IH5" s="24" t="s">
        <v>190</v>
      </c>
      <c r="II5" s="24" t="s">
        <v>191</v>
      </c>
      <c r="IJ5" s="24" t="s">
        <v>191</v>
      </c>
      <c r="IK5" s="24" t="s">
        <v>192</v>
      </c>
      <c r="IL5" s="24" t="s">
        <v>192</v>
      </c>
      <c r="IM5" s="24" t="s">
        <v>193</v>
      </c>
      <c r="IN5" s="24" t="s">
        <v>193</v>
      </c>
      <c r="IO5" s="24" t="s">
        <v>194</v>
      </c>
      <c r="IP5" s="24" t="s">
        <v>194</v>
      </c>
      <c r="IQ5" s="24" t="s">
        <v>195</v>
      </c>
      <c r="IR5" s="24" t="s">
        <v>195</v>
      </c>
      <c r="IS5" s="24" t="s">
        <v>196</v>
      </c>
      <c r="IT5" s="24" t="s">
        <v>196</v>
      </c>
      <c r="IU5" s="24" t="s">
        <v>197</v>
      </c>
      <c r="IV5" s="24" t="s">
        <v>197</v>
      </c>
      <c r="IW5" s="24" t="s">
        <v>198</v>
      </c>
      <c r="IX5" s="24" t="s">
        <v>198</v>
      </c>
      <c r="IY5" s="24" t="s">
        <v>199</v>
      </c>
      <c r="IZ5" s="24" t="s">
        <v>199</v>
      </c>
      <c r="JA5" s="24" t="s">
        <v>202</v>
      </c>
      <c r="JB5" s="24" t="s">
        <v>203</v>
      </c>
      <c r="JC5" s="24" t="s">
        <v>203</v>
      </c>
      <c r="JD5" s="24" t="s">
        <v>204</v>
      </c>
      <c r="JE5" s="24" t="s">
        <v>204</v>
      </c>
      <c r="JF5" s="24" t="s">
        <v>205</v>
      </c>
      <c r="JG5" s="24" t="s">
        <v>205</v>
      </c>
      <c r="JH5" s="24" t="s">
        <v>206</v>
      </c>
      <c r="JI5" s="24" t="s">
        <v>206</v>
      </c>
      <c r="JJ5" s="24" t="s">
        <v>207</v>
      </c>
      <c r="JK5" s="24" t="s">
        <v>207</v>
      </c>
      <c r="JL5" s="24" t="s">
        <v>208</v>
      </c>
      <c r="JM5" s="24" t="s">
        <v>209</v>
      </c>
      <c r="JN5" s="24" t="s">
        <v>209</v>
      </c>
      <c r="JO5" s="24" t="s">
        <v>210</v>
      </c>
      <c r="JP5" s="24" t="s">
        <v>210</v>
      </c>
      <c r="JQ5" s="24" t="s">
        <v>211</v>
      </c>
      <c r="JR5" s="24" t="s">
        <v>211</v>
      </c>
      <c r="JS5" s="24" t="s">
        <v>212</v>
      </c>
      <c r="JT5" s="24" t="s">
        <v>212</v>
      </c>
      <c r="JU5" s="24" t="s">
        <v>213</v>
      </c>
      <c r="JV5" s="24" t="s">
        <v>213</v>
      </c>
      <c r="JW5" s="24" t="s">
        <v>214</v>
      </c>
      <c r="JX5" s="24" t="s">
        <v>214</v>
      </c>
      <c r="JY5" s="24" t="s">
        <v>216</v>
      </c>
      <c r="JZ5" s="24" t="s">
        <v>216</v>
      </c>
      <c r="KA5" s="24" t="s">
        <v>217</v>
      </c>
      <c r="KB5" s="24" t="s">
        <v>217</v>
      </c>
      <c r="KC5" s="24" t="s">
        <v>218</v>
      </c>
      <c r="KD5" s="24" t="s">
        <v>219</v>
      </c>
      <c r="KE5" s="24" t="s">
        <v>219</v>
      </c>
      <c r="KF5" s="24" t="s">
        <v>220</v>
      </c>
      <c r="KG5" s="24" t="s">
        <v>220</v>
      </c>
      <c r="KH5" s="24" t="s">
        <v>221</v>
      </c>
      <c r="KI5" s="24" t="s">
        <v>221</v>
      </c>
      <c r="KJ5" s="24" t="s">
        <v>222</v>
      </c>
      <c r="KK5" s="24" t="s">
        <v>222</v>
      </c>
      <c r="KL5" s="24" t="s">
        <v>223</v>
      </c>
      <c r="KM5" s="24" t="s">
        <v>223</v>
      </c>
      <c r="KN5" s="24" t="s">
        <v>224</v>
      </c>
      <c r="KO5" s="24" t="s">
        <v>224</v>
      </c>
      <c r="KP5" s="24" t="s">
        <v>225</v>
      </c>
      <c r="KQ5" s="24" t="s">
        <v>226</v>
      </c>
      <c r="KR5" s="24" t="s">
        <v>226</v>
      </c>
      <c r="KS5" s="24" t="s">
        <v>227</v>
      </c>
      <c r="KT5" s="24" t="s">
        <v>227</v>
      </c>
      <c r="KU5" s="24" t="s">
        <v>228</v>
      </c>
      <c r="KV5" s="24" t="s">
        <v>228</v>
      </c>
      <c r="KW5" s="24" t="s">
        <v>229</v>
      </c>
      <c r="KX5" s="24" t="s">
        <v>229</v>
      </c>
      <c r="KY5" s="24" t="s">
        <v>230</v>
      </c>
      <c r="KZ5" s="24" t="s">
        <v>230</v>
      </c>
      <c r="LA5" s="24" t="s">
        <v>231</v>
      </c>
      <c r="LB5" s="24" t="s">
        <v>231</v>
      </c>
      <c r="LC5" s="24" t="s">
        <v>232</v>
      </c>
      <c r="LD5" s="24" t="s">
        <v>232</v>
      </c>
      <c r="LE5" s="24" t="s">
        <v>233</v>
      </c>
      <c r="LF5" s="24" t="s">
        <v>233</v>
      </c>
      <c r="LG5" s="24" t="s">
        <v>234</v>
      </c>
      <c r="LH5" s="24" t="s">
        <v>234</v>
      </c>
      <c r="LI5" s="24" t="s">
        <v>235</v>
      </c>
      <c r="LJ5" s="24" t="s">
        <v>235</v>
      </c>
      <c r="LK5" s="24" t="s">
        <v>236</v>
      </c>
      <c r="LL5" s="24" t="s">
        <v>236</v>
      </c>
      <c r="LM5" s="24" t="s">
        <v>237</v>
      </c>
      <c r="LN5" s="24"/>
      <c r="LO5" s="24"/>
    </row>
    <row r="6">
      <c r="B6" s="24" t="s">
        <v>54</v>
      </c>
      <c r="C6" s="41" t="s">
        <v>55</v>
      </c>
      <c r="D6" s="24" t="s">
        <v>56</v>
      </c>
      <c r="E6" s="24" t="s">
        <v>56</v>
      </c>
      <c r="F6" s="24" t="s">
        <v>56</v>
      </c>
      <c r="G6" s="41" t="s">
        <v>55</v>
      </c>
      <c r="H6" s="24" t="s">
        <v>56</v>
      </c>
      <c r="I6" s="41" t="s">
        <v>55</v>
      </c>
      <c r="J6" s="24" t="s">
        <v>56</v>
      </c>
      <c r="K6" s="41" t="s">
        <v>55</v>
      </c>
      <c r="L6" s="24" t="s">
        <v>56</v>
      </c>
      <c r="M6" s="41" t="s">
        <v>55</v>
      </c>
      <c r="N6" s="41" t="s">
        <v>55</v>
      </c>
      <c r="O6" s="24" t="s">
        <v>56</v>
      </c>
      <c r="P6" s="24" t="s">
        <v>55</v>
      </c>
      <c r="Q6" s="41" t="s">
        <v>55</v>
      </c>
      <c r="R6" s="24" t="s">
        <v>56</v>
      </c>
      <c r="S6" s="24" t="s">
        <v>56</v>
      </c>
      <c r="T6" s="24" t="s">
        <v>56</v>
      </c>
      <c r="U6" s="24" t="s">
        <v>55</v>
      </c>
      <c r="V6" s="24" t="s">
        <v>56</v>
      </c>
      <c r="W6" s="33" t="s">
        <v>55</v>
      </c>
      <c r="X6" s="74" t="s">
        <v>56</v>
      </c>
      <c r="Y6" s="24" t="s">
        <v>55</v>
      </c>
      <c r="Z6" s="24" t="s">
        <v>56</v>
      </c>
      <c r="AA6" s="24" t="s">
        <v>55</v>
      </c>
      <c r="AB6" s="24" t="s">
        <v>56</v>
      </c>
      <c r="AC6" s="24" t="s">
        <v>55</v>
      </c>
      <c r="AD6" s="24" t="s">
        <v>56</v>
      </c>
      <c r="AE6" s="24" t="s">
        <v>55</v>
      </c>
      <c r="AF6" s="24" t="s">
        <v>56</v>
      </c>
      <c r="AG6" s="33" t="s">
        <v>55</v>
      </c>
      <c r="AH6" s="74" t="s">
        <v>56</v>
      </c>
      <c r="AI6" s="24" t="s">
        <v>55</v>
      </c>
      <c r="AJ6" s="24" t="s">
        <v>56</v>
      </c>
      <c r="AK6" s="24" t="s">
        <v>55</v>
      </c>
      <c r="AL6" s="24" t="s">
        <v>55</v>
      </c>
      <c r="AM6" s="24" t="s">
        <v>56</v>
      </c>
      <c r="AN6" s="24" t="s">
        <v>55</v>
      </c>
      <c r="AO6" s="24" t="s">
        <v>56</v>
      </c>
      <c r="AP6" s="24" t="s">
        <v>55</v>
      </c>
      <c r="AQ6" s="24" t="s">
        <v>56</v>
      </c>
      <c r="AR6" s="24" t="s">
        <v>55</v>
      </c>
      <c r="AS6" s="24" t="s">
        <v>56</v>
      </c>
      <c r="AT6" s="24" t="s">
        <v>55</v>
      </c>
      <c r="AU6" s="24" t="s">
        <v>56</v>
      </c>
      <c r="AV6" s="24" t="s">
        <v>55</v>
      </c>
      <c r="AW6" s="24" t="s">
        <v>56</v>
      </c>
      <c r="AX6" s="24" t="s">
        <v>55</v>
      </c>
      <c r="AY6" s="24" t="s">
        <v>56</v>
      </c>
      <c r="AZ6" s="24" t="s">
        <v>55</v>
      </c>
      <c r="BA6" s="24" t="s">
        <v>56</v>
      </c>
      <c r="BB6" s="24" t="s">
        <v>55</v>
      </c>
      <c r="BC6" s="24" t="s">
        <v>56</v>
      </c>
      <c r="BD6" s="24" t="s">
        <v>55</v>
      </c>
      <c r="BE6" s="24" t="s">
        <v>56</v>
      </c>
      <c r="BF6" s="24" t="s">
        <v>55</v>
      </c>
      <c r="BG6" s="24" t="s">
        <v>56</v>
      </c>
      <c r="BH6" s="24" t="s">
        <v>55</v>
      </c>
      <c r="BI6" s="24" t="s">
        <v>55</v>
      </c>
      <c r="BJ6" s="24" t="s">
        <v>56</v>
      </c>
      <c r="BK6" s="41" t="s">
        <v>55</v>
      </c>
      <c r="BL6" s="24" t="s">
        <v>56</v>
      </c>
      <c r="BM6" s="24" t="s">
        <v>56</v>
      </c>
      <c r="BN6" s="73" t="s">
        <v>55</v>
      </c>
      <c r="BO6" s="74" t="s">
        <v>56</v>
      </c>
      <c r="BP6" s="24" t="s">
        <v>56</v>
      </c>
      <c r="BQ6" s="24" t="s">
        <v>56</v>
      </c>
      <c r="BR6" s="24" t="s">
        <v>55</v>
      </c>
      <c r="BS6" s="24" t="s">
        <v>56</v>
      </c>
      <c r="BT6" s="33" t="s">
        <v>55</v>
      </c>
      <c r="BU6" s="74" t="s">
        <v>56</v>
      </c>
      <c r="BV6" s="24" t="s">
        <v>55</v>
      </c>
      <c r="BW6" s="24" t="s">
        <v>56</v>
      </c>
      <c r="BX6" s="24" t="s">
        <v>56</v>
      </c>
      <c r="BY6" s="24" t="s">
        <v>55</v>
      </c>
      <c r="BZ6" s="24" t="s">
        <v>56</v>
      </c>
      <c r="CA6" s="24" t="s">
        <v>55</v>
      </c>
      <c r="CB6" s="24" t="s">
        <v>56</v>
      </c>
      <c r="CC6" s="73" t="s">
        <v>55</v>
      </c>
      <c r="CD6" s="74" t="s">
        <v>56</v>
      </c>
      <c r="CE6" s="24" t="s">
        <v>55</v>
      </c>
      <c r="CF6" s="24" t="s">
        <v>56</v>
      </c>
      <c r="CG6" s="24" t="s">
        <v>55</v>
      </c>
      <c r="CH6" s="24" t="s">
        <v>56</v>
      </c>
      <c r="CI6" s="33" t="s">
        <v>55</v>
      </c>
      <c r="CJ6" s="74" t="s">
        <v>56</v>
      </c>
      <c r="CK6" s="24" t="s">
        <v>55</v>
      </c>
      <c r="CL6" s="24" t="s">
        <v>56</v>
      </c>
      <c r="CM6" s="24" t="s">
        <v>55</v>
      </c>
      <c r="CN6" s="24" t="s">
        <v>56</v>
      </c>
      <c r="CO6" s="33" t="s">
        <v>55</v>
      </c>
      <c r="CP6" s="74" t="s">
        <v>56</v>
      </c>
      <c r="CQ6" s="24" t="s">
        <v>55</v>
      </c>
      <c r="CR6" s="24" t="s">
        <v>56</v>
      </c>
      <c r="CS6" s="24" t="s">
        <v>55</v>
      </c>
      <c r="CT6" s="24" t="s">
        <v>56</v>
      </c>
      <c r="CU6" s="24" t="s">
        <v>55</v>
      </c>
      <c r="CV6" s="24" t="s">
        <v>56</v>
      </c>
      <c r="CW6" s="24" t="s">
        <v>55</v>
      </c>
      <c r="CX6" s="24" t="s">
        <v>56</v>
      </c>
      <c r="CY6" s="24" t="s">
        <v>55</v>
      </c>
      <c r="CZ6" s="24" t="s">
        <v>55</v>
      </c>
      <c r="DA6" s="24" t="s">
        <v>56</v>
      </c>
      <c r="DB6" s="24" t="s">
        <v>55</v>
      </c>
      <c r="DC6" s="24" t="s">
        <v>56</v>
      </c>
      <c r="DD6" s="24" t="s">
        <v>55</v>
      </c>
      <c r="DE6" s="24" t="s">
        <v>56</v>
      </c>
      <c r="DF6" s="73" t="s">
        <v>55</v>
      </c>
      <c r="DG6" s="74" t="s">
        <v>56</v>
      </c>
      <c r="DH6" s="24" t="s">
        <v>55</v>
      </c>
      <c r="DI6" s="24" t="s">
        <v>56</v>
      </c>
      <c r="DJ6" s="24" t="s">
        <v>55</v>
      </c>
      <c r="DK6" s="24" t="s">
        <v>56</v>
      </c>
      <c r="DL6" s="24" t="s">
        <v>56</v>
      </c>
      <c r="DM6" s="24" t="s">
        <v>55</v>
      </c>
      <c r="DN6" s="24" t="s">
        <v>56</v>
      </c>
      <c r="DO6" s="33" t="s">
        <v>55</v>
      </c>
      <c r="DP6" s="74" t="s">
        <v>56</v>
      </c>
      <c r="DQ6" s="24" t="s">
        <v>55</v>
      </c>
      <c r="DR6" s="24" t="s">
        <v>56</v>
      </c>
      <c r="DS6" s="33" t="s">
        <v>55</v>
      </c>
      <c r="DT6" s="74" t="s">
        <v>56</v>
      </c>
      <c r="DU6" s="24" t="s">
        <v>55</v>
      </c>
      <c r="DV6" s="24" t="s">
        <v>56</v>
      </c>
      <c r="DW6" s="24" t="s">
        <v>55</v>
      </c>
      <c r="DX6" s="24" t="s">
        <v>56</v>
      </c>
      <c r="DY6" s="24" t="s">
        <v>56</v>
      </c>
      <c r="DZ6" s="33" t="s">
        <v>55</v>
      </c>
      <c r="EA6" s="74" t="s">
        <v>56</v>
      </c>
      <c r="EB6" s="24" t="s">
        <v>55</v>
      </c>
      <c r="EC6" s="24" t="s">
        <v>56</v>
      </c>
      <c r="ED6" s="24" t="s">
        <v>56</v>
      </c>
      <c r="EE6" s="24" t="s">
        <v>55</v>
      </c>
      <c r="EF6" s="24" t="s">
        <v>56</v>
      </c>
      <c r="EG6" s="33" t="s">
        <v>55</v>
      </c>
      <c r="EH6" s="74" t="s">
        <v>56</v>
      </c>
      <c r="EI6" s="24" t="s">
        <v>55</v>
      </c>
      <c r="EJ6" s="24" t="s">
        <v>56</v>
      </c>
      <c r="EK6" s="33" t="s">
        <v>55</v>
      </c>
      <c r="EL6" s="74" t="s">
        <v>56</v>
      </c>
      <c r="EM6" s="24" t="s">
        <v>55</v>
      </c>
      <c r="EN6" s="24" t="s">
        <v>56</v>
      </c>
      <c r="EO6" s="24" t="s">
        <v>55</v>
      </c>
      <c r="EP6" s="24" t="s">
        <v>56</v>
      </c>
      <c r="EQ6" s="24" t="s">
        <v>55</v>
      </c>
      <c r="ER6" s="24" t="s">
        <v>56</v>
      </c>
      <c r="ES6" s="24" t="s">
        <v>55</v>
      </c>
      <c r="ET6" s="24" t="s">
        <v>56</v>
      </c>
      <c r="EU6" s="24" t="s">
        <v>55</v>
      </c>
      <c r="EV6" s="24" t="s">
        <v>56</v>
      </c>
      <c r="EW6" s="24" t="s">
        <v>55</v>
      </c>
      <c r="EX6" s="24" t="s">
        <v>56</v>
      </c>
      <c r="EY6" s="24" t="s">
        <v>55</v>
      </c>
      <c r="EZ6" s="24" t="s">
        <v>56</v>
      </c>
      <c r="FA6" s="33" t="s">
        <v>55</v>
      </c>
      <c r="FB6" s="74" t="s">
        <v>56</v>
      </c>
      <c r="FC6" s="33" t="s">
        <v>55</v>
      </c>
      <c r="FD6" s="74" t="s">
        <v>56</v>
      </c>
      <c r="FE6" s="24" t="s">
        <v>55</v>
      </c>
      <c r="FF6" s="24" t="s">
        <v>56</v>
      </c>
      <c r="FG6" s="33" t="s">
        <v>55</v>
      </c>
      <c r="FH6" s="74" t="s">
        <v>56</v>
      </c>
      <c r="FI6" s="24" t="s">
        <v>55</v>
      </c>
      <c r="FJ6" s="24" t="s">
        <v>56</v>
      </c>
      <c r="FK6" s="24" t="s">
        <v>55</v>
      </c>
      <c r="FL6" s="24" t="s">
        <v>56</v>
      </c>
      <c r="FM6" s="24" t="s">
        <v>55</v>
      </c>
      <c r="FN6" s="24" t="s">
        <v>56</v>
      </c>
      <c r="FO6" s="24" t="s">
        <v>55</v>
      </c>
      <c r="FP6" s="24" t="s">
        <v>56</v>
      </c>
      <c r="FQ6" s="24" t="s">
        <v>55</v>
      </c>
      <c r="FR6" s="24" t="s">
        <v>56</v>
      </c>
      <c r="FS6" s="24" t="s">
        <v>55</v>
      </c>
      <c r="FT6" s="24" t="s">
        <v>56</v>
      </c>
      <c r="FU6" s="24" t="s">
        <v>55</v>
      </c>
      <c r="FV6" s="24" t="s">
        <v>56</v>
      </c>
      <c r="FW6" s="24" t="s">
        <v>55</v>
      </c>
      <c r="FX6" s="24" t="s">
        <v>55</v>
      </c>
      <c r="FY6" s="24" t="s">
        <v>55</v>
      </c>
      <c r="FZ6" s="24" t="s">
        <v>55</v>
      </c>
      <c r="GA6" s="24" t="s">
        <v>56</v>
      </c>
      <c r="GB6" s="24" t="s">
        <v>56</v>
      </c>
      <c r="GC6" s="24" t="s">
        <v>56</v>
      </c>
      <c r="GD6" s="24" t="s">
        <v>55</v>
      </c>
      <c r="GE6" s="24" t="s">
        <v>56</v>
      </c>
      <c r="GF6" s="24" t="s">
        <v>55</v>
      </c>
      <c r="GG6" s="24" t="s">
        <v>56</v>
      </c>
      <c r="GH6" s="24" t="s">
        <v>55</v>
      </c>
      <c r="GI6" s="24" t="s">
        <v>56</v>
      </c>
      <c r="GJ6" s="33" t="s">
        <v>55</v>
      </c>
      <c r="GK6" s="74" t="s">
        <v>56</v>
      </c>
      <c r="GL6" s="24" t="s">
        <v>55</v>
      </c>
      <c r="GM6" s="24" t="s">
        <v>56</v>
      </c>
      <c r="GN6" s="24" t="s">
        <v>55</v>
      </c>
      <c r="GO6" s="24" t="s">
        <v>56</v>
      </c>
      <c r="GP6" s="24" t="s">
        <v>55</v>
      </c>
      <c r="GQ6" s="24" t="s">
        <v>56</v>
      </c>
      <c r="GR6" s="24" t="s">
        <v>55</v>
      </c>
      <c r="GS6" s="24" t="s">
        <v>55</v>
      </c>
      <c r="GT6" s="24" t="s">
        <v>56</v>
      </c>
      <c r="GU6" s="33" t="s">
        <v>55</v>
      </c>
      <c r="GV6" s="74" t="s">
        <v>56</v>
      </c>
      <c r="GW6" s="24" t="s">
        <v>56</v>
      </c>
      <c r="GX6" s="24" t="s">
        <v>55</v>
      </c>
      <c r="GY6" s="24" t="s">
        <v>56</v>
      </c>
      <c r="GZ6" s="24" t="s">
        <v>55</v>
      </c>
      <c r="HA6" s="24" t="s">
        <v>56</v>
      </c>
      <c r="HB6" s="24" t="s">
        <v>56</v>
      </c>
      <c r="HC6" s="24" t="s">
        <v>55</v>
      </c>
      <c r="HD6" s="24" t="s">
        <v>56</v>
      </c>
      <c r="HE6" s="24" t="s">
        <v>55</v>
      </c>
      <c r="HF6" s="24" t="s">
        <v>56</v>
      </c>
      <c r="HG6" s="33" t="s">
        <v>55</v>
      </c>
      <c r="HH6" s="74" t="s">
        <v>56</v>
      </c>
      <c r="HI6" s="24" t="s">
        <v>55</v>
      </c>
      <c r="HJ6" s="24" t="s">
        <v>56</v>
      </c>
      <c r="HK6" s="24" t="s">
        <v>55</v>
      </c>
      <c r="HL6" s="24" t="s">
        <v>56</v>
      </c>
      <c r="HM6" s="24" t="s">
        <v>55</v>
      </c>
      <c r="HN6" s="24" t="s">
        <v>56</v>
      </c>
      <c r="HO6" s="24" t="s">
        <v>55</v>
      </c>
      <c r="HP6" s="24" t="s">
        <v>56</v>
      </c>
      <c r="HQ6" s="24" t="s">
        <v>56</v>
      </c>
      <c r="HR6" s="24" t="s">
        <v>55</v>
      </c>
      <c r="HS6" s="24" t="s">
        <v>56</v>
      </c>
      <c r="HT6" s="24" t="s">
        <v>56</v>
      </c>
      <c r="HU6" s="24" t="s">
        <v>56</v>
      </c>
      <c r="HV6" s="24" t="s">
        <v>55</v>
      </c>
      <c r="HW6" s="24" t="s">
        <v>56</v>
      </c>
      <c r="HX6" s="24" t="s">
        <v>55</v>
      </c>
      <c r="HY6" s="24" t="s">
        <v>56</v>
      </c>
      <c r="HZ6" s="24" t="s">
        <v>55</v>
      </c>
      <c r="IA6" s="24" t="s">
        <v>56</v>
      </c>
      <c r="IB6" s="24" t="s">
        <v>56</v>
      </c>
      <c r="IC6" s="24" t="s">
        <v>56</v>
      </c>
      <c r="ID6" s="24" t="s">
        <v>56</v>
      </c>
      <c r="IE6" s="24" t="s">
        <v>55</v>
      </c>
      <c r="IF6" s="24" t="s">
        <v>56</v>
      </c>
      <c r="IG6" s="24" t="s">
        <v>55</v>
      </c>
      <c r="IH6" s="24" t="s">
        <v>56</v>
      </c>
      <c r="II6" s="24" t="s">
        <v>55</v>
      </c>
      <c r="IJ6" s="24" t="s">
        <v>56</v>
      </c>
      <c r="IK6" s="24" t="s">
        <v>55</v>
      </c>
      <c r="IL6" s="24" t="s">
        <v>56</v>
      </c>
      <c r="IM6" s="24" t="s">
        <v>55</v>
      </c>
      <c r="IN6" s="24" t="s">
        <v>56</v>
      </c>
      <c r="IO6" s="24" t="s">
        <v>55</v>
      </c>
      <c r="IP6" s="24" t="s">
        <v>56</v>
      </c>
      <c r="IQ6" s="24" t="s">
        <v>55</v>
      </c>
      <c r="IR6" s="24" t="s">
        <v>56</v>
      </c>
      <c r="IS6" s="24" t="s">
        <v>55</v>
      </c>
      <c r="IT6" s="24" t="s">
        <v>56</v>
      </c>
      <c r="IU6" s="24" t="s">
        <v>55</v>
      </c>
      <c r="IV6" s="24" t="s">
        <v>56</v>
      </c>
      <c r="IW6" s="24" t="s">
        <v>55</v>
      </c>
      <c r="IX6" s="24" t="s">
        <v>56</v>
      </c>
      <c r="IY6" s="24" t="s">
        <v>55</v>
      </c>
      <c r="IZ6" s="24" t="s">
        <v>56</v>
      </c>
      <c r="JA6" s="24" t="s">
        <v>56</v>
      </c>
      <c r="JB6" s="24" t="s">
        <v>55</v>
      </c>
      <c r="JC6" s="24" t="s">
        <v>56</v>
      </c>
      <c r="JD6" s="24" t="s">
        <v>55</v>
      </c>
      <c r="JE6" s="24" t="s">
        <v>56</v>
      </c>
      <c r="JF6" s="24" t="s">
        <v>55</v>
      </c>
      <c r="JG6" s="24" t="s">
        <v>56</v>
      </c>
      <c r="JH6" s="24" t="s">
        <v>55</v>
      </c>
      <c r="JI6" s="24" t="s">
        <v>56</v>
      </c>
      <c r="JJ6" s="24" t="s">
        <v>55</v>
      </c>
      <c r="JK6" s="24" t="s">
        <v>56</v>
      </c>
      <c r="JL6" s="24" t="s">
        <v>56</v>
      </c>
      <c r="JM6" s="24" t="s">
        <v>55</v>
      </c>
      <c r="JN6" s="24" t="s">
        <v>56</v>
      </c>
      <c r="JO6" s="24" t="s">
        <v>55</v>
      </c>
      <c r="JP6" s="24" t="s">
        <v>56</v>
      </c>
      <c r="JQ6" s="24" t="s">
        <v>55</v>
      </c>
      <c r="JR6" s="24" t="s">
        <v>56</v>
      </c>
      <c r="JS6" s="24" t="s">
        <v>55</v>
      </c>
      <c r="JT6" s="24" t="s">
        <v>56</v>
      </c>
      <c r="JU6" s="24" t="s">
        <v>55</v>
      </c>
      <c r="JV6" s="24" t="s">
        <v>56</v>
      </c>
      <c r="JW6" s="24" t="s">
        <v>55</v>
      </c>
      <c r="JX6" s="24" t="s">
        <v>56</v>
      </c>
      <c r="JY6" s="24" t="s">
        <v>55</v>
      </c>
      <c r="JZ6" s="24" t="s">
        <v>56</v>
      </c>
      <c r="KA6" s="24" t="s">
        <v>55</v>
      </c>
      <c r="KB6" s="24" t="s">
        <v>56</v>
      </c>
      <c r="KC6" s="24" t="s">
        <v>56</v>
      </c>
      <c r="KD6" s="24" t="s">
        <v>55</v>
      </c>
      <c r="KE6" s="24" t="s">
        <v>56</v>
      </c>
      <c r="KF6" s="24" t="s">
        <v>55</v>
      </c>
      <c r="KG6" s="24" t="s">
        <v>56</v>
      </c>
      <c r="KH6" s="24" t="s">
        <v>55</v>
      </c>
      <c r="KI6" s="24" t="s">
        <v>56</v>
      </c>
      <c r="KJ6" s="24" t="s">
        <v>55</v>
      </c>
      <c r="KK6" s="24" t="s">
        <v>56</v>
      </c>
      <c r="KL6" s="24" t="s">
        <v>55</v>
      </c>
      <c r="KM6" s="24" t="s">
        <v>56</v>
      </c>
      <c r="KN6" s="24" t="s">
        <v>55</v>
      </c>
      <c r="KO6" s="24" t="s">
        <v>56</v>
      </c>
      <c r="KP6" s="24" t="s">
        <v>56</v>
      </c>
      <c r="KQ6" s="24" t="s">
        <v>55</v>
      </c>
      <c r="KR6" s="24" t="s">
        <v>56</v>
      </c>
      <c r="KS6" s="24" t="s">
        <v>55</v>
      </c>
      <c r="KT6" s="24" t="s">
        <v>56</v>
      </c>
      <c r="KU6" s="24" t="s">
        <v>55</v>
      </c>
      <c r="KV6" s="24" t="s">
        <v>56</v>
      </c>
      <c r="KW6" s="24" t="s">
        <v>55</v>
      </c>
      <c r="KX6" s="24" t="s">
        <v>56</v>
      </c>
      <c r="KY6" s="24" t="s">
        <v>55</v>
      </c>
      <c r="KZ6" s="24" t="s">
        <v>56</v>
      </c>
      <c r="LA6" s="24" t="s">
        <v>55</v>
      </c>
      <c r="LB6" s="24" t="s">
        <v>56</v>
      </c>
      <c r="LC6" s="24" t="s">
        <v>55</v>
      </c>
      <c r="LD6" s="24" t="s">
        <v>56</v>
      </c>
      <c r="LE6" s="24" t="s">
        <v>55</v>
      </c>
      <c r="LF6" s="24" t="s">
        <v>56</v>
      </c>
      <c r="LG6" s="24" t="s">
        <v>55</v>
      </c>
      <c r="LH6" s="24" t="s">
        <v>56</v>
      </c>
      <c r="LI6" s="24" t="s">
        <v>55</v>
      </c>
      <c r="LJ6" s="24" t="s">
        <v>56</v>
      </c>
      <c r="LK6" s="24" t="s">
        <v>55</v>
      </c>
      <c r="LL6" s="24" t="s">
        <v>56</v>
      </c>
      <c r="LM6" s="24" t="s">
        <v>56</v>
      </c>
      <c r="LN6" s="24"/>
      <c r="LO6" s="24"/>
    </row>
    <row r="7">
      <c r="B7" s="24" t="s">
        <v>58</v>
      </c>
      <c r="C7" s="42">
        <v>34.0</v>
      </c>
      <c r="D7" s="25">
        <v>99.0</v>
      </c>
      <c r="E7" s="25">
        <v>1.0</v>
      </c>
      <c r="F7" s="25">
        <v>1.0</v>
      </c>
      <c r="G7" s="42">
        <v>105.0</v>
      </c>
      <c r="H7" s="25">
        <v>368.0</v>
      </c>
      <c r="I7" s="42">
        <v>1.0</v>
      </c>
      <c r="J7" s="25">
        <v>4.0</v>
      </c>
      <c r="K7" s="42">
        <v>0.0</v>
      </c>
      <c r="L7" s="25">
        <v>1.0</v>
      </c>
      <c r="M7" s="42">
        <v>0.0</v>
      </c>
      <c r="N7" s="42">
        <v>3.0</v>
      </c>
      <c r="O7" s="25">
        <v>3.0</v>
      </c>
      <c r="P7" s="25">
        <v>1.0</v>
      </c>
      <c r="Q7" s="42">
        <v>12.0</v>
      </c>
      <c r="R7" s="25">
        <v>40.0</v>
      </c>
      <c r="S7" s="25">
        <v>3.0</v>
      </c>
      <c r="T7" s="25">
        <v>1.0</v>
      </c>
      <c r="U7" s="25">
        <v>5.0</v>
      </c>
      <c r="V7" s="25">
        <v>22.0</v>
      </c>
      <c r="W7" s="76">
        <v>70.0</v>
      </c>
      <c r="X7" s="77">
        <v>200.0</v>
      </c>
      <c r="Y7" s="25">
        <v>2.0</v>
      </c>
      <c r="Z7" s="25">
        <v>3.0</v>
      </c>
      <c r="AA7" s="25">
        <v>1326.0</v>
      </c>
      <c r="AB7" s="25">
        <v>4281.0</v>
      </c>
      <c r="AC7" s="25">
        <v>68.0</v>
      </c>
      <c r="AD7" s="25">
        <v>190.0</v>
      </c>
      <c r="AE7" s="25">
        <v>176.0</v>
      </c>
      <c r="AF7" s="25">
        <v>529.0</v>
      </c>
      <c r="AG7" s="76">
        <v>14.0</v>
      </c>
      <c r="AH7" s="77">
        <v>56.0</v>
      </c>
      <c r="AI7" s="25">
        <v>176.0</v>
      </c>
      <c r="AJ7" s="25">
        <v>476.0</v>
      </c>
      <c r="AK7" s="25">
        <v>3.0</v>
      </c>
      <c r="AL7" s="25">
        <v>248.0</v>
      </c>
      <c r="AM7" s="25">
        <v>649.0</v>
      </c>
      <c r="AN7" s="25">
        <v>65.0</v>
      </c>
      <c r="AO7" s="25">
        <v>183.0</v>
      </c>
      <c r="AP7" s="25">
        <v>4.0</v>
      </c>
      <c r="AQ7" s="25">
        <v>26.0</v>
      </c>
      <c r="AR7" s="25">
        <v>7.0</v>
      </c>
      <c r="AS7" s="25">
        <v>26.0</v>
      </c>
      <c r="AT7" s="25">
        <v>11.0</v>
      </c>
      <c r="AU7" s="25">
        <v>23.0</v>
      </c>
      <c r="AV7" s="25">
        <v>6.0</v>
      </c>
      <c r="AW7" s="25">
        <v>12.0</v>
      </c>
      <c r="AX7" s="25">
        <v>3.0</v>
      </c>
      <c r="AY7" s="25">
        <v>1.0</v>
      </c>
      <c r="AZ7" s="25">
        <v>6.0</v>
      </c>
      <c r="BA7" s="25">
        <v>22.0</v>
      </c>
      <c r="BB7" s="25">
        <v>561.0</v>
      </c>
      <c r="BC7" s="25">
        <v>1600.0</v>
      </c>
      <c r="BD7" s="25">
        <v>39.0</v>
      </c>
      <c r="BE7" s="25">
        <v>100.0</v>
      </c>
      <c r="BF7" s="25">
        <v>121.0</v>
      </c>
      <c r="BG7" s="25">
        <v>330.0</v>
      </c>
      <c r="BH7" s="25">
        <v>1.0</v>
      </c>
      <c r="BI7" s="25">
        <v>0.0</v>
      </c>
      <c r="BJ7" s="25">
        <v>6.0</v>
      </c>
      <c r="BK7" s="42">
        <v>5.0</v>
      </c>
      <c r="BL7" s="25">
        <v>21.0</v>
      </c>
      <c r="BM7" s="25">
        <v>2.0</v>
      </c>
      <c r="BN7" s="78">
        <v>15.0</v>
      </c>
      <c r="BO7" s="77">
        <v>48.0</v>
      </c>
      <c r="BP7" s="25">
        <v>2.0</v>
      </c>
      <c r="BQ7" s="25">
        <v>3.0</v>
      </c>
      <c r="BR7" s="25">
        <v>4.0</v>
      </c>
      <c r="BS7" s="25">
        <v>18.0</v>
      </c>
      <c r="BT7" s="76">
        <v>2.0</v>
      </c>
      <c r="BU7" s="77">
        <v>28.0</v>
      </c>
      <c r="BV7" s="25">
        <v>75.0</v>
      </c>
      <c r="BW7" s="25">
        <v>174.0</v>
      </c>
      <c r="BX7" s="25">
        <v>1.0</v>
      </c>
      <c r="BY7" s="25">
        <v>4.0</v>
      </c>
      <c r="BZ7" s="25">
        <v>2.0</v>
      </c>
      <c r="CA7" s="25">
        <v>2.0</v>
      </c>
      <c r="CB7" s="25">
        <v>7.0</v>
      </c>
      <c r="CC7" s="78">
        <v>6.0</v>
      </c>
      <c r="CD7" s="77">
        <v>25.0</v>
      </c>
      <c r="CE7" s="25">
        <v>1.0</v>
      </c>
      <c r="CF7" s="25">
        <v>11.0</v>
      </c>
      <c r="CG7" s="25">
        <v>0.0</v>
      </c>
      <c r="CH7" s="25">
        <v>4.0</v>
      </c>
      <c r="CI7" s="76">
        <v>8.0</v>
      </c>
      <c r="CJ7" s="77">
        <v>16.0</v>
      </c>
      <c r="CK7" s="25">
        <v>2.0</v>
      </c>
      <c r="CL7" s="25">
        <v>12.0</v>
      </c>
      <c r="CM7" s="25">
        <v>88.0</v>
      </c>
      <c r="CN7" s="25">
        <v>286.0</v>
      </c>
      <c r="CO7" s="76">
        <v>13.0</v>
      </c>
      <c r="CP7" s="77">
        <v>37.0</v>
      </c>
      <c r="CQ7" s="25">
        <v>448.0</v>
      </c>
      <c r="CR7" s="25">
        <v>1405.0</v>
      </c>
      <c r="CS7" s="25">
        <v>16.0</v>
      </c>
      <c r="CT7" s="25">
        <v>18.0</v>
      </c>
      <c r="CU7" s="25">
        <v>40.0</v>
      </c>
      <c r="CV7" s="25">
        <v>69.0</v>
      </c>
      <c r="CW7" s="25">
        <v>1.0</v>
      </c>
      <c r="CX7" s="25">
        <v>4.0</v>
      </c>
      <c r="CY7" s="25">
        <v>1.0</v>
      </c>
      <c r="CZ7" s="25">
        <v>2.0</v>
      </c>
      <c r="DA7" s="25">
        <v>0.0</v>
      </c>
      <c r="DB7" s="25">
        <v>52.0</v>
      </c>
      <c r="DC7" s="25">
        <v>161.0</v>
      </c>
      <c r="DD7" s="25">
        <v>112.0</v>
      </c>
      <c r="DE7" s="25">
        <v>288.0</v>
      </c>
      <c r="DF7" s="78">
        <v>9.0</v>
      </c>
      <c r="DG7" s="77">
        <v>37.0</v>
      </c>
      <c r="DH7" s="25">
        <v>19.0</v>
      </c>
      <c r="DI7" s="25">
        <v>70.0</v>
      </c>
      <c r="DJ7" s="25">
        <v>38.0</v>
      </c>
      <c r="DK7" s="25">
        <v>85.0</v>
      </c>
      <c r="DL7" s="25">
        <v>5.0</v>
      </c>
      <c r="DM7" s="25">
        <v>3.0</v>
      </c>
      <c r="DN7" s="25">
        <v>4.0</v>
      </c>
      <c r="DO7" s="76">
        <v>5.0</v>
      </c>
      <c r="DP7" s="77">
        <v>9.0</v>
      </c>
      <c r="DQ7" s="25">
        <v>9.0</v>
      </c>
      <c r="DR7" s="25">
        <v>28.0</v>
      </c>
      <c r="DS7" s="76">
        <v>7.0</v>
      </c>
      <c r="DT7" s="77">
        <v>19.0</v>
      </c>
      <c r="DU7" s="25">
        <v>86.0</v>
      </c>
      <c r="DV7" s="25">
        <v>332.0</v>
      </c>
      <c r="DW7" s="25">
        <v>107.0</v>
      </c>
      <c r="DX7" s="25">
        <v>281.0</v>
      </c>
      <c r="DY7" s="25">
        <v>1.0</v>
      </c>
      <c r="DZ7" s="76">
        <v>88.0</v>
      </c>
      <c r="EA7" s="77">
        <v>237.0</v>
      </c>
      <c r="EB7" s="25">
        <v>49.0</v>
      </c>
      <c r="EC7" s="25">
        <v>171.0</v>
      </c>
      <c r="ED7" s="25">
        <v>1.0</v>
      </c>
      <c r="EE7" s="25">
        <v>4.0</v>
      </c>
      <c r="EF7" s="25">
        <v>7.0</v>
      </c>
      <c r="EG7" s="76">
        <v>178.0</v>
      </c>
      <c r="EH7" s="77">
        <v>528.0</v>
      </c>
      <c r="EI7" s="25">
        <v>12.0</v>
      </c>
      <c r="EJ7" s="25">
        <v>55.0</v>
      </c>
      <c r="EK7" s="76">
        <v>41.0</v>
      </c>
      <c r="EL7" s="77">
        <v>122.0</v>
      </c>
      <c r="EM7" s="25">
        <v>3.0</v>
      </c>
      <c r="EN7" s="25">
        <v>34.0</v>
      </c>
      <c r="EO7" s="25">
        <v>5.0</v>
      </c>
      <c r="EP7" s="25">
        <v>10.0</v>
      </c>
      <c r="EQ7" s="25">
        <v>4.0</v>
      </c>
      <c r="ER7" s="25">
        <v>9.0</v>
      </c>
      <c r="ES7" s="25">
        <v>11.0</v>
      </c>
      <c r="ET7" s="25">
        <v>22.0</v>
      </c>
      <c r="EU7" s="25">
        <v>84.0</v>
      </c>
      <c r="EV7" s="25">
        <v>234.0</v>
      </c>
      <c r="EW7" s="25">
        <v>1.0</v>
      </c>
      <c r="EX7" s="25">
        <v>7.0</v>
      </c>
      <c r="EY7" s="25">
        <v>5.0</v>
      </c>
      <c r="EZ7" s="25">
        <v>25.0</v>
      </c>
      <c r="FA7" s="76">
        <v>32.0</v>
      </c>
      <c r="FB7" s="77">
        <v>82.0</v>
      </c>
      <c r="FC7" s="76">
        <v>1.0</v>
      </c>
      <c r="FD7" s="77">
        <v>11.0</v>
      </c>
      <c r="FE7" s="25">
        <v>4.0</v>
      </c>
      <c r="FF7" s="25">
        <v>9.0</v>
      </c>
      <c r="FG7" s="76">
        <v>24.0</v>
      </c>
      <c r="FH7" s="77">
        <v>61.0</v>
      </c>
      <c r="FI7" s="25">
        <v>54.0</v>
      </c>
      <c r="FJ7" s="25">
        <v>110.0</v>
      </c>
      <c r="FK7" s="25">
        <v>56.0</v>
      </c>
      <c r="FL7" s="25">
        <v>159.0</v>
      </c>
      <c r="FM7" s="25">
        <v>43.0</v>
      </c>
      <c r="FN7" s="25">
        <v>120.0</v>
      </c>
      <c r="FO7" s="25">
        <v>3.0</v>
      </c>
      <c r="FP7" s="25">
        <v>11.0</v>
      </c>
      <c r="FQ7" s="25">
        <v>26.0</v>
      </c>
      <c r="FR7" s="25">
        <v>58.0</v>
      </c>
      <c r="FS7" s="25">
        <v>88.0</v>
      </c>
      <c r="FT7" s="25">
        <v>264.0</v>
      </c>
      <c r="FU7" s="25">
        <v>1.0</v>
      </c>
      <c r="FV7" s="25">
        <v>8.0</v>
      </c>
      <c r="FW7" s="25">
        <v>1.0</v>
      </c>
      <c r="FX7" s="25">
        <v>1.0</v>
      </c>
      <c r="FY7" s="25">
        <v>2.0</v>
      </c>
      <c r="FZ7" s="25">
        <v>5.0</v>
      </c>
      <c r="GA7" s="25">
        <v>15.0</v>
      </c>
      <c r="GB7" s="25">
        <v>1.0</v>
      </c>
      <c r="GC7" s="25">
        <v>1.0</v>
      </c>
      <c r="GD7" s="25">
        <v>5.0</v>
      </c>
      <c r="GE7" s="25">
        <v>9.0</v>
      </c>
      <c r="GF7" s="25">
        <v>27.0</v>
      </c>
      <c r="GG7" s="25">
        <v>89.0</v>
      </c>
      <c r="GH7" s="25">
        <v>555.0</v>
      </c>
      <c r="GI7" s="25">
        <v>1850.0</v>
      </c>
      <c r="GJ7" s="76">
        <v>28.0</v>
      </c>
      <c r="GK7" s="77">
        <v>87.0</v>
      </c>
      <c r="GL7" s="25">
        <v>122.0</v>
      </c>
      <c r="GM7" s="25">
        <v>387.0</v>
      </c>
      <c r="GN7" s="25">
        <v>1.0</v>
      </c>
      <c r="GO7" s="25">
        <v>23.0</v>
      </c>
      <c r="GP7" s="25">
        <v>36.0</v>
      </c>
      <c r="GQ7" s="25">
        <v>123.0</v>
      </c>
      <c r="GR7" s="25">
        <v>1.0</v>
      </c>
      <c r="GS7" s="25">
        <v>116.0</v>
      </c>
      <c r="GT7" s="25">
        <v>428.0</v>
      </c>
      <c r="GU7" s="76">
        <v>22.0</v>
      </c>
      <c r="GV7" s="77">
        <v>97.0</v>
      </c>
      <c r="GW7" s="25">
        <v>6.0</v>
      </c>
      <c r="GX7" s="25">
        <v>1.0</v>
      </c>
      <c r="GY7" s="25">
        <v>5.0</v>
      </c>
      <c r="GZ7" s="25">
        <v>17.0</v>
      </c>
      <c r="HA7" s="25">
        <v>28.0</v>
      </c>
      <c r="HB7" s="25">
        <v>10.0</v>
      </c>
      <c r="HC7" s="25">
        <v>2.0</v>
      </c>
      <c r="HD7" s="25">
        <v>1.0</v>
      </c>
      <c r="HE7" s="25">
        <v>2.0</v>
      </c>
      <c r="HF7" s="25">
        <v>10.0</v>
      </c>
      <c r="HG7" s="76">
        <v>259.0</v>
      </c>
      <c r="HH7" s="77">
        <v>731.0</v>
      </c>
      <c r="HI7" s="25">
        <v>17.0</v>
      </c>
      <c r="HJ7" s="25">
        <v>91.0</v>
      </c>
      <c r="HK7" s="25">
        <v>44.0</v>
      </c>
      <c r="HL7" s="25">
        <v>190.0</v>
      </c>
      <c r="HM7" s="25">
        <v>2.0</v>
      </c>
      <c r="HN7" s="25">
        <v>1.0</v>
      </c>
      <c r="HO7" s="25">
        <v>8.0</v>
      </c>
      <c r="HP7" s="25">
        <v>22.0</v>
      </c>
      <c r="HQ7" s="25">
        <v>1.0</v>
      </c>
      <c r="HR7" s="25">
        <v>19.0</v>
      </c>
      <c r="HS7" s="25">
        <v>61.0</v>
      </c>
      <c r="HT7" s="25">
        <v>1.0</v>
      </c>
      <c r="HU7" s="25">
        <v>5.0</v>
      </c>
      <c r="HV7" s="25">
        <v>3.0</v>
      </c>
      <c r="HW7" s="25">
        <v>11.0</v>
      </c>
      <c r="HX7" s="25">
        <v>1.0</v>
      </c>
      <c r="HY7" s="25">
        <v>10.0</v>
      </c>
      <c r="HZ7" s="25">
        <v>17.0</v>
      </c>
      <c r="IA7" s="25">
        <v>55.0</v>
      </c>
      <c r="IB7" s="25">
        <v>3.0</v>
      </c>
      <c r="IC7" s="25">
        <v>1.0</v>
      </c>
      <c r="ID7" s="25">
        <v>9.0</v>
      </c>
      <c r="IE7" s="25">
        <v>5.0</v>
      </c>
      <c r="IF7" s="25">
        <v>13.0</v>
      </c>
      <c r="IG7" s="25">
        <v>2.0</v>
      </c>
      <c r="IH7" s="25">
        <v>5.0</v>
      </c>
      <c r="II7" s="25">
        <v>1.0</v>
      </c>
      <c r="IJ7" s="25">
        <v>3.0</v>
      </c>
      <c r="IK7" s="25">
        <v>7.0</v>
      </c>
      <c r="IL7" s="25">
        <v>7.0</v>
      </c>
      <c r="IM7" s="25">
        <v>4.0</v>
      </c>
      <c r="IN7" s="25">
        <v>17.0</v>
      </c>
      <c r="IO7" s="25">
        <v>49.0</v>
      </c>
      <c r="IP7" s="25">
        <v>143.0</v>
      </c>
      <c r="IQ7" s="25">
        <v>6.0</v>
      </c>
      <c r="IR7" s="25">
        <v>31.0</v>
      </c>
      <c r="IS7" s="25">
        <v>211.0</v>
      </c>
      <c r="IT7" s="25">
        <v>787.0</v>
      </c>
      <c r="IU7" s="25">
        <v>2.0</v>
      </c>
      <c r="IV7" s="25">
        <v>15.0</v>
      </c>
      <c r="IW7" s="25">
        <v>16.0</v>
      </c>
      <c r="IX7" s="25">
        <v>39.0</v>
      </c>
      <c r="IY7" s="25">
        <v>3.0</v>
      </c>
      <c r="IZ7" s="25">
        <v>7.0</v>
      </c>
      <c r="JA7" s="25">
        <v>3.0</v>
      </c>
      <c r="JB7" s="25">
        <v>22.0</v>
      </c>
      <c r="JC7" s="25">
        <v>100.0</v>
      </c>
      <c r="JD7" s="25">
        <v>44.0</v>
      </c>
      <c r="JE7" s="25">
        <v>177.0</v>
      </c>
      <c r="JF7" s="25">
        <v>6.0</v>
      </c>
      <c r="JG7" s="25">
        <v>17.0</v>
      </c>
      <c r="JH7" s="25">
        <v>17.0</v>
      </c>
      <c r="JI7" s="25">
        <v>60.0</v>
      </c>
      <c r="JJ7" s="25">
        <v>19.0</v>
      </c>
      <c r="JK7" s="25">
        <v>71.0</v>
      </c>
      <c r="JL7" s="25">
        <v>8.0</v>
      </c>
      <c r="JM7" s="25">
        <v>1.0</v>
      </c>
      <c r="JN7" s="25">
        <v>1.0</v>
      </c>
      <c r="JO7" s="25">
        <v>1.0</v>
      </c>
      <c r="JP7" s="25">
        <v>3.0</v>
      </c>
      <c r="JQ7" s="25">
        <v>7.0</v>
      </c>
      <c r="JR7" s="25">
        <v>20.0</v>
      </c>
      <c r="JS7" s="25">
        <v>1.0</v>
      </c>
      <c r="JT7" s="25">
        <v>4.0</v>
      </c>
      <c r="JU7" s="25">
        <v>68.0</v>
      </c>
      <c r="JV7" s="25">
        <v>229.0</v>
      </c>
      <c r="JW7" s="25">
        <v>49.0</v>
      </c>
      <c r="JX7" s="25">
        <v>139.0</v>
      </c>
      <c r="JY7" s="25">
        <v>36.0</v>
      </c>
      <c r="JZ7" s="25">
        <v>137.0</v>
      </c>
      <c r="KA7" s="25">
        <v>38.0</v>
      </c>
      <c r="KB7" s="25">
        <v>147.0</v>
      </c>
      <c r="KC7" s="25">
        <v>2.0</v>
      </c>
      <c r="KD7" s="25">
        <v>1.0</v>
      </c>
      <c r="KE7" s="25">
        <v>8.0</v>
      </c>
      <c r="KF7" s="25">
        <v>59.0</v>
      </c>
      <c r="KG7" s="25">
        <v>247.0</v>
      </c>
      <c r="KH7" s="25">
        <v>12.0</v>
      </c>
      <c r="KI7" s="25">
        <v>21.0</v>
      </c>
      <c r="KJ7" s="25">
        <v>18.0</v>
      </c>
      <c r="KK7" s="25">
        <v>88.0</v>
      </c>
      <c r="KL7" s="25">
        <v>4.0</v>
      </c>
      <c r="KM7" s="25">
        <v>9.0</v>
      </c>
      <c r="KN7" s="25">
        <v>1.0</v>
      </c>
      <c r="KO7" s="25">
        <v>2.0</v>
      </c>
      <c r="KP7" s="25">
        <v>2.0</v>
      </c>
      <c r="KQ7" s="25">
        <v>2.0</v>
      </c>
      <c r="KR7" s="25">
        <v>9.0</v>
      </c>
      <c r="KS7" s="25">
        <v>36.0</v>
      </c>
      <c r="KT7" s="25">
        <v>142.0</v>
      </c>
      <c r="KU7" s="25">
        <v>1.0</v>
      </c>
      <c r="KV7" s="25">
        <v>5.0</v>
      </c>
      <c r="KW7" s="25">
        <v>2.0</v>
      </c>
      <c r="KX7" s="25">
        <v>15.0</v>
      </c>
      <c r="KY7" s="25">
        <v>20.0</v>
      </c>
      <c r="KZ7" s="25">
        <v>47.0</v>
      </c>
      <c r="LA7" s="25">
        <v>3.0</v>
      </c>
      <c r="LB7" s="25">
        <v>14.0</v>
      </c>
      <c r="LC7" s="25">
        <v>1.0</v>
      </c>
      <c r="LD7" s="25">
        <v>11.0</v>
      </c>
      <c r="LE7" s="25">
        <v>10.0</v>
      </c>
      <c r="LF7" s="25">
        <v>31.0</v>
      </c>
      <c r="LG7" s="25">
        <v>12.0</v>
      </c>
      <c r="LH7" s="25">
        <v>50.0</v>
      </c>
      <c r="LI7" s="25">
        <v>25.0</v>
      </c>
      <c r="LJ7" s="25">
        <v>64.0</v>
      </c>
      <c r="LK7" s="25">
        <v>13.0</v>
      </c>
      <c r="LL7" s="25">
        <v>54.0</v>
      </c>
      <c r="LM7" s="25">
        <v>8.0</v>
      </c>
      <c r="LN7" s="25"/>
      <c r="LO7" s="25"/>
    </row>
    <row r="8">
      <c r="B8" s="24" t="s">
        <v>60</v>
      </c>
      <c r="C8" s="42">
        <v>13.0</v>
      </c>
      <c r="D8" s="25">
        <v>34.0</v>
      </c>
      <c r="E8" s="25">
        <v>0.0</v>
      </c>
      <c r="F8" s="25">
        <v>0.0</v>
      </c>
      <c r="G8" s="42">
        <v>39.0</v>
      </c>
      <c r="H8" s="25">
        <v>116.0</v>
      </c>
      <c r="I8" s="42">
        <v>0.0</v>
      </c>
      <c r="J8" s="25">
        <v>2.0</v>
      </c>
      <c r="K8" s="42">
        <v>0.0</v>
      </c>
      <c r="L8" s="25">
        <v>0.0</v>
      </c>
      <c r="M8" s="42">
        <v>0.0</v>
      </c>
      <c r="N8" s="42">
        <v>2.0</v>
      </c>
      <c r="O8" s="25">
        <v>0.0</v>
      </c>
      <c r="P8" s="25">
        <v>0.0</v>
      </c>
      <c r="Q8" s="42">
        <v>4.0</v>
      </c>
      <c r="R8" s="25">
        <v>15.0</v>
      </c>
      <c r="S8" s="25">
        <v>1.0</v>
      </c>
      <c r="T8" s="25">
        <v>0.0</v>
      </c>
      <c r="U8" s="25">
        <v>1.0</v>
      </c>
      <c r="V8" s="25">
        <v>10.0</v>
      </c>
      <c r="W8" s="76">
        <v>23.0</v>
      </c>
      <c r="X8" s="77">
        <v>65.0</v>
      </c>
      <c r="Y8" s="25">
        <v>0.0</v>
      </c>
      <c r="Z8" s="25">
        <v>1.0</v>
      </c>
      <c r="AA8" s="25">
        <v>432.0</v>
      </c>
      <c r="AB8" s="25">
        <v>1386.0</v>
      </c>
      <c r="AC8" s="25">
        <v>15.0</v>
      </c>
      <c r="AD8" s="25">
        <v>49.0</v>
      </c>
      <c r="AE8" s="25">
        <v>58.0</v>
      </c>
      <c r="AF8" s="25">
        <v>191.0</v>
      </c>
      <c r="AG8" s="76">
        <v>5.0</v>
      </c>
      <c r="AH8" s="77">
        <v>15.0</v>
      </c>
      <c r="AI8" s="25">
        <v>58.0</v>
      </c>
      <c r="AJ8" s="25">
        <v>150.0</v>
      </c>
      <c r="AK8" s="25">
        <v>1.0</v>
      </c>
      <c r="AL8" s="25">
        <v>83.0</v>
      </c>
      <c r="AM8" s="25">
        <v>224.0</v>
      </c>
      <c r="AN8" s="25">
        <v>22.0</v>
      </c>
      <c r="AO8" s="25">
        <v>59.0</v>
      </c>
      <c r="AP8" s="25">
        <v>3.0</v>
      </c>
      <c r="AQ8" s="25">
        <v>11.0</v>
      </c>
      <c r="AR8" s="25">
        <v>1.0</v>
      </c>
      <c r="AS8" s="25">
        <v>5.0</v>
      </c>
      <c r="AT8" s="25">
        <v>5.0</v>
      </c>
      <c r="AU8" s="25">
        <v>8.0</v>
      </c>
      <c r="AV8" s="25">
        <v>2.0</v>
      </c>
      <c r="AW8" s="25">
        <v>4.0</v>
      </c>
      <c r="AX8" s="25">
        <v>1.0</v>
      </c>
      <c r="AY8" s="25">
        <v>0.0</v>
      </c>
      <c r="AZ8" s="25">
        <v>0.0</v>
      </c>
      <c r="BA8" s="25">
        <v>7.0</v>
      </c>
      <c r="BB8" s="25">
        <v>186.0</v>
      </c>
      <c r="BC8" s="25">
        <v>536.0</v>
      </c>
      <c r="BD8" s="25">
        <v>11.0</v>
      </c>
      <c r="BE8" s="25">
        <v>37.0</v>
      </c>
      <c r="BF8" s="25">
        <v>39.0</v>
      </c>
      <c r="BG8" s="25">
        <v>108.0</v>
      </c>
      <c r="BH8" s="25">
        <v>1.0</v>
      </c>
      <c r="BI8" s="25">
        <v>0.0</v>
      </c>
      <c r="BJ8" s="25">
        <v>2.0</v>
      </c>
      <c r="BK8" s="42">
        <v>1.0</v>
      </c>
      <c r="BL8" s="25">
        <v>11.0</v>
      </c>
      <c r="BM8" s="25">
        <v>2.0</v>
      </c>
      <c r="BN8" s="78">
        <v>2.0</v>
      </c>
      <c r="BO8" s="77">
        <v>19.0</v>
      </c>
      <c r="BP8" s="25">
        <v>0.0</v>
      </c>
      <c r="BQ8" s="25">
        <v>2.0</v>
      </c>
      <c r="BR8" s="25">
        <v>2.0</v>
      </c>
      <c r="BS8" s="25">
        <v>8.0</v>
      </c>
      <c r="BT8" s="76">
        <v>1.0</v>
      </c>
      <c r="BU8" s="77">
        <v>7.0</v>
      </c>
      <c r="BV8" s="25">
        <v>29.0</v>
      </c>
      <c r="BW8" s="25">
        <v>56.0</v>
      </c>
      <c r="BX8" s="25">
        <v>1.0</v>
      </c>
      <c r="BY8" s="25">
        <v>1.0</v>
      </c>
      <c r="BZ8" s="25">
        <v>0.0</v>
      </c>
      <c r="CA8" s="25">
        <v>1.0</v>
      </c>
      <c r="CB8" s="25">
        <v>1.0</v>
      </c>
      <c r="CC8" s="78">
        <v>1.0</v>
      </c>
      <c r="CD8" s="77">
        <v>7.0</v>
      </c>
      <c r="CE8" s="25">
        <v>0.0</v>
      </c>
      <c r="CF8" s="25">
        <v>4.0</v>
      </c>
      <c r="CG8" s="25">
        <v>0.0</v>
      </c>
      <c r="CH8" s="25">
        <v>2.0</v>
      </c>
      <c r="CI8" s="76">
        <v>1.0</v>
      </c>
      <c r="CJ8" s="77">
        <v>8.0</v>
      </c>
      <c r="CK8" s="25">
        <v>1.0</v>
      </c>
      <c r="CL8" s="25">
        <v>4.0</v>
      </c>
      <c r="CM8" s="25">
        <v>32.0</v>
      </c>
      <c r="CN8" s="25">
        <v>91.0</v>
      </c>
      <c r="CO8" s="76">
        <v>2.0</v>
      </c>
      <c r="CP8" s="77">
        <v>16.0</v>
      </c>
      <c r="CQ8" s="25">
        <v>129.0</v>
      </c>
      <c r="CR8" s="25">
        <v>465.0</v>
      </c>
      <c r="CS8" s="25">
        <v>5.0</v>
      </c>
      <c r="CT8" s="25">
        <v>8.0</v>
      </c>
      <c r="CU8" s="25">
        <v>14.0</v>
      </c>
      <c r="CV8" s="25">
        <v>23.0</v>
      </c>
      <c r="CW8" s="25">
        <v>0.0</v>
      </c>
      <c r="CX8" s="25">
        <v>1.0</v>
      </c>
      <c r="CY8" s="25">
        <v>0.0</v>
      </c>
      <c r="CZ8" s="25">
        <v>1.0</v>
      </c>
      <c r="DA8" s="25">
        <v>0.0</v>
      </c>
      <c r="DB8" s="25">
        <v>16.0</v>
      </c>
      <c r="DC8" s="25">
        <v>56.0</v>
      </c>
      <c r="DD8" s="25">
        <v>39.0</v>
      </c>
      <c r="DE8" s="25">
        <v>111.0</v>
      </c>
      <c r="DF8" s="78">
        <v>3.0</v>
      </c>
      <c r="DG8" s="77">
        <v>9.0</v>
      </c>
      <c r="DH8" s="25">
        <v>8.0</v>
      </c>
      <c r="DI8" s="25">
        <v>22.0</v>
      </c>
      <c r="DJ8" s="25">
        <v>13.0</v>
      </c>
      <c r="DK8" s="25">
        <v>30.0</v>
      </c>
      <c r="DL8" s="25">
        <v>3.0</v>
      </c>
      <c r="DM8" s="25">
        <v>0.0</v>
      </c>
      <c r="DN8" s="25">
        <v>3.0</v>
      </c>
      <c r="DO8" s="76">
        <v>1.0</v>
      </c>
      <c r="DP8" s="77">
        <v>2.0</v>
      </c>
      <c r="DQ8" s="25">
        <v>3.0</v>
      </c>
      <c r="DR8" s="25">
        <v>11.0</v>
      </c>
      <c r="DS8" s="76">
        <v>4.0</v>
      </c>
      <c r="DT8" s="77">
        <v>7.0</v>
      </c>
      <c r="DU8" s="25">
        <v>22.0</v>
      </c>
      <c r="DV8" s="25">
        <v>121.0</v>
      </c>
      <c r="DW8" s="25">
        <v>38.0</v>
      </c>
      <c r="DX8" s="25">
        <v>82.0</v>
      </c>
      <c r="DY8" s="25">
        <v>1.0</v>
      </c>
      <c r="DZ8" s="76">
        <v>33.0</v>
      </c>
      <c r="EA8" s="77">
        <v>88.0</v>
      </c>
      <c r="EB8" s="25">
        <v>15.0</v>
      </c>
      <c r="EC8" s="25">
        <v>56.0</v>
      </c>
      <c r="ED8" s="25">
        <v>0.0</v>
      </c>
      <c r="EE8" s="25">
        <v>1.0</v>
      </c>
      <c r="EF8" s="25">
        <v>2.0</v>
      </c>
      <c r="EG8" s="76">
        <v>74.0</v>
      </c>
      <c r="EH8" s="77">
        <v>184.0</v>
      </c>
      <c r="EI8" s="25">
        <v>6.0</v>
      </c>
      <c r="EJ8" s="25">
        <v>21.0</v>
      </c>
      <c r="EK8" s="76">
        <v>13.0</v>
      </c>
      <c r="EL8" s="77">
        <v>44.0</v>
      </c>
      <c r="EM8" s="25">
        <v>1.0</v>
      </c>
      <c r="EN8" s="25">
        <v>8.0</v>
      </c>
      <c r="EO8" s="25">
        <v>0.0</v>
      </c>
      <c r="EP8" s="25">
        <v>3.0</v>
      </c>
      <c r="EQ8" s="25">
        <v>3.0</v>
      </c>
      <c r="ER8" s="25">
        <v>1.0</v>
      </c>
      <c r="ES8" s="25">
        <v>1.0</v>
      </c>
      <c r="ET8" s="25">
        <v>7.0</v>
      </c>
      <c r="EU8" s="25">
        <v>32.0</v>
      </c>
      <c r="EV8" s="25">
        <v>81.0</v>
      </c>
      <c r="EW8" s="25">
        <v>0.0</v>
      </c>
      <c r="EX8" s="25">
        <v>4.0</v>
      </c>
      <c r="EY8" s="25">
        <v>1.0</v>
      </c>
      <c r="EZ8" s="25">
        <v>9.0</v>
      </c>
      <c r="FA8" s="76">
        <v>14.0</v>
      </c>
      <c r="FB8" s="77">
        <v>32.0</v>
      </c>
      <c r="FC8" s="76">
        <v>0.0</v>
      </c>
      <c r="FD8" s="77">
        <v>4.0</v>
      </c>
      <c r="FE8" s="25">
        <v>2.0</v>
      </c>
      <c r="FF8" s="25">
        <v>3.0</v>
      </c>
      <c r="FG8" s="76">
        <v>9.0</v>
      </c>
      <c r="FH8" s="77">
        <v>24.0</v>
      </c>
      <c r="FI8" s="25">
        <v>14.0</v>
      </c>
      <c r="FJ8" s="25">
        <v>36.0</v>
      </c>
      <c r="FK8" s="25">
        <v>20.0</v>
      </c>
      <c r="FL8" s="25">
        <v>53.0</v>
      </c>
      <c r="FM8" s="25">
        <v>15.0</v>
      </c>
      <c r="FN8" s="25">
        <v>43.0</v>
      </c>
      <c r="FO8" s="25">
        <v>2.0</v>
      </c>
      <c r="FP8" s="25">
        <v>4.0</v>
      </c>
      <c r="FQ8" s="25">
        <v>14.0</v>
      </c>
      <c r="FR8" s="25">
        <v>37.0</v>
      </c>
      <c r="FS8" s="25">
        <v>48.0</v>
      </c>
      <c r="FT8" s="25">
        <v>153.0</v>
      </c>
      <c r="FU8" s="25">
        <v>0.0</v>
      </c>
      <c r="FV8" s="25">
        <v>4.0</v>
      </c>
      <c r="FW8" s="25">
        <v>0.0</v>
      </c>
      <c r="FX8" s="25">
        <v>0.0</v>
      </c>
      <c r="FY8" s="25">
        <v>2.0</v>
      </c>
      <c r="FZ8" s="25">
        <v>5.0</v>
      </c>
      <c r="GA8" s="25">
        <v>10.0</v>
      </c>
      <c r="GB8" s="25">
        <v>1.0</v>
      </c>
      <c r="GC8" s="25">
        <v>1.0</v>
      </c>
      <c r="GD8" s="25">
        <v>3.0</v>
      </c>
      <c r="GE8" s="25">
        <v>7.0</v>
      </c>
      <c r="GF8" s="25">
        <v>17.0</v>
      </c>
      <c r="GG8" s="25">
        <v>39.0</v>
      </c>
      <c r="GH8" s="25">
        <v>295.0</v>
      </c>
      <c r="GI8" s="25">
        <v>993.0</v>
      </c>
      <c r="GJ8" s="76">
        <v>18.0</v>
      </c>
      <c r="GK8" s="77">
        <v>54.0</v>
      </c>
      <c r="GL8" s="25">
        <v>74.0</v>
      </c>
      <c r="GM8" s="25">
        <v>229.0</v>
      </c>
      <c r="GN8" s="25">
        <v>0.0</v>
      </c>
      <c r="GO8" s="25">
        <v>13.0</v>
      </c>
      <c r="GP8" s="25">
        <v>19.0</v>
      </c>
      <c r="GQ8" s="25">
        <v>56.0</v>
      </c>
      <c r="GR8" s="25">
        <v>1.0</v>
      </c>
      <c r="GS8" s="25">
        <v>68.0</v>
      </c>
      <c r="GT8" s="25">
        <v>205.0</v>
      </c>
      <c r="GU8" s="76">
        <v>17.0</v>
      </c>
      <c r="GV8" s="77">
        <v>62.0</v>
      </c>
      <c r="GW8" s="25">
        <v>3.0</v>
      </c>
      <c r="GX8" s="25">
        <v>1.0</v>
      </c>
      <c r="GY8" s="25">
        <v>2.0</v>
      </c>
      <c r="GZ8" s="25">
        <v>11.0</v>
      </c>
      <c r="HA8" s="25">
        <v>15.0</v>
      </c>
      <c r="HB8" s="25">
        <v>7.0</v>
      </c>
      <c r="HC8" s="25">
        <v>1.0</v>
      </c>
      <c r="HD8" s="25">
        <v>1.0</v>
      </c>
      <c r="HE8" s="25">
        <v>0.0</v>
      </c>
      <c r="HF8" s="25">
        <v>8.0</v>
      </c>
      <c r="HG8" s="76">
        <v>145.0</v>
      </c>
      <c r="HH8" s="77">
        <v>400.0</v>
      </c>
      <c r="HI8" s="25">
        <v>9.0</v>
      </c>
      <c r="HJ8" s="25">
        <v>53.0</v>
      </c>
      <c r="HK8" s="25">
        <v>22.0</v>
      </c>
      <c r="HL8" s="25">
        <v>107.0</v>
      </c>
      <c r="HM8" s="25">
        <v>0.0</v>
      </c>
      <c r="HN8" s="25">
        <v>1.0</v>
      </c>
      <c r="HO8" s="25">
        <v>2.0</v>
      </c>
      <c r="HP8" s="25">
        <v>9.0</v>
      </c>
      <c r="HQ8" s="25">
        <v>0.0</v>
      </c>
      <c r="HR8" s="25">
        <v>10.0</v>
      </c>
      <c r="HS8" s="25">
        <v>40.0</v>
      </c>
      <c r="HT8" s="25">
        <v>1.0</v>
      </c>
      <c r="HU8" s="25">
        <v>0.0</v>
      </c>
      <c r="HV8" s="25">
        <v>1.0</v>
      </c>
      <c r="HW8" s="25">
        <v>7.0</v>
      </c>
      <c r="HX8" s="25">
        <v>1.0</v>
      </c>
      <c r="HY8" s="25">
        <v>7.0</v>
      </c>
      <c r="HZ8" s="25">
        <v>7.0</v>
      </c>
      <c r="IA8" s="25">
        <v>28.0</v>
      </c>
      <c r="IB8" s="25">
        <v>2.0</v>
      </c>
      <c r="IC8" s="25">
        <v>1.0</v>
      </c>
      <c r="ID8" s="25">
        <v>5.0</v>
      </c>
      <c r="IE8" s="25">
        <v>3.0</v>
      </c>
      <c r="IF8" s="25">
        <v>6.0</v>
      </c>
      <c r="IG8" s="25">
        <v>2.0</v>
      </c>
      <c r="IH8" s="25">
        <v>2.0</v>
      </c>
      <c r="II8" s="25">
        <v>1.0</v>
      </c>
      <c r="IJ8" s="25">
        <v>2.0</v>
      </c>
      <c r="IK8" s="25">
        <v>3.0</v>
      </c>
      <c r="IL8" s="25">
        <v>4.0</v>
      </c>
      <c r="IM8" s="25">
        <v>3.0</v>
      </c>
      <c r="IN8" s="25">
        <v>10.0</v>
      </c>
      <c r="IO8" s="25">
        <v>37.0</v>
      </c>
      <c r="IP8" s="25">
        <v>85.0</v>
      </c>
      <c r="IQ8" s="25">
        <v>3.0</v>
      </c>
      <c r="IR8" s="25">
        <v>17.0</v>
      </c>
      <c r="IS8" s="25">
        <v>123.0</v>
      </c>
      <c r="IT8" s="25">
        <v>438.0</v>
      </c>
      <c r="IU8" s="25">
        <v>0.0</v>
      </c>
      <c r="IV8" s="25">
        <v>9.0</v>
      </c>
      <c r="IW8" s="25">
        <v>7.0</v>
      </c>
      <c r="IX8" s="25">
        <v>30.0</v>
      </c>
      <c r="IY8" s="25">
        <v>2.0</v>
      </c>
      <c r="IZ8" s="25">
        <v>6.0</v>
      </c>
      <c r="JA8" s="25">
        <v>2.0</v>
      </c>
      <c r="JB8" s="25">
        <v>11.0</v>
      </c>
      <c r="JC8" s="25">
        <v>44.0</v>
      </c>
      <c r="JD8" s="25">
        <v>27.0</v>
      </c>
      <c r="JE8" s="25">
        <v>97.0</v>
      </c>
      <c r="JF8" s="25">
        <v>2.0</v>
      </c>
      <c r="JG8" s="25">
        <v>9.0</v>
      </c>
      <c r="JH8" s="25">
        <v>9.0</v>
      </c>
      <c r="JI8" s="25">
        <v>39.0</v>
      </c>
      <c r="JJ8" s="25">
        <v>13.0</v>
      </c>
      <c r="JK8" s="25">
        <v>43.0</v>
      </c>
      <c r="JL8" s="25">
        <v>6.0</v>
      </c>
      <c r="JM8" s="25">
        <v>1.0</v>
      </c>
      <c r="JN8" s="25">
        <v>1.0</v>
      </c>
      <c r="JO8" s="25">
        <v>0.0</v>
      </c>
      <c r="JP8" s="25">
        <v>2.0</v>
      </c>
      <c r="JQ8" s="25">
        <v>2.0</v>
      </c>
      <c r="JR8" s="25">
        <v>14.0</v>
      </c>
      <c r="JS8" s="25">
        <v>1.0</v>
      </c>
      <c r="JT8" s="25">
        <v>3.0</v>
      </c>
      <c r="JU8" s="25">
        <v>44.0</v>
      </c>
      <c r="JV8" s="25">
        <v>130.0</v>
      </c>
      <c r="JW8" s="25">
        <v>31.0</v>
      </c>
      <c r="JX8" s="25">
        <v>66.0</v>
      </c>
      <c r="JY8" s="25">
        <v>18.0</v>
      </c>
      <c r="JZ8" s="25">
        <v>81.0</v>
      </c>
      <c r="KA8" s="25">
        <v>22.0</v>
      </c>
      <c r="KB8" s="25">
        <v>86.0</v>
      </c>
      <c r="KC8" s="25">
        <v>1.0</v>
      </c>
      <c r="KD8" s="25">
        <v>1.0</v>
      </c>
      <c r="KE8" s="25">
        <v>3.0</v>
      </c>
      <c r="KF8" s="25">
        <v>30.0</v>
      </c>
      <c r="KG8" s="25">
        <v>138.0</v>
      </c>
      <c r="KH8" s="25">
        <v>7.0</v>
      </c>
      <c r="KI8" s="25">
        <v>13.0</v>
      </c>
      <c r="KJ8" s="25">
        <v>13.0</v>
      </c>
      <c r="KK8" s="25">
        <v>46.0</v>
      </c>
      <c r="KL8" s="25">
        <v>2.0</v>
      </c>
      <c r="KM8" s="25">
        <v>3.0</v>
      </c>
      <c r="KN8" s="25">
        <v>0.0</v>
      </c>
      <c r="KO8" s="25">
        <v>2.0</v>
      </c>
      <c r="KP8" s="25">
        <v>2.0</v>
      </c>
      <c r="KQ8" s="25">
        <v>1.0</v>
      </c>
      <c r="KR8" s="25">
        <v>2.0</v>
      </c>
      <c r="KS8" s="25">
        <v>16.0</v>
      </c>
      <c r="KT8" s="25">
        <v>81.0</v>
      </c>
      <c r="KU8" s="25">
        <v>0.0</v>
      </c>
      <c r="KV8" s="25">
        <v>2.0</v>
      </c>
      <c r="KW8" s="25">
        <v>1.0</v>
      </c>
      <c r="KX8" s="25">
        <v>8.0</v>
      </c>
      <c r="KY8" s="25">
        <v>10.0</v>
      </c>
      <c r="KZ8" s="25">
        <v>26.0</v>
      </c>
      <c r="LA8" s="25">
        <v>1.0</v>
      </c>
      <c r="LB8" s="25">
        <v>10.0</v>
      </c>
      <c r="LC8" s="25">
        <v>1.0</v>
      </c>
      <c r="LD8" s="25">
        <v>7.0</v>
      </c>
      <c r="LE8" s="25">
        <v>5.0</v>
      </c>
      <c r="LF8" s="25">
        <v>17.0</v>
      </c>
      <c r="LG8" s="25">
        <v>7.0</v>
      </c>
      <c r="LH8" s="25">
        <v>29.0</v>
      </c>
      <c r="LI8" s="25">
        <v>12.0</v>
      </c>
      <c r="LJ8" s="25">
        <v>38.0</v>
      </c>
      <c r="LK8" s="25">
        <v>3.0</v>
      </c>
      <c r="LL8" s="25">
        <v>27.0</v>
      </c>
      <c r="LM8" s="25">
        <v>3.0</v>
      </c>
      <c r="LN8" s="25"/>
      <c r="LO8" s="25"/>
    </row>
    <row r="9">
      <c r="B9" s="79" t="s">
        <v>63</v>
      </c>
      <c r="C9" s="80">
        <v>-3.6</v>
      </c>
      <c r="D9" s="81">
        <v>-7.5</v>
      </c>
      <c r="E9" s="81">
        <v>-1.0</v>
      </c>
      <c r="F9" s="81">
        <v>-1.0</v>
      </c>
      <c r="G9" s="80">
        <v>-7.9</v>
      </c>
      <c r="H9" s="81">
        <v>-72.65</v>
      </c>
      <c r="I9" s="80">
        <v>-1.0</v>
      </c>
      <c r="J9" s="81">
        <v>1.1</v>
      </c>
      <c r="K9" s="80">
        <v>0.0</v>
      </c>
      <c r="L9" s="81">
        <v>-1.0</v>
      </c>
      <c r="M9" s="80">
        <v>0.0</v>
      </c>
      <c r="N9" s="80">
        <v>1.45</v>
      </c>
      <c r="O9" s="81">
        <v>-3.0</v>
      </c>
      <c r="P9" s="81">
        <v>-1.0</v>
      </c>
      <c r="Q9" s="80">
        <v>-0.9</v>
      </c>
      <c r="R9" s="81">
        <v>-0.1</v>
      </c>
      <c r="S9" s="81">
        <v>-0.8</v>
      </c>
      <c r="T9" s="81">
        <v>-1.0</v>
      </c>
      <c r="U9" s="81">
        <v>-2.6</v>
      </c>
      <c r="V9" s="81">
        <v>8.8</v>
      </c>
      <c r="W9" s="82">
        <v>-10.25</v>
      </c>
      <c r="X9" s="83">
        <v>-17.2</v>
      </c>
      <c r="Y9" s="81">
        <v>-2.0</v>
      </c>
      <c r="Z9" s="81">
        <v>0.1</v>
      </c>
      <c r="AA9" s="81">
        <v>-212.05</v>
      </c>
      <c r="AB9" s="81">
        <v>-637.4</v>
      </c>
      <c r="AC9" s="81">
        <v>-26.55</v>
      </c>
      <c r="AD9" s="81">
        <v>-63.8</v>
      </c>
      <c r="AE9" s="81">
        <v>-27.8</v>
      </c>
      <c r="AF9" s="81">
        <v>-55.45</v>
      </c>
      <c r="AG9" s="82">
        <v>-2.4</v>
      </c>
      <c r="AH9" s="83">
        <v>-16.4</v>
      </c>
      <c r="AI9" s="81">
        <v>-16.2</v>
      </c>
      <c r="AJ9" s="81">
        <v>-58.4</v>
      </c>
      <c r="AK9" s="81">
        <v>-0.9</v>
      </c>
      <c r="AL9" s="81">
        <v>-36.75</v>
      </c>
      <c r="AM9" s="81">
        <v>-82.9</v>
      </c>
      <c r="AN9" s="81">
        <v>-8.5</v>
      </c>
      <c r="AO9" s="81">
        <v>-29.7</v>
      </c>
      <c r="AP9" s="81">
        <v>3.25</v>
      </c>
      <c r="AQ9" s="81">
        <v>1.0</v>
      </c>
      <c r="AR9" s="81">
        <v>-3.5</v>
      </c>
      <c r="AS9" s="81">
        <v>-10.65</v>
      </c>
      <c r="AT9" s="81">
        <v>1.6</v>
      </c>
      <c r="AU9" s="81">
        <v>-2.95</v>
      </c>
      <c r="AV9" s="81">
        <v>-1.8</v>
      </c>
      <c r="AW9" s="81">
        <v>-2.0</v>
      </c>
      <c r="AX9" s="81">
        <v>0.2</v>
      </c>
      <c r="AY9" s="81">
        <v>-1.0</v>
      </c>
      <c r="AZ9" s="81">
        <v>-6.0</v>
      </c>
      <c r="BA9" s="81">
        <v>-2.25</v>
      </c>
      <c r="BB9" s="81">
        <v>-88.15</v>
      </c>
      <c r="BC9" s="81">
        <v>-196.9</v>
      </c>
      <c r="BD9" s="81">
        <v>-9.9</v>
      </c>
      <c r="BE9" s="81">
        <v>-7.95</v>
      </c>
      <c r="BF9" s="81">
        <v>-21.2</v>
      </c>
      <c r="BG9" s="81">
        <v>-40.15</v>
      </c>
      <c r="BH9" s="81">
        <v>1.4</v>
      </c>
      <c r="BI9" s="81">
        <v>0.0</v>
      </c>
      <c r="BJ9" s="81">
        <v>-1.4</v>
      </c>
      <c r="BK9" s="80">
        <v>-3.0</v>
      </c>
      <c r="BL9" s="81">
        <v>5.2</v>
      </c>
      <c r="BM9" s="81">
        <v>2.55</v>
      </c>
      <c r="BN9" s="84">
        <v>-9.95</v>
      </c>
      <c r="BO9" s="83">
        <v>-2.7</v>
      </c>
      <c r="BP9" s="81">
        <v>-2.0</v>
      </c>
      <c r="BQ9" s="81">
        <v>1.25</v>
      </c>
      <c r="BR9" s="81">
        <v>0.6</v>
      </c>
      <c r="BS9" s="81">
        <v>2.8</v>
      </c>
      <c r="BT9" s="82">
        <v>0.15</v>
      </c>
      <c r="BU9" s="83">
        <v>-11.1</v>
      </c>
      <c r="BV9" s="81">
        <v>2.05</v>
      </c>
      <c r="BW9" s="81">
        <v>-20.25</v>
      </c>
      <c r="BX9" s="81">
        <v>1.3</v>
      </c>
      <c r="BY9" s="81">
        <v>-1.85</v>
      </c>
      <c r="BZ9" s="81">
        <v>-2.0</v>
      </c>
      <c r="CA9" s="81">
        <v>0.15</v>
      </c>
      <c r="CB9" s="81">
        <v>-5.0</v>
      </c>
      <c r="CC9" s="84">
        <v>-3.1</v>
      </c>
      <c r="CD9" s="83">
        <v>-8.1</v>
      </c>
      <c r="CE9" s="81">
        <v>-1.0</v>
      </c>
      <c r="CF9" s="81">
        <v>-0.75</v>
      </c>
      <c r="CG9" s="81">
        <v>0.0</v>
      </c>
      <c r="CH9" s="81">
        <v>1.4</v>
      </c>
      <c r="CI9" s="82">
        <v>-5.8</v>
      </c>
      <c r="CJ9" s="83">
        <v>4.9</v>
      </c>
      <c r="CK9" s="81">
        <v>0.7</v>
      </c>
      <c r="CL9" s="81">
        <v>-2.6</v>
      </c>
      <c r="CM9" s="81">
        <v>-8.35</v>
      </c>
      <c r="CN9" s="81">
        <v>-53.9</v>
      </c>
      <c r="CO9" s="82">
        <v>-7.95</v>
      </c>
      <c r="CP9" s="83">
        <v>1.2</v>
      </c>
      <c r="CQ9" s="81">
        <v>-116.4</v>
      </c>
      <c r="CR9" s="81">
        <v>-191.45</v>
      </c>
      <c r="CS9" s="81">
        <v>-4.55</v>
      </c>
      <c r="CT9" s="81">
        <v>2.3</v>
      </c>
      <c r="CU9" s="81">
        <v>-7.2</v>
      </c>
      <c r="CV9" s="81">
        <v>-9.15</v>
      </c>
      <c r="CW9" s="81">
        <v>-1.0</v>
      </c>
      <c r="CX9" s="81">
        <v>-1.4</v>
      </c>
      <c r="CY9" s="81">
        <v>-1.0</v>
      </c>
      <c r="CZ9" s="81">
        <v>0.2</v>
      </c>
      <c r="DA9" s="81">
        <v>0.0</v>
      </c>
      <c r="DB9" s="81">
        <v>-10.0</v>
      </c>
      <c r="DC9" s="81">
        <v>-15.0</v>
      </c>
      <c r="DD9" s="81">
        <v>-16.6</v>
      </c>
      <c r="DE9" s="81">
        <v>-2.0</v>
      </c>
      <c r="DF9" s="84">
        <v>-0.8</v>
      </c>
      <c r="DG9" s="83">
        <v>-13.7</v>
      </c>
      <c r="DH9" s="81">
        <v>2.1</v>
      </c>
      <c r="DI9" s="81">
        <v>-12.8</v>
      </c>
      <c r="DJ9" s="81">
        <v>-5.75</v>
      </c>
      <c r="DK9" s="81">
        <v>-8.0</v>
      </c>
      <c r="DL9" s="81">
        <v>3.3</v>
      </c>
      <c r="DM9" s="81">
        <v>-3.0</v>
      </c>
      <c r="DN9" s="81">
        <v>2.8</v>
      </c>
      <c r="DO9" s="82">
        <v>-3.0</v>
      </c>
      <c r="DP9" s="83">
        <v>-3.0</v>
      </c>
      <c r="DQ9" s="81">
        <v>-2.3</v>
      </c>
      <c r="DR9" s="81">
        <v>-2.1</v>
      </c>
      <c r="DS9" s="82">
        <v>3.95</v>
      </c>
      <c r="DT9" s="83">
        <v>0.45</v>
      </c>
      <c r="DU9" s="81">
        <v>-32.8</v>
      </c>
      <c r="DV9" s="81">
        <v>-33.0</v>
      </c>
      <c r="DW9" s="81">
        <v>-5.8</v>
      </c>
      <c r="DX9" s="81">
        <v>-55.5</v>
      </c>
      <c r="DY9" s="81">
        <v>1.6</v>
      </c>
      <c r="DZ9" s="82">
        <v>-4.05</v>
      </c>
      <c r="EA9" s="83">
        <v>-9.9</v>
      </c>
      <c r="EB9" s="81">
        <v>-10.25</v>
      </c>
      <c r="EC9" s="81">
        <v>-27.6</v>
      </c>
      <c r="ED9" s="81">
        <v>-1.0</v>
      </c>
      <c r="EE9" s="81">
        <v>-1.75</v>
      </c>
      <c r="EF9" s="81">
        <v>-1.0</v>
      </c>
      <c r="EG9" s="82">
        <v>18.15</v>
      </c>
      <c r="EH9" s="83">
        <v>-60.65</v>
      </c>
      <c r="EI9" s="81">
        <v>4.2</v>
      </c>
      <c r="EJ9" s="81">
        <v>1.45</v>
      </c>
      <c r="EK9" s="82">
        <v>-8.4</v>
      </c>
      <c r="EL9" s="83">
        <v>-11.4</v>
      </c>
      <c r="EM9" s="81">
        <v>-0.7</v>
      </c>
      <c r="EN9" s="81">
        <v>-11.1</v>
      </c>
      <c r="EO9" s="81">
        <v>-5.0</v>
      </c>
      <c r="EP9" s="81">
        <v>-1.95</v>
      </c>
      <c r="EQ9" s="81">
        <v>3.1</v>
      </c>
      <c r="ER9" s="81">
        <v>-5.5</v>
      </c>
      <c r="ES9" s="81">
        <v>-8.5</v>
      </c>
      <c r="ET9" s="81">
        <v>-2.25</v>
      </c>
      <c r="EU9" s="81">
        <v>1.65</v>
      </c>
      <c r="EV9" s="81">
        <v>-30.2</v>
      </c>
      <c r="EW9" s="81">
        <v>-1.0</v>
      </c>
      <c r="EX9" s="81">
        <v>4.8</v>
      </c>
      <c r="EY9" s="81">
        <v>-2.9</v>
      </c>
      <c r="EZ9" s="81">
        <v>-2.4</v>
      </c>
      <c r="FA9" s="82">
        <v>3.1</v>
      </c>
      <c r="FB9" s="83">
        <v>-2.5</v>
      </c>
      <c r="FC9" s="82">
        <v>-1.0</v>
      </c>
      <c r="FD9" s="83">
        <v>-0.95</v>
      </c>
      <c r="FE9" s="81">
        <v>1.9</v>
      </c>
      <c r="FF9" s="81">
        <v>-2.45</v>
      </c>
      <c r="FG9" s="82">
        <v>0.8</v>
      </c>
      <c r="FH9" s="83">
        <v>5.8</v>
      </c>
      <c r="FI9" s="81">
        <v>-16.5</v>
      </c>
      <c r="FJ9" s="81">
        <v>-16.6</v>
      </c>
      <c r="FK9" s="81">
        <v>-4.0</v>
      </c>
      <c r="FL9" s="81">
        <v>-22.6</v>
      </c>
      <c r="FM9" s="81">
        <v>-3.7</v>
      </c>
      <c r="FN9" s="81">
        <v>-9.9</v>
      </c>
      <c r="FO9" s="81">
        <v>2.6</v>
      </c>
      <c r="FP9" s="81">
        <v>0.7</v>
      </c>
      <c r="FQ9" s="81">
        <v>-4.26</v>
      </c>
      <c r="FR9" s="81">
        <v>-0.42</v>
      </c>
      <c r="FS9" s="81">
        <v>-14.18</v>
      </c>
      <c r="FT9" s="81">
        <v>-30.9</v>
      </c>
      <c r="FU9" s="81">
        <v>-1.0</v>
      </c>
      <c r="FV9" s="81">
        <v>-2.14</v>
      </c>
      <c r="FW9" s="81">
        <v>-1.0</v>
      </c>
      <c r="FX9" s="81">
        <v>-1.0</v>
      </c>
      <c r="FY9" s="81">
        <v>0.6</v>
      </c>
      <c r="FZ9" s="81">
        <v>2.85</v>
      </c>
      <c r="GA9" s="81">
        <v>1.0</v>
      </c>
      <c r="GB9" s="81">
        <v>0.4</v>
      </c>
      <c r="GC9" s="81">
        <v>0.4</v>
      </c>
      <c r="GD9" s="81">
        <v>-0.3</v>
      </c>
      <c r="GE9" s="81">
        <v>2.1</v>
      </c>
      <c r="GF9" s="81">
        <v>-0.15</v>
      </c>
      <c r="GG9" s="81">
        <v>-27.9</v>
      </c>
      <c r="GH9" s="81">
        <v>-87.15</v>
      </c>
      <c r="GI9" s="81">
        <v>-290.86</v>
      </c>
      <c r="GJ9" s="82">
        <v>-0.71</v>
      </c>
      <c r="GK9" s="83">
        <v>-4.5</v>
      </c>
      <c r="GL9" s="81">
        <v>-3.05</v>
      </c>
      <c r="GM9" s="81">
        <v>-39.61</v>
      </c>
      <c r="GN9" s="81">
        <v>-1.0</v>
      </c>
      <c r="GO9" s="81">
        <v>-3.8</v>
      </c>
      <c r="GP9" s="81">
        <v>-4.3</v>
      </c>
      <c r="GQ9" s="81">
        <v>-31.9</v>
      </c>
      <c r="GR9" s="81">
        <v>0.9</v>
      </c>
      <c r="GS9" s="81">
        <v>-6.15</v>
      </c>
      <c r="GT9" s="81">
        <v>-109.25</v>
      </c>
      <c r="GU9" s="82">
        <v>4.2</v>
      </c>
      <c r="GV9" s="83">
        <v>3.2</v>
      </c>
      <c r="GW9" s="81">
        <v>-0.85</v>
      </c>
      <c r="GX9" s="81">
        <v>0.65</v>
      </c>
      <c r="GY9" s="81">
        <v>-1.25</v>
      </c>
      <c r="GZ9" s="81">
        <v>1.07</v>
      </c>
      <c r="HA9" s="81">
        <v>-4.22</v>
      </c>
      <c r="HB9" s="81">
        <v>1.15</v>
      </c>
      <c r="HC9" s="81">
        <v>-0.35</v>
      </c>
      <c r="HD9" s="81">
        <v>0.55</v>
      </c>
      <c r="HE9" s="81">
        <v>-2.0</v>
      </c>
      <c r="HF9" s="81">
        <v>2.27</v>
      </c>
      <c r="HG9" s="82">
        <v>-22.64</v>
      </c>
      <c r="HH9" s="83">
        <v>-106.56</v>
      </c>
      <c r="HI9" s="81">
        <v>-2.8</v>
      </c>
      <c r="HJ9" s="81">
        <v>-9.28</v>
      </c>
      <c r="HK9" s="81">
        <v>-7.65</v>
      </c>
      <c r="HL9" s="81">
        <v>-27.32</v>
      </c>
      <c r="HM9" s="81">
        <v>-2.0</v>
      </c>
      <c r="HN9" s="81">
        <v>0.5</v>
      </c>
      <c r="HO9" s="81">
        <v>-4.85</v>
      </c>
      <c r="HP9" s="81">
        <v>-7.6</v>
      </c>
      <c r="HQ9" s="81">
        <v>-1.0</v>
      </c>
      <c r="HR9" s="81">
        <v>-4.52</v>
      </c>
      <c r="HS9" s="81">
        <v>-0.75</v>
      </c>
      <c r="HT9" s="81">
        <v>0.95</v>
      </c>
      <c r="HU9" s="81">
        <v>-5.0</v>
      </c>
      <c r="HV9" s="81">
        <v>-1.55</v>
      </c>
      <c r="HW9" s="81">
        <v>-1.77</v>
      </c>
      <c r="HX9" s="81">
        <v>0.95</v>
      </c>
      <c r="HY9" s="81">
        <v>2.35</v>
      </c>
      <c r="HZ9" s="81">
        <v>-5.78</v>
      </c>
      <c r="IA9" s="81">
        <v>-9.97</v>
      </c>
      <c r="IB9" s="81">
        <v>-0.35</v>
      </c>
      <c r="IC9" s="81">
        <v>0.2</v>
      </c>
      <c r="ID9" s="81">
        <v>-2.23</v>
      </c>
      <c r="IE9" s="81">
        <v>0.45</v>
      </c>
      <c r="IF9" s="81">
        <v>-3.93</v>
      </c>
      <c r="IG9" s="81">
        <v>1.45</v>
      </c>
      <c r="IH9" s="81">
        <v>-1.65</v>
      </c>
      <c r="II9" s="81">
        <v>0.28</v>
      </c>
      <c r="IJ9" s="81">
        <v>0.65</v>
      </c>
      <c r="IK9" s="81">
        <v>-2.4</v>
      </c>
      <c r="IL9" s="81">
        <v>-0.7</v>
      </c>
      <c r="IM9" s="81">
        <v>1.25</v>
      </c>
      <c r="IN9" s="81">
        <v>-2.05</v>
      </c>
      <c r="IO9" s="81">
        <v>10.65</v>
      </c>
      <c r="IP9" s="81">
        <v>-10.93</v>
      </c>
      <c r="IQ9" s="81">
        <v>-1.4</v>
      </c>
      <c r="IR9" s="81">
        <v>-5.25</v>
      </c>
      <c r="IS9" s="81">
        <v>-18.18</v>
      </c>
      <c r="IT9" s="81">
        <v>-110.93</v>
      </c>
      <c r="IU9" s="81">
        <v>-2.0</v>
      </c>
      <c r="IV9" s="81">
        <v>-1.5</v>
      </c>
      <c r="IW9" s="81">
        <v>-4.2</v>
      </c>
      <c r="IX9" s="81">
        <v>7.1</v>
      </c>
      <c r="IY9" s="81">
        <v>0.05</v>
      </c>
      <c r="IZ9" s="81">
        <v>2.62</v>
      </c>
      <c r="JA9" s="81">
        <v>-0.2</v>
      </c>
      <c r="JB9" s="81">
        <v>-6.2</v>
      </c>
      <c r="JC9" s="81">
        <v>-33.16</v>
      </c>
      <c r="JD9" s="81">
        <v>-2.5</v>
      </c>
      <c r="JE9" s="81">
        <v>-33.56</v>
      </c>
      <c r="JF9" s="81">
        <v>-2.4</v>
      </c>
      <c r="JG9" s="81">
        <v>-3.6</v>
      </c>
      <c r="JH9" s="81">
        <v>-3.3</v>
      </c>
      <c r="JI9" s="81">
        <v>-1.56</v>
      </c>
      <c r="JJ9" s="81">
        <v>0.4</v>
      </c>
      <c r="JK9" s="81">
        <v>-5.47</v>
      </c>
      <c r="JL9" s="81">
        <v>1.55</v>
      </c>
      <c r="JM9" s="81">
        <v>0.95</v>
      </c>
      <c r="JN9" s="81">
        <v>0.75</v>
      </c>
      <c r="JO9" s="81">
        <v>-1.0</v>
      </c>
      <c r="JP9" s="81">
        <v>0.07</v>
      </c>
      <c r="JQ9" s="81">
        <v>-3.85</v>
      </c>
      <c r="JR9" s="81">
        <v>1.91</v>
      </c>
      <c r="JS9" s="81">
        <v>0.95</v>
      </c>
      <c r="JT9" s="81">
        <v>0.7</v>
      </c>
      <c r="JU9" s="81">
        <v>3.44</v>
      </c>
      <c r="JV9" s="81">
        <v>-26.59</v>
      </c>
      <c r="JW9" s="81">
        <v>1.1</v>
      </c>
      <c r="JX9" s="81">
        <v>-39.8</v>
      </c>
      <c r="JY9" s="81">
        <v>-6.25</v>
      </c>
      <c r="JZ9" s="81">
        <v>-7.16</v>
      </c>
      <c r="KA9" s="81">
        <v>-4.97</v>
      </c>
      <c r="KB9" s="81">
        <v>-18.61</v>
      </c>
      <c r="KC9" s="81">
        <v>-0.15</v>
      </c>
      <c r="KD9" s="81">
        <v>0.35</v>
      </c>
      <c r="KE9" s="81">
        <v>-3.3</v>
      </c>
      <c r="KF9" s="81">
        <v>-10.0</v>
      </c>
      <c r="KG9" s="81">
        <v>-26.07</v>
      </c>
      <c r="KH9" s="85">
        <v>-2.22E-16</v>
      </c>
      <c r="KI9" s="81">
        <v>-0.15</v>
      </c>
      <c r="KJ9" s="81">
        <v>2.0</v>
      </c>
      <c r="KK9" s="81">
        <v>-18.25</v>
      </c>
      <c r="KL9" s="81">
        <v>-0.2</v>
      </c>
      <c r="KM9" s="81">
        <v>-3.6</v>
      </c>
      <c r="KN9" s="81">
        <v>-1.0</v>
      </c>
      <c r="KO9" s="81">
        <v>0.6</v>
      </c>
      <c r="KP9" s="81">
        <v>0.6</v>
      </c>
      <c r="KQ9" s="81">
        <v>-0.4</v>
      </c>
      <c r="KR9" s="81">
        <v>-5.35</v>
      </c>
      <c r="KS9" s="81">
        <v>-11.6</v>
      </c>
      <c r="KT9" s="81">
        <v>-17.33</v>
      </c>
      <c r="KU9" s="81">
        <v>-1.0</v>
      </c>
      <c r="KV9" s="81">
        <v>-1.95</v>
      </c>
      <c r="KW9" s="81">
        <v>-0.5</v>
      </c>
      <c r="KX9" s="81">
        <v>-2.3</v>
      </c>
      <c r="KY9" s="81">
        <v>-4.43</v>
      </c>
      <c r="KZ9" s="81">
        <v>-6.72</v>
      </c>
      <c r="LA9" s="81">
        <v>-1.3</v>
      </c>
      <c r="LB9" s="81">
        <v>0.12</v>
      </c>
      <c r="LC9" s="81">
        <v>0.22</v>
      </c>
      <c r="LD9" s="81">
        <v>1.5</v>
      </c>
      <c r="LE9" s="81">
        <v>-2.0</v>
      </c>
      <c r="LF9" s="81">
        <v>-3.7</v>
      </c>
      <c r="LG9" s="81">
        <v>-0.1</v>
      </c>
      <c r="LH9" s="81">
        <v>-3.4</v>
      </c>
      <c r="LI9" s="81">
        <v>-5.8</v>
      </c>
      <c r="LJ9" s="81">
        <v>-1.5</v>
      </c>
      <c r="LK9" s="81">
        <v>-8.5</v>
      </c>
      <c r="LL9" s="81">
        <v>-11.1</v>
      </c>
      <c r="LM9" s="83">
        <v>-3.7</v>
      </c>
      <c r="LN9" s="25"/>
      <c r="LO9" s="25"/>
    </row>
    <row r="10">
      <c r="B10" s="24" t="s">
        <v>67</v>
      </c>
      <c r="C10" s="42">
        <v>117.0</v>
      </c>
      <c r="D10" s="25">
        <v>321.0</v>
      </c>
      <c r="E10" s="25">
        <v>3.0</v>
      </c>
      <c r="F10" s="25">
        <v>2.0</v>
      </c>
      <c r="G10" s="42">
        <v>367.0</v>
      </c>
      <c r="H10" s="25">
        <v>1150.0</v>
      </c>
      <c r="I10" s="42">
        <v>3.0</v>
      </c>
      <c r="J10" s="25">
        <v>15.0</v>
      </c>
      <c r="K10" s="42">
        <v>2.0</v>
      </c>
      <c r="L10" s="25">
        <v>3.0</v>
      </c>
      <c r="M10" s="42">
        <v>1.0</v>
      </c>
      <c r="N10" s="42">
        <v>9.0</v>
      </c>
      <c r="O10" s="25">
        <v>8.0</v>
      </c>
      <c r="P10" s="25">
        <v>7.0</v>
      </c>
      <c r="Q10" s="42">
        <v>47.0</v>
      </c>
      <c r="R10" s="25">
        <v>149.0</v>
      </c>
      <c r="S10" s="25">
        <v>9.0</v>
      </c>
      <c r="T10" s="25">
        <v>4.0</v>
      </c>
      <c r="U10" s="25">
        <v>18.0</v>
      </c>
      <c r="V10" s="25">
        <v>68.0</v>
      </c>
      <c r="W10" s="76">
        <v>224.0</v>
      </c>
      <c r="X10" s="77">
        <v>649.0</v>
      </c>
      <c r="Y10" s="25">
        <v>5.0</v>
      </c>
      <c r="Z10" s="25">
        <v>9.0</v>
      </c>
      <c r="AA10" s="25">
        <v>4464.0</v>
      </c>
      <c r="AB10" s="25">
        <v>14256.0</v>
      </c>
      <c r="AC10" s="25">
        <v>258.0</v>
      </c>
      <c r="AD10" s="25">
        <v>707.0</v>
      </c>
      <c r="AE10" s="25">
        <v>656.0</v>
      </c>
      <c r="AF10" s="25">
        <v>1956.0</v>
      </c>
      <c r="AG10" s="76">
        <v>42.0</v>
      </c>
      <c r="AH10" s="77">
        <v>166.0</v>
      </c>
      <c r="AI10" s="25">
        <v>534.0</v>
      </c>
      <c r="AJ10" s="25">
        <v>1496.0</v>
      </c>
      <c r="AK10" s="25">
        <v>7.0</v>
      </c>
      <c r="AL10" s="25">
        <v>795.0</v>
      </c>
      <c r="AM10" s="25">
        <v>2131.0</v>
      </c>
      <c r="AN10" s="25">
        <v>194.0</v>
      </c>
      <c r="AO10" s="25">
        <v>598.0</v>
      </c>
      <c r="AP10" s="25">
        <v>11.0</v>
      </c>
      <c r="AQ10" s="25">
        <v>91.0</v>
      </c>
      <c r="AR10" s="25">
        <v>21.0</v>
      </c>
      <c r="AS10" s="25">
        <v>75.0</v>
      </c>
      <c r="AT10" s="25">
        <v>46.0</v>
      </c>
      <c r="AU10" s="25">
        <v>82.0</v>
      </c>
      <c r="AV10" s="25">
        <v>17.0</v>
      </c>
      <c r="AW10" s="25">
        <v>56.0</v>
      </c>
      <c r="AX10" s="25">
        <v>10.0</v>
      </c>
      <c r="AY10" s="25">
        <v>4.0</v>
      </c>
      <c r="AZ10" s="25">
        <v>21.0</v>
      </c>
      <c r="BA10" s="25">
        <v>77.0</v>
      </c>
      <c r="BB10" s="25">
        <v>1826.0</v>
      </c>
      <c r="BC10" s="25">
        <v>5059.0</v>
      </c>
      <c r="BD10" s="25">
        <v>146.0</v>
      </c>
      <c r="BE10" s="25">
        <v>439.0</v>
      </c>
      <c r="BF10" s="25">
        <v>384.0</v>
      </c>
      <c r="BG10" s="25">
        <v>1088.0</v>
      </c>
      <c r="BH10" s="25">
        <v>3.0</v>
      </c>
      <c r="BI10" s="25">
        <v>2.0</v>
      </c>
      <c r="BJ10" s="25">
        <v>19.0</v>
      </c>
      <c r="BK10" s="42">
        <v>20.0</v>
      </c>
      <c r="BL10" s="25">
        <v>72.0</v>
      </c>
      <c r="BM10" s="25">
        <v>5.0</v>
      </c>
      <c r="BN10" s="78">
        <v>62.0</v>
      </c>
      <c r="BO10" s="77">
        <v>182.0</v>
      </c>
      <c r="BP10" s="25">
        <v>8.0</v>
      </c>
      <c r="BQ10" s="25">
        <v>14.0</v>
      </c>
      <c r="BR10" s="25">
        <v>13.0</v>
      </c>
      <c r="BS10" s="25">
        <v>60.0</v>
      </c>
      <c r="BT10" s="76">
        <v>7.0</v>
      </c>
      <c r="BU10" s="77">
        <v>85.0</v>
      </c>
      <c r="BV10" s="25">
        <v>230.0</v>
      </c>
      <c r="BW10" s="25">
        <v>562.0</v>
      </c>
      <c r="BX10" s="25">
        <v>5.0</v>
      </c>
      <c r="BY10" s="25">
        <v>10.0</v>
      </c>
      <c r="BZ10" s="25">
        <v>6.0</v>
      </c>
      <c r="CA10" s="25">
        <v>4.0</v>
      </c>
      <c r="CB10" s="25">
        <v>27.0</v>
      </c>
      <c r="CC10" s="78">
        <v>17.0</v>
      </c>
      <c r="CD10" s="77">
        <v>67.0</v>
      </c>
      <c r="CE10" s="25">
        <v>6.0</v>
      </c>
      <c r="CF10" s="25">
        <v>36.0</v>
      </c>
      <c r="CG10" s="25">
        <v>1.0</v>
      </c>
      <c r="CH10" s="25">
        <v>13.0</v>
      </c>
      <c r="CI10" s="76">
        <v>26.0</v>
      </c>
      <c r="CJ10" s="77">
        <v>50.0</v>
      </c>
      <c r="CK10" s="25">
        <v>9.0</v>
      </c>
      <c r="CL10" s="25">
        <v>47.0</v>
      </c>
      <c r="CM10" s="25">
        <v>277.0</v>
      </c>
      <c r="CN10" s="25">
        <v>885.0</v>
      </c>
      <c r="CO10" s="76">
        <v>42.0</v>
      </c>
      <c r="CP10" s="77">
        <v>124.0</v>
      </c>
      <c r="CQ10" s="25">
        <v>1486.0</v>
      </c>
      <c r="CR10" s="25">
        <v>4718.0</v>
      </c>
      <c r="CS10" s="25">
        <v>51.0</v>
      </c>
      <c r="CT10" s="25">
        <v>75.0</v>
      </c>
      <c r="CU10" s="25">
        <v>129.0</v>
      </c>
      <c r="CV10" s="25">
        <v>265.0</v>
      </c>
      <c r="CW10" s="25">
        <v>7.0</v>
      </c>
      <c r="CX10" s="25">
        <v>17.0</v>
      </c>
      <c r="CY10" s="25">
        <v>3.0</v>
      </c>
      <c r="CZ10" s="25">
        <v>6.0</v>
      </c>
      <c r="DA10" s="25">
        <v>4.0</v>
      </c>
      <c r="DB10" s="25">
        <v>175.0</v>
      </c>
      <c r="DC10" s="25">
        <v>561.0</v>
      </c>
      <c r="DD10" s="25">
        <v>369.0</v>
      </c>
      <c r="DE10" s="25">
        <v>1025.0</v>
      </c>
      <c r="DF10" s="78">
        <v>34.0</v>
      </c>
      <c r="DG10" s="77">
        <v>137.0</v>
      </c>
      <c r="DH10" s="25">
        <v>76.0</v>
      </c>
      <c r="DI10" s="25">
        <v>237.0</v>
      </c>
      <c r="DJ10" s="25">
        <v>114.0</v>
      </c>
      <c r="DK10" s="25">
        <v>313.0</v>
      </c>
      <c r="DL10" s="25">
        <v>20.0</v>
      </c>
      <c r="DM10" s="25">
        <v>10.0</v>
      </c>
      <c r="DN10" s="25">
        <v>8.0</v>
      </c>
      <c r="DO10" s="76">
        <v>15.0</v>
      </c>
      <c r="DP10" s="77">
        <v>27.0</v>
      </c>
      <c r="DQ10" s="25">
        <v>29.0</v>
      </c>
      <c r="DR10" s="25">
        <v>96.0</v>
      </c>
      <c r="DS10" s="76">
        <v>22.0</v>
      </c>
      <c r="DT10" s="77">
        <v>64.0</v>
      </c>
      <c r="DU10" s="25">
        <v>308.0</v>
      </c>
      <c r="DV10" s="25">
        <v>1137.0</v>
      </c>
      <c r="DW10" s="25">
        <v>353.0</v>
      </c>
      <c r="DX10" s="25">
        <v>891.0</v>
      </c>
      <c r="DY10" s="25">
        <v>2.0</v>
      </c>
      <c r="DZ10" s="76">
        <v>314.0</v>
      </c>
      <c r="EA10" s="77">
        <v>897.0</v>
      </c>
      <c r="EB10" s="25">
        <v>162.0</v>
      </c>
      <c r="EC10" s="25">
        <v>616.0</v>
      </c>
      <c r="ED10" s="25">
        <v>6.0</v>
      </c>
      <c r="EE10" s="25">
        <v>11.0</v>
      </c>
      <c r="EF10" s="25">
        <v>33.0</v>
      </c>
      <c r="EG10" s="76">
        <v>527.0</v>
      </c>
      <c r="EH10" s="77">
        <v>1611.0</v>
      </c>
      <c r="EI10" s="25">
        <v>57.0</v>
      </c>
      <c r="EJ10" s="25">
        <v>180.0</v>
      </c>
      <c r="EK10" s="76">
        <v>132.0</v>
      </c>
      <c r="EL10" s="77">
        <v>387.0</v>
      </c>
      <c r="EM10" s="25">
        <v>16.0</v>
      </c>
      <c r="EN10" s="25">
        <v>114.0</v>
      </c>
      <c r="EO10" s="25">
        <v>18.0</v>
      </c>
      <c r="EP10" s="25">
        <v>38.0</v>
      </c>
      <c r="EQ10" s="25">
        <v>12.0</v>
      </c>
      <c r="ER10" s="25">
        <v>35.0</v>
      </c>
      <c r="ES10" s="25">
        <v>40.0</v>
      </c>
      <c r="ET10" s="25">
        <v>82.0</v>
      </c>
      <c r="EU10" s="25">
        <v>279.0</v>
      </c>
      <c r="EV10" s="25">
        <v>797.0</v>
      </c>
      <c r="EW10" s="25">
        <v>5.0</v>
      </c>
      <c r="EX10" s="25">
        <v>28.0</v>
      </c>
      <c r="EY10" s="25">
        <v>13.0</v>
      </c>
      <c r="EZ10" s="25">
        <v>85.0</v>
      </c>
      <c r="FA10" s="76">
        <v>109.0</v>
      </c>
      <c r="FB10" s="77">
        <v>287.0</v>
      </c>
      <c r="FC10" s="76">
        <v>6.0</v>
      </c>
      <c r="FD10" s="77">
        <v>42.0</v>
      </c>
      <c r="FE10" s="25">
        <v>11.0</v>
      </c>
      <c r="FF10" s="25">
        <v>35.0</v>
      </c>
      <c r="FG10" s="76">
        <v>79.0</v>
      </c>
      <c r="FH10" s="77">
        <v>216.0</v>
      </c>
      <c r="FI10" s="25">
        <v>164.0</v>
      </c>
      <c r="FJ10" s="25">
        <v>377.0</v>
      </c>
      <c r="FK10" s="25">
        <v>192.0</v>
      </c>
      <c r="FL10" s="25">
        <v>523.0</v>
      </c>
      <c r="FM10" s="25">
        <v>135.0</v>
      </c>
      <c r="FN10" s="25">
        <v>409.0</v>
      </c>
      <c r="FO10" s="25">
        <v>9.0</v>
      </c>
      <c r="FP10" s="25">
        <v>42.0</v>
      </c>
      <c r="FQ10" s="25">
        <v>26.0</v>
      </c>
      <c r="FR10" s="25">
        <v>61.0</v>
      </c>
      <c r="FS10" s="25">
        <v>88.0</v>
      </c>
      <c r="FT10" s="25">
        <v>265.0</v>
      </c>
      <c r="FU10" s="25">
        <v>1.0</v>
      </c>
      <c r="FV10" s="25">
        <v>8.0</v>
      </c>
      <c r="FW10" s="25">
        <v>1.0</v>
      </c>
      <c r="FX10" s="25">
        <v>1.0</v>
      </c>
      <c r="FY10" s="25">
        <v>2.0</v>
      </c>
      <c r="FZ10" s="25">
        <v>5.0</v>
      </c>
      <c r="GA10" s="25">
        <v>15.0</v>
      </c>
      <c r="GB10" s="25">
        <v>1.0</v>
      </c>
      <c r="GC10" s="25">
        <v>1.0</v>
      </c>
      <c r="GD10" s="25">
        <v>5.0</v>
      </c>
      <c r="GE10" s="25">
        <v>9.0</v>
      </c>
      <c r="GF10" s="25">
        <v>27.0</v>
      </c>
      <c r="GG10" s="25">
        <v>89.0</v>
      </c>
      <c r="GH10" s="25">
        <v>555.0</v>
      </c>
      <c r="GI10" s="25">
        <v>1854.0</v>
      </c>
      <c r="GJ10" s="76">
        <v>28.0</v>
      </c>
      <c r="GK10" s="77">
        <v>87.0</v>
      </c>
      <c r="GL10" s="25">
        <v>122.0</v>
      </c>
      <c r="GM10" s="25">
        <v>388.0</v>
      </c>
      <c r="GN10" s="25">
        <v>1.0</v>
      </c>
      <c r="GO10" s="25">
        <v>23.0</v>
      </c>
      <c r="GP10" s="25">
        <v>36.0</v>
      </c>
      <c r="GQ10" s="25">
        <v>123.0</v>
      </c>
      <c r="GR10" s="25">
        <v>1.0</v>
      </c>
      <c r="GS10" s="25">
        <v>116.0</v>
      </c>
      <c r="GT10" s="25">
        <v>429.0</v>
      </c>
      <c r="GU10" s="76">
        <v>22.0</v>
      </c>
      <c r="GV10" s="77">
        <v>97.0</v>
      </c>
      <c r="GW10" s="25">
        <v>6.0</v>
      </c>
      <c r="GX10" s="25">
        <v>1.0</v>
      </c>
      <c r="GY10" s="25">
        <v>5.0</v>
      </c>
      <c r="GZ10" s="25">
        <v>17.0</v>
      </c>
      <c r="HA10" s="25">
        <v>28.0</v>
      </c>
      <c r="HB10" s="25">
        <v>10.0</v>
      </c>
      <c r="HC10" s="25">
        <v>2.0</v>
      </c>
      <c r="HD10" s="25">
        <v>1.0</v>
      </c>
      <c r="HE10" s="25">
        <v>2.0</v>
      </c>
      <c r="HF10" s="25">
        <v>10.0</v>
      </c>
      <c r="HG10" s="76">
        <v>259.0</v>
      </c>
      <c r="HH10" s="77">
        <v>734.0</v>
      </c>
      <c r="HI10" s="25">
        <v>17.0</v>
      </c>
      <c r="HJ10" s="25">
        <v>92.0</v>
      </c>
      <c r="HK10" s="25">
        <v>44.0</v>
      </c>
      <c r="HL10" s="25">
        <v>190.0</v>
      </c>
      <c r="HM10" s="25">
        <v>2.0</v>
      </c>
      <c r="HN10" s="25">
        <v>1.0</v>
      </c>
      <c r="HO10" s="25">
        <v>8.0</v>
      </c>
      <c r="HP10" s="25">
        <v>22.0</v>
      </c>
      <c r="HQ10" s="25">
        <v>1.0</v>
      </c>
      <c r="HR10" s="25">
        <v>19.0</v>
      </c>
      <c r="HS10" s="25">
        <v>61.0</v>
      </c>
      <c r="HT10" s="25">
        <v>1.0</v>
      </c>
      <c r="HU10" s="25">
        <v>5.0</v>
      </c>
      <c r="HV10" s="25">
        <v>3.0</v>
      </c>
      <c r="HW10" s="25">
        <v>11.0</v>
      </c>
      <c r="HX10" s="25">
        <v>1.0</v>
      </c>
      <c r="HY10" s="25">
        <v>10.0</v>
      </c>
      <c r="HZ10" s="25">
        <v>17.0</v>
      </c>
      <c r="IA10" s="25">
        <v>55.0</v>
      </c>
      <c r="IB10" s="25">
        <v>3.0</v>
      </c>
      <c r="IC10" s="25">
        <v>1.0</v>
      </c>
      <c r="ID10" s="25">
        <v>9.0</v>
      </c>
      <c r="IE10" s="25">
        <v>5.0</v>
      </c>
      <c r="IF10" s="25">
        <v>13.0</v>
      </c>
      <c r="IG10" s="25">
        <v>2.0</v>
      </c>
      <c r="IH10" s="25">
        <v>5.0</v>
      </c>
      <c r="II10" s="25">
        <v>1.0</v>
      </c>
      <c r="IJ10" s="25">
        <v>3.0</v>
      </c>
      <c r="IK10" s="25">
        <v>7.0</v>
      </c>
      <c r="IL10" s="25">
        <v>7.0</v>
      </c>
      <c r="IM10" s="25">
        <v>4.0</v>
      </c>
      <c r="IN10" s="25">
        <v>17.0</v>
      </c>
      <c r="IO10" s="25">
        <v>49.0</v>
      </c>
      <c r="IP10" s="25">
        <v>143.0</v>
      </c>
      <c r="IQ10" s="25">
        <v>6.0</v>
      </c>
      <c r="IR10" s="25">
        <v>31.0</v>
      </c>
      <c r="IS10" s="25">
        <v>211.0</v>
      </c>
      <c r="IT10" s="25">
        <v>787.0</v>
      </c>
      <c r="IU10" s="25">
        <v>2.0</v>
      </c>
      <c r="IV10" s="25">
        <v>15.0</v>
      </c>
      <c r="IW10" s="25">
        <v>16.0</v>
      </c>
      <c r="IX10" s="25">
        <v>39.0</v>
      </c>
      <c r="IY10" s="25">
        <v>3.0</v>
      </c>
      <c r="IZ10" s="25">
        <v>7.0</v>
      </c>
      <c r="JA10" s="25">
        <v>3.0</v>
      </c>
      <c r="JB10" s="25">
        <v>22.0</v>
      </c>
      <c r="JC10" s="25">
        <v>100.0</v>
      </c>
      <c r="JD10" s="25">
        <v>44.0</v>
      </c>
      <c r="JE10" s="25">
        <v>177.0</v>
      </c>
      <c r="JF10" s="25">
        <v>6.0</v>
      </c>
      <c r="JG10" s="25">
        <v>17.0</v>
      </c>
      <c r="JH10" s="25">
        <v>17.0</v>
      </c>
      <c r="JI10" s="25">
        <v>60.0</v>
      </c>
      <c r="JJ10" s="25">
        <v>19.0</v>
      </c>
      <c r="JK10" s="25">
        <v>71.0</v>
      </c>
      <c r="JL10" s="25">
        <v>8.0</v>
      </c>
      <c r="JM10" s="25">
        <v>1.0</v>
      </c>
      <c r="JN10" s="25">
        <v>1.0</v>
      </c>
      <c r="JO10" s="25">
        <v>1.0</v>
      </c>
      <c r="JP10" s="25">
        <v>3.0</v>
      </c>
      <c r="JQ10" s="25">
        <v>7.0</v>
      </c>
      <c r="JR10" s="25">
        <v>20.0</v>
      </c>
      <c r="JS10" s="25">
        <v>1.0</v>
      </c>
      <c r="JT10" s="25">
        <v>4.0</v>
      </c>
      <c r="JU10" s="25">
        <v>68.0</v>
      </c>
      <c r="JV10" s="25">
        <v>229.0</v>
      </c>
      <c r="JW10" s="25">
        <v>49.0</v>
      </c>
      <c r="JX10" s="25">
        <v>139.0</v>
      </c>
      <c r="JY10" s="25">
        <v>36.0</v>
      </c>
      <c r="JZ10" s="25">
        <v>137.0</v>
      </c>
      <c r="KA10" s="25">
        <v>38.0</v>
      </c>
      <c r="KB10" s="25">
        <v>147.0</v>
      </c>
      <c r="KC10" s="25">
        <v>2.0</v>
      </c>
      <c r="KD10" s="25">
        <v>1.0</v>
      </c>
      <c r="KE10" s="25">
        <v>8.0</v>
      </c>
      <c r="KF10" s="25">
        <v>59.0</v>
      </c>
      <c r="KG10" s="25">
        <v>247.0</v>
      </c>
      <c r="KH10" s="25">
        <v>12.0</v>
      </c>
      <c r="KI10" s="25">
        <v>21.0</v>
      </c>
      <c r="KJ10" s="25">
        <v>18.0</v>
      </c>
      <c r="KK10" s="25">
        <v>88.0</v>
      </c>
      <c r="KL10" s="25">
        <v>4.0</v>
      </c>
      <c r="KM10" s="25">
        <v>9.0</v>
      </c>
      <c r="KN10" s="25">
        <v>1.0</v>
      </c>
      <c r="KO10" s="25">
        <v>2.0</v>
      </c>
      <c r="KP10" s="25">
        <v>2.0</v>
      </c>
      <c r="KQ10" s="25">
        <v>2.0</v>
      </c>
      <c r="KR10" s="25">
        <v>9.0</v>
      </c>
      <c r="KS10" s="25">
        <v>36.0</v>
      </c>
      <c r="KT10" s="25">
        <v>142.0</v>
      </c>
      <c r="KU10" s="25">
        <v>1.0</v>
      </c>
      <c r="KV10" s="25">
        <v>5.0</v>
      </c>
      <c r="KW10" s="25">
        <v>2.0</v>
      </c>
      <c r="KX10" s="25">
        <v>15.0</v>
      </c>
      <c r="KY10" s="25">
        <v>20.0</v>
      </c>
      <c r="KZ10" s="25">
        <v>47.0</v>
      </c>
      <c r="LA10" s="25">
        <v>3.0</v>
      </c>
      <c r="LB10" s="25">
        <v>14.0</v>
      </c>
      <c r="LC10" s="25">
        <v>1.0</v>
      </c>
      <c r="LD10" s="25">
        <v>11.0</v>
      </c>
      <c r="LE10" s="25">
        <v>10.0</v>
      </c>
      <c r="LF10" s="25">
        <v>31.0</v>
      </c>
      <c r="LG10" s="25">
        <v>12.0</v>
      </c>
      <c r="LH10" s="25">
        <v>50.0</v>
      </c>
      <c r="LI10" s="25">
        <v>25.0</v>
      </c>
      <c r="LJ10" s="25">
        <v>64.0</v>
      </c>
      <c r="LK10" s="25">
        <v>13.0</v>
      </c>
      <c r="LL10" s="25">
        <v>54.0</v>
      </c>
      <c r="LM10" s="25">
        <v>8.0</v>
      </c>
      <c r="LN10" s="25"/>
      <c r="LO10" s="25"/>
    </row>
    <row r="11">
      <c r="B11" s="24" t="s">
        <v>69</v>
      </c>
      <c r="C11" s="42">
        <v>32.0</v>
      </c>
      <c r="D11" s="25">
        <v>74.0</v>
      </c>
      <c r="E11" s="25">
        <v>0.0</v>
      </c>
      <c r="F11" s="25">
        <v>1.0</v>
      </c>
      <c r="G11" s="42">
        <v>92.0</v>
      </c>
      <c r="H11" s="25">
        <v>264.0</v>
      </c>
      <c r="I11" s="42">
        <v>1.0</v>
      </c>
      <c r="J11" s="25">
        <v>5.0</v>
      </c>
      <c r="K11" s="42">
        <v>1.0</v>
      </c>
      <c r="L11" s="25">
        <v>0.0</v>
      </c>
      <c r="M11" s="42">
        <v>0.0</v>
      </c>
      <c r="N11" s="42">
        <v>3.0</v>
      </c>
      <c r="O11" s="25">
        <v>1.0</v>
      </c>
      <c r="P11" s="25">
        <v>0.0</v>
      </c>
      <c r="Q11" s="42">
        <v>9.0</v>
      </c>
      <c r="R11" s="25">
        <v>32.0</v>
      </c>
      <c r="S11" s="25">
        <v>2.0</v>
      </c>
      <c r="T11" s="25">
        <v>0.0</v>
      </c>
      <c r="U11" s="25">
        <v>4.0</v>
      </c>
      <c r="V11" s="25">
        <v>16.0</v>
      </c>
      <c r="W11" s="76">
        <v>55.0</v>
      </c>
      <c r="X11" s="77">
        <v>140.0</v>
      </c>
      <c r="Y11" s="25">
        <v>1.0</v>
      </c>
      <c r="Z11" s="25">
        <v>2.0</v>
      </c>
      <c r="AA11" s="25">
        <v>1018.0</v>
      </c>
      <c r="AB11" s="25">
        <v>3264.0</v>
      </c>
      <c r="AC11" s="25">
        <v>47.0</v>
      </c>
      <c r="AD11" s="25">
        <v>145.0</v>
      </c>
      <c r="AE11" s="25">
        <v>143.0</v>
      </c>
      <c r="AF11" s="25">
        <v>464.0</v>
      </c>
      <c r="AG11" s="76">
        <v>8.0</v>
      </c>
      <c r="AH11" s="77">
        <v>36.0</v>
      </c>
      <c r="AI11" s="25">
        <v>130.0</v>
      </c>
      <c r="AJ11" s="25">
        <v>345.0</v>
      </c>
      <c r="AK11" s="25">
        <v>1.0</v>
      </c>
      <c r="AL11" s="25">
        <v>184.0</v>
      </c>
      <c r="AM11" s="25">
        <v>565.0</v>
      </c>
      <c r="AN11" s="25">
        <v>38.0</v>
      </c>
      <c r="AO11" s="25">
        <v>129.0</v>
      </c>
      <c r="AP11" s="25">
        <v>4.0</v>
      </c>
      <c r="AQ11" s="25">
        <v>21.0</v>
      </c>
      <c r="AR11" s="25">
        <v>3.0</v>
      </c>
      <c r="AS11" s="25">
        <v>17.0</v>
      </c>
      <c r="AT11" s="25">
        <v>12.0</v>
      </c>
      <c r="AU11" s="25">
        <v>26.0</v>
      </c>
      <c r="AV11" s="25">
        <v>5.0</v>
      </c>
      <c r="AW11" s="25">
        <v>8.0</v>
      </c>
      <c r="AX11" s="25">
        <v>1.0</v>
      </c>
      <c r="AY11" s="25">
        <v>0.0</v>
      </c>
      <c r="AZ11" s="25">
        <v>6.0</v>
      </c>
      <c r="BA11" s="25">
        <v>14.0</v>
      </c>
      <c r="BB11" s="25">
        <v>434.0</v>
      </c>
      <c r="BC11" s="25">
        <v>1182.0</v>
      </c>
      <c r="BD11" s="25">
        <v>35.0</v>
      </c>
      <c r="BE11" s="25">
        <v>95.0</v>
      </c>
      <c r="BF11" s="25">
        <v>84.0</v>
      </c>
      <c r="BG11" s="25">
        <v>255.0</v>
      </c>
      <c r="BH11" s="25">
        <v>1.0</v>
      </c>
      <c r="BI11" s="25">
        <v>0.0</v>
      </c>
      <c r="BJ11" s="25">
        <v>3.0</v>
      </c>
      <c r="BK11" s="42">
        <v>6.0</v>
      </c>
      <c r="BL11" s="25">
        <v>21.0</v>
      </c>
      <c r="BM11" s="25">
        <v>2.0</v>
      </c>
      <c r="BN11" s="78">
        <v>18.0</v>
      </c>
      <c r="BO11" s="77">
        <v>42.0</v>
      </c>
      <c r="BP11" s="25">
        <v>1.0</v>
      </c>
      <c r="BQ11" s="25">
        <v>7.0</v>
      </c>
      <c r="BR11" s="25">
        <v>4.0</v>
      </c>
      <c r="BS11" s="25">
        <v>16.0</v>
      </c>
      <c r="BT11" s="76">
        <v>1.0</v>
      </c>
      <c r="BU11" s="77">
        <v>17.0</v>
      </c>
      <c r="BV11" s="25">
        <v>59.0</v>
      </c>
      <c r="BW11" s="25">
        <v>125.0</v>
      </c>
      <c r="BX11" s="25">
        <v>1.0</v>
      </c>
      <c r="BY11" s="25">
        <v>3.0</v>
      </c>
      <c r="BZ11" s="25">
        <v>2.0</v>
      </c>
      <c r="CA11" s="25">
        <v>1.0</v>
      </c>
      <c r="CB11" s="25">
        <v>5.0</v>
      </c>
      <c r="CC11" s="78">
        <v>3.0</v>
      </c>
      <c r="CD11" s="77">
        <v>17.0</v>
      </c>
      <c r="CE11" s="25">
        <v>1.0</v>
      </c>
      <c r="CF11" s="25">
        <v>9.0</v>
      </c>
      <c r="CG11" s="25">
        <v>0.0</v>
      </c>
      <c r="CH11" s="25">
        <v>4.0</v>
      </c>
      <c r="CI11" s="76">
        <v>5.0</v>
      </c>
      <c r="CJ11" s="77">
        <v>13.0</v>
      </c>
      <c r="CK11" s="25">
        <v>3.0</v>
      </c>
      <c r="CL11" s="25">
        <v>14.0</v>
      </c>
      <c r="CM11" s="25">
        <v>65.0</v>
      </c>
      <c r="CN11" s="25">
        <v>209.0</v>
      </c>
      <c r="CO11" s="76">
        <v>10.0</v>
      </c>
      <c r="CP11" s="77">
        <v>33.0</v>
      </c>
      <c r="CQ11" s="25">
        <v>336.0</v>
      </c>
      <c r="CR11" s="25">
        <v>1081.0</v>
      </c>
      <c r="CS11" s="25">
        <v>14.0</v>
      </c>
      <c r="CT11" s="25">
        <v>18.0</v>
      </c>
      <c r="CU11" s="25">
        <v>28.0</v>
      </c>
      <c r="CV11" s="25">
        <v>60.0</v>
      </c>
      <c r="CW11" s="25">
        <v>2.0</v>
      </c>
      <c r="CX11" s="25">
        <v>2.0</v>
      </c>
      <c r="CY11" s="25">
        <v>0.0</v>
      </c>
      <c r="CZ11" s="25">
        <v>1.0</v>
      </c>
      <c r="DA11" s="25">
        <v>1.0</v>
      </c>
      <c r="DB11" s="25">
        <v>44.0</v>
      </c>
      <c r="DC11" s="25">
        <v>136.0</v>
      </c>
      <c r="DD11" s="25">
        <v>84.0</v>
      </c>
      <c r="DE11" s="25">
        <v>260.0</v>
      </c>
      <c r="DF11" s="78">
        <v>6.0</v>
      </c>
      <c r="DG11" s="77">
        <v>29.0</v>
      </c>
      <c r="DH11" s="25">
        <v>16.0</v>
      </c>
      <c r="DI11" s="25">
        <v>55.0</v>
      </c>
      <c r="DJ11" s="25">
        <v>25.0</v>
      </c>
      <c r="DK11" s="25">
        <v>65.0</v>
      </c>
      <c r="DL11" s="25">
        <v>6.0</v>
      </c>
      <c r="DM11" s="25">
        <v>2.0</v>
      </c>
      <c r="DN11" s="25">
        <v>3.0</v>
      </c>
      <c r="DO11" s="76">
        <v>4.0</v>
      </c>
      <c r="DP11" s="77">
        <v>3.0</v>
      </c>
      <c r="DQ11" s="25">
        <v>11.0</v>
      </c>
      <c r="DR11" s="25">
        <v>23.0</v>
      </c>
      <c r="DS11" s="76">
        <v>5.0</v>
      </c>
      <c r="DT11" s="77">
        <v>16.0</v>
      </c>
      <c r="DU11" s="25">
        <v>59.0</v>
      </c>
      <c r="DV11" s="25">
        <v>256.0</v>
      </c>
      <c r="DW11" s="25">
        <v>80.0</v>
      </c>
      <c r="DX11" s="25">
        <v>211.0</v>
      </c>
      <c r="DY11" s="25">
        <v>1.0</v>
      </c>
      <c r="DZ11" s="76">
        <v>75.0</v>
      </c>
      <c r="EA11" s="77">
        <v>200.0</v>
      </c>
      <c r="EB11" s="25">
        <v>42.0</v>
      </c>
      <c r="EC11" s="25">
        <v>136.0</v>
      </c>
      <c r="ED11" s="25">
        <v>2.0</v>
      </c>
      <c r="EE11" s="25">
        <v>4.0</v>
      </c>
      <c r="EF11" s="25">
        <v>10.0</v>
      </c>
      <c r="EG11" s="76">
        <v>129.0</v>
      </c>
      <c r="EH11" s="77">
        <v>396.0</v>
      </c>
      <c r="EI11" s="25">
        <v>12.0</v>
      </c>
      <c r="EJ11" s="25">
        <v>42.0</v>
      </c>
      <c r="EK11" s="76">
        <v>34.0</v>
      </c>
      <c r="EL11" s="77">
        <v>95.0</v>
      </c>
      <c r="EM11" s="25">
        <v>2.0</v>
      </c>
      <c r="EN11" s="25">
        <v>20.0</v>
      </c>
      <c r="EO11" s="25">
        <v>1.0</v>
      </c>
      <c r="EP11" s="25">
        <v>6.0</v>
      </c>
      <c r="EQ11" s="25">
        <v>4.0</v>
      </c>
      <c r="ER11" s="25">
        <v>7.0</v>
      </c>
      <c r="ES11" s="25">
        <v>8.0</v>
      </c>
      <c r="ET11" s="25">
        <v>16.0</v>
      </c>
      <c r="EU11" s="25">
        <v>69.0</v>
      </c>
      <c r="EV11" s="25">
        <v>182.0</v>
      </c>
      <c r="EW11" s="25">
        <v>0.0</v>
      </c>
      <c r="EX11" s="25">
        <v>6.0</v>
      </c>
      <c r="EY11" s="25">
        <v>5.0</v>
      </c>
      <c r="EZ11" s="25">
        <v>23.0</v>
      </c>
      <c r="FA11" s="76">
        <v>26.0</v>
      </c>
      <c r="FB11" s="77">
        <v>68.0</v>
      </c>
      <c r="FC11" s="76">
        <v>0.0</v>
      </c>
      <c r="FD11" s="77">
        <v>9.0</v>
      </c>
      <c r="FE11" s="25">
        <v>3.0</v>
      </c>
      <c r="FF11" s="25">
        <v>11.0</v>
      </c>
      <c r="FG11" s="76">
        <v>19.0</v>
      </c>
      <c r="FH11" s="77">
        <v>51.0</v>
      </c>
      <c r="FI11" s="25">
        <v>34.0</v>
      </c>
      <c r="FJ11" s="25">
        <v>82.0</v>
      </c>
      <c r="FK11" s="25">
        <v>45.0</v>
      </c>
      <c r="FL11" s="25">
        <v>129.0</v>
      </c>
      <c r="FM11" s="25">
        <v>32.0</v>
      </c>
      <c r="FN11" s="25">
        <v>96.0</v>
      </c>
      <c r="FO11" s="25">
        <v>2.0</v>
      </c>
      <c r="FP11" s="25">
        <v>11.0</v>
      </c>
      <c r="FQ11" s="25">
        <v>14.0</v>
      </c>
      <c r="FR11" s="25">
        <v>38.0</v>
      </c>
      <c r="FS11" s="25">
        <v>48.0</v>
      </c>
      <c r="FT11" s="25">
        <v>154.0</v>
      </c>
      <c r="FU11" s="25">
        <v>0.0</v>
      </c>
      <c r="FV11" s="25">
        <v>4.0</v>
      </c>
      <c r="FW11" s="25">
        <v>0.0</v>
      </c>
      <c r="FX11" s="25">
        <v>0.0</v>
      </c>
      <c r="FY11" s="25">
        <v>2.0</v>
      </c>
      <c r="FZ11" s="25">
        <v>5.0</v>
      </c>
      <c r="GA11" s="25">
        <v>10.0</v>
      </c>
      <c r="GB11" s="25">
        <v>1.0</v>
      </c>
      <c r="GC11" s="25">
        <v>1.0</v>
      </c>
      <c r="GD11" s="25">
        <v>3.0</v>
      </c>
      <c r="GE11" s="25">
        <v>7.0</v>
      </c>
      <c r="GF11" s="25">
        <v>17.0</v>
      </c>
      <c r="GG11" s="25">
        <v>39.0</v>
      </c>
      <c r="GH11" s="25">
        <v>295.0</v>
      </c>
      <c r="GI11" s="25">
        <v>994.0</v>
      </c>
      <c r="GJ11" s="76">
        <v>18.0</v>
      </c>
      <c r="GK11" s="77">
        <v>54.0</v>
      </c>
      <c r="GL11" s="25">
        <v>74.0</v>
      </c>
      <c r="GM11" s="25">
        <v>229.0</v>
      </c>
      <c r="GN11" s="25">
        <v>0.0</v>
      </c>
      <c r="GO11" s="25">
        <v>13.0</v>
      </c>
      <c r="GP11" s="25">
        <v>19.0</v>
      </c>
      <c r="GQ11" s="25">
        <v>56.0</v>
      </c>
      <c r="GR11" s="25">
        <v>1.0</v>
      </c>
      <c r="GS11" s="25">
        <v>68.0</v>
      </c>
      <c r="GT11" s="25">
        <v>206.0</v>
      </c>
      <c r="GU11" s="76">
        <v>17.0</v>
      </c>
      <c r="GV11" s="77">
        <v>62.0</v>
      </c>
      <c r="GW11" s="25">
        <v>3.0</v>
      </c>
      <c r="GX11" s="25">
        <v>1.0</v>
      </c>
      <c r="GY11" s="25">
        <v>2.0</v>
      </c>
      <c r="GZ11" s="25">
        <v>11.0</v>
      </c>
      <c r="HA11" s="25">
        <v>15.0</v>
      </c>
      <c r="HB11" s="25">
        <v>7.0</v>
      </c>
      <c r="HC11" s="25">
        <v>1.0</v>
      </c>
      <c r="HD11" s="25">
        <v>1.0</v>
      </c>
      <c r="HE11" s="25">
        <v>0.0</v>
      </c>
      <c r="HF11" s="25">
        <v>8.0</v>
      </c>
      <c r="HG11" s="76">
        <v>145.0</v>
      </c>
      <c r="HH11" s="77">
        <v>400.0</v>
      </c>
      <c r="HI11" s="25">
        <v>9.0</v>
      </c>
      <c r="HJ11" s="25">
        <v>53.0</v>
      </c>
      <c r="HK11" s="25">
        <v>22.0</v>
      </c>
      <c r="HL11" s="25">
        <v>107.0</v>
      </c>
      <c r="HM11" s="25">
        <v>0.0</v>
      </c>
      <c r="HN11" s="25">
        <v>1.0</v>
      </c>
      <c r="HO11" s="25">
        <v>2.0</v>
      </c>
      <c r="HP11" s="25">
        <v>9.0</v>
      </c>
      <c r="HQ11" s="25">
        <v>0.0</v>
      </c>
      <c r="HR11" s="25">
        <v>10.0</v>
      </c>
      <c r="HS11" s="25">
        <v>40.0</v>
      </c>
      <c r="HT11" s="25">
        <v>1.0</v>
      </c>
      <c r="HU11" s="25">
        <v>0.0</v>
      </c>
      <c r="HV11" s="25">
        <v>1.0</v>
      </c>
      <c r="HW11" s="25">
        <v>7.0</v>
      </c>
      <c r="HX11" s="25">
        <v>1.0</v>
      </c>
      <c r="HY11" s="25">
        <v>7.0</v>
      </c>
      <c r="HZ11" s="25">
        <v>7.0</v>
      </c>
      <c r="IA11" s="25">
        <v>28.0</v>
      </c>
      <c r="IB11" s="25">
        <v>2.0</v>
      </c>
      <c r="IC11" s="25">
        <v>1.0</v>
      </c>
      <c r="ID11" s="25">
        <v>5.0</v>
      </c>
      <c r="IE11" s="25">
        <v>3.0</v>
      </c>
      <c r="IF11" s="25">
        <v>6.0</v>
      </c>
      <c r="IG11" s="25">
        <v>2.0</v>
      </c>
      <c r="IH11" s="25">
        <v>2.0</v>
      </c>
      <c r="II11" s="25">
        <v>1.0</v>
      </c>
      <c r="IJ11" s="25">
        <v>2.0</v>
      </c>
      <c r="IK11" s="25">
        <v>3.0</v>
      </c>
      <c r="IL11" s="25">
        <v>4.0</v>
      </c>
      <c r="IM11" s="25">
        <v>3.0</v>
      </c>
      <c r="IN11" s="25">
        <v>10.0</v>
      </c>
      <c r="IO11" s="25">
        <v>37.0</v>
      </c>
      <c r="IP11" s="25">
        <v>85.0</v>
      </c>
      <c r="IQ11" s="25">
        <v>3.0</v>
      </c>
      <c r="IR11" s="25">
        <v>17.0</v>
      </c>
      <c r="IS11" s="25">
        <v>123.0</v>
      </c>
      <c r="IT11" s="25">
        <v>438.0</v>
      </c>
      <c r="IU11" s="25">
        <v>0.0</v>
      </c>
      <c r="IV11" s="25">
        <v>9.0</v>
      </c>
      <c r="IW11" s="25">
        <v>7.0</v>
      </c>
      <c r="IX11" s="25">
        <v>30.0</v>
      </c>
      <c r="IY11" s="25">
        <v>2.0</v>
      </c>
      <c r="IZ11" s="25">
        <v>6.0</v>
      </c>
      <c r="JA11" s="25">
        <v>2.0</v>
      </c>
      <c r="JB11" s="25">
        <v>11.0</v>
      </c>
      <c r="JC11" s="25">
        <v>44.0</v>
      </c>
      <c r="JD11" s="25">
        <v>27.0</v>
      </c>
      <c r="JE11" s="25">
        <v>97.0</v>
      </c>
      <c r="JF11" s="25">
        <v>2.0</v>
      </c>
      <c r="JG11" s="25">
        <v>9.0</v>
      </c>
      <c r="JH11" s="25">
        <v>9.0</v>
      </c>
      <c r="JI11" s="25">
        <v>39.0</v>
      </c>
      <c r="JJ11" s="25">
        <v>13.0</v>
      </c>
      <c r="JK11" s="25">
        <v>43.0</v>
      </c>
      <c r="JL11" s="25">
        <v>6.0</v>
      </c>
      <c r="JM11" s="25">
        <v>1.0</v>
      </c>
      <c r="JN11" s="25">
        <v>1.0</v>
      </c>
      <c r="JO11" s="25">
        <v>0.0</v>
      </c>
      <c r="JP11" s="25">
        <v>2.0</v>
      </c>
      <c r="JQ11" s="25">
        <v>2.0</v>
      </c>
      <c r="JR11" s="25">
        <v>14.0</v>
      </c>
      <c r="JS11" s="25">
        <v>1.0</v>
      </c>
      <c r="JT11" s="25">
        <v>3.0</v>
      </c>
      <c r="JU11" s="25">
        <v>44.0</v>
      </c>
      <c r="JV11" s="25">
        <v>130.0</v>
      </c>
      <c r="JW11" s="25">
        <v>31.0</v>
      </c>
      <c r="JX11" s="25">
        <v>66.0</v>
      </c>
      <c r="JY11" s="25">
        <v>18.0</v>
      </c>
      <c r="JZ11" s="25">
        <v>81.0</v>
      </c>
      <c r="KA11" s="25">
        <v>22.0</v>
      </c>
      <c r="KB11" s="25">
        <v>86.0</v>
      </c>
      <c r="KC11" s="25">
        <v>1.0</v>
      </c>
      <c r="KD11" s="25">
        <v>1.0</v>
      </c>
      <c r="KE11" s="25">
        <v>3.0</v>
      </c>
      <c r="KF11" s="25">
        <v>30.0</v>
      </c>
      <c r="KG11" s="25">
        <v>138.0</v>
      </c>
      <c r="KH11" s="25">
        <v>7.0</v>
      </c>
      <c r="KI11" s="25">
        <v>13.0</v>
      </c>
      <c r="KJ11" s="25">
        <v>13.0</v>
      </c>
      <c r="KK11" s="25">
        <v>46.0</v>
      </c>
      <c r="KL11" s="25">
        <v>2.0</v>
      </c>
      <c r="KM11" s="25">
        <v>3.0</v>
      </c>
      <c r="KN11" s="25">
        <v>0.0</v>
      </c>
      <c r="KO11" s="25">
        <v>2.0</v>
      </c>
      <c r="KP11" s="25">
        <v>2.0</v>
      </c>
      <c r="KQ11" s="25">
        <v>1.0</v>
      </c>
      <c r="KR11" s="25">
        <v>2.0</v>
      </c>
      <c r="KS11" s="25">
        <v>16.0</v>
      </c>
      <c r="KT11" s="25">
        <v>81.0</v>
      </c>
      <c r="KU11" s="25">
        <v>0.0</v>
      </c>
      <c r="KV11" s="25">
        <v>2.0</v>
      </c>
      <c r="KW11" s="25">
        <v>1.0</v>
      </c>
      <c r="KX11" s="25">
        <v>8.0</v>
      </c>
      <c r="KY11" s="25">
        <v>10.0</v>
      </c>
      <c r="KZ11" s="25">
        <v>26.0</v>
      </c>
      <c r="LA11" s="25">
        <v>1.0</v>
      </c>
      <c r="LB11" s="25">
        <v>10.0</v>
      </c>
      <c r="LC11" s="25">
        <v>1.0</v>
      </c>
      <c r="LD11" s="25">
        <v>7.0</v>
      </c>
      <c r="LE11" s="25">
        <v>5.0</v>
      </c>
      <c r="LF11" s="25">
        <v>17.0</v>
      </c>
      <c r="LG11" s="25">
        <v>7.0</v>
      </c>
      <c r="LH11" s="25">
        <v>29.0</v>
      </c>
      <c r="LI11" s="25">
        <v>12.0</v>
      </c>
      <c r="LJ11" s="25">
        <v>38.0</v>
      </c>
      <c r="LK11" s="25">
        <v>3.0</v>
      </c>
      <c r="LL11" s="25">
        <v>27.0</v>
      </c>
      <c r="LM11" s="25">
        <v>3.0</v>
      </c>
      <c r="LN11" s="25"/>
      <c r="LO11" s="25"/>
    </row>
    <row r="12">
      <c r="B12" s="79" t="s">
        <v>72</v>
      </c>
      <c r="C12" s="80">
        <v>-10.4</v>
      </c>
      <c r="D12" s="81">
        <v>-64.7</v>
      </c>
      <c r="E12" s="81">
        <v>-3.0</v>
      </c>
      <c r="F12" s="81">
        <v>2.2</v>
      </c>
      <c r="G12" s="80">
        <v>-83.45</v>
      </c>
      <c r="H12" s="81">
        <v>-264.55</v>
      </c>
      <c r="I12" s="80">
        <v>0.3</v>
      </c>
      <c r="J12" s="81">
        <v>0.8</v>
      </c>
      <c r="K12" s="80">
        <v>5.0</v>
      </c>
      <c r="L12" s="81">
        <v>-3.0</v>
      </c>
      <c r="M12" s="80">
        <v>-1.0</v>
      </c>
      <c r="N12" s="80">
        <v>0.45</v>
      </c>
      <c r="O12" s="81">
        <v>-4.1</v>
      </c>
      <c r="P12" s="81">
        <v>-7.0</v>
      </c>
      <c r="Q12" s="80">
        <v>-14.6</v>
      </c>
      <c r="R12" s="81">
        <v>-36.7</v>
      </c>
      <c r="S12" s="81">
        <v>-1.3</v>
      </c>
      <c r="T12" s="81">
        <v>-4.0</v>
      </c>
      <c r="U12" s="81">
        <v>-3.4</v>
      </c>
      <c r="V12" s="81">
        <v>-14.9</v>
      </c>
      <c r="W12" s="82">
        <v>-23.75</v>
      </c>
      <c r="X12" s="83">
        <v>-132.55</v>
      </c>
      <c r="Y12" s="81">
        <v>-2.2</v>
      </c>
      <c r="Z12" s="81">
        <v>-1.2</v>
      </c>
      <c r="AA12" s="81">
        <v>-757.95</v>
      </c>
      <c r="AB12" s="81">
        <v>-2406.95</v>
      </c>
      <c r="AC12" s="81">
        <v>-79.05</v>
      </c>
      <c r="AD12" s="81">
        <v>-149.3</v>
      </c>
      <c r="AE12" s="81">
        <v>-154.65</v>
      </c>
      <c r="AF12" s="81">
        <v>-335.8</v>
      </c>
      <c r="AG12" s="82">
        <v>-14.5</v>
      </c>
      <c r="AH12" s="83">
        <v>-42.2</v>
      </c>
      <c r="AI12" s="81">
        <v>-43.4</v>
      </c>
      <c r="AJ12" s="81">
        <v>-199.0</v>
      </c>
      <c r="AK12" s="81">
        <v>-4.9</v>
      </c>
      <c r="AL12" s="81">
        <v>-156.3</v>
      </c>
      <c r="AM12" s="81">
        <v>-158.65</v>
      </c>
      <c r="AN12" s="81">
        <v>-70.3</v>
      </c>
      <c r="AO12" s="81">
        <v>-139.7</v>
      </c>
      <c r="AP12" s="81">
        <v>1.05</v>
      </c>
      <c r="AQ12" s="81">
        <v>-20.9</v>
      </c>
      <c r="AR12" s="81">
        <v>-7.1</v>
      </c>
      <c r="AS12" s="81">
        <v>-15.25</v>
      </c>
      <c r="AT12" s="81">
        <v>-9.2</v>
      </c>
      <c r="AU12" s="81">
        <v>-1.35</v>
      </c>
      <c r="AV12" s="81">
        <v>-2.4</v>
      </c>
      <c r="AW12" s="81">
        <v>-21.7</v>
      </c>
      <c r="AX12" s="81">
        <v>-6.8</v>
      </c>
      <c r="AY12" s="81">
        <v>-4.0</v>
      </c>
      <c r="AZ12" s="81">
        <v>3.6</v>
      </c>
      <c r="BA12" s="81">
        <v>-20.25</v>
      </c>
      <c r="BB12" s="81">
        <v>-267.2</v>
      </c>
      <c r="BC12" s="81">
        <v>-936.75</v>
      </c>
      <c r="BD12" s="81">
        <v>-12.1</v>
      </c>
      <c r="BE12" s="81">
        <v>-85.3</v>
      </c>
      <c r="BF12" s="81">
        <v>-94.7</v>
      </c>
      <c r="BG12" s="81">
        <v>-178.3</v>
      </c>
      <c r="BH12" s="81">
        <v>-0.6</v>
      </c>
      <c r="BI12" s="81">
        <v>-2.0</v>
      </c>
      <c r="BJ12" s="81">
        <v>-8.9</v>
      </c>
      <c r="BK12" s="80">
        <v>2.2</v>
      </c>
      <c r="BL12" s="81">
        <v>-4.3</v>
      </c>
      <c r="BM12" s="81">
        <v>-0.45</v>
      </c>
      <c r="BN12" s="84">
        <v>3.05</v>
      </c>
      <c r="BO12" s="83">
        <v>-50.9</v>
      </c>
      <c r="BP12" s="81">
        <v>-2.5</v>
      </c>
      <c r="BQ12" s="81">
        <v>8.65</v>
      </c>
      <c r="BR12" s="81">
        <v>-2.2</v>
      </c>
      <c r="BS12" s="81">
        <v>-7.6</v>
      </c>
      <c r="BT12" s="82">
        <v>-4.85</v>
      </c>
      <c r="BU12" s="83">
        <v>-19.2</v>
      </c>
      <c r="BV12" s="81">
        <v>-10.75</v>
      </c>
      <c r="BW12" s="81">
        <v>-110.85</v>
      </c>
      <c r="BX12" s="81">
        <v>-2.7</v>
      </c>
      <c r="BY12" s="81">
        <v>1.65</v>
      </c>
      <c r="BZ12" s="81">
        <v>-1.0</v>
      </c>
      <c r="CA12" s="81">
        <v>-1.85</v>
      </c>
      <c r="CB12" s="81">
        <v>-13.7</v>
      </c>
      <c r="CC12" s="84">
        <v>-1.1</v>
      </c>
      <c r="CD12" s="83">
        <v>-8.1</v>
      </c>
      <c r="CE12" s="81">
        <v>-2.4</v>
      </c>
      <c r="CF12" s="81">
        <v>-6.55</v>
      </c>
      <c r="CG12" s="81">
        <v>-1.0</v>
      </c>
      <c r="CH12" s="81">
        <v>0.8</v>
      </c>
      <c r="CI12" s="82">
        <v>-3.8</v>
      </c>
      <c r="CJ12" s="83">
        <v>-3.7</v>
      </c>
      <c r="CK12" s="81">
        <v>-0.9</v>
      </c>
      <c r="CL12" s="81">
        <v>2.3</v>
      </c>
      <c r="CM12" s="81">
        <v>-69.75</v>
      </c>
      <c r="CN12" s="81">
        <v>-148.85</v>
      </c>
      <c r="CO12" s="82">
        <v>-2.95</v>
      </c>
      <c r="CP12" s="83">
        <v>-19.45</v>
      </c>
      <c r="CQ12" s="81">
        <v>-243.15</v>
      </c>
      <c r="CR12" s="81">
        <v>-901.75</v>
      </c>
      <c r="CS12" s="81">
        <v>6.15</v>
      </c>
      <c r="CT12" s="81">
        <v>-10.95</v>
      </c>
      <c r="CU12" s="81">
        <v>-40.4</v>
      </c>
      <c r="CV12" s="81">
        <v>-47.95</v>
      </c>
      <c r="CW12" s="81">
        <v>1.8</v>
      </c>
      <c r="CX12" s="81">
        <v>-10.6</v>
      </c>
      <c r="CY12" s="81">
        <v>-3.0</v>
      </c>
      <c r="CZ12" s="81">
        <v>-3.8</v>
      </c>
      <c r="DA12" s="81">
        <v>5.8</v>
      </c>
      <c r="DB12" s="81">
        <v>-21.8</v>
      </c>
      <c r="DC12" s="81">
        <v>-58.9</v>
      </c>
      <c r="DD12" s="81">
        <v>-72.0</v>
      </c>
      <c r="DE12" s="81">
        <v>-101.3</v>
      </c>
      <c r="DF12" s="84">
        <v>-14.5</v>
      </c>
      <c r="DG12" s="83">
        <v>-35.0</v>
      </c>
      <c r="DH12" s="81">
        <v>-17.8</v>
      </c>
      <c r="DI12" s="81">
        <v>-49.6</v>
      </c>
      <c r="DJ12" s="81">
        <v>-37.25</v>
      </c>
      <c r="DK12" s="81">
        <v>-84.5</v>
      </c>
      <c r="DL12" s="81">
        <v>0.3</v>
      </c>
      <c r="DM12" s="81">
        <v>-3.2</v>
      </c>
      <c r="DN12" s="81">
        <v>-1.2</v>
      </c>
      <c r="DO12" s="82">
        <v>-1.8</v>
      </c>
      <c r="DP12" s="83">
        <v>-18.6</v>
      </c>
      <c r="DQ12" s="81">
        <v>12.9</v>
      </c>
      <c r="DR12" s="81">
        <v>-27.0</v>
      </c>
      <c r="DS12" s="82">
        <v>-7.35</v>
      </c>
      <c r="DT12" s="83">
        <v>-0.25</v>
      </c>
      <c r="DU12" s="81">
        <v>-113.6</v>
      </c>
      <c r="DV12" s="81">
        <v>-277.2</v>
      </c>
      <c r="DW12" s="81">
        <v>-62.9</v>
      </c>
      <c r="DX12" s="81">
        <v>-130.3</v>
      </c>
      <c r="DY12" s="81">
        <v>0.6</v>
      </c>
      <c r="DZ12" s="82">
        <v>-48.35</v>
      </c>
      <c r="EA12" s="83">
        <v>-189.55</v>
      </c>
      <c r="EB12" s="81">
        <v>-20.25</v>
      </c>
      <c r="EC12" s="81">
        <v>-132.6</v>
      </c>
      <c r="ED12" s="81">
        <v>6.0</v>
      </c>
      <c r="EE12" s="81">
        <v>0.45</v>
      </c>
      <c r="EF12" s="81">
        <v>2.85</v>
      </c>
      <c r="EG12" s="82">
        <v>-94.55</v>
      </c>
      <c r="EH12" s="83">
        <v>-211.75</v>
      </c>
      <c r="EI12" s="81">
        <v>-14.7</v>
      </c>
      <c r="EJ12" s="81">
        <v>-33.05</v>
      </c>
      <c r="EK12" s="82">
        <v>-15.7</v>
      </c>
      <c r="EL12" s="83">
        <v>-61.5</v>
      </c>
      <c r="EM12" s="81">
        <v>-8.1</v>
      </c>
      <c r="EN12" s="81">
        <v>-35.6</v>
      </c>
      <c r="EO12" s="81">
        <v>-11.9</v>
      </c>
      <c r="EP12" s="81">
        <v>-17.15</v>
      </c>
      <c r="EQ12" s="81">
        <v>-1.4</v>
      </c>
      <c r="ER12" s="81">
        <v>-5.7</v>
      </c>
      <c r="ES12" s="81">
        <v>-2.7</v>
      </c>
      <c r="ET12" s="81">
        <v>-10.95</v>
      </c>
      <c r="EU12" s="81">
        <v>-31.75</v>
      </c>
      <c r="EV12" s="81">
        <v>-126.2</v>
      </c>
      <c r="EW12" s="81">
        <v>-5.0</v>
      </c>
      <c r="EX12" s="81">
        <v>-5.1</v>
      </c>
      <c r="EY12" s="81">
        <v>3.1</v>
      </c>
      <c r="EZ12" s="81">
        <v>-6.4</v>
      </c>
      <c r="FA12" s="82">
        <v>-24.7</v>
      </c>
      <c r="FB12" s="83">
        <v>-50.4</v>
      </c>
      <c r="FC12" s="82">
        <v>-6.0</v>
      </c>
      <c r="FD12" s="83">
        <v>-15.85</v>
      </c>
      <c r="FE12" s="81">
        <v>-1.8</v>
      </c>
      <c r="FF12" s="81">
        <v>5.75</v>
      </c>
      <c r="FG12" s="82">
        <v>-12.5</v>
      </c>
      <c r="FH12" s="83">
        <v>-29.6</v>
      </c>
      <c r="FI12" s="81">
        <v>-39.1</v>
      </c>
      <c r="FJ12" s="81">
        <v>-73.4</v>
      </c>
      <c r="FK12" s="81">
        <v>-38.5</v>
      </c>
      <c r="FL12" s="81">
        <v>-34.8</v>
      </c>
      <c r="FM12" s="81">
        <v>-21.0</v>
      </c>
      <c r="FN12" s="81">
        <v>-79.3</v>
      </c>
      <c r="FO12" s="81">
        <v>-3.4</v>
      </c>
      <c r="FP12" s="81">
        <v>-4.5</v>
      </c>
      <c r="FQ12" s="81">
        <v>-4.26</v>
      </c>
      <c r="FR12" s="81">
        <v>-1.77</v>
      </c>
      <c r="FS12" s="81">
        <v>-14.18</v>
      </c>
      <c r="FT12" s="81">
        <v>-30.0</v>
      </c>
      <c r="FU12" s="81">
        <v>-1.0</v>
      </c>
      <c r="FV12" s="81">
        <v>-2.14</v>
      </c>
      <c r="FW12" s="81">
        <v>-1.0</v>
      </c>
      <c r="FX12" s="81">
        <v>-1.0</v>
      </c>
      <c r="FY12" s="81">
        <v>0.6</v>
      </c>
      <c r="FZ12" s="81">
        <v>2.85</v>
      </c>
      <c r="GA12" s="81">
        <v>1.0</v>
      </c>
      <c r="GB12" s="81">
        <v>0.4</v>
      </c>
      <c r="GC12" s="81">
        <v>0.4</v>
      </c>
      <c r="GD12" s="81">
        <v>-0.3</v>
      </c>
      <c r="GE12" s="81">
        <v>2.1</v>
      </c>
      <c r="GF12" s="81">
        <v>-0.15</v>
      </c>
      <c r="GG12" s="81">
        <v>-27.9</v>
      </c>
      <c r="GH12" s="81">
        <v>-87.15</v>
      </c>
      <c r="GI12" s="81">
        <v>-293.36</v>
      </c>
      <c r="GJ12" s="82">
        <v>-0.71</v>
      </c>
      <c r="GK12" s="83">
        <v>-4.5</v>
      </c>
      <c r="GL12" s="81">
        <v>-3.05</v>
      </c>
      <c r="GM12" s="81">
        <v>-40.61</v>
      </c>
      <c r="GN12" s="81">
        <v>-1.0</v>
      </c>
      <c r="GO12" s="81">
        <v>-3.8</v>
      </c>
      <c r="GP12" s="81">
        <v>-4.3</v>
      </c>
      <c r="GQ12" s="81">
        <v>-31.9</v>
      </c>
      <c r="GR12" s="81">
        <v>0.9</v>
      </c>
      <c r="GS12" s="81">
        <v>-6.15</v>
      </c>
      <c r="GT12" s="81">
        <v>-108.3</v>
      </c>
      <c r="GU12" s="82">
        <v>4.2</v>
      </c>
      <c r="GV12" s="83">
        <v>3.2</v>
      </c>
      <c r="GW12" s="81">
        <v>-0.85</v>
      </c>
      <c r="GX12" s="81">
        <v>0.65</v>
      </c>
      <c r="GY12" s="81">
        <v>-1.25</v>
      </c>
      <c r="GZ12" s="81">
        <v>1.07</v>
      </c>
      <c r="HA12" s="81">
        <v>-4.22</v>
      </c>
      <c r="HB12" s="81">
        <v>1.15</v>
      </c>
      <c r="HC12" s="81">
        <v>-0.35</v>
      </c>
      <c r="HD12" s="81">
        <v>0.55</v>
      </c>
      <c r="HE12" s="81">
        <v>-2.0</v>
      </c>
      <c r="HF12" s="81">
        <v>2.27</v>
      </c>
      <c r="HG12" s="82">
        <v>-22.64</v>
      </c>
      <c r="HH12" s="83">
        <v>-109.56</v>
      </c>
      <c r="HI12" s="81">
        <v>-2.8</v>
      </c>
      <c r="HJ12" s="81">
        <v>-10.28</v>
      </c>
      <c r="HK12" s="81">
        <v>-7.65</v>
      </c>
      <c r="HL12" s="81">
        <v>-27.32</v>
      </c>
      <c r="HM12" s="81">
        <v>-2.0</v>
      </c>
      <c r="HN12" s="81">
        <v>0.5</v>
      </c>
      <c r="HO12" s="81">
        <v>-4.85</v>
      </c>
      <c r="HP12" s="81">
        <v>-7.6</v>
      </c>
      <c r="HQ12" s="81">
        <v>-1.0</v>
      </c>
      <c r="HR12" s="81">
        <v>-4.52</v>
      </c>
      <c r="HS12" s="81">
        <v>-0.75</v>
      </c>
      <c r="HT12" s="81">
        <v>0.95</v>
      </c>
      <c r="HU12" s="81">
        <v>-5.0</v>
      </c>
      <c r="HV12" s="81">
        <v>-1.55</v>
      </c>
      <c r="HW12" s="81">
        <v>-1.77</v>
      </c>
      <c r="HX12" s="81">
        <v>0.95</v>
      </c>
      <c r="HY12" s="81">
        <v>2.35</v>
      </c>
      <c r="HZ12" s="81">
        <v>-5.78</v>
      </c>
      <c r="IA12" s="81">
        <v>-9.97</v>
      </c>
      <c r="IB12" s="81">
        <v>-0.35</v>
      </c>
      <c r="IC12" s="81">
        <v>0.2</v>
      </c>
      <c r="ID12" s="81">
        <v>-2.23</v>
      </c>
      <c r="IE12" s="81">
        <v>0.45</v>
      </c>
      <c r="IF12" s="81">
        <v>-3.93</v>
      </c>
      <c r="IG12" s="81">
        <v>1.45</v>
      </c>
      <c r="IH12" s="81">
        <v>-1.65</v>
      </c>
      <c r="II12" s="81">
        <v>0.28</v>
      </c>
      <c r="IJ12" s="81">
        <v>0.65</v>
      </c>
      <c r="IK12" s="81">
        <v>-2.4</v>
      </c>
      <c r="IL12" s="81">
        <v>-0.7</v>
      </c>
      <c r="IM12" s="81">
        <v>1.25</v>
      </c>
      <c r="IN12" s="81">
        <v>-2.05</v>
      </c>
      <c r="IO12" s="81">
        <v>10.65</v>
      </c>
      <c r="IP12" s="81">
        <v>-10.93</v>
      </c>
      <c r="IQ12" s="81">
        <v>-1.4</v>
      </c>
      <c r="IR12" s="81">
        <v>-5.25</v>
      </c>
      <c r="IS12" s="81">
        <v>-18.18</v>
      </c>
      <c r="IT12" s="81">
        <v>-110.93</v>
      </c>
      <c r="IU12" s="81">
        <v>-2.0</v>
      </c>
      <c r="IV12" s="81">
        <v>-1.5</v>
      </c>
      <c r="IW12" s="81">
        <v>-4.2</v>
      </c>
      <c r="IX12" s="81">
        <v>7.1</v>
      </c>
      <c r="IY12" s="81">
        <v>0.05</v>
      </c>
      <c r="IZ12" s="81">
        <v>2.62</v>
      </c>
      <c r="JA12" s="81">
        <v>-0.2</v>
      </c>
      <c r="JB12" s="81">
        <v>-6.2</v>
      </c>
      <c r="JC12" s="81">
        <v>-33.16</v>
      </c>
      <c r="JD12" s="81">
        <v>-2.5</v>
      </c>
      <c r="JE12" s="81">
        <v>-33.56</v>
      </c>
      <c r="JF12" s="81">
        <v>-2.4</v>
      </c>
      <c r="JG12" s="81">
        <v>-3.6</v>
      </c>
      <c r="JH12" s="81">
        <v>-3.3</v>
      </c>
      <c r="JI12" s="81">
        <v>-1.56</v>
      </c>
      <c r="JJ12" s="81">
        <v>0.4</v>
      </c>
      <c r="JK12" s="81">
        <v>-5.47</v>
      </c>
      <c r="JL12" s="81">
        <v>1.55</v>
      </c>
      <c r="JM12" s="81">
        <v>0.95</v>
      </c>
      <c r="JN12" s="81">
        <v>0.75</v>
      </c>
      <c r="JO12" s="81">
        <v>-1.0</v>
      </c>
      <c r="JP12" s="81">
        <v>0.07</v>
      </c>
      <c r="JQ12" s="81">
        <v>-3.85</v>
      </c>
      <c r="JR12" s="81">
        <v>1.91</v>
      </c>
      <c r="JS12" s="81">
        <v>0.95</v>
      </c>
      <c r="JT12" s="81">
        <v>0.7</v>
      </c>
      <c r="JU12" s="81">
        <v>3.44</v>
      </c>
      <c r="JV12" s="81">
        <v>-26.59</v>
      </c>
      <c r="JW12" s="81">
        <v>1.1</v>
      </c>
      <c r="JX12" s="81">
        <v>-39.8</v>
      </c>
      <c r="JY12" s="81">
        <v>-6.25</v>
      </c>
      <c r="JZ12" s="81">
        <v>-7.16</v>
      </c>
      <c r="KA12" s="81">
        <v>-4.97</v>
      </c>
      <c r="KB12" s="81">
        <v>-18.61</v>
      </c>
      <c r="KC12" s="81">
        <v>-0.15</v>
      </c>
      <c r="KD12" s="81">
        <v>0.35</v>
      </c>
      <c r="KE12" s="81">
        <v>-3.3</v>
      </c>
      <c r="KF12" s="81">
        <v>-10.0</v>
      </c>
      <c r="KG12" s="81">
        <v>-26.07</v>
      </c>
      <c r="KH12" s="85">
        <v>-2.22E-16</v>
      </c>
      <c r="KI12" s="81">
        <v>-0.15</v>
      </c>
      <c r="KJ12" s="81">
        <v>2.0</v>
      </c>
      <c r="KK12" s="81">
        <v>-18.25</v>
      </c>
      <c r="KL12" s="81">
        <v>-0.2</v>
      </c>
      <c r="KM12" s="81">
        <v>-3.6</v>
      </c>
      <c r="KN12" s="81">
        <v>-1.0</v>
      </c>
      <c r="KO12" s="81">
        <v>0.6</v>
      </c>
      <c r="KP12" s="81">
        <v>0.6</v>
      </c>
      <c r="KQ12" s="81">
        <v>-0.4</v>
      </c>
      <c r="KR12" s="81">
        <v>-5.35</v>
      </c>
      <c r="KS12" s="81">
        <v>-11.6</v>
      </c>
      <c r="KT12" s="81">
        <v>-17.33</v>
      </c>
      <c r="KU12" s="81">
        <v>-1.0</v>
      </c>
      <c r="KV12" s="81">
        <v>-1.95</v>
      </c>
      <c r="KW12" s="81">
        <v>-0.5</v>
      </c>
      <c r="KX12" s="81">
        <v>-2.3</v>
      </c>
      <c r="KY12" s="81">
        <v>-4.43</v>
      </c>
      <c r="KZ12" s="81">
        <v>-6.72</v>
      </c>
      <c r="LA12" s="81">
        <v>-1.3</v>
      </c>
      <c r="LB12" s="81">
        <v>0.12</v>
      </c>
      <c r="LC12" s="81">
        <v>0.22</v>
      </c>
      <c r="LD12" s="81">
        <v>1.5</v>
      </c>
      <c r="LE12" s="81">
        <v>-2.0</v>
      </c>
      <c r="LF12" s="81">
        <v>-3.7</v>
      </c>
      <c r="LG12" s="81">
        <v>-0.1</v>
      </c>
      <c r="LH12" s="81">
        <v>-3.4</v>
      </c>
      <c r="LI12" s="81">
        <v>-5.8</v>
      </c>
      <c r="LJ12" s="81">
        <v>-1.5</v>
      </c>
      <c r="LK12" s="81">
        <v>-8.5</v>
      </c>
      <c r="LL12" s="81">
        <v>-11.1</v>
      </c>
      <c r="LM12" s="83">
        <v>-3.7</v>
      </c>
      <c r="LN12" s="25"/>
      <c r="LO12" s="25"/>
    </row>
    <row r="13">
      <c r="B13" s="24" t="s">
        <v>75</v>
      </c>
      <c r="C13" s="42">
        <v>39.0</v>
      </c>
      <c r="D13" s="25">
        <v>109.0</v>
      </c>
      <c r="E13" s="25">
        <v>0.0</v>
      </c>
      <c r="F13" s="25">
        <v>1.0</v>
      </c>
      <c r="G13" s="42">
        <v>163.0</v>
      </c>
      <c r="H13" s="25">
        <v>496.0</v>
      </c>
      <c r="I13" s="42">
        <v>2.0</v>
      </c>
      <c r="J13" s="25">
        <v>8.0</v>
      </c>
      <c r="K13" s="42">
        <v>1.0</v>
      </c>
      <c r="L13" s="25">
        <v>1.0</v>
      </c>
      <c r="M13" s="42">
        <v>1.0</v>
      </c>
      <c r="N13" s="42">
        <v>3.0</v>
      </c>
      <c r="O13" s="25">
        <v>2.0</v>
      </c>
      <c r="P13" s="25">
        <v>1.0</v>
      </c>
      <c r="Q13" s="42">
        <v>10.0</v>
      </c>
      <c r="R13" s="25">
        <v>35.0</v>
      </c>
      <c r="S13" s="25">
        <v>1.0</v>
      </c>
      <c r="T13" s="25">
        <v>2.0</v>
      </c>
      <c r="U13" s="25">
        <v>7.0</v>
      </c>
      <c r="V13" s="25">
        <v>19.0</v>
      </c>
      <c r="W13" s="76">
        <v>58.0</v>
      </c>
      <c r="X13" s="77">
        <v>179.0</v>
      </c>
      <c r="Y13" s="25">
        <v>2.0</v>
      </c>
      <c r="Z13" s="25">
        <v>3.0</v>
      </c>
      <c r="AA13" s="25">
        <v>1312.0</v>
      </c>
      <c r="AB13" s="25">
        <v>4092.0</v>
      </c>
      <c r="AC13" s="25">
        <v>60.0</v>
      </c>
      <c r="AD13" s="25">
        <v>194.0</v>
      </c>
      <c r="AE13" s="25">
        <v>178.0</v>
      </c>
      <c r="AF13" s="25">
        <v>599.0</v>
      </c>
      <c r="AG13" s="76">
        <v>15.0</v>
      </c>
      <c r="AH13" s="77">
        <v>72.0</v>
      </c>
      <c r="AI13" s="25">
        <v>181.0</v>
      </c>
      <c r="AJ13" s="25">
        <v>540.0</v>
      </c>
      <c r="AK13" s="25">
        <v>4.0</v>
      </c>
      <c r="AL13" s="25">
        <v>270.0</v>
      </c>
      <c r="AM13" s="25">
        <v>834.0</v>
      </c>
      <c r="AN13" s="25">
        <v>69.0</v>
      </c>
      <c r="AO13" s="25">
        <v>257.0</v>
      </c>
      <c r="AP13" s="25">
        <v>2.0</v>
      </c>
      <c r="AQ13" s="25">
        <v>28.0</v>
      </c>
      <c r="AR13" s="25">
        <v>2.0</v>
      </c>
      <c r="AS13" s="25">
        <v>21.0</v>
      </c>
      <c r="AT13" s="25">
        <v>22.0</v>
      </c>
      <c r="AU13" s="25">
        <v>38.0</v>
      </c>
      <c r="AV13" s="25">
        <v>6.0</v>
      </c>
      <c r="AW13" s="25">
        <v>13.0</v>
      </c>
      <c r="AX13" s="25">
        <v>2.0</v>
      </c>
      <c r="AY13" s="25">
        <v>1.0</v>
      </c>
      <c r="AZ13" s="25">
        <v>6.0</v>
      </c>
      <c r="BA13" s="25">
        <v>16.0</v>
      </c>
      <c r="BB13" s="25">
        <v>578.0</v>
      </c>
      <c r="BC13" s="25">
        <v>1620.0</v>
      </c>
      <c r="BD13" s="25">
        <v>34.0</v>
      </c>
      <c r="BE13" s="25">
        <v>123.0</v>
      </c>
      <c r="BF13" s="25">
        <v>98.0</v>
      </c>
      <c r="BG13" s="25">
        <v>375.0</v>
      </c>
      <c r="BH13" s="25">
        <v>1.0</v>
      </c>
      <c r="BI13" s="25">
        <v>2.0</v>
      </c>
      <c r="BJ13" s="25">
        <v>5.0</v>
      </c>
      <c r="BK13" s="42">
        <v>12.0</v>
      </c>
      <c r="BL13" s="25">
        <v>36.0</v>
      </c>
      <c r="BM13" s="25">
        <v>2.0</v>
      </c>
      <c r="BN13" s="78">
        <v>23.0</v>
      </c>
      <c r="BO13" s="77">
        <v>79.0</v>
      </c>
      <c r="BP13" s="25">
        <v>3.0</v>
      </c>
      <c r="BQ13" s="25">
        <v>5.0</v>
      </c>
      <c r="BR13" s="25">
        <v>2.0</v>
      </c>
      <c r="BS13" s="25">
        <v>17.0</v>
      </c>
      <c r="BT13" s="76">
        <v>2.0</v>
      </c>
      <c r="BU13" s="77">
        <v>19.0</v>
      </c>
      <c r="BV13" s="25">
        <v>51.0</v>
      </c>
      <c r="BW13" s="25">
        <v>136.0</v>
      </c>
      <c r="BX13" s="25">
        <v>4.0</v>
      </c>
      <c r="BY13" s="25">
        <v>2.0</v>
      </c>
      <c r="BZ13" s="25">
        <v>2.0</v>
      </c>
      <c r="CA13" s="25">
        <v>2.0</v>
      </c>
      <c r="CB13" s="25">
        <v>10.0</v>
      </c>
      <c r="CC13" s="78">
        <v>8.0</v>
      </c>
      <c r="CD13" s="77">
        <v>30.0</v>
      </c>
      <c r="CE13" s="25">
        <v>2.0</v>
      </c>
      <c r="CF13" s="25">
        <v>11.0</v>
      </c>
      <c r="CG13" s="25">
        <v>1.0</v>
      </c>
      <c r="CH13" s="25">
        <v>4.0</v>
      </c>
      <c r="CI13" s="76">
        <v>12.0</v>
      </c>
      <c r="CJ13" s="77">
        <v>19.0</v>
      </c>
      <c r="CK13" s="25">
        <v>3.0</v>
      </c>
      <c r="CL13" s="25">
        <v>21.0</v>
      </c>
      <c r="CM13" s="25">
        <v>104.0</v>
      </c>
      <c r="CN13" s="25">
        <v>284.0</v>
      </c>
      <c r="CO13" s="76">
        <v>15.0</v>
      </c>
      <c r="CP13" s="77">
        <v>45.0</v>
      </c>
      <c r="CQ13" s="25">
        <v>479.0</v>
      </c>
      <c r="CR13" s="25">
        <v>1588.0</v>
      </c>
      <c r="CS13" s="25">
        <v>13.0</v>
      </c>
      <c r="CT13" s="25">
        <v>15.0</v>
      </c>
      <c r="CU13" s="25">
        <v>31.0</v>
      </c>
      <c r="CV13" s="25">
        <v>56.0</v>
      </c>
      <c r="CW13" s="25">
        <v>4.0</v>
      </c>
      <c r="CX13" s="25">
        <v>8.0</v>
      </c>
      <c r="CY13" s="25">
        <v>1.0</v>
      </c>
      <c r="CZ13" s="25">
        <v>2.0</v>
      </c>
      <c r="DA13" s="25">
        <v>3.0</v>
      </c>
      <c r="DB13" s="25">
        <v>70.0</v>
      </c>
      <c r="DC13" s="25">
        <v>210.0</v>
      </c>
      <c r="DD13" s="25">
        <v>138.0</v>
      </c>
      <c r="DE13" s="25">
        <v>433.0</v>
      </c>
      <c r="DF13" s="78">
        <v>12.0</v>
      </c>
      <c r="DG13" s="77">
        <v>50.0</v>
      </c>
      <c r="DH13" s="25">
        <v>36.0</v>
      </c>
      <c r="DI13" s="25">
        <v>120.0</v>
      </c>
      <c r="DJ13" s="25">
        <v>32.0</v>
      </c>
      <c r="DK13" s="25">
        <v>115.0</v>
      </c>
      <c r="DL13" s="25">
        <v>8.0</v>
      </c>
      <c r="DM13" s="25">
        <v>2.0</v>
      </c>
      <c r="DN13" s="25">
        <v>3.0</v>
      </c>
      <c r="DO13" s="76">
        <v>4.0</v>
      </c>
      <c r="DP13" s="77">
        <v>9.0</v>
      </c>
      <c r="DQ13" s="25">
        <v>14.0</v>
      </c>
      <c r="DR13" s="25">
        <v>31.0</v>
      </c>
      <c r="DS13" s="76">
        <v>6.0</v>
      </c>
      <c r="DT13" s="77">
        <v>9.0</v>
      </c>
      <c r="DU13" s="25">
        <v>85.0</v>
      </c>
      <c r="DV13" s="25">
        <v>332.0</v>
      </c>
      <c r="DW13" s="25">
        <v>141.0</v>
      </c>
      <c r="DX13" s="25">
        <v>362.0</v>
      </c>
      <c r="DY13" s="25">
        <v>1.0</v>
      </c>
      <c r="DZ13" s="76">
        <v>71.0</v>
      </c>
      <c r="EA13" s="77">
        <v>217.0</v>
      </c>
      <c r="EB13" s="25">
        <v>72.0</v>
      </c>
      <c r="EC13" s="25">
        <v>224.0</v>
      </c>
      <c r="ED13" s="25">
        <v>3.0</v>
      </c>
      <c r="EE13" s="25">
        <v>5.0</v>
      </c>
      <c r="EF13" s="25">
        <v>6.0</v>
      </c>
      <c r="EG13" s="76">
        <v>167.0</v>
      </c>
      <c r="EH13" s="77">
        <v>589.0</v>
      </c>
      <c r="EI13" s="25">
        <v>20.0</v>
      </c>
      <c r="EJ13" s="25">
        <v>62.0</v>
      </c>
      <c r="EK13" s="76">
        <v>48.0</v>
      </c>
      <c r="EL13" s="77">
        <v>174.0</v>
      </c>
      <c r="EM13" s="25">
        <v>7.0</v>
      </c>
      <c r="EN13" s="25">
        <v>40.0</v>
      </c>
      <c r="EO13" s="25">
        <v>5.0</v>
      </c>
      <c r="EP13" s="25">
        <v>7.0</v>
      </c>
      <c r="EQ13" s="25">
        <v>4.0</v>
      </c>
      <c r="ER13" s="25">
        <v>7.0</v>
      </c>
      <c r="ES13" s="25">
        <v>8.0</v>
      </c>
      <c r="ET13" s="25">
        <v>20.0</v>
      </c>
      <c r="EU13" s="25">
        <v>100.0</v>
      </c>
      <c r="EV13" s="25">
        <v>301.0</v>
      </c>
      <c r="EW13" s="25">
        <v>1.0</v>
      </c>
      <c r="EX13" s="25">
        <v>9.0</v>
      </c>
      <c r="EY13" s="25">
        <v>6.0</v>
      </c>
      <c r="EZ13" s="25">
        <v>36.0</v>
      </c>
      <c r="FA13" s="76">
        <v>46.0</v>
      </c>
      <c r="FB13" s="77">
        <v>109.0</v>
      </c>
      <c r="FC13" s="76">
        <v>3.0</v>
      </c>
      <c r="FD13" s="77">
        <v>18.0</v>
      </c>
      <c r="FE13" s="25">
        <v>4.0</v>
      </c>
      <c r="FF13" s="25">
        <v>16.0</v>
      </c>
      <c r="FG13" s="76">
        <v>30.0</v>
      </c>
      <c r="FH13" s="77">
        <v>81.0</v>
      </c>
      <c r="FI13" s="25">
        <v>62.0</v>
      </c>
      <c r="FJ13" s="25">
        <v>146.0</v>
      </c>
      <c r="FK13" s="25">
        <v>74.0</v>
      </c>
      <c r="FL13" s="25">
        <v>203.0</v>
      </c>
      <c r="FM13" s="25">
        <v>47.0</v>
      </c>
      <c r="FN13" s="25">
        <v>157.0</v>
      </c>
      <c r="FO13" s="25">
        <v>2.0</v>
      </c>
      <c r="FP13" s="25">
        <v>14.0</v>
      </c>
      <c r="FQ13" s="25">
        <v>0.0</v>
      </c>
      <c r="FR13" s="25">
        <v>0.0</v>
      </c>
      <c r="FS13" s="25">
        <v>0.0</v>
      </c>
      <c r="FT13" s="25">
        <v>0.0</v>
      </c>
      <c r="FU13" s="25">
        <v>0.0</v>
      </c>
      <c r="FV13" s="25">
        <v>0.0</v>
      </c>
      <c r="FW13" s="25">
        <v>0.0</v>
      </c>
      <c r="FX13" s="25">
        <v>0.0</v>
      </c>
      <c r="FY13" s="25">
        <v>0.0</v>
      </c>
      <c r="FZ13" s="25">
        <v>0.0</v>
      </c>
      <c r="GA13" s="25">
        <v>0.0</v>
      </c>
      <c r="GB13" s="25">
        <v>0.0</v>
      </c>
      <c r="GC13" s="25">
        <v>0.0</v>
      </c>
      <c r="GD13" s="25">
        <v>0.0</v>
      </c>
      <c r="GE13" s="25">
        <v>0.0</v>
      </c>
      <c r="GF13" s="25">
        <v>0.0</v>
      </c>
      <c r="GG13" s="25">
        <v>0.0</v>
      </c>
      <c r="GH13" s="25">
        <v>0.0</v>
      </c>
      <c r="GI13" s="25">
        <v>0.0</v>
      </c>
      <c r="GJ13" s="76">
        <v>0.0</v>
      </c>
      <c r="GK13" s="77">
        <v>0.0</v>
      </c>
      <c r="GL13" s="25">
        <v>0.0</v>
      </c>
      <c r="GM13" s="25">
        <v>0.0</v>
      </c>
      <c r="GN13" s="25">
        <v>0.0</v>
      </c>
      <c r="GO13" s="25">
        <v>0.0</v>
      </c>
      <c r="GP13" s="25">
        <v>0.0</v>
      </c>
      <c r="GQ13" s="25">
        <v>0.0</v>
      </c>
      <c r="GR13" s="25">
        <v>0.0</v>
      </c>
      <c r="GS13" s="25">
        <v>0.0</v>
      </c>
      <c r="GT13" s="25">
        <v>0.0</v>
      </c>
      <c r="GU13" s="76">
        <v>0.0</v>
      </c>
      <c r="GV13" s="77">
        <v>0.0</v>
      </c>
      <c r="GW13" s="25">
        <v>0.0</v>
      </c>
      <c r="GX13" s="25">
        <v>0.0</v>
      </c>
      <c r="GY13" s="25">
        <v>0.0</v>
      </c>
      <c r="GZ13" s="25">
        <v>0.0</v>
      </c>
      <c r="HA13" s="25">
        <v>0.0</v>
      </c>
      <c r="HB13" s="25">
        <v>0.0</v>
      </c>
      <c r="HC13" s="25">
        <v>0.0</v>
      </c>
      <c r="HD13" s="25">
        <v>0.0</v>
      </c>
      <c r="HE13" s="25">
        <v>0.0</v>
      </c>
      <c r="HF13" s="25">
        <v>0.0</v>
      </c>
      <c r="HG13" s="76">
        <v>0.0</v>
      </c>
      <c r="HH13" s="77">
        <v>0.0</v>
      </c>
      <c r="HI13" s="25">
        <v>0.0</v>
      </c>
      <c r="HJ13" s="25">
        <v>0.0</v>
      </c>
      <c r="HK13" s="25">
        <v>0.0</v>
      </c>
      <c r="HL13" s="25">
        <v>0.0</v>
      </c>
      <c r="HM13" s="25">
        <v>0.0</v>
      </c>
      <c r="HN13" s="25">
        <v>0.0</v>
      </c>
      <c r="HO13" s="25">
        <v>0.0</v>
      </c>
      <c r="HP13" s="25">
        <v>0.0</v>
      </c>
      <c r="HQ13" s="25">
        <v>0.0</v>
      </c>
      <c r="HR13" s="25">
        <v>0.0</v>
      </c>
      <c r="HS13" s="25">
        <v>0.0</v>
      </c>
      <c r="HT13" s="25">
        <v>0.0</v>
      </c>
      <c r="HU13" s="25">
        <v>0.0</v>
      </c>
      <c r="HV13" s="25">
        <v>0.0</v>
      </c>
      <c r="HW13" s="25">
        <v>0.0</v>
      </c>
      <c r="HX13" s="25">
        <v>0.0</v>
      </c>
      <c r="HY13" s="25">
        <v>0.0</v>
      </c>
      <c r="HZ13" s="25">
        <v>0.0</v>
      </c>
      <c r="IA13" s="25">
        <v>0.0</v>
      </c>
      <c r="IB13" s="25">
        <v>0.0</v>
      </c>
      <c r="IC13" s="25">
        <v>0.0</v>
      </c>
      <c r="ID13" s="25">
        <v>0.0</v>
      </c>
      <c r="IE13" s="25">
        <v>0.0</v>
      </c>
      <c r="IF13" s="25">
        <v>0.0</v>
      </c>
      <c r="IG13" s="25">
        <v>0.0</v>
      </c>
      <c r="IH13" s="25">
        <v>0.0</v>
      </c>
      <c r="II13" s="25">
        <v>0.0</v>
      </c>
      <c r="IJ13" s="25">
        <v>0.0</v>
      </c>
      <c r="IK13" s="25">
        <v>0.0</v>
      </c>
      <c r="IL13" s="25">
        <v>0.0</v>
      </c>
      <c r="IM13" s="25">
        <v>0.0</v>
      </c>
      <c r="IN13" s="25">
        <v>0.0</v>
      </c>
      <c r="IO13" s="25">
        <v>0.0</v>
      </c>
      <c r="IP13" s="25">
        <v>0.0</v>
      </c>
      <c r="IQ13" s="25">
        <v>0.0</v>
      </c>
      <c r="IR13" s="25">
        <v>0.0</v>
      </c>
      <c r="IS13" s="25">
        <v>0.0</v>
      </c>
      <c r="IT13" s="25">
        <v>0.0</v>
      </c>
      <c r="IU13" s="25">
        <v>0.0</v>
      </c>
      <c r="IV13" s="25">
        <v>0.0</v>
      </c>
      <c r="IW13" s="25">
        <v>0.0</v>
      </c>
      <c r="IX13" s="25">
        <v>0.0</v>
      </c>
      <c r="IY13" s="25">
        <v>0.0</v>
      </c>
      <c r="IZ13" s="25">
        <v>0.0</v>
      </c>
      <c r="JA13" s="25">
        <v>0.0</v>
      </c>
      <c r="JB13" s="25">
        <v>0.0</v>
      </c>
      <c r="JC13" s="25">
        <v>0.0</v>
      </c>
      <c r="JD13" s="25">
        <v>0.0</v>
      </c>
      <c r="JE13" s="25">
        <v>0.0</v>
      </c>
      <c r="JF13" s="25">
        <v>0.0</v>
      </c>
      <c r="JG13" s="25">
        <v>0.0</v>
      </c>
      <c r="JH13" s="25">
        <v>0.0</v>
      </c>
      <c r="JI13" s="25">
        <v>0.0</v>
      </c>
      <c r="JJ13" s="25">
        <v>0.0</v>
      </c>
      <c r="JK13" s="25">
        <v>0.0</v>
      </c>
      <c r="JL13" s="25">
        <v>0.0</v>
      </c>
      <c r="JM13" s="25">
        <v>0.0</v>
      </c>
      <c r="JN13" s="25">
        <v>0.0</v>
      </c>
      <c r="JO13" s="25">
        <v>0.0</v>
      </c>
      <c r="JP13" s="25">
        <v>0.0</v>
      </c>
      <c r="JQ13" s="25">
        <v>0.0</v>
      </c>
      <c r="JR13" s="25">
        <v>0.0</v>
      </c>
      <c r="JS13" s="25">
        <v>0.0</v>
      </c>
      <c r="JT13" s="25">
        <v>0.0</v>
      </c>
      <c r="JU13" s="25">
        <v>0.0</v>
      </c>
      <c r="JV13" s="25">
        <v>0.0</v>
      </c>
      <c r="JW13" s="25">
        <v>0.0</v>
      </c>
      <c r="JX13" s="25">
        <v>0.0</v>
      </c>
      <c r="JY13" s="25">
        <v>0.0</v>
      </c>
      <c r="JZ13" s="25">
        <v>0.0</v>
      </c>
      <c r="KA13" s="25">
        <v>0.0</v>
      </c>
      <c r="KB13" s="25">
        <v>0.0</v>
      </c>
      <c r="KC13" s="25">
        <v>0.0</v>
      </c>
      <c r="KD13" s="25">
        <v>0.0</v>
      </c>
      <c r="KE13" s="25">
        <v>0.0</v>
      </c>
      <c r="KF13" s="25">
        <v>0.0</v>
      </c>
      <c r="KG13" s="25">
        <v>0.0</v>
      </c>
      <c r="KH13" s="25">
        <v>0.0</v>
      </c>
      <c r="KI13" s="25">
        <v>0.0</v>
      </c>
      <c r="KJ13" s="25">
        <v>0.0</v>
      </c>
      <c r="KK13" s="25">
        <v>0.0</v>
      </c>
      <c r="KL13" s="25">
        <v>0.0</v>
      </c>
      <c r="KM13" s="25">
        <v>0.0</v>
      </c>
      <c r="KN13" s="25">
        <v>0.0</v>
      </c>
      <c r="KO13" s="25">
        <v>0.0</v>
      </c>
      <c r="KP13" s="25">
        <v>0.0</v>
      </c>
      <c r="KQ13" s="25">
        <v>0.0</v>
      </c>
      <c r="KR13" s="25">
        <v>0.0</v>
      </c>
      <c r="KS13" s="25">
        <v>0.0</v>
      </c>
      <c r="KT13" s="25">
        <v>0.0</v>
      </c>
      <c r="KU13" s="25">
        <v>0.0</v>
      </c>
      <c r="KV13" s="25">
        <v>0.0</v>
      </c>
      <c r="KW13" s="25">
        <v>0.0</v>
      </c>
      <c r="KX13" s="25">
        <v>0.0</v>
      </c>
      <c r="KY13" s="25">
        <v>0.0</v>
      </c>
      <c r="KZ13" s="25">
        <v>0.0</v>
      </c>
      <c r="LA13" s="25">
        <v>0.0</v>
      </c>
      <c r="LB13" s="25">
        <v>0.0</v>
      </c>
      <c r="LC13" s="25">
        <v>0.0</v>
      </c>
      <c r="LD13" s="25">
        <v>0.0</v>
      </c>
      <c r="LE13" s="25">
        <v>0.0</v>
      </c>
      <c r="LF13" s="25">
        <v>0.0</v>
      </c>
      <c r="LG13" s="25">
        <v>0.0</v>
      </c>
      <c r="LH13" s="25">
        <v>0.0</v>
      </c>
      <c r="LI13" s="25">
        <v>0.0</v>
      </c>
      <c r="LJ13" s="25">
        <v>0.0</v>
      </c>
      <c r="LK13" s="25">
        <v>0.0</v>
      </c>
      <c r="LL13" s="25">
        <v>0.0</v>
      </c>
      <c r="LM13" s="25">
        <v>0.0</v>
      </c>
      <c r="LN13" s="25"/>
      <c r="LO13" s="25"/>
    </row>
    <row r="14">
      <c r="B14" s="24" t="s">
        <v>76</v>
      </c>
      <c r="C14" s="42">
        <v>37.0</v>
      </c>
      <c r="D14" s="25">
        <v>109.0</v>
      </c>
      <c r="E14" s="25">
        <v>0.0</v>
      </c>
      <c r="F14" s="25">
        <v>1.0</v>
      </c>
      <c r="G14" s="42">
        <v>156.0</v>
      </c>
      <c r="H14" s="25">
        <v>483.0</v>
      </c>
      <c r="I14" s="42">
        <v>2.0</v>
      </c>
      <c r="J14" s="25">
        <v>8.0</v>
      </c>
      <c r="K14" s="42">
        <v>1.0</v>
      </c>
      <c r="L14" s="25">
        <v>1.0</v>
      </c>
      <c r="M14" s="42">
        <v>1.0</v>
      </c>
      <c r="N14" s="42">
        <v>3.0</v>
      </c>
      <c r="O14" s="25">
        <v>2.0</v>
      </c>
      <c r="P14" s="25">
        <v>1.0</v>
      </c>
      <c r="Q14" s="42">
        <v>10.0</v>
      </c>
      <c r="R14" s="25">
        <v>35.0</v>
      </c>
      <c r="S14" s="25">
        <v>1.0</v>
      </c>
      <c r="T14" s="25">
        <v>2.0</v>
      </c>
      <c r="U14" s="25">
        <v>7.0</v>
      </c>
      <c r="V14" s="25">
        <v>19.0</v>
      </c>
      <c r="W14" s="76">
        <v>57.0</v>
      </c>
      <c r="X14" s="77">
        <v>175.0</v>
      </c>
      <c r="Y14" s="25">
        <v>2.0</v>
      </c>
      <c r="Z14" s="25">
        <v>3.0</v>
      </c>
      <c r="AA14" s="25">
        <v>1290.0</v>
      </c>
      <c r="AB14" s="25">
        <v>4033.0</v>
      </c>
      <c r="AC14" s="25">
        <v>59.0</v>
      </c>
      <c r="AD14" s="25">
        <v>190.0</v>
      </c>
      <c r="AE14" s="25">
        <v>176.0</v>
      </c>
      <c r="AF14" s="25">
        <v>594.0</v>
      </c>
      <c r="AG14" s="76">
        <v>15.0</v>
      </c>
      <c r="AH14" s="77">
        <v>71.0</v>
      </c>
      <c r="AI14" s="25">
        <v>177.0</v>
      </c>
      <c r="AJ14" s="25">
        <v>529.0</v>
      </c>
      <c r="AK14" s="25">
        <v>4.0</v>
      </c>
      <c r="AL14" s="25">
        <v>269.0</v>
      </c>
      <c r="AM14" s="25">
        <v>819.0</v>
      </c>
      <c r="AN14" s="25">
        <v>68.0</v>
      </c>
      <c r="AO14" s="25">
        <v>252.0</v>
      </c>
      <c r="AP14" s="25">
        <v>2.0</v>
      </c>
      <c r="AQ14" s="25">
        <v>27.0</v>
      </c>
      <c r="AR14" s="25">
        <v>2.0</v>
      </c>
      <c r="AS14" s="25">
        <v>21.0</v>
      </c>
      <c r="AT14" s="25">
        <v>22.0</v>
      </c>
      <c r="AU14" s="25">
        <v>38.0</v>
      </c>
      <c r="AV14" s="25">
        <v>6.0</v>
      </c>
      <c r="AW14" s="25">
        <v>12.0</v>
      </c>
      <c r="AX14" s="25">
        <v>2.0</v>
      </c>
      <c r="AY14" s="25">
        <v>1.0</v>
      </c>
      <c r="AZ14" s="25">
        <v>6.0</v>
      </c>
      <c r="BA14" s="25">
        <v>16.0</v>
      </c>
      <c r="BB14" s="25">
        <v>568.0</v>
      </c>
      <c r="BC14" s="25">
        <v>1584.0</v>
      </c>
      <c r="BD14" s="25">
        <v>34.0</v>
      </c>
      <c r="BE14" s="25">
        <v>121.0</v>
      </c>
      <c r="BF14" s="25">
        <v>96.0</v>
      </c>
      <c r="BG14" s="25">
        <v>365.0</v>
      </c>
      <c r="BH14" s="25">
        <v>1.0</v>
      </c>
      <c r="BI14" s="25">
        <v>2.0</v>
      </c>
      <c r="BJ14" s="25">
        <v>5.0</v>
      </c>
      <c r="BK14" s="42">
        <v>12.0</v>
      </c>
      <c r="BL14" s="25">
        <v>36.0</v>
      </c>
      <c r="BM14" s="25">
        <v>1.0</v>
      </c>
      <c r="BN14" s="78">
        <v>22.0</v>
      </c>
      <c r="BO14" s="77">
        <v>78.0</v>
      </c>
      <c r="BP14" s="25">
        <v>3.0</v>
      </c>
      <c r="BQ14" s="25">
        <v>5.0</v>
      </c>
      <c r="BR14" s="25">
        <v>2.0</v>
      </c>
      <c r="BS14" s="25">
        <v>17.0</v>
      </c>
      <c r="BT14" s="76">
        <v>2.0</v>
      </c>
      <c r="BU14" s="77">
        <v>19.0</v>
      </c>
      <c r="BV14" s="25">
        <v>49.0</v>
      </c>
      <c r="BW14" s="25">
        <v>131.0</v>
      </c>
      <c r="BX14" s="25">
        <v>4.0</v>
      </c>
      <c r="BY14" s="25">
        <v>2.0</v>
      </c>
      <c r="BZ14" s="25">
        <v>2.0</v>
      </c>
      <c r="CA14" s="25">
        <v>2.0</v>
      </c>
      <c r="CB14" s="25">
        <v>10.0</v>
      </c>
      <c r="CC14" s="78">
        <v>8.0</v>
      </c>
      <c r="CD14" s="77">
        <v>30.0</v>
      </c>
      <c r="CE14" s="25">
        <v>2.0</v>
      </c>
      <c r="CF14" s="25">
        <v>11.0</v>
      </c>
      <c r="CG14" s="25">
        <v>1.0</v>
      </c>
      <c r="CH14" s="25">
        <v>4.0</v>
      </c>
      <c r="CI14" s="76">
        <v>12.0</v>
      </c>
      <c r="CJ14" s="77">
        <v>18.0</v>
      </c>
      <c r="CK14" s="25">
        <v>3.0</v>
      </c>
      <c r="CL14" s="25">
        <v>20.0</v>
      </c>
      <c r="CM14" s="25">
        <v>102.0</v>
      </c>
      <c r="CN14" s="25">
        <v>275.0</v>
      </c>
      <c r="CO14" s="76">
        <v>14.0</v>
      </c>
      <c r="CP14" s="77">
        <v>44.0</v>
      </c>
      <c r="CQ14" s="25">
        <v>472.0</v>
      </c>
      <c r="CR14" s="25">
        <v>1564.0</v>
      </c>
      <c r="CS14" s="25">
        <v>13.0</v>
      </c>
      <c r="CT14" s="25">
        <v>15.0</v>
      </c>
      <c r="CU14" s="25">
        <v>31.0</v>
      </c>
      <c r="CV14" s="25">
        <v>56.0</v>
      </c>
      <c r="CW14" s="25">
        <v>4.0</v>
      </c>
      <c r="CX14" s="25">
        <v>8.0</v>
      </c>
      <c r="CY14" s="25">
        <v>1.0</v>
      </c>
      <c r="CZ14" s="25">
        <v>2.0</v>
      </c>
      <c r="DA14" s="25">
        <v>3.0</v>
      </c>
      <c r="DB14" s="25">
        <v>69.0</v>
      </c>
      <c r="DC14" s="25">
        <v>206.0</v>
      </c>
      <c r="DD14" s="25">
        <v>134.0</v>
      </c>
      <c r="DE14" s="25">
        <v>428.0</v>
      </c>
      <c r="DF14" s="78">
        <v>11.0</v>
      </c>
      <c r="DG14" s="77">
        <v>48.0</v>
      </c>
      <c r="DH14" s="25">
        <v>36.0</v>
      </c>
      <c r="DI14" s="25">
        <v>117.0</v>
      </c>
      <c r="DJ14" s="25">
        <v>32.0</v>
      </c>
      <c r="DK14" s="25">
        <v>112.0</v>
      </c>
      <c r="DL14" s="25">
        <v>8.0</v>
      </c>
      <c r="DM14" s="25">
        <v>2.0</v>
      </c>
      <c r="DN14" s="25">
        <v>3.0</v>
      </c>
      <c r="DO14" s="76">
        <v>4.0</v>
      </c>
      <c r="DP14" s="77">
        <v>9.0</v>
      </c>
      <c r="DQ14" s="25">
        <v>14.0</v>
      </c>
      <c r="DR14" s="25">
        <v>30.0</v>
      </c>
      <c r="DS14" s="76">
        <v>6.0</v>
      </c>
      <c r="DT14" s="77">
        <v>9.0</v>
      </c>
      <c r="DU14" s="25">
        <v>82.0</v>
      </c>
      <c r="DV14" s="25">
        <v>324.0</v>
      </c>
      <c r="DW14" s="25">
        <v>139.0</v>
      </c>
      <c r="DX14" s="25">
        <v>355.0</v>
      </c>
      <c r="DY14" s="25">
        <v>1.0</v>
      </c>
      <c r="DZ14" s="76">
        <v>71.0</v>
      </c>
      <c r="EA14" s="77">
        <v>210.0</v>
      </c>
      <c r="EB14" s="25">
        <v>70.0</v>
      </c>
      <c r="EC14" s="25">
        <v>217.0</v>
      </c>
      <c r="ED14" s="25">
        <v>3.0</v>
      </c>
      <c r="EE14" s="25">
        <v>5.0</v>
      </c>
      <c r="EF14" s="25">
        <v>6.0</v>
      </c>
      <c r="EG14" s="76">
        <v>163.0</v>
      </c>
      <c r="EH14" s="77">
        <v>572.0</v>
      </c>
      <c r="EI14" s="25">
        <v>20.0</v>
      </c>
      <c r="EJ14" s="25">
        <v>60.0</v>
      </c>
      <c r="EK14" s="76">
        <v>46.0</v>
      </c>
      <c r="EL14" s="77">
        <v>172.0</v>
      </c>
      <c r="EM14" s="25">
        <v>7.0</v>
      </c>
      <c r="EN14" s="25">
        <v>39.0</v>
      </c>
      <c r="EO14" s="25">
        <v>5.0</v>
      </c>
      <c r="EP14" s="25">
        <v>7.0</v>
      </c>
      <c r="EQ14" s="25">
        <v>4.0</v>
      </c>
      <c r="ER14" s="25">
        <v>6.0</v>
      </c>
      <c r="ES14" s="25">
        <v>8.0</v>
      </c>
      <c r="ET14" s="25">
        <v>20.0</v>
      </c>
      <c r="EU14" s="25">
        <v>99.0</v>
      </c>
      <c r="EV14" s="25">
        <v>293.0</v>
      </c>
      <c r="EW14" s="25">
        <v>1.0</v>
      </c>
      <c r="EX14" s="25">
        <v>9.0</v>
      </c>
      <c r="EY14" s="25">
        <v>6.0</v>
      </c>
      <c r="EZ14" s="25">
        <v>35.0</v>
      </c>
      <c r="FA14" s="76">
        <v>45.0</v>
      </c>
      <c r="FB14" s="77">
        <v>107.0</v>
      </c>
      <c r="FC14" s="76">
        <v>3.0</v>
      </c>
      <c r="FD14" s="77">
        <v>18.0</v>
      </c>
      <c r="FE14" s="25">
        <v>4.0</v>
      </c>
      <c r="FF14" s="25">
        <v>16.0</v>
      </c>
      <c r="FG14" s="76">
        <v>30.0</v>
      </c>
      <c r="FH14" s="77">
        <v>80.0</v>
      </c>
      <c r="FI14" s="25">
        <v>62.0</v>
      </c>
      <c r="FJ14" s="25">
        <v>144.0</v>
      </c>
      <c r="FK14" s="25">
        <v>71.0</v>
      </c>
      <c r="FL14" s="25">
        <v>201.0</v>
      </c>
      <c r="FM14" s="25">
        <v>47.0</v>
      </c>
      <c r="FN14" s="25">
        <v>154.0</v>
      </c>
      <c r="FO14" s="25">
        <v>1.0</v>
      </c>
      <c r="FP14" s="25">
        <v>14.0</v>
      </c>
      <c r="FQ14" s="25">
        <v>0.0</v>
      </c>
      <c r="FR14" s="25">
        <v>0.0</v>
      </c>
      <c r="FS14" s="25">
        <v>0.0</v>
      </c>
      <c r="FT14" s="25">
        <v>0.0</v>
      </c>
      <c r="FU14" s="25">
        <v>0.0</v>
      </c>
      <c r="FV14" s="25">
        <v>0.0</v>
      </c>
      <c r="FW14" s="25">
        <v>0.0</v>
      </c>
      <c r="FX14" s="25">
        <v>0.0</v>
      </c>
      <c r="FY14" s="25">
        <v>0.0</v>
      </c>
      <c r="FZ14" s="25">
        <v>0.0</v>
      </c>
      <c r="GA14" s="25">
        <v>0.0</v>
      </c>
      <c r="GB14" s="25">
        <v>0.0</v>
      </c>
      <c r="GC14" s="25">
        <v>0.0</v>
      </c>
      <c r="GD14" s="25">
        <v>0.0</v>
      </c>
      <c r="GE14" s="25">
        <v>0.0</v>
      </c>
      <c r="GF14" s="25">
        <v>0.0</v>
      </c>
      <c r="GG14" s="25">
        <v>0.0</v>
      </c>
      <c r="GH14" s="25">
        <v>0.0</v>
      </c>
      <c r="GI14" s="25">
        <v>0.0</v>
      </c>
      <c r="GJ14" s="76">
        <v>0.0</v>
      </c>
      <c r="GK14" s="77">
        <v>0.0</v>
      </c>
      <c r="GL14" s="25">
        <v>0.0</v>
      </c>
      <c r="GM14" s="25">
        <v>0.0</v>
      </c>
      <c r="GN14" s="25">
        <v>0.0</v>
      </c>
      <c r="GO14" s="25">
        <v>0.0</v>
      </c>
      <c r="GP14" s="25">
        <v>0.0</v>
      </c>
      <c r="GQ14" s="25">
        <v>0.0</v>
      </c>
      <c r="GR14" s="25">
        <v>0.0</v>
      </c>
      <c r="GS14" s="25">
        <v>0.0</v>
      </c>
      <c r="GT14" s="25">
        <v>0.0</v>
      </c>
      <c r="GU14" s="76">
        <v>0.0</v>
      </c>
      <c r="GV14" s="77">
        <v>0.0</v>
      </c>
      <c r="GW14" s="25">
        <v>0.0</v>
      </c>
      <c r="GX14" s="25">
        <v>0.0</v>
      </c>
      <c r="GY14" s="25">
        <v>0.0</v>
      </c>
      <c r="GZ14" s="25">
        <v>0.0</v>
      </c>
      <c r="HA14" s="25">
        <v>0.0</v>
      </c>
      <c r="HB14" s="25">
        <v>0.0</v>
      </c>
      <c r="HC14" s="25">
        <v>0.0</v>
      </c>
      <c r="HD14" s="25">
        <v>0.0</v>
      </c>
      <c r="HE14" s="25">
        <v>0.0</v>
      </c>
      <c r="HF14" s="25">
        <v>0.0</v>
      </c>
      <c r="HG14" s="76">
        <v>0.0</v>
      </c>
      <c r="HH14" s="77">
        <v>0.0</v>
      </c>
      <c r="HI14" s="25">
        <v>0.0</v>
      </c>
      <c r="HJ14" s="25">
        <v>0.0</v>
      </c>
      <c r="HK14" s="25">
        <v>0.0</v>
      </c>
      <c r="HL14" s="25">
        <v>0.0</v>
      </c>
      <c r="HM14" s="25">
        <v>0.0</v>
      </c>
      <c r="HN14" s="25">
        <v>0.0</v>
      </c>
      <c r="HO14" s="25">
        <v>0.0</v>
      </c>
      <c r="HP14" s="25">
        <v>0.0</v>
      </c>
      <c r="HQ14" s="25">
        <v>0.0</v>
      </c>
      <c r="HR14" s="25">
        <v>0.0</v>
      </c>
      <c r="HS14" s="25">
        <v>0.0</v>
      </c>
      <c r="HT14" s="25">
        <v>0.0</v>
      </c>
      <c r="HU14" s="25">
        <v>0.0</v>
      </c>
      <c r="HV14" s="25">
        <v>0.0</v>
      </c>
      <c r="HW14" s="25">
        <v>0.0</v>
      </c>
      <c r="HX14" s="25">
        <v>0.0</v>
      </c>
      <c r="HY14" s="25">
        <v>0.0</v>
      </c>
      <c r="HZ14" s="25">
        <v>0.0</v>
      </c>
      <c r="IA14" s="25">
        <v>0.0</v>
      </c>
      <c r="IB14" s="25">
        <v>0.0</v>
      </c>
      <c r="IC14" s="25">
        <v>0.0</v>
      </c>
      <c r="ID14" s="25">
        <v>0.0</v>
      </c>
      <c r="IE14" s="25">
        <v>0.0</v>
      </c>
      <c r="IF14" s="25">
        <v>0.0</v>
      </c>
      <c r="IG14" s="25">
        <v>0.0</v>
      </c>
      <c r="IH14" s="25">
        <v>0.0</v>
      </c>
      <c r="II14" s="25">
        <v>0.0</v>
      </c>
      <c r="IJ14" s="25">
        <v>0.0</v>
      </c>
      <c r="IK14" s="25">
        <v>0.0</v>
      </c>
      <c r="IL14" s="25">
        <v>0.0</v>
      </c>
      <c r="IM14" s="25">
        <v>0.0</v>
      </c>
      <c r="IN14" s="25">
        <v>0.0</v>
      </c>
      <c r="IO14" s="25">
        <v>0.0</v>
      </c>
      <c r="IP14" s="25">
        <v>0.0</v>
      </c>
      <c r="IQ14" s="25">
        <v>0.0</v>
      </c>
      <c r="IR14" s="25">
        <v>0.0</v>
      </c>
      <c r="IS14" s="25">
        <v>0.0</v>
      </c>
      <c r="IT14" s="25">
        <v>0.0</v>
      </c>
      <c r="IU14" s="25">
        <v>0.0</v>
      </c>
      <c r="IV14" s="25">
        <v>0.0</v>
      </c>
      <c r="IW14" s="25">
        <v>0.0</v>
      </c>
      <c r="IX14" s="25">
        <v>0.0</v>
      </c>
      <c r="IY14" s="25">
        <v>0.0</v>
      </c>
      <c r="IZ14" s="25">
        <v>0.0</v>
      </c>
      <c r="JA14" s="25">
        <v>0.0</v>
      </c>
      <c r="JB14" s="25">
        <v>0.0</v>
      </c>
      <c r="JC14" s="25">
        <v>0.0</v>
      </c>
      <c r="JD14" s="25">
        <v>0.0</v>
      </c>
      <c r="JE14" s="25">
        <v>0.0</v>
      </c>
      <c r="JF14" s="25">
        <v>0.0</v>
      </c>
      <c r="JG14" s="25">
        <v>0.0</v>
      </c>
      <c r="JH14" s="25">
        <v>0.0</v>
      </c>
      <c r="JI14" s="25">
        <v>0.0</v>
      </c>
      <c r="JJ14" s="25">
        <v>0.0</v>
      </c>
      <c r="JK14" s="25">
        <v>0.0</v>
      </c>
      <c r="JL14" s="25">
        <v>0.0</v>
      </c>
      <c r="JM14" s="25">
        <v>0.0</v>
      </c>
      <c r="JN14" s="25">
        <v>0.0</v>
      </c>
      <c r="JO14" s="25">
        <v>0.0</v>
      </c>
      <c r="JP14" s="25">
        <v>0.0</v>
      </c>
      <c r="JQ14" s="25">
        <v>0.0</v>
      </c>
      <c r="JR14" s="25">
        <v>0.0</v>
      </c>
      <c r="JS14" s="25">
        <v>0.0</v>
      </c>
      <c r="JT14" s="25">
        <v>0.0</v>
      </c>
      <c r="JU14" s="25">
        <v>0.0</v>
      </c>
      <c r="JV14" s="25">
        <v>0.0</v>
      </c>
      <c r="JW14" s="25">
        <v>0.0</v>
      </c>
      <c r="JX14" s="25">
        <v>0.0</v>
      </c>
      <c r="JY14" s="25">
        <v>0.0</v>
      </c>
      <c r="JZ14" s="25">
        <v>0.0</v>
      </c>
      <c r="KA14" s="25">
        <v>0.0</v>
      </c>
      <c r="KB14" s="25">
        <v>0.0</v>
      </c>
      <c r="KC14" s="25">
        <v>0.0</v>
      </c>
      <c r="KD14" s="25">
        <v>0.0</v>
      </c>
      <c r="KE14" s="25">
        <v>0.0</v>
      </c>
      <c r="KF14" s="25">
        <v>0.0</v>
      </c>
      <c r="KG14" s="25">
        <v>0.0</v>
      </c>
      <c r="KH14" s="25">
        <v>0.0</v>
      </c>
      <c r="KI14" s="25">
        <v>0.0</v>
      </c>
      <c r="KJ14" s="25">
        <v>0.0</v>
      </c>
      <c r="KK14" s="25">
        <v>0.0</v>
      </c>
      <c r="KL14" s="25">
        <v>0.0</v>
      </c>
      <c r="KM14" s="25">
        <v>0.0</v>
      </c>
      <c r="KN14" s="25">
        <v>0.0</v>
      </c>
      <c r="KO14" s="25">
        <v>0.0</v>
      </c>
      <c r="KP14" s="25">
        <v>0.0</v>
      </c>
      <c r="KQ14" s="25">
        <v>0.0</v>
      </c>
      <c r="KR14" s="25">
        <v>0.0</v>
      </c>
      <c r="KS14" s="25">
        <v>0.0</v>
      </c>
      <c r="KT14" s="25">
        <v>0.0</v>
      </c>
      <c r="KU14" s="25">
        <v>0.0</v>
      </c>
      <c r="KV14" s="25">
        <v>0.0</v>
      </c>
      <c r="KW14" s="25">
        <v>0.0</v>
      </c>
      <c r="KX14" s="25">
        <v>0.0</v>
      </c>
      <c r="KY14" s="25">
        <v>0.0</v>
      </c>
      <c r="KZ14" s="25">
        <v>0.0</v>
      </c>
      <c r="LA14" s="25">
        <v>0.0</v>
      </c>
      <c r="LB14" s="25">
        <v>0.0</v>
      </c>
      <c r="LC14" s="25">
        <v>0.0</v>
      </c>
      <c r="LD14" s="25">
        <v>0.0</v>
      </c>
      <c r="LE14" s="25">
        <v>0.0</v>
      </c>
      <c r="LF14" s="25">
        <v>0.0</v>
      </c>
      <c r="LG14" s="25">
        <v>0.0</v>
      </c>
      <c r="LH14" s="25">
        <v>0.0</v>
      </c>
      <c r="LI14" s="25">
        <v>0.0</v>
      </c>
      <c r="LJ14" s="25">
        <v>0.0</v>
      </c>
      <c r="LK14" s="25">
        <v>0.0</v>
      </c>
      <c r="LL14" s="25">
        <v>0.0</v>
      </c>
      <c r="LM14" s="25">
        <v>0.0</v>
      </c>
      <c r="LN14" s="25"/>
      <c r="LO14" s="25"/>
    </row>
    <row r="15">
      <c r="B15" s="24" t="s">
        <v>77</v>
      </c>
      <c r="C15" s="42">
        <v>-113.0</v>
      </c>
      <c r="D15" s="25">
        <v>109.0</v>
      </c>
      <c r="E15" s="25">
        <v>0.0</v>
      </c>
      <c r="F15" s="25">
        <v>1.0</v>
      </c>
      <c r="G15" s="42">
        <v>-864.0</v>
      </c>
      <c r="H15" s="25">
        <v>-794.5</v>
      </c>
      <c r="I15" s="42">
        <v>2.0</v>
      </c>
      <c r="J15" s="25">
        <v>8.0</v>
      </c>
      <c r="K15" s="42">
        <v>1.0</v>
      </c>
      <c r="L15" s="25">
        <v>1.0</v>
      </c>
      <c r="M15" s="42">
        <v>1.0</v>
      </c>
      <c r="N15" s="42">
        <v>3.0</v>
      </c>
      <c r="O15" s="25">
        <v>2.0</v>
      </c>
      <c r="P15" s="25">
        <v>1.0</v>
      </c>
      <c r="Q15" s="42">
        <v>10.0</v>
      </c>
      <c r="R15" s="25">
        <v>35.0</v>
      </c>
      <c r="S15" s="25">
        <v>1.0</v>
      </c>
      <c r="T15" s="25">
        <v>2.0</v>
      </c>
      <c r="U15" s="25">
        <v>7.0</v>
      </c>
      <c r="V15" s="25">
        <v>19.0</v>
      </c>
      <c r="W15" s="76">
        <v>7.0</v>
      </c>
      <c r="X15" s="77">
        <v>-246.0</v>
      </c>
      <c r="Y15" s="25">
        <v>2.0</v>
      </c>
      <c r="Z15" s="25">
        <v>3.0</v>
      </c>
      <c r="AA15" s="25">
        <v>-2523.0</v>
      </c>
      <c r="AB15" s="25">
        <v>-4884.0</v>
      </c>
      <c r="AC15" s="25">
        <v>-16.0</v>
      </c>
      <c r="AD15" s="25">
        <v>-360.5</v>
      </c>
      <c r="AE15" s="25">
        <v>-259.0</v>
      </c>
      <c r="AF15" s="25">
        <v>-971.0</v>
      </c>
      <c r="AG15" s="76">
        <v>15.0</v>
      </c>
      <c r="AH15" s="77">
        <v>-225.0</v>
      </c>
      <c r="AI15" s="25">
        <v>-355.0</v>
      </c>
      <c r="AJ15" s="25">
        <v>-930.0</v>
      </c>
      <c r="AK15" s="25">
        <v>4.0</v>
      </c>
      <c r="AL15" s="25">
        <v>221.5</v>
      </c>
      <c r="AM15" s="25">
        <v>-1275.0</v>
      </c>
      <c r="AN15" s="25">
        <v>-186.5</v>
      </c>
      <c r="AO15" s="25">
        <v>-647.5</v>
      </c>
      <c r="AP15" s="25">
        <v>2.0</v>
      </c>
      <c r="AQ15" s="25">
        <v>-100.5</v>
      </c>
      <c r="AR15" s="25">
        <v>2.0</v>
      </c>
      <c r="AS15" s="25">
        <v>21.0</v>
      </c>
      <c r="AT15" s="25">
        <v>22.0</v>
      </c>
      <c r="AU15" s="25">
        <v>38.0</v>
      </c>
      <c r="AV15" s="25">
        <v>6.0</v>
      </c>
      <c r="AW15" s="25">
        <v>-143.0</v>
      </c>
      <c r="AX15" s="25">
        <v>2.0</v>
      </c>
      <c r="AY15" s="25">
        <v>1.0</v>
      </c>
      <c r="AZ15" s="25">
        <v>6.0</v>
      </c>
      <c r="BA15" s="25">
        <v>16.0</v>
      </c>
      <c r="BB15" s="25">
        <v>-1021.0</v>
      </c>
      <c r="BC15" s="25">
        <v>-3980.5</v>
      </c>
      <c r="BD15" s="25">
        <v>34.0</v>
      </c>
      <c r="BE15" s="25">
        <v>-370.0</v>
      </c>
      <c r="BF15" s="25">
        <v>-277.5</v>
      </c>
      <c r="BG15" s="25">
        <v>-1279.5</v>
      </c>
      <c r="BH15" s="25">
        <v>1.0</v>
      </c>
      <c r="BI15" s="25">
        <v>2.0</v>
      </c>
      <c r="BJ15" s="25">
        <v>5.0</v>
      </c>
      <c r="BK15" s="42">
        <v>12.0</v>
      </c>
      <c r="BL15" s="25">
        <v>36.0</v>
      </c>
      <c r="BM15" s="25">
        <v>-204.0</v>
      </c>
      <c r="BN15" s="78">
        <v>-73.0</v>
      </c>
      <c r="BO15" s="77">
        <v>-37.0</v>
      </c>
      <c r="BP15" s="25">
        <v>3.0</v>
      </c>
      <c r="BQ15" s="25">
        <v>5.0</v>
      </c>
      <c r="BR15" s="25">
        <v>2.0</v>
      </c>
      <c r="BS15" s="25">
        <v>17.0</v>
      </c>
      <c r="BT15" s="76">
        <v>2.0</v>
      </c>
      <c r="BU15" s="77">
        <v>19.0</v>
      </c>
      <c r="BV15" s="25">
        <v>-201.0</v>
      </c>
      <c r="BW15" s="25">
        <v>-874.0</v>
      </c>
      <c r="BX15" s="25">
        <v>4.0</v>
      </c>
      <c r="BY15" s="25">
        <v>2.0</v>
      </c>
      <c r="BZ15" s="25">
        <v>2.0</v>
      </c>
      <c r="CA15" s="25">
        <v>2.0</v>
      </c>
      <c r="CB15" s="25">
        <v>10.0</v>
      </c>
      <c r="CC15" s="78">
        <v>8.0</v>
      </c>
      <c r="CD15" s="77">
        <v>30.0</v>
      </c>
      <c r="CE15" s="25">
        <v>2.0</v>
      </c>
      <c r="CF15" s="25">
        <v>11.0</v>
      </c>
      <c r="CG15" s="25">
        <v>1.0</v>
      </c>
      <c r="CH15" s="25">
        <v>4.0</v>
      </c>
      <c r="CI15" s="76">
        <v>12.0</v>
      </c>
      <c r="CJ15" s="77">
        <v>-88.5</v>
      </c>
      <c r="CK15" s="25">
        <v>3.0</v>
      </c>
      <c r="CL15" s="25">
        <v>-75.0</v>
      </c>
      <c r="CM15" s="25">
        <v>-71.0</v>
      </c>
      <c r="CN15" s="25">
        <v>-1014.5</v>
      </c>
      <c r="CO15" s="76">
        <v>-116.0</v>
      </c>
      <c r="CP15" s="77">
        <v>-211.0</v>
      </c>
      <c r="CQ15" s="25">
        <v>-678.0</v>
      </c>
      <c r="CR15" s="25">
        <v>-2153.5</v>
      </c>
      <c r="CS15" s="25">
        <v>13.0</v>
      </c>
      <c r="CT15" s="25">
        <v>15.0</v>
      </c>
      <c r="CU15" s="25">
        <v>31.0</v>
      </c>
      <c r="CV15" s="25">
        <v>56.0</v>
      </c>
      <c r="CW15" s="25">
        <v>4.0</v>
      </c>
      <c r="CX15" s="25">
        <v>8.0</v>
      </c>
      <c r="CY15" s="25">
        <v>1.0</v>
      </c>
      <c r="CZ15" s="25">
        <v>2.0</v>
      </c>
      <c r="DA15" s="25">
        <v>3.0</v>
      </c>
      <c r="DB15" s="25">
        <v>11.0</v>
      </c>
      <c r="DC15" s="25">
        <v>-442.0</v>
      </c>
      <c r="DD15" s="25">
        <v>-266.5</v>
      </c>
      <c r="DE15" s="25">
        <v>-193.0</v>
      </c>
      <c r="DF15" s="78">
        <v>-370.5</v>
      </c>
      <c r="DG15" s="77">
        <v>-263.5</v>
      </c>
      <c r="DH15" s="25">
        <v>36.0</v>
      </c>
      <c r="DI15" s="25">
        <v>-177.5</v>
      </c>
      <c r="DJ15" s="25">
        <v>32.0</v>
      </c>
      <c r="DK15" s="25">
        <v>-258.0</v>
      </c>
      <c r="DL15" s="25">
        <v>8.0</v>
      </c>
      <c r="DM15" s="25">
        <v>2.0</v>
      </c>
      <c r="DN15" s="25">
        <v>3.0</v>
      </c>
      <c r="DO15" s="76">
        <v>4.0</v>
      </c>
      <c r="DP15" s="77">
        <v>9.0</v>
      </c>
      <c r="DQ15" s="25">
        <v>14.0</v>
      </c>
      <c r="DR15" s="25">
        <v>-50.0</v>
      </c>
      <c r="DS15" s="76">
        <v>6.0</v>
      </c>
      <c r="DT15" s="77">
        <v>9.0</v>
      </c>
      <c r="DU15" s="25">
        <v>-218.0</v>
      </c>
      <c r="DV15" s="25">
        <v>-941.0</v>
      </c>
      <c r="DW15" s="25">
        <v>-45.5</v>
      </c>
      <c r="DX15" s="25">
        <v>-885.0</v>
      </c>
      <c r="DY15" s="25">
        <v>1.0</v>
      </c>
      <c r="DZ15" s="76">
        <v>71.0</v>
      </c>
      <c r="EA15" s="77">
        <v>-1225.0</v>
      </c>
      <c r="EB15" s="25">
        <v>-130.0</v>
      </c>
      <c r="EC15" s="25">
        <v>-791.0</v>
      </c>
      <c r="ED15" s="25">
        <v>3.0</v>
      </c>
      <c r="EE15" s="25">
        <v>5.0</v>
      </c>
      <c r="EF15" s="25">
        <v>6.0</v>
      </c>
      <c r="EG15" s="76">
        <v>-256.5</v>
      </c>
      <c r="EH15" s="77">
        <v>-2258.5</v>
      </c>
      <c r="EI15" s="25">
        <v>20.0</v>
      </c>
      <c r="EJ15" s="25">
        <v>-206.5</v>
      </c>
      <c r="EK15" s="76">
        <v>-117.5</v>
      </c>
      <c r="EL15" s="77">
        <v>-193.5</v>
      </c>
      <c r="EM15" s="25">
        <v>7.0</v>
      </c>
      <c r="EN15" s="25">
        <v>-141.0</v>
      </c>
      <c r="EO15" s="25">
        <v>5.0</v>
      </c>
      <c r="EP15" s="25">
        <v>7.0</v>
      </c>
      <c r="EQ15" s="25">
        <v>4.0</v>
      </c>
      <c r="ER15" s="25">
        <v>-164.0</v>
      </c>
      <c r="ES15" s="25">
        <v>8.0</v>
      </c>
      <c r="ET15" s="25">
        <v>20.0</v>
      </c>
      <c r="EU15" s="25">
        <v>-156.0</v>
      </c>
      <c r="EV15" s="25">
        <v>-566.0</v>
      </c>
      <c r="EW15" s="25">
        <v>1.0</v>
      </c>
      <c r="EX15" s="25">
        <v>9.0</v>
      </c>
      <c r="EY15" s="25">
        <v>6.0</v>
      </c>
      <c r="EZ15" s="25">
        <v>-47.0</v>
      </c>
      <c r="FA15" s="76">
        <v>-261.5</v>
      </c>
      <c r="FB15" s="77">
        <v>-369.5</v>
      </c>
      <c r="FC15" s="76">
        <v>3.0</v>
      </c>
      <c r="FD15" s="77">
        <v>18.0</v>
      </c>
      <c r="FE15" s="25">
        <v>4.0</v>
      </c>
      <c r="FF15" s="25">
        <v>16.0</v>
      </c>
      <c r="FG15" s="76">
        <v>30.0</v>
      </c>
      <c r="FH15" s="77">
        <v>-44.0</v>
      </c>
      <c r="FI15" s="25">
        <v>62.0</v>
      </c>
      <c r="FJ15" s="25">
        <v>-120.5</v>
      </c>
      <c r="FK15" s="25">
        <v>-482.0</v>
      </c>
      <c r="FL15" s="25">
        <v>5.5</v>
      </c>
      <c r="FM15" s="25">
        <v>47.0</v>
      </c>
      <c r="FN15" s="25">
        <v>-282.0</v>
      </c>
      <c r="FO15" s="25">
        <v>-169.0</v>
      </c>
      <c r="FP15" s="25">
        <v>14.0</v>
      </c>
      <c r="FQ15" s="25">
        <v>0.0</v>
      </c>
      <c r="FR15" s="25">
        <v>0.0</v>
      </c>
      <c r="FS15" s="25">
        <v>0.0</v>
      </c>
      <c r="FT15" s="25">
        <v>0.0</v>
      </c>
      <c r="FU15" s="25">
        <v>0.0</v>
      </c>
      <c r="FV15" s="25">
        <v>0.0</v>
      </c>
      <c r="FW15" s="25">
        <v>0.0</v>
      </c>
      <c r="FX15" s="25">
        <v>0.0</v>
      </c>
      <c r="FY15" s="25">
        <v>0.0</v>
      </c>
      <c r="FZ15" s="25">
        <v>0.0</v>
      </c>
      <c r="GA15" s="25">
        <v>0.0</v>
      </c>
      <c r="GB15" s="25">
        <v>0.0</v>
      </c>
      <c r="GC15" s="25">
        <v>0.0</v>
      </c>
      <c r="GD15" s="25">
        <v>0.0</v>
      </c>
      <c r="GE15" s="25">
        <v>0.0</v>
      </c>
      <c r="GF15" s="25">
        <v>0.0</v>
      </c>
      <c r="GG15" s="25">
        <v>0.0</v>
      </c>
      <c r="GH15" s="25">
        <v>0.0</v>
      </c>
      <c r="GI15" s="25">
        <v>0.0</v>
      </c>
      <c r="GJ15" s="76">
        <v>0.0</v>
      </c>
      <c r="GK15" s="77">
        <v>0.0</v>
      </c>
      <c r="GL15" s="25">
        <v>0.0</v>
      </c>
      <c r="GM15" s="25">
        <v>0.0</v>
      </c>
      <c r="GN15" s="25">
        <v>0.0</v>
      </c>
      <c r="GO15" s="25">
        <v>0.0</v>
      </c>
      <c r="GP15" s="25">
        <v>0.0</v>
      </c>
      <c r="GQ15" s="25">
        <v>0.0</v>
      </c>
      <c r="GR15" s="25">
        <v>0.0</v>
      </c>
      <c r="GS15" s="25">
        <v>0.0</v>
      </c>
      <c r="GT15" s="25">
        <v>0.0</v>
      </c>
      <c r="GU15" s="76">
        <v>0.0</v>
      </c>
      <c r="GV15" s="77">
        <v>0.0</v>
      </c>
      <c r="GW15" s="25">
        <v>0.0</v>
      </c>
      <c r="GX15" s="25">
        <v>0.0</v>
      </c>
      <c r="GY15" s="25">
        <v>0.0</v>
      </c>
      <c r="GZ15" s="25">
        <v>0.0</v>
      </c>
      <c r="HA15" s="25">
        <v>0.0</v>
      </c>
      <c r="HB15" s="25">
        <v>0.0</v>
      </c>
      <c r="HC15" s="25">
        <v>0.0</v>
      </c>
      <c r="HD15" s="25">
        <v>0.0</v>
      </c>
      <c r="HE15" s="25">
        <v>0.0</v>
      </c>
      <c r="HF15" s="25">
        <v>0.0</v>
      </c>
      <c r="HG15" s="76">
        <v>0.0</v>
      </c>
      <c r="HH15" s="77">
        <v>0.0</v>
      </c>
      <c r="HI15" s="25">
        <v>0.0</v>
      </c>
      <c r="HJ15" s="25">
        <v>0.0</v>
      </c>
      <c r="HK15" s="25">
        <v>0.0</v>
      </c>
      <c r="HL15" s="25">
        <v>0.0</v>
      </c>
      <c r="HM15" s="25">
        <v>0.0</v>
      </c>
      <c r="HN15" s="25">
        <v>0.0</v>
      </c>
      <c r="HO15" s="25">
        <v>0.0</v>
      </c>
      <c r="HP15" s="25">
        <v>0.0</v>
      </c>
      <c r="HQ15" s="25">
        <v>0.0</v>
      </c>
      <c r="HR15" s="25">
        <v>0.0</v>
      </c>
      <c r="HS15" s="25">
        <v>0.0</v>
      </c>
      <c r="HT15" s="25">
        <v>0.0</v>
      </c>
      <c r="HU15" s="25">
        <v>0.0</v>
      </c>
      <c r="HV15" s="25">
        <v>0.0</v>
      </c>
      <c r="HW15" s="25">
        <v>0.0</v>
      </c>
      <c r="HX15" s="25">
        <v>0.0</v>
      </c>
      <c r="HY15" s="25">
        <v>0.0</v>
      </c>
      <c r="HZ15" s="25">
        <v>0.0</v>
      </c>
      <c r="IA15" s="25">
        <v>0.0</v>
      </c>
      <c r="IB15" s="25">
        <v>0.0</v>
      </c>
      <c r="IC15" s="25">
        <v>0.0</v>
      </c>
      <c r="ID15" s="25">
        <v>0.0</v>
      </c>
      <c r="IE15" s="25">
        <v>0.0</v>
      </c>
      <c r="IF15" s="25">
        <v>0.0</v>
      </c>
      <c r="IG15" s="25">
        <v>0.0</v>
      </c>
      <c r="IH15" s="25">
        <v>0.0</v>
      </c>
      <c r="II15" s="25">
        <v>0.0</v>
      </c>
      <c r="IJ15" s="25">
        <v>0.0</v>
      </c>
      <c r="IK15" s="25">
        <v>0.0</v>
      </c>
      <c r="IL15" s="25">
        <v>0.0</v>
      </c>
      <c r="IM15" s="25">
        <v>0.0</v>
      </c>
      <c r="IN15" s="25">
        <v>0.0</v>
      </c>
      <c r="IO15" s="25">
        <v>0.0</v>
      </c>
      <c r="IP15" s="25">
        <v>0.0</v>
      </c>
      <c r="IQ15" s="25">
        <v>0.0</v>
      </c>
      <c r="IR15" s="25">
        <v>0.0</v>
      </c>
      <c r="IS15" s="25">
        <v>0.0</v>
      </c>
      <c r="IT15" s="25">
        <v>0.0</v>
      </c>
      <c r="IU15" s="25">
        <v>0.0</v>
      </c>
      <c r="IV15" s="25">
        <v>0.0</v>
      </c>
      <c r="IW15" s="25">
        <v>0.0</v>
      </c>
      <c r="IX15" s="25">
        <v>0.0</v>
      </c>
      <c r="IY15" s="25">
        <v>0.0</v>
      </c>
      <c r="IZ15" s="25">
        <v>0.0</v>
      </c>
      <c r="JA15" s="25">
        <v>0.0</v>
      </c>
      <c r="JB15" s="25">
        <v>0.0</v>
      </c>
      <c r="JC15" s="25">
        <v>0.0</v>
      </c>
      <c r="JD15" s="25">
        <v>0.0</v>
      </c>
      <c r="JE15" s="25">
        <v>0.0</v>
      </c>
      <c r="JF15" s="25">
        <v>0.0</v>
      </c>
      <c r="JG15" s="25">
        <v>0.0</v>
      </c>
      <c r="JH15" s="25">
        <v>0.0</v>
      </c>
      <c r="JI15" s="25">
        <v>0.0</v>
      </c>
      <c r="JJ15" s="25">
        <v>0.0</v>
      </c>
      <c r="JK15" s="25">
        <v>0.0</v>
      </c>
      <c r="JL15" s="25">
        <v>0.0</v>
      </c>
      <c r="JM15" s="25">
        <v>0.0</v>
      </c>
      <c r="JN15" s="25">
        <v>0.0</v>
      </c>
      <c r="JO15" s="25">
        <v>0.0</v>
      </c>
      <c r="JP15" s="25">
        <v>0.0</v>
      </c>
      <c r="JQ15" s="25">
        <v>0.0</v>
      </c>
      <c r="JR15" s="25">
        <v>0.0</v>
      </c>
      <c r="JS15" s="25">
        <v>0.0</v>
      </c>
      <c r="JT15" s="25">
        <v>0.0</v>
      </c>
      <c r="JU15" s="25">
        <v>0.0</v>
      </c>
      <c r="JV15" s="25">
        <v>0.0</v>
      </c>
      <c r="JW15" s="25">
        <v>0.0</v>
      </c>
      <c r="JX15" s="25">
        <v>0.0</v>
      </c>
      <c r="JY15" s="25">
        <v>0.0</v>
      </c>
      <c r="JZ15" s="25">
        <v>0.0</v>
      </c>
      <c r="KA15" s="25">
        <v>0.0</v>
      </c>
      <c r="KB15" s="25">
        <v>0.0</v>
      </c>
      <c r="KC15" s="25">
        <v>0.0</v>
      </c>
      <c r="KD15" s="25">
        <v>0.0</v>
      </c>
      <c r="KE15" s="25">
        <v>0.0</v>
      </c>
      <c r="KF15" s="25">
        <v>0.0</v>
      </c>
      <c r="KG15" s="25">
        <v>0.0</v>
      </c>
      <c r="KH15" s="25">
        <v>0.0</v>
      </c>
      <c r="KI15" s="25">
        <v>0.0</v>
      </c>
      <c r="KJ15" s="25">
        <v>0.0</v>
      </c>
      <c r="KK15" s="25">
        <v>0.0</v>
      </c>
      <c r="KL15" s="25">
        <v>0.0</v>
      </c>
      <c r="KM15" s="25">
        <v>0.0</v>
      </c>
      <c r="KN15" s="25">
        <v>0.0</v>
      </c>
      <c r="KO15" s="25">
        <v>0.0</v>
      </c>
      <c r="KP15" s="25">
        <v>0.0</v>
      </c>
      <c r="KQ15" s="25">
        <v>0.0</v>
      </c>
      <c r="KR15" s="25">
        <v>0.0</v>
      </c>
      <c r="KS15" s="25">
        <v>0.0</v>
      </c>
      <c r="KT15" s="25">
        <v>0.0</v>
      </c>
      <c r="KU15" s="25">
        <v>0.0</v>
      </c>
      <c r="KV15" s="25">
        <v>0.0</v>
      </c>
      <c r="KW15" s="25">
        <v>0.0</v>
      </c>
      <c r="KX15" s="25">
        <v>0.0</v>
      </c>
      <c r="KY15" s="25">
        <v>0.0</v>
      </c>
      <c r="KZ15" s="25">
        <v>0.0</v>
      </c>
      <c r="LA15" s="25">
        <v>0.0</v>
      </c>
      <c r="LB15" s="25">
        <v>0.0</v>
      </c>
      <c r="LC15" s="25">
        <v>0.0</v>
      </c>
      <c r="LD15" s="25">
        <v>0.0</v>
      </c>
      <c r="LE15" s="25">
        <v>0.0</v>
      </c>
      <c r="LF15" s="25">
        <v>0.0</v>
      </c>
      <c r="LG15" s="25">
        <v>0.0</v>
      </c>
      <c r="LH15" s="25">
        <v>0.0</v>
      </c>
      <c r="LI15" s="25">
        <v>0.0</v>
      </c>
      <c r="LJ15" s="25">
        <v>0.0</v>
      </c>
      <c r="LK15" s="25">
        <v>0.0</v>
      </c>
      <c r="LL15" s="25">
        <v>0.0</v>
      </c>
      <c r="LM15" s="25">
        <v>0.0</v>
      </c>
      <c r="LN15" s="25"/>
      <c r="LO15" s="25"/>
    </row>
    <row r="16">
      <c r="B16" s="24" t="s">
        <v>79</v>
      </c>
      <c r="C16" s="42">
        <v>45.0</v>
      </c>
      <c r="D16" s="25">
        <v>124.0</v>
      </c>
      <c r="E16" s="25">
        <v>1.0</v>
      </c>
      <c r="F16" s="25">
        <v>1.0</v>
      </c>
      <c r="G16" s="42">
        <v>160.0</v>
      </c>
      <c r="H16" s="25">
        <v>484.0</v>
      </c>
      <c r="I16" s="42">
        <v>2.0</v>
      </c>
      <c r="J16" s="25">
        <v>7.0</v>
      </c>
      <c r="K16" s="42">
        <v>0.0</v>
      </c>
      <c r="L16" s="25">
        <v>1.0</v>
      </c>
      <c r="M16" s="42">
        <v>1.0</v>
      </c>
      <c r="N16" s="42">
        <v>3.0</v>
      </c>
      <c r="O16" s="25">
        <v>3.0</v>
      </c>
      <c r="P16" s="25">
        <v>2.0</v>
      </c>
      <c r="Q16" s="42">
        <v>15.0</v>
      </c>
      <c r="R16" s="25">
        <v>45.0</v>
      </c>
      <c r="S16" s="25">
        <v>3.0</v>
      </c>
      <c r="T16" s="25">
        <v>1.0</v>
      </c>
      <c r="U16" s="25">
        <v>8.0</v>
      </c>
      <c r="V16" s="25">
        <v>23.0</v>
      </c>
      <c r="W16" s="76">
        <v>80.0</v>
      </c>
      <c r="X16" s="77">
        <v>241.0</v>
      </c>
      <c r="Y16" s="25">
        <v>2.0</v>
      </c>
      <c r="Z16" s="25">
        <v>3.0</v>
      </c>
      <c r="AA16" s="25">
        <v>1551.0</v>
      </c>
      <c r="AB16" s="25">
        <v>4967.0</v>
      </c>
      <c r="AC16" s="25">
        <v>79.0</v>
      </c>
      <c r="AD16" s="25">
        <v>230.0</v>
      </c>
      <c r="AE16" s="25">
        <v>233.0</v>
      </c>
      <c r="AF16" s="25">
        <v>690.0</v>
      </c>
      <c r="AG16" s="76">
        <v>15.0</v>
      </c>
      <c r="AH16" s="77">
        <v>73.0</v>
      </c>
      <c r="AI16" s="25">
        <v>196.0</v>
      </c>
      <c r="AJ16" s="25">
        <v>528.0</v>
      </c>
      <c r="AK16" s="25">
        <v>4.0</v>
      </c>
      <c r="AL16" s="25">
        <v>299.0</v>
      </c>
      <c r="AM16" s="25">
        <v>848.0</v>
      </c>
      <c r="AN16" s="25">
        <v>68.0</v>
      </c>
      <c r="AO16" s="25">
        <v>222.0</v>
      </c>
      <c r="AP16" s="25">
        <v>4.0</v>
      </c>
      <c r="AQ16" s="25">
        <v>29.0</v>
      </c>
      <c r="AR16" s="25">
        <v>8.0</v>
      </c>
      <c r="AS16" s="25">
        <v>28.0</v>
      </c>
      <c r="AT16" s="25">
        <v>16.0</v>
      </c>
      <c r="AU16" s="25">
        <v>36.0</v>
      </c>
      <c r="AV16" s="25">
        <v>6.0</v>
      </c>
      <c r="AW16" s="25">
        <v>20.0</v>
      </c>
      <c r="AX16" s="25">
        <v>3.0</v>
      </c>
      <c r="AY16" s="25">
        <v>2.0</v>
      </c>
      <c r="AZ16" s="25">
        <v>7.0</v>
      </c>
      <c r="BA16" s="25">
        <v>24.0</v>
      </c>
      <c r="BB16" s="25">
        <v>702.0</v>
      </c>
      <c r="BC16" s="25">
        <v>1966.0</v>
      </c>
      <c r="BD16" s="25">
        <v>48.0</v>
      </c>
      <c r="BE16" s="25">
        <v>145.0</v>
      </c>
      <c r="BF16" s="25">
        <v>146.0</v>
      </c>
      <c r="BG16" s="25">
        <v>441.0</v>
      </c>
      <c r="BH16" s="25">
        <v>1.0</v>
      </c>
      <c r="BI16" s="25">
        <v>1.0</v>
      </c>
      <c r="BJ16" s="25">
        <v>7.0</v>
      </c>
      <c r="BK16" s="42">
        <v>7.0</v>
      </c>
      <c r="BL16" s="25">
        <v>30.0</v>
      </c>
      <c r="BM16" s="25">
        <v>2.0</v>
      </c>
      <c r="BN16" s="78">
        <v>23.0</v>
      </c>
      <c r="BO16" s="77">
        <v>83.0</v>
      </c>
      <c r="BP16" s="25">
        <v>2.0</v>
      </c>
      <c r="BQ16" s="25">
        <v>7.0</v>
      </c>
      <c r="BR16" s="25">
        <v>7.0</v>
      </c>
      <c r="BS16" s="25">
        <v>23.0</v>
      </c>
      <c r="BT16" s="76">
        <v>2.0</v>
      </c>
      <c r="BU16" s="77">
        <v>29.0</v>
      </c>
      <c r="BV16" s="25">
        <v>80.0</v>
      </c>
      <c r="BW16" s="25">
        <v>201.0</v>
      </c>
      <c r="BX16" s="25">
        <v>2.0</v>
      </c>
      <c r="BY16" s="25">
        <v>4.0</v>
      </c>
      <c r="BZ16" s="25">
        <v>2.0</v>
      </c>
      <c r="CA16" s="25">
        <v>2.0</v>
      </c>
      <c r="CB16" s="25">
        <v>12.0</v>
      </c>
      <c r="CC16" s="78">
        <v>6.0</v>
      </c>
      <c r="CD16" s="77">
        <v>28.0</v>
      </c>
      <c r="CE16" s="25">
        <v>1.0</v>
      </c>
      <c r="CF16" s="25">
        <v>15.0</v>
      </c>
      <c r="CG16" s="25">
        <v>0.0</v>
      </c>
      <c r="CH16" s="25">
        <v>5.0</v>
      </c>
      <c r="CI16" s="76">
        <v>13.0</v>
      </c>
      <c r="CJ16" s="77">
        <v>20.0</v>
      </c>
      <c r="CK16" s="25">
        <v>3.0</v>
      </c>
      <c r="CL16" s="25">
        <v>16.0</v>
      </c>
      <c r="CM16" s="25">
        <v>108.0</v>
      </c>
      <c r="CN16" s="25">
        <v>343.0</v>
      </c>
      <c r="CO16" s="76">
        <v>18.0</v>
      </c>
      <c r="CP16" s="77">
        <v>49.0</v>
      </c>
      <c r="CQ16" s="25">
        <v>529.0</v>
      </c>
      <c r="CR16" s="25">
        <v>1736.0</v>
      </c>
      <c r="CS16" s="25">
        <v>17.0</v>
      </c>
      <c r="CT16" s="25">
        <v>22.0</v>
      </c>
      <c r="CU16" s="25">
        <v>49.0</v>
      </c>
      <c r="CV16" s="25">
        <v>90.0</v>
      </c>
      <c r="CW16" s="25">
        <v>4.0</v>
      </c>
      <c r="CX16" s="25">
        <v>7.0</v>
      </c>
      <c r="CY16" s="25">
        <v>1.0</v>
      </c>
      <c r="CZ16" s="25">
        <v>2.0</v>
      </c>
      <c r="DA16" s="25">
        <v>3.0</v>
      </c>
      <c r="DB16" s="25">
        <v>65.0</v>
      </c>
      <c r="DC16" s="25">
        <v>197.0</v>
      </c>
      <c r="DD16" s="25">
        <v>131.0</v>
      </c>
      <c r="DE16" s="25">
        <v>395.0</v>
      </c>
      <c r="DF16" s="78">
        <v>10.0</v>
      </c>
      <c r="DG16" s="77">
        <v>49.0</v>
      </c>
      <c r="DH16" s="25">
        <v>26.0</v>
      </c>
      <c r="DI16" s="25">
        <v>93.0</v>
      </c>
      <c r="DJ16" s="25">
        <v>41.0</v>
      </c>
      <c r="DK16" s="25">
        <v>115.0</v>
      </c>
      <c r="DL16" s="25">
        <v>9.0</v>
      </c>
      <c r="DM16" s="25">
        <v>3.0</v>
      </c>
      <c r="DN16" s="25">
        <v>4.0</v>
      </c>
      <c r="DO16" s="76">
        <v>6.0</v>
      </c>
      <c r="DP16" s="77">
        <v>9.0</v>
      </c>
      <c r="DQ16" s="25">
        <v>11.0</v>
      </c>
      <c r="DR16" s="25">
        <v>40.0</v>
      </c>
      <c r="DS16" s="76">
        <v>8.0</v>
      </c>
      <c r="DT16" s="77">
        <v>22.0</v>
      </c>
      <c r="DU16" s="25">
        <v>116.0</v>
      </c>
      <c r="DV16" s="25">
        <v>416.0</v>
      </c>
      <c r="DW16" s="25">
        <v>126.0</v>
      </c>
      <c r="DX16" s="25">
        <v>332.0</v>
      </c>
      <c r="DY16" s="25">
        <v>1.0</v>
      </c>
      <c r="DZ16" s="76">
        <v>103.0</v>
      </c>
      <c r="EA16" s="77">
        <v>307.0</v>
      </c>
      <c r="EB16" s="25">
        <v>64.0</v>
      </c>
      <c r="EC16" s="25">
        <v>226.0</v>
      </c>
      <c r="ED16" s="25">
        <v>2.0</v>
      </c>
      <c r="EE16" s="25">
        <v>4.0</v>
      </c>
      <c r="EF16" s="25">
        <v>11.0</v>
      </c>
      <c r="EG16" s="76">
        <v>202.0</v>
      </c>
      <c r="EH16" s="77">
        <v>645.0</v>
      </c>
      <c r="EI16" s="25">
        <v>21.0</v>
      </c>
      <c r="EJ16" s="25">
        <v>65.0</v>
      </c>
      <c r="EK16" s="76">
        <v>48.0</v>
      </c>
      <c r="EL16" s="77">
        <v>159.0</v>
      </c>
      <c r="EM16" s="25">
        <v>6.0</v>
      </c>
      <c r="EN16" s="25">
        <v>39.0</v>
      </c>
      <c r="EO16" s="25">
        <v>6.0</v>
      </c>
      <c r="EP16" s="25">
        <v>10.0</v>
      </c>
      <c r="EQ16" s="25">
        <v>4.0</v>
      </c>
      <c r="ER16" s="25">
        <v>11.0</v>
      </c>
      <c r="ES16" s="25">
        <v>12.0</v>
      </c>
      <c r="ET16" s="25">
        <v>25.0</v>
      </c>
      <c r="EU16" s="25">
        <v>102.0</v>
      </c>
      <c r="EV16" s="25">
        <v>299.0</v>
      </c>
      <c r="EW16" s="25">
        <v>2.0</v>
      </c>
      <c r="EX16" s="25">
        <v>8.0</v>
      </c>
      <c r="EY16" s="25">
        <v>6.0</v>
      </c>
      <c r="EZ16" s="25">
        <v>32.0</v>
      </c>
      <c r="FA16" s="76">
        <v>38.0</v>
      </c>
      <c r="FB16" s="77">
        <v>106.0</v>
      </c>
      <c r="FC16" s="76">
        <v>3.0</v>
      </c>
      <c r="FD16" s="77">
        <v>18.0</v>
      </c>
      <c r="FE16" s="25">
        <v>5.0</v>
      </c>
      <c r="FF16" s="25">
        <v>13.0</v>
      </c>
      <c r="FG16" s="76">
        <v>27.0</v>
      </c>
      <c r="FH16" s="77">
        <v>78.0</v>
      </c>
      <c r="FI16" s="25">
        <v>59.0</v>
      </c>
      <c r="FJ16" s="25">
        <v>134.0</v>
      </c>
      <c r="FK16" s="25">
        <v>70.0</v>
      </c>
      <c r="FL16" s="25">
        <v>187.0</v>
      </c>
      <c r="FM16" s="25">
        <v>50.0</v>
      </c>
      <c r="FN16" s="25">
        <v>149.0</v>
      </c>
      <c r="FO16" s="25">
        <v>3.0</v>
      </c>
      <c r="FP16" s="25">
        <v>13.0</v>
      </c>
      <c r="FQ16" s="25">
        <v>14.0</v>
      </c>
      <c r="FR16" s="25">
        <v>29.0</v>
      </c>
      <c r="FS16" s="25">
        <v>33.0</v>
      </c>
      <c r="FT16" s="25">
        <v>121.0</v>
      </c>
      <c r="FU16" s="25">
        <v>0.0</v>
      </c>
      <c r="FV16" s="25">
        <v>4.0</v>
      </c>
      <c r="FW16" s="25">
        <v>1.0</v>
      </c>
      <c r="FX16" s="25">
        <v>0.0</v>
      </c>
      <c r="FY16" s="25">
        <v>1.0</v>
      </c>
      <c r="FZ16" s="25">
        <v>2.0</v>
      </c>
      <c r="GA16" s="25">
        <v>9.0</v>
      </c>
      <c r="GB16" s="25">
        <v>0.0</v>
      </c>
      <c r="GC16" s="25">
        <v>1.0</v>
      </c>
      <c r="GD16" s="25">
        <v>2.0</v>
      </c>
      <c r="GE16" s="25">
        <v>6.0</v>
      </c>
      <c r="GF16" s="25">
        <v>14.0</v>
      </c>
      <c r="GG16" s="25">
        <v>29.0</v>
      </c>
      <c r="GH16" s="25">
        <v>293.0</v>
      </c>
      <c r="GI16" s="25">
        <v>915.0</v>
      </c>
      <c r="GJ16" s="76">
        <v>17.0</v>
      </c>
      <c r="GK16" s="77">
        <v>40.0</v>
      </c>
      <c r="GL16" s="25">
        <v>61.0</v>
      </c>
      <c r="GM16" s="25">
        <v>202.0</v>
      </c>
      <c r="GN16" s="25">
        <v>0.0</v>
      </c>
      <c r="GO16" s="25">
        <v>6.0</v>
      </c>
      <c r="GP16" s="25">
        <v>9.0</v>
      </c>
      <c r="GQ16" s="25">
        <v>61.0</v>
      </c>
      <c r="GR16" s="25">
        <v>0.0</v>
      </c>
      <c r="GS16" s="25">
        <v>55.0</v>
      </c>
      <c r="GT16" s="25">
        <v>189.0</v>
      </c>
      <c r="GU16" s="76">
        <v>14.0</v>
      </c>
      <c r="GV16" s="77">
        <v>55.0</v>
      </c>
      <c r="GW16" s="25">
        <v>3.0</v>
      </c>
      <c r="GX16" s="25">
        <v>0.0</v>
      </c>
      <c r="GY16" s="25">
        <v>3.0</v>
      </c>
      <c r="GZ16" s="25">
        <v>12.0</v>
      </c>
      <c r="HA16" s="25">
        <v>15.0</v>
      </c>
      <c r="HB16" s="25">
        <v>2.0</v>
      </c>
      <c r="HC16" s="25">
        <v>1.0</v>
      </c>
      <c r="HD16" s="25">
        <v>0.0</v>
      </c>
      <c r="HE16" s="25">
        <v>1.0</v>
      </c>
      <c r="HF16" s="25">
        <v>4.0</v>
      </c>
      <c r="HG16" s="76">
        <v>95.0</v>
      </c>
      <c r="HH16" s="77">
        <v>276.0</v>
      </c>
      <c r="HI16" s="25">
        <v>7.0</v>
      </c>
      <c r="HJ16" s="25">
        <v>37.0</v>
      </c>
      <c r="HK16" s="25">
        <v>14.0</v>
      </c>
      <c r="HL16" s="25">
        <v>57.0</v>
      </c>
      <c r="HM16" s="25">
        <v>1.0</v>
      </c>
      <c r="HN16" s="25">
        <v>0.0</v>
      </c>
      <c r="HO16" s="25">
        <v>6.0</v>
      </c>
      <c r="HP16" s="25">
        <v>12.0</v>
      </c>
      <c r="HQ16" s="25">
        <v>1.0</v>
      </c>
      <c r="HR16" s="25">
        <v>11.0</v>
      </c>
      <c r="HS16" s="25">
        <v>21.0</v>
      </c>
      <c r="HT16" s="25">
        <v>1.0</v>
      </c>
      <c r="HU16" s="25">
        <v>1.0</v>
      </c>
      <c r="HV16" s="25">
        <v>0.0</v>
      </c>
      <c r="HW16" s="25">
        <v>5.0</v>
      </c>
      <c r="HX16" s="25">
        <v>1.0</v>
      </c>
      <c r="HY16" s="25">
        <v>6.0</v>
      </c>
      <c r="HZ16" s="25">
        <v>9.0</v>
      </c>
      <c r="IA16" s="25">
        <v>24.0</v>
      </c>
      <c r="IB16" s="25">
        <v>2.0</v>
      </c>
      <c r="IC16" s="25">
        <v>1.0</v>
      </c>
      <c r="ID16" s="25">
        <v>4.0</v>
      </c>
      <c r="IE16" s="25">
        <v>3.0</v>
      </c>
      <c r="IF16" s="25">
        <v>7.0</v>
      </c>
      <c r="IG16" s="25">
        <v>2.0</v>
      </c>
      <c r="IH16" s="25">
        <v>1.0</v>
      </c>
      <c r="II16" s="25">
        <v>1.0</v>
      </c>
      <c r="IJ16" s="25">
        <v>2.0</v>
      </c>
      <c r="IK16" s="25">
        <v>1.0</v>
      </c>
      <c r="IL16" s="25">
        <v>3.0</v>
      </c>
      <c r="IM16" s="25">
        <v>3.0</v>
      </c>
      <c r="IN16" s="25">
        <v>13.0</v>
      </c>
      <c r="IO16" s="25">
        <v>24.0</v>
      </c>
      <c r="IP16" s="25">
        <v>69.0</v>
      </c>
      <c r="IQ16" s="25">
        <v>1.0</v>
      </c>
      <c r="IR16" s="25">
        <v>16.0</v>
      </c>
      <c r="IS16" s="25">
        <v>108.0</v>
      </c>
      <c r="IT16" s="25">
        <v>368.0</v>
      </c>
      <c r="IU16" s="25">
        <v>1.0</v>
      </c>
      <c r="IV16" s="25">
        <v>9.0</v>
      </c>
      <c r="IW16" s="25">
        <v>5.0</v>
      </c>
      <c r="IX16" s="25">
        <v>17.0</v>
      </c>
      <c r="IY16" s="25">
        <v>0.0</v>
      </c>
      <c r="IZ16" s="25">
        <v>4.0</v>
      </c>
      <c r="JA16" s="25">
        <v>0.0</v>
      </c>
      <c r="JB16" s="25">
        <v>8.0</v>
      </c>
      <c r="JC16" s="25">
        <v>41.0</v>
      </c>
      <c r="JD16" s="25">
        <v>22.0</v>
      </c>
      <c r="JE16" s="25">
        <v>68.0</v>
      </c>
      <c r="JF16" s="25">
        <v>4.0</v>
      </c>
      <c r="JG16" s="25">
        <v>4.0</v>
      </c>
      <c r="JH16" s="25">
        <v>10.0</v>
      </c>
      <c r="JI16" s="25">
        <v>34.0</v>
      </c>
      <c r="JJ16" s="25">
        <v>13.0</v>
      </c>
      <c r="JK16" s="25">
        <v>38.0</v>
      </c>
      <c r="JL16" s="25">
        <v>3.0</v>
      </c>
      <c r="JM16" s="25">
        <v>1.0</v>
      </c>
      <c r="JN16" s="25">
        <v>0.0</v>
      </c>
      <c r="JO16" s="25">
        <v>0.0</v>
      </c>
      <c r="JP16" s="25">
        <v>3.0</v>
      </c>
      <c r="JQ16" s="25">
        <v>5.0</v>
      </c>
      <c r="JR16" s="25">
        <v>7.0</v>
      </c>
      <c r="JS16" s="25">
        <v>0.0</v>
      </c>
      <c r="JT16" s="25">
        <v>1.0</v>
      </c>
      <c r="JU16" s="25">
        <v>35.0</v>
      </c>
      <c r="JV16" s="25">
        <v>120.0</v>
      </c>
      <c r="JW16" s="25">
        <v>26.0</v>
      </c>
      <c r="JX16" s="25">
        <v>59.0</v>
      </c>
      <c r="JY16" s="25">
        <v>18.0</v>
      </c>
      <c r="JZ16" s="25">
        <v>59.0</v>
      </c>
      <c r="KA16" s="25">
        <v>21.0</v>
      </c>
      <c r="KB16" s="25">
        <v>80.0</v>
      </c>
      <c r="KC16" s="25">
        <v>1.0</v>
      </c>
      <c r="KD16" s="25">
        <v>1.0</v>
      </c>
      <c r="KE16" s="25">
        <v>4.0</v>
      </c>
      <c r="KF16" s="25">
        <v>31.0</v>
      </c>
      <c r="KG16" s="25">
        <v>111.0</v>
      </c>
      <c r="KH16" s="25">
        <v>3.0</v>
      </c>
      <c r="KI16" s="25">
        <v>10.0</v>
      </c>
      <c r="KJ16" s="25">
        <v>10.0</v>
      </c>
      <c r="KK16" s="25">
        <v>45.0</v>
      </c>
      <c r="KL16" s="25">
        <v>1.0</v>
      </c>
      <c r="KM16" s="25">
        <v>3.0</v>
      </c>
      <c r="KN16" s="25">
        <v>0.0</v>
      </c>
      <c r="KO16" s="25">
        <v>2.0</v>
      </c>
      <c r="KP16" s="25">
        <v>0.0</v>
      </c>
      <c r="KQ16" s="25">
        <v>1.0</v>
      </c>
      <c r="KR16" s="25">
        <v>4.0</v>
      </c>
      <c r="KS16" s="25">
        <v>15.0</v>
      </c>
      <c r="KT16" s="25">
        <v>72.0</v>
      </c>
      <c r="KU16" s="25">
        <v>0.0</v>
      </c>
      <c r="KV16" s="25">
        <v>3.0</v>
      </c>
      <c r="KW16" s="25">
        <v>1.0</v>
      </c>
      <c r="KX16" s="25">
        <v>8.0</v>
      </c>
      <c r="KY16" s="25">
        <v>13.0</v>
      </c>
      <c r="KZ16" s="25">
        <v>23.0</v>
      </c>
      <c r="LA16" s="25">
        <v>1.0</v>
      </c>
      <c r="LB16" s="25">
        <v>6.0</v>
      </c>
      <c r="LC16" s="25">
        <v>0.0</v>
      </c>
      <c r="LD16" s="25">
        <v>7.0</v>
      </c>
      <c r="LE16" s="25">
        <v>5.0</v>
      </c>
      <c r="LF16" s="25">
        <v>10.0</v>
      </c>
      <c r="LG16" s="25">
        <v>6.0</v>
      </c>
      <c r="LH16" s="25">
        <v>21.0</v>
      </c>
      <c r="LI16" s="25">
        <v>10.0</v>
      </c>
      <c r="LJ16" s="25">
        <v>30.0</v>
      </c>
      <c r="LK16" s="25">
        <v>3.0</v>
      </c>
      <c r="LL16" s="25">
        <v>21.0</v>
      </c>
      <c r="LM16" s="25">
        <v>5.0</v>
      </c>
      <c r="LN16" s="25"/>
      <c r="LO16" s="25"/>
    </row>
    <row r="17">
      <c r="B17" s="24" t="s">
        <v>81</v>
      </c>
      <c r="C17" s="42">
        <v>15.0</v>
      </c>
      <c r="D17" s="25">
        <v>25.0</v>
      </c>
      <c r="E17" s="25">
        <v>0.0</v>
      </c>
      <c r="F17" s="25">
        <v>1.0</v>
      </c>
      <c r="G17" s="42">
        <v>37.0</v>
      </c>
      <c r="H17" s="25">
        <v>97.0</v>
      </c>
      <c r="I17" s="42">
        <v>1.0</v>
      </c>
      <c r="J17" s="25">
        <v>2.0</v>
      </c>
      <c r="K17" s="42">
        <v>0.0</v>
      </c>
      <c r="L17" s="25">
        <v>1.0</v>
      </c>
      <c r="M17" s="42">
        <v>0.0</v>
      </c>
      <c r="N17" s="42">
        <v>2.0</v>
      </c>
      <c r="O17" s="25">
        <v>0.0</v>
      </c>
      <c r="P17" s="25">
        <v>0.0</v>
      </c>
      <c r="Q17" s="42">
        <v>2.0</v>
      </c>
      <c r="R17" s="25">
        <v>11.0</v>
      </c>
      <c r="S17" s="25">
        <v>1.0</v>
      </c>
      <c r="T17" s="25">
        <v>0.0</v>
      </c>
      <c r="U17" s="25">
        <v>2.0</v>
      </c>
      <c r="V17" s="25">
        <v>4.0</v>
      </c>
      <c r="W17" s="76">
        <v>22.0</v>
      </c>
      <c r="X17" s="77">
        <v>50.0</v>
      </c>
      <c r="Y17" s="25">
        <v>2.0</v>
      </c>
      <c r="Z17" s="25">
        <v>0.0</v>
      </c>
      <c r="AA17" s="25">
        <v>333.0</v>
      </c>
      <c r="AB17" s="25">
        <v>1157.0</v>
      </c>
      <c r="AC17" s="25">
        <v>16.0</v>
      </c>
      <c r="AD17" s="25">
        <v>51.0</v>
      </c>
      <c r="AE17" s="25">
        <v>55.0</v>
      </c>
      <c r="AF17" s="25">
        <v>165.0</v>
      </c>
      <c r="AG17" s="76">
        <v>3.0</v>
      </c>
      <c r="AH17" s="77">
        <v>18.0</v>
      </c>
      <c r="AI17" s="25">
        <v>44.0</v>
      </c>
      <c r="AJ17" s="25">
        <v>111.0</v>
      </c>
      <c r="AK17" s="25">
        <v>0.0</v>
      </c>
      <c r="AL17" s="25">
        <v>68.0</v>
      </c>
      <c r="AM17" s="25">
        <v>200.0</v>
      </c>
      <c r="AN17" s="25">
        <v>10.0</v>
      </c>
      <c r="AO17" s="25">
        <v>46.0</v>
      </c>
      <c r="AP17" s="25">
        <v>1.0</v>
      </c>
      <c r="AQ17" s="25">
        <v>7.0</v>
      </c>
      <c r="AR17" s="25">
        <v>1.0</v>
      </c>
      <c r="AS17" s="25">
        <v>5.0</v>
      </c>
      <c r="AT17" s="25">
        <v>1.0</v>
      </c>
      <c r="AU17" s="25">
        <v>9.0</v>
      </c>
      <c r="AV17" s="25">
        <v>2.0</v>
      </c>
      <c r="AW17" s="25">
        <v>5.0</v>
      </c>
      <c r="AX17" s="25">
        <v>0.0</v>
      </c>
      <c r="AY17" s="25">
        <v>0.0</v>
      </c>
      <c r="AZ17" s="25">
        <v>0.0</v>
      </c>
      <c r="BA17" s="25">
        <v>4.0</v>
      </c>
      <c r="BB17" s="25">
        <v>150.0</v>
      </c>
      <c r="BC17" s="25">
        <v>429.0</v>
      </c>
      <c r="BD17" s="25">
        <v>13.0</v>
      </c>
      <c r="BE17" s="25">
        <v>31.0</v>
      </c>
      <c r="BF17" s="25">
        <v>22.0</v>
      </c>
      <c r="BG17" s="25">
        <v>86.0</v>
      </c>
      <c r="BH17" s="25">
        <v>1.0</v>
      </c>
      <c r="BI17" s="25">
        <v>0.0</v>
      </c>
      <c r="BJ17" s="25">
        <v>1.0</v>
      </c>
      <c r="BK17" s="42">
        <v>1.0</v>
      </c>
      <c r="BL17" s="25">
        <v>11.0</v>
      </c>
      <c r="BM17" s="25">
        <v>1.0</v>
      </c>
      <c r="BN17" s="78">
        <v>7.0</v>
      </c>
      <c r="BO17" s="77">
        <v>18.0</v>
      </c>
      <c r="BP17" s="25">
        <v>0.0</v>
      </c>
      <c r="BQ17" s="25">
        <v>4.0</v>
      </c>
      <c r="BR17" s="25">
        <v>1.0</v>
      </c>
      <c r="BS17" s="25">
        <v>9.0</v>
      </c>
      <c r="BT17" s="76">
        <v>1.0</v>
      </c>
      <c r="BU17" s="77">
        <v>4.0</v>
      </c>
      <c r="BV17" s="25">
        <v>16.0</v>
      </c>
      <c r="BW17" s="25">
        <v>28.0</v>
      </c>
      <c r="BX17" s="25">
        <v>1.0</v>
      </c>
      <c r="BY17" s="25">
        <v>0.0</v>
      </c>
      <c r="BZ17" s="25">
        <v>1.0</v>
      </c>
      <c r="CA17" s="25">
        <v>2.0</v>
      </c>
      <c r="CB17" s="25">
        <v>1.0</v>
      </c>
      <c r="CC17" s="78">
        <v>1.0</v>
      </c>
      <c r="CD17" s="77">
        <v>7.0</v>
      </c>
      <c r="CE17" s="25">
        <v>0.0</v>
      </c>
      <c r="CF17" s="25">
        <v>1.0</v>
      </c>
      <c r="CG17" s="25">
        <v>0.0</v>
      </c>
      <c r="CH17" s="25">
        <v>2.0</v>
      </c>
      <c r="CI17" s="76">
        <v>4.0</v>
      </c>
      <c r="CJ17" s="77">
        <v>3.0</v>
      </c>
      <c r="CK17" s="25">
        <v>0.0</v>
      </c>
      <c r="CL17" s="25">
        <v>6.0</v>
      </c>
      <c r="CM17" s="25">
        <v>19.0</v>
      </c>
      <c r="CN17" s="25">
        <v>73.0</v>
      </c>
      <c r="CO17" s="76">
        <v>3.0</v>
      </c>
      <c r="CP17" s="77">
        <v>12.0</v>
      </c>
      <c r="CQ17" s="25">
        <v>114.0</v>
      </c>
      <c r="CR17" s="25">
        <v>348.0</v>
      </c>
      <c r="CS17" s="25">
        <v>4.0</v>
      </c>
      <c r="CT17" s="25">
        <v>5.0</v>
      </c>
      <c r="CU17" s="25">
        <v>8.0</v>
      </c>
      <c r="CV17" s="25">
        <v>22.0</v>
      </c>
      <c r="CW17" s="25">
        <v>1.0</v>
      </c>
      <c r="CX17" s="25">
        <v>1.0</v>
      </c>
      <c r="CY17" s="25">
        <v>0.0</v>
      </c>
      <c r="CZ17" s="25">
        <v>0.0</v>
      </c>
      <c r="DA17" s="25">
        <v>0.0</v>
      </c>
      <c r="DB17" s="25">
        <v>16.0</v>
      </c>
      <c r="DC17" s="25">
        <v>32.0</v>
      </c>
      <c r="DD17" s="25">
        <v>25.0</v>
      </c>
      <c r="DE17" s="25">
        <v>93.0</v>
      </c>
      <c r="DF17" s="78">
        <v>2.0</v>
      </c>
      <c r="DG17" s="77">
        <v>15.0</v>
      </c>
      <c r="DH17" s="25">
        <v>2.0</v>
      </c>
      <c r="DI17" s="25">
        <v>22.0</v>
      </c>
      <c r="DJ17" s="25">
        <v>7.0</v>
      </c>
      <c r="DK17" s="25">
        <v>26.0</v>
      </c>
      <c r="DL17" s="25">
        <v>2.0</v>
      </c>
      <c r="DM17" s="25">
        <v>1.0</v>
      </c>
      <c r="DN17" s="25">
        <v>2.0</v>
      </c>
      <c r="DO17" s="76">
        <v>2.0</v>
      </c>
      <c r="DP17" s="77">
        <v>3.0</v>
      </c>
      <c r="DQ17" s="25">
        <v>2.0</v>
      </c>
      <c r="DR17" s="25">
        <v>10.0</v>
      </c>
      <c r="DS17" s="76">
        <v>0.0</v>
      </c>
      <c r="DT17" s="77">
        <v>3.0</v>
      </c>
      <c r="DU17" s="25">
        <v>21.0</v>
      </c>
      <c r="DV17" s="25">
        <v>92.0</v>
      </c>
      <c r="DW17" s="25">
        <v>36.0</v>
      </c>
      <c r="DX17" s="25">
        <v>75.0</v>
      </c>
      <c r="DY17" s="25">
        <v>0.0</v>
      </c>
      <c r="DZ17" s="76">
        <v>29.0</v>
      </c>
      <c r="EA17" s="77">
        <v>65.0</v>
      </c>
      <c r="EB17" s="25">
        <v>10.0</v>
      </c>
      <c r="EC17" s="25">
        <v>46.0</v>
      </c>
      <c r="ED17" s="25">
        <v>1.0</v>
      </c>
      <c r="EE17" s="25">
        <v>1.0</v>
      </c>
      <c r="EF17" s="25">
        <v>4.0</v>
      </c>
      <c r="EG17" s="76">
        <v>48.0</v>
      </c>
      <c r="EH17" s="77">
        <v>150.0</v>
      </c>
      <c r="EI17" s="25">
        <v>5.0</v>
      </c>
      <c r="EJ17" s="25">
        <v>19.0</v>
      </c>
      <c r="EK17" s="76">
        <v>15.0</v>
      </c>
      <c r="EL17" s="77">
        <v>38.0</v>
      </c>
      <c r="EM17" s="25">
        <v>1.0</v>
      </c>
      <c r="EN17" s="25">
        <v>10.0</v>
      </c>
      <c r="EO17" s="25">
        <v>0.0</v>
      </c>
      <c r="EP17" s="25">
        <v>5.0</v>
      </c>
      <c r="EQ17" s="25">
        <v>2.0</v>
      </c>
      <c r="ER17" s="25">
        <v>2.0</v>
      </c>
      <c r="ES17" s="25">
        <v>2.0</v>
      </c>
      <c r="ET17" s="25">
        <v>3.0</v>
      </c>
      <c r="EU17" s="25">
        <v>24.0</v>
      </c>
      <c r="EV17" s="25">
        <v>57.0</v>
      </c>
      <c r="EW17" s="25">
        <v>0.0</v>
      </c>
      <c r="EX17" s="25">
        <v>3.0</v>
      </c>
      <c r="EY17" s="25">
        <v>0.0</v>
      </c>
      <c r="EZ17" s="25">
        <v>7.0</v>
      </c>
      <c r="FA17" s="76">
        <v>10.0</v>
      </c>
      <c r="FB17" s="77">
        <v>26.0</v>
      </c>
      <c r="FC17" s="76">
        <v>1.0</v>
      </c>
      <c r="FD17" s="77">
        <v>1.0</v>
      </c>
      <c r="FE17" s="25">
        <v>1.0</v>
      </c>
      <c r="FF17" s="25">
        <v>4.0</v>
      </c>
      <c r="FG17" s="76">
        <v>5.0</v>
      </c>
      <c r="FH17" s="77">
        <v>21.0</v>
      </c>
      <c r="FI17" s="25">
        <v>10.0</v>
      </c>
      <c r="FJ17" s="25">
        <v>27.0</v>
      </c>
      <c r="FK17" s="25">
        <v>10.0</v>
      </c>
      <c r="FL17" s="25">
        <v>43.0</v>
      </c>
      <c r="FM17" s="25">
        <v>7.0</v>
      </c>
      <c r="FN17" s="25">
        <v>41.0</v>
      </c>
      <c r="FO17" s="25">
        <v>1.0</v>
      </c>
      <c r="FP17" s="25">
        <v>5.0</v>
      </c>
      <c r="FQ17" s="25">
        <v>10.0</v>
      </c>
      <c r="FR17" s="25">
        <v>19.0</v>
      </c>
      <c r="FS17" s="25">
        <v>21.0</v>
      </c>
      <c r="FT17" s="25">
        <v>76.0</v>
      </c>
      <c r="FU17" s="25">
        <v>0.0</v>
      </c>
      <c r="FV17" s="25">
        <v>3.0</v>
      </c>
      <c r="FW17" s="25">
        <v>0.0</v>
      </c>
      <c r="FX17" s="25">
        <v>0.0</v>
      </c>
      <c r="FY17" s="25">
        <v>1.0</v>
      </c>
      <c r="FZ17" s="25">
        <v>2.0</v>
      </c>
      <c r="GA17" s="25">
        <v>6.0</v>
      </c>
      <c r="GB17" s="25">
        <v>0.0</v>
      </c>
      <c r="GC17" s="25">
        <v>1.0</v>
      </c>
      <c r="GD17" s="25">
        <v>1.0</v>
      </c>
      <c r="GE17" s="25">
        <v>4.0</v>
      </c>
      <c r="GF17" s="25">
        <v>11.0</v>
      </c>
      <c r="GG17" s="25">
        <v>16.0</v>
      </c>
      <c r="GH17" s="25">
        <v>161.0</v>
      </c>
      <c r="GI17" s="25">
        <v>513.0</v>
      </c>
      <c r="GJ17" s="76">
        <v>13.0</v>
      </c>
      <c r="GK17" s="77">
        <v>23.0</v>
      </c>
      <c r="GL17" s="25">
        <v>41.0</v>
      </c>
      <c r="GM17" s="25">
        <v>117.0</v>
      </c>
      <c r="GN17" s="25">
        <v>0.0</v>
      </c>
      <c r="GO17" s="25">
        <v>5.0</v>
      </c>
      <c r="GP17" s="25">
        <v>5.0</v>
      </c>
      <c r="GQ17" s="25">
        <v>27.0</v>
      </c>
      <c r="GR17" s="25">
        <v>0.0</v>
      </c>
      <c r="GS17" s="25">
        <v>34.0</v>
      </c>
      <c r="GT17" s="25">
        <v>98.0</v>
      </c>
      <c r="GU17" s="76">
        <v>12.0</v>
      </c>
      <c r="GV17" s="77">
        <v>35.0</v>
      </c>
      <c r="GW17" s="25">
        <v>1.0</v>
      </c>
      <c r="GX17" s="25">
        <v>0.0</v>
      </c>
      <c r="GY17" s="25">
        <v>1.0</v>
      </c>
      <c r="GZ17" s="25">
        <v>6.0</v>
      </c>
      <c r="HA17" s="25">
        <v>8.0</v>
      </c>
      <c r="HB17" s="25">
        <v>1.0</v>
      </c>
      <c r="HC17" s="25">
        <v>1.0</v>
      </c>
      <c r="HD17" s="25">
        <v>0.0</v>
      </c>
      <c r="HE17" s="25">
        <v>0.0</v>
      </c>
      <c r="HF17" s="25">
        <v>3.0</v>
      </c>
      <c r="HG17" s="76">
        <v>57.0</v>
      </c>
      <c r="HH17" s="77">
        <v>154.0</v>
      </c>
      <c r="HI17" s="25">
        <v>5.0</v>
      </c>
      <c r="HJ17" s="25">
        <v>22.0</v>
      </c>
      <c r="HK17" s="25">
        <v>6.0</v>
      </c>
      <c r="HL17" s="25">
        <v>31.0</v>
      </c>
      <c r="HM17" s="25">
        <v>0.0</v>
      </c>
      <c r="HN17" s="25">
        <v>0.0</v>
      </c>
      <c r="HO17" s="25">
        <v>2.0</v>
      </c>
      <c r="HP17" s="25">
        <v>8.0</v>
      </c>
      <c r="HQ17" s="25">
        <v>0.0</v>
      </c>
      <c r="HR17" s="25">
        <v>5.0</v>
      </c>
      <c r="HS17" s="25">
        <v>15.0</v>
      </c>
      <c r="HT17" s="25">
        <v>1.0</v>
      </c>
      <c r="HU17" s="25">
        <v>0.0</v>
      </c>
      <c r="HV17" s="25">
        <v>0.0</v>
      </c>
      <c r="HW17" s="25">
        <v>3.0</v>
      </c>
      <c r="HX17" s="25">
        <v>1.0</v>
      </c>
      <c r="HY17" s="25">
        <v>5.0</v>
      </c>
      <c r="HZ17" s="25">
        <v>4.0</v>
      </c>
      <c r="IA17" s="25">
        <v>12.0</v>
      </c>
      <c r="IB17" s="25">
        <v>2.0</v>
      </c>
      <c r="IC17" s="25">
        <v>1.0</v>
      </c>
      <c r="ID17" s="25">
        <v>2.0</v>
      </c>
      <c r="IE17" s="25">
        <v>2.0</v>
      </c>
      <c r="IF17" s="25">
        <v>3.0</v>
      </c>
      <c r="IG17" s="25">
        <v>2.0</v>
      </c>
      <c r="IH17" s="25">
        <v>1.0</v>
      </c>
      <c r="II17" s="25">
        <v>1.0</v>
      </c>
      <c r="IJ17" s="25">
        <v>2.0</v>
      </c>
      <c r="IK17" s="25">
        <v>1.0</v>
      </c>
      <c r="IL17" s="25">
        <v>1.0</v>
      </c>
      <c r="IM17" s="25">
        <v>2.0</v>
      </c>
      <c r="IN17" s="25">
        <v>8.0</v>
      </c>
      <c r="IO17" s="25">
        <v>16.0</v>
      </c>
      <c r="IP17" s="25">
        <v>42.0</v>
      </c>
      <c r="IQ17" s="25">
        <v>0.0</v>
      </c>
      <c r="IR17" s="25">
        <v>8.0</v>
      </c>
      <c r="IS17" s="25">
        <v>64.0</v>
      </c>
      <c r="IT17" s="25">
        <v>208.0</v>
      </c>
      <c r="IU17" s="25">
        <v>0.0</v>
      </c>
      <c r="IV17" s="25">
        <v>6.0</v>
      </c>
      <c r="IW17" s="25">
        <v>1.0</v>
      </c>
      <c r="IX17" s="25">
        <v>12.0</v>
      </c>
      <c r="IY17" s="25">
        <v>0.0</v>
      </c>
      <c r="IZ17" s="25">
        <v>4.0</v>
      </c>
      <c r="JA17" s="25">
        <v>0.0</v>
      </c>
      <c r="JB17" s="25">
        <v>6.0</v>
      </c>
      <c r="JC17" s="25">
        <v>20.0</v>
      </c>
      <c r="JD17" s="25">
        <v>17.0</v>
      </c>
      <c r="JE17" s="25">
        <v>35.0</v>
      </c>
      <c r="JF17" s="25">
        <v>1.0</v>
      </c>
      <c r="JG17" s="25">
        <v>2.0</v>
      </c>
      <c r="JH17" s="25">
        <v>6.0</v>
      </c>
      <c r="JI17" s="25">
        <v>20.0</v>
      </c>
      <c r="JJ17" s="25">
        <v>7.0</v>
      </c>
      <c r="JK17" s="25">
        <v>23.0</v>
      </c>
      <c r="JL17" s="25">
        <v>1.0</v>
      </c>
      <c r="JM17" s="25">
        <v>1.0</v>
      </c>
      <c r="JN17" s="25">
        <v>0.0</v>
      </c>
      <c r="JO17" s="25">
        <v>0.0</v>
      </c>
      <c r="JP17" s="25">
        <v>2.0</v>
      </c>
      <c r="JQ17" s="25">
        <v>2.0</v>
      </c>
      <c r="JR17" s="25">
        <v>6.0</v>
      </c>
      <c r="JS17" s="25">
        <v>0.0</v>
      </c>
      <c r="JT17" s="25">
        <v>0.0</v>
      </c>
      <c r="JU17" s="25">
        <v>20.0</v>
      </c>
      <c r="JV17" s="25">
        <v>74.0</v>
      </c>
      <c r="JW17" s="25">
        <v>16.0</v>
      </c>
      <c r="JX17" s="25">
        <v>35.0</v>
      </c>
      <c r="JY17" s="25">
        <v>10.0</v>
      </c>
      <c r="JZ17" s="25">
        <v>39.0</v>
      </c>
      <c r="KA17" s="25">
        <v>12.0</v>
      </c>
      <c r="KB17" s="25">
        <v>48.0</v>
      </c>
      <c r="KC17" s="25">
        <v>0.0</v>
      </c>
      <c r="KD17" s="25">
        <v>1.0</v>
      </c>
      <c r="KE17" s="25">
        <v>2.0</v>
      </c>
      <c r="KF17" s="25">
        <v>20.0</v>
      </c>
      <c r="KG17" s="25">
        <v>69.0</v>
      </c>
      <c r="KH17" s="25">
        <v>2.0</v>
      </c>
      <c r="KI17" s="25">
        <v>7.0</v>
      </c>
      <c r="KJ17" s="25">
        <v>7.0</v>
      </c>
      <c r="KK17" s="25">
        <v>24.0</v>
      </c>
      <c r="KL17" s="25">
        <v>1.0</v>
      </c>
      <c r="KM17" s="25">
        <v>1.0</v>
      </c>
      <c r="KN17" s="25">
        <v>0.0</v>
      </c>
      <c r="KO17" s="25">
        <v>2.0</v>
      </c>
      <c r="KP17" s="25">
        <v>0.0</v>
      </c>
      <c r="KQ17" s="25">
        <v>1.0</v>
      </c>
      <c r="KR17" s="25">
        <v>2.0</v>
      </c>
      <c r="KS17" s="25">
        <v>5.0</v>
      </c>
      <c r="KT17" s="25">
        <v>44.0</v>
      </c>
      <c r="KU17" s="25">
        <v>0.0</v>
      </c>
      <c r="KV17" s="25">
        <v>1.0</v>
      </c>
      <c r="KW17" s="25">
        <v>0.0</v>
      </c>
      <c r="KX17" s="25">
        <v>3.0</v>
      </c>
      <c r="KY17" s="25">
        <v>8.0</v>
      </c>
      <c r="KZ17" s="25">
        <v>12.0</v>
      </c>
      <c r="LA17" s="25">
        <v>0.0</v>
      </c>
      <c r="LB17" s="25">
        <v>5.0</v>
      </c>
      <c r="LC17" s="25">
        <v>0.0</v>
      </c>
      <c r="LD17" s="25">
        <v>4.0</v>
      </c>
      <c r="LE17" s="25">
        <v>1.0</v>
      </c>
      <c r="LF17" s="25">
        <v>6.0</v>
      </c>
      <c r="LG17" s="25">
        <v>2.0</v>
      </c>
      <c r="LH17" s="25">
        <v>12.0</v>
      </c>
      <c r="LI17" s="25">
        <v>4.0</v>
      </c>
      <c r="LJ17" s="25">
        <v>20.0</v>
      </c>
      <c r="LK17" s="25">
        <v>0.0</v>
      </c>
      <c r="LL17" s="25">
        <v>11.0</v>
      </c>
      <c r="LM17" s="25">
        <v>3.0</v>
      </c>
      <c r="LN17" s="25"/>
      <c r="LO17" s="25"/>
    </row>
    <row r="18">
      <c r="B18" s="86" t="s">
        <v>84</v>
      </c>
      <c r="C18" s="87">
        <v>3.7</v>
      </c>
      <c r="D18" s="88">
        <v>-30.35</v>
      </c>
      <c r="E18" s="88">
        <v>-1.0</v>
      </c>
      <c r="F18" s="88">
        <v>3.2</v>
      </c>
      <c r="G18" s="87">
        <v>-27.1</v>
      </c>
      <c r="H18" s="88">
        <v>-114.35</v>
      </c>
      <c r="I18" s="87">
        <v>1.3</v>
      </c>
      <c r="J18" s="88">
        <v>5.4</v>
      </c>
      <c r="K18" s="87">
        <v>0.0</v>
      </c>
      <c r="L18" s="88">
        <v>8.0</v>
      </c>
      <c r="M18" s="87">
        <v>-1.0</v>
      </c>
      <c r="N18" s="87">
        <v>4.25</v>
      </c>
      <c r="O18" s="88">
        <v>-3.0</v>
      </c>
      <c r="P18" s="88">
        <v>-2.0</v>
      </c>
      <c r="Q18" s="87">
        <v>-8.6</v>
      </c>
      <c r="R18" s="88">
        <v>-12.65</v>
      </c>
      <c r="S18" s="88">
        <v>2.5</v>
      </c>
      <c r="T18" s="88">
        <v>-1.0</v>
      </c>
      <c r="U18" s="88">
        <v>-2.3</v>
      </c>
      <c r="V18" s="88">
        <v>-7.8</v>
      </c>
      <c r="W18" s="89">
        <v>-2.8</v>
      </c>
      <c r="X18" s="90">
        <v>29.7</v>
      </c>
      <c r="Y18" s="88">
        <v>10.3</v>
      </c>
      <c r="Z18" s="88">
        <v>-3.0</v>
      </c>
      <c r="AA18" s="88">
        <v>-283.45</v>
      </c>
      <c r="AB18" s="88">
        <v>-360.8</v>
      </c>
      <c r="AC18" s="88">
        <v>-9.85</v>
      </c>
      <c r="AD18" s="88">
        <v>-40.3</v>
      </c>
      <c r="AE18" s="88">
        <v>-34.3</v>
      </c>
      <c r="AF18" s="88">
        <v>-90.65</v>
      </c>
      <c r="AG18" s="89">
        <v>-2.3</v>
      </c>
      <c r="AH18" s="90">
        <v>-2.7</v>
      </c>
      <c r="AI18" s="88">
        <v>-6.8</v>
      </c>
      <c r="AJ18" s="88">
        <v>-52.6</v>
      </c>
      <c r="AK18" s="88">
        <v>-4.0</v>
      </c>
      <c r="AL18" s="88">
        <v>-11.3</v>
      </c>
      <c r="AM18" s="88">
        <v>-101.3</v>
      </c>
      <c r="AN18" s="88">
        <v>-34.9</v>
      </c>
      <c r="AO18" s="88">
        <v>-31.4</v>
      </c>
      <c r="AP18" s="88">
        <v>-1.4</v>
      </c>
      <c r="AQ18" s="88">
        <v>0.7</v>
      </c>
      <c r="AR18" s="88">
        <v>-3.6</v>
      </c>
      <c r="AS18" s="88">
        <v>-13.05</v>
      </c>
      <c r="AT18" s="88">
        <v>-14.0</v>
      </c>
      <c r="AU18" s="88">
        <v>5.8</v>
      </c>
      <c r="AV18" s="88">
        <v>-0.6</v>
      </c>
      <c r="AW18" s="88">
        <v>8.2</v>
      </c>
      <c r="AX18" s="88">
        <v>-3.0</v>
      </c>
      <c r="AY18" s="88">
        <v>-2.0</v>
      </c>
      <c r="AZ18" s="88">
        <v>-7.0</v>
      </c>
      <c r="BA18" s="88">
        <v>12.4</v>
      </c>
      <c r="BB18" s="88">
        <v>-110.5</v>
      </c>
      <c r="BC18" s="88">
        <v>-186.75</v>
      </c>
      <c r="BD18" s="88">
        <v>-0.4</v>
      </c>
      <c r="BE18" s="88">
        <v>-23.35</v>
      </c>
      <c r="BF18" s="88">
        <v>-10.7</v>
      </c>
      <c r="BG18" s="88">
        <v>-10.0</v>
      </c>
      <c r="BH18" s="88">
        <v>1.4</v>
      </c>
      <c r="BI18" s="88">
        <v>-1.0</v>
      </c>
      <c r="BJ18" s="88">
        <v>-4.5</v>
      </c>
      <c r="BK18" s="87">
        <v>-3.6</v>
      </c>
      <c r="BL18" s="88">
        <v>7.45</v>
      </c>
      <c r="BM18" s="88">
        <v>0.25</v>
      </c>
      <c r="BN18" s="91">
        <v>1.6</v>
      </c>
      <c r="BO18" s="90">
        <v>-22.8</v>
      </c>
      <c r="BP18" s="88">
        <v>-2.0</v>
      </c>
      <c r="BQ18" s="88">
        <v>6.55</v>
      </c>
      <c r="BR18" s="88">
        <v>-4.8</v>
      </c>
      <c r="BS18" s="88">
        <v>7.3</v>
      </c>
      <c r="BT18" s="89">
        <v>0.15</v>
      </c>
      <c r="BU18" s="90">
        <v>-17.0</v>
      </c>
      <c r="BV18" s="88">
        <v>-14.55</v>
      </c>
      <c r="BW18" s="88">
        <v>-90.0</v>
      </c>
      <c r="BX18" s="88">
        <v>0.3</v>
      </c>
      <c r="BY18" s="88">
        <v>-4.0</v>
      </c>
      <c r="BZ18" s="88">
        <v>0.5</v>
      </c>
      <c r="CA18" s="88">
        <v>4.15</v>
      </c>
      <c r="CB18" s="88">
        <v>-9.4</v>
      </c>
      <c r="CC18" s="91">
        <v>0.0</v>
      </c>
      <c r="CD18" s="90">
        <v>14.65</v>
      </c>
      <c r="CE18" s="88">
        <v>-1.0</v>
      </c>
      <c r="CF18" s="88">
        <v>-11.7</v>
      </c>
      <c r="CG18" s="88">
        <v>0.0</v>
      </c>
      <c r="CH18" s="88">
        <v>5.4</v>
      </c>
      <c r="CI18" s="89">
        <v>7.7</v>
      </c>
      <c r="CJ18" s="90">
        <v>-12.9</v>
      </c>
      <c r="CK18" s="88">
        <v>-3.0</v>
      </c>
      <c r="CL18" s="88">
        <v>-0.9</v>
      </c>
      <c r="CM18" s="88">
        <v>-49.2</v>
      </c>
      <c r="CN18" s="88">
        <v>-62.7</v>
      </c>
      <c r="CO18" s="89">
        <v>0.05</v>
      </c>
      <c r="CP18" s="90">
        <v>-7.2</v>
      </c>
      <c r="CQ18" s="88">
        <v>-119.9</v>
      </c>
      <c r="CR18" s="88">
        <v>-321.65</v>
      </c>
      <c r="CS18" s="88">
        <v>-7.05</v>
      </c>
      <c r="CT18" s="88">
        <v>-3.5</v>
      </c>
      <c r="CU18" s="88">
        <v>-20.2</v>
      </c>
      <c r="CV18" s="88">
        <v>-1.6</v>
      </c>
      <c r="CW18" s="88">
        <v>0.6</v>
      </c>
      <c r="CX18" s="88">
        <v>-2.8</v>
      </c>
      <c r="CY18" s="88">
        <v>-1.0</v>
      </c>
      <c r="CZ18" s="88">
        <v>-2.0</v>
      </c>
      <c r="DA18" s="88">
        <v>-3.0</v>
      </c>
      <c r="DB18" s="88">
        <v>-7.8</v>
      </c>
      <c r="DC18" s="88">
        <v>-67.3</v>
      </c>
      <c r="DD18" s="88">
        <v>-42.6</v>
      </c>
      <c r="DE18" s="88">
        <v>-34.2</v>
      </c>
      <c r="DF18" s="91">
        <v>1.7</v>
      </c>
      <c r="DG18" s="90">
        <v>17.4</v>
      </c>
      <c r="DH18" s="88">
        <v>-16.6</v>
      </c>
      <c r="DI18" s="88">
        <v>-15.0</v>
      </c>
      <c r="DJ18" s="88">
        <v>-15.8</v>
      </c>
      <c r="DK18" s="88">
        <v>-18.7</v>
      </c>
      <c r="DL18" s="88">
        <v>-3.0</v>
      </c>
      <c r="DM18" s="88">
        <v>-0.2</v>
      </c>
      <c r="DN18" s="88">
        <v>0.5</v>
      </c>
      <c r="DO18" s="89">
        <v>8.5</v>
      </c>
      <c r="DP18" s="90">
        <v>3.0</v>
      </c>
      <c r="DQ18" s="88">
        <v>-5.4</v>
      </c>
      <c r="DR18" s="88">
        <v>-11.2</v>
      </c>
      <c r="DS18" s="89">
        <v>-8.0</v>
      </c>
      <c r="DT18" s="90">
        <v>-12.3</v>
      </c>
      <c r="DU18" s="88">
        <v>-43.8</v>
      </c>
      <c r="DV18" s="88">
        <v>-102.45</v>
      </c>
      <c r="DW18" s="88">
        <v>-20.5</v>
      </c>
      <c r="DX18" s="88">
        <v>-27.9</v>
      </c>
      <c r="DY18" s="88">
        <v>-1.0</v>
      </c>
      <c r="DZ18" s="89">
        <v>23.75</v>
      </c>
      <c r="EA18" s="90">
        <v>-32.9</v>
      </c>
      <c r="EB18" s="88">
        <v>-31.6</v>
      </c>
      <c r="EC18" s="88">
        <v>-56.25</v>
      </c>
      <c r="ED18" s="88">
        <v>5.0</v>
      </c>
      <c r="EE18" s="88">
        <v>-1.75</v>
      </c>
      <c r="EF18" s="88">
        <v>0.05</v>
      </c>
      <c r="EG18" s="89">
        <v>9.2</v>
      </c>
      <c r="EH18" s="90">
        <v>-86.5</v>
      </c>
      <c r="EI18" s="88">
        <v>-2.5</v>
      </c>
      <c r="EJ18" s="88">
        <v>24.35</v>
      </c>
      <c r="EK18" s="89">
        <v>14.8</v>
      </c>
      <c r="EL18" s="90">
        <v>-12.1</v>
      </c>
      <c r="EM18" s="88">
        <v>-0.4</v>
      </c>
      <c r="EN18" s="88">
        <v>1.7</v>
      </c>
      <c r="EO18" s="88">
        <v>-6.0</v>
      </c>
      <c r="EP18" s="88">
        <v>8.7</v>
      </c>
      <c r="EQ18" s="88">
        <v>1.0</v>
      </c>
      <c r="ER18" s="88">
        <v>-3.5</v>
      </c>
      <c r="ES18" s="88">
        <v>-4.3</v>
      </c>
      <c r="ET18" s="88">
        <v>-10.45</v>
      </c>
      <c r="EU18" s="88">
        <v>-12.15</v>
      </c>
      <c r="EV18" s="88">
        <v>-70.1</v>
      </c>
      <c r="EW18" s="88">
        <v>-2.0</v>
      </c>
      <c r="EX18" s="88">
        <v>11.3</v>
      </c>
      <c r="EY18" s="88">
        <v>-6.0</v>
      </c>
      <c r="EZ18" s="88">
        <v>-9.1</v>
      </c>
      <c r="FA18" s="89">
        <v>15.2</v>
      </c>
      <c r="FB18" s="90">
        <v>1.3</v>
      </c>
      <c r="FC18" s="89">
        <v>3.5</v>
      </c>
      <c r="FD18" s="90">
        <v>-15.0</v>
      </c>
      <c r="FE18" s="88">
        <v>-2.3</v>
      </c>
      <c r="FF18" s="88">
        <v>-1.55</v>
      </c>
      <c r="FG18" s="89">
        <v>-3.8</v>
      </c>
      <c r="FH18" s="90">
        <v>6.4</v>
      </c>
      <c r="FI18" s="88">
        <v>-15.4</v>
      </c>
      <c r="FJ18" s="88">
        <v>-39.3</v>
      </c>
      <c r="FK18" s="88">
        <v>-29.7</v>
      </c>
      <c r="FL18" s="88">
        <v>7.8</v>
      </c>
      <c r="FM18" s="88">
        <v>-17.7</v>
      </c>
      <c r="FN18" s="88">
        <v>5.5</v>
      </c>
      <c r="FO18" s="88">
        <v>-0.1</v>
      </c>
      <c r="FP18" s="88">
        <v>2.3</v>
      </c>
      <c r="FQ18" s="88">
        <v>1.39</v>
      </c>
      <c r="FR18" s="88">
        <v>-0.29</v>
      </c>
      <c r="FS18" s="88">
        <v>-2.81</v>
      </c>
      <c r="FT18" s="88">
        <v>-6.68</v>
      </c>
      <c r="FU18" s="88">
        <v>0.0</v>
      </c>
      <c r="FV18" s="88">
        <v>0.16</v>
      </c>
      <c r="FW18" s="88">
        <v>-1.0</v>
      </c>
      <c r="FX18" s="88">
        <v>0.0</v>
      </c>
      <c r="FY18" s="88">
        <v>0.3</v>
      </c>
      <c r="FZ18" s="88">
        <v>0.85</v>
      </c>
      <c r="GA18" s="88">
        <v>0.95</v>
      </c>
      <c r="GB18" s="88">
        <v>0.0</v>
      </c>
      <c r="GC18" s="88">
        <v>0.4</v>
      </c>
      <c r="GD18" s="88">
        <v>-0.7</v>
      </c>
      <c r="GE18" s="88">
        <v>-0.15</v>
      </c>
      <c r="GF18" s="88">
        <v>3.72</v>
      </c>
      <c r="GG18" s="88">
        <v>-5.85</v>
      </c>
      <c r="GH18" s="88">
        <v>-41.09</v>
      </c>
      <c r="GI18" s="88">
        <v>-124.22</v>
      </c>
      <c r="GJ18" s="89">
        <v>2.54</v>
      </c>
      <c r="GK18" s="90">
        <v>-6.4</v>
      </c>
      <c r="GL18" s="88">
        <v>4.59</v>
      </c>
      <c r="GM18" s="88">
        <v>-26.83</v>
      </c>
      <c r="GN18" s="88">
        <v>0.0</v>
      </c>
      <c r="GO18" s="88">
        <v>0.9</v>
      </c>
      <c r="GP18" s="88">
        <v>-0.6</v>
      </c>
      <c r="GQ18" s="88">
        <v>-17.8</v>
      </c>
      <c r="GR18" s="88">
        <v>0.0</v>
      </c>
      <c r="GS18" s="88">
        <v>-0.53</v>
      </c>
      <c r="GT18" s="88">
        <v>-38.2</v>
      </c>
      <c r="GU18" s="89">
        <v>4.0</v>
      </c>
      <c r="GV18" s="90">
        <v>-0.3</v>
      </c>
      <c r="GW18" s="88">
        <v>-1.4</v>
      </c>
      <c r="GX18" s="88">
        <v>0.0</v>
      </c>
      <c r="GY18" s="88">
        <v>-1.05</v>
      </c>
      <c r="GZ18" s="88">
        <v>-1.85</v>
      </c>
      <c r="HA18" s="88">
        <v>-2.92</v>
      </c>
      <c r="HB18" s="88">
        <v>-0.05</v>
      </c>
      <c r="HC18" s="88">
        <v>0.65</v>
      </c>
      <c r="HD18" s="88">
        <v>0.0</v>
      </c>
      <c r="HE18" s="88">
        <v>-1.0</v>
      </c>
      <c r="HF18" s="88">
        <v>0.67</v>
      </c>
      <c r="HG18" s="89">
        <v>-2.2</v>
      </c>
      <c r="HH18" s="90">
        <v>-41.88</v>
      </c>
      <c r="HI18" s="88">
        <v>0.55</v>
      </c>
      <c r="HJ18" s="88">
        <v>-4.2</v>
      </c>
      <c r="HK18" s="88">
        <v>-4.4</v>
      </c>
      <c r="HL18" s="88">
        <v>-9.7</v>
      </c>
      <c r="HM18" s="88">
        <v>-1.0</v>
      </c>
      <c r="HN18" s="88">
        <v>0.0</v>
      </c>
      <c r="HO18" s="88">
        <v>-2.85</v>
      </c>
      <c r="HP18" s="88">
        <v>0.65</v>
      </c>
      <c r="HQ18" s="88">
        <v>-1.0</v>
      </c>
      <c r="HR18" s="88">
        <v>-3.97</v>
      </c>
      <c r="HS18" s="88">
        <v>2.12</v>
      </c>
      <c r="HT18" s="88">
        <v>0.95</v>
      </c>
      <c r="HU18" s="88">
        <v>-1.0</v>
      </c>
      <c r="HV18" s="88">
        <v>0.0</v>
      </c>
      <c r="HW18" s="88">
        <v>-1.47</v>
      </c>
      <c r="HX18" s="88">
        <v>0.95</v>
      </c>
      <c r="HY18" s="88">
        <v>2.85</v>
      </c>
      <c r="HZ18" s="88">
        <v>-2.43</v>
      </c>
      <c r="IA18" s="88">
        <v>-5.34</v>
      </c>
      <c r="IB18" s="88">
        <v>0.65</v>
      </c>
      <c r="IC18" s="88">
        <v>0.2</v>
      </c>
      <c r="ID18" s="88">
        <v>-1.5</v>
      </c>
      <c r="IE18" s="88">
        <v>0.65</v>
      </c>
      <c r="IF18" s="88">
        <v>-2.15</v>
      </c>
      <c r="IG18" s="88">
        <v>1.45</v>
      </c>
      <c r="IH18" s="88">
        <v>0.5</v>
      </c>
      <c r="II18" s="88">
        <v>0.28</v>
      </c>
      <c r="IJ18" s="88">
        <v>1.65</v>
      </c>
      <c r="IK18" s="88">
        <v>0.45</v>
      </c>
      <c r="IL18" s="88">
        <v>-1.6</v>
      </c>
      <c r="IM18" s="88">
        <v>0.5</v>
      </c>
      <c r="IN18" s="88">
        <v>-0.95</v>
      </c>
      <c r="IO18" s="88">
        <v>2.15</v>
      </c>
      <c r="IP18" s="88">
        <v>-4.3</v>
      </c>
      <c r="IQ18" s="88">
        <v>-1.0</v>
      </c>
      <c r="IR18" s="88">
        <v>-3.85</v>
      </c>
      <c r="IS18" s="88">
        <v>-11.64</v>
      </c>
      <c r="IT18" s="88">
        <v>-53.72</v>
      </c>
      <c r="IU18" s="88">
        <v>-1.0</v>
      </c>
      <c r="IV18" s="88">
        <v>0.3</v>
      </c>
      <c r="IW18" s="88">
        <v>-3.1</v>
      </c>
      <c r="IX18" s="88">
        <v>-0.08</v>
      </c>
      <c r="IY18" s="88">
        <v>0.0</v>
      </c>
      <c r="IZ18" s="88">
        <v>2.9</v>
      </c>
      <c r="JA18" s="88">
        <v>0.0</v>
      </c>
      <c r="JB18" s="88">
        <v>1.3</v>
      </c>
      <c r="JC18" s="88">
        <v>-11.26</v>
      </c>
      <c r="JD18" s="88">
        <v>2.6</v>
      </c>
      <c r="JE18" s="88">
        <v>-18.7</v>
      </c>
      <c r="JF18" s="88">
        <v>-2.2</v>
      </c>
      <c r="JG18" s="88">
        <v>-1.1</v>
      </c>
      <c r="JH18" s="88">
        <v>-0.8</v>
      </c>
      <c r="JI18" s="88">
        <v>-4.5</v>
      </c>
      <c r="JJ18" s="88">
        <v>-3.02</v>
      </c>
      <c r="JK18" s="88">
        <v>-3.83</v>
      </c>
      <c r="JL18" s="88">
        <v>-1.6</v>
      </c>
      <c r="JM18" s="88">
        <v>0.95</v>
      </c>
      <c r="JN18" s="88">
        <v>0.0</v>
      </c>
      <c r="JO18" s="88">
        <v>0.0</v>
      </c>
      <c r="JP18" s="88">
        <v>0.07</v>
      </c>
      <c r="JQ18" s="88">
        <v>-1.85</v>
      </c>
      <c r="JR18" s="88">
        <v>1.81</v>
      </c>
      <c r="JS18" s="88">
        <v>0.0</v>
      </c>
      <c r="JT18" s="88">
        <v>-1.0</v>
      </c>
      <c r="JU18" s="88">
        <v>-1.38</v>
      </c>
      <c r="JV18" s="88">
        <v>-5.55</v>
      </c>
      <c r="JW18" s="88">
        <v>-0.3</v>
      </c>
      <c r="JX18" s="88">
        <v>-7.0</v>
      </c>
      <c r="JY18" s="88">
        <v>-1.35</v>
      </c>
      <c r="JZ18" s="88">
        <v>3.02</v>
      </c>
      <c r="KA18" s="88">
        <v>-3.72</v>
      </c>
      <c r="KB18" s="88">
        <v>-10.07</v>
      </c>
      <c r="KC18" s="88">
        <v>-1.0</v>
      </c>
      <c r="KD18" s="88">
        <v>0.35</v>
      </c>
      <c r="KE18" s="88">
        <v>-0.65</v>
      </c>
      <c r="KF18" s="88">
        <v>0.7</v>
      </c>
      <c r="KG18" s="88">
        <v>-2.65</v>
      </c>
      <c r="KH18" s="88">
        <v>0.7</v>
      </c>
      <c r="KI18" s="88">
        <v>0.55</v>
      </c>
      <c r="KJ18" s="88">
        <v>0.7</v>
      </c>
      <c r="KK18" s="88">
        <v>-9.25</v>
      </c>
      <c r="KL18" s="88">
        <v>0.9</v>
      </c>
      <c r="KM18" s="88">
        <v>-1.1</v>
      </c>
      <c r="KN18" s="88">
        <v>0.0</v>
      </c>
      <c r="KO18" s="88">
        <v>0.6</v>
      </c>
      <c r="KP18" s="88">
        <v>0.0</v>
      </c>
      <c r="KQ18" s="88">
        <v>0.6</v>
      </c>
      <c r="KR18" s="88">
        <v>-0.35</v>
      </c>
      <c r="KS18" s="88">
        <v>-7.25</v>
      </c>
      <c r="KT18" s="88">
        <v>-4.74</v>
      </c>
      <c r="KU18" s="88">
        <v>0.0</v>
      </c>
      <c r="KV18" s="88">
        <v>-1.7</v>
      </c>
      <c r="KW18" s="88">
        <v>-1.0</v>
      </c>
      <c r="KX18" s="88">
        <v>-2.8</v>
      </c>
      <c r="KY18" s="88">
        <v>-0.48</v>
      </c>
      <c r="KZ18" s="88">
        <v>-3.57</v>
      </c>
      <c r="LA18" s="88">
        <v>-1.0</v>
      </c>
      <c r="LB18" s="88">
        <v>1.3</v>
      </c>
      <c r="LC18" s="88">
        <v>0.0</v>
      </c>
      <c r="LD18" s="88">
        <v>-0.1</v>
      </c>
      <c r="LE18" s="88">
        <v>-3.6</v>
      </c>
      <c r="LF18" s="88">
        <v>-0.1</v>
      </c>
      <c r="LG18" s="88">
        <v>-2.7</v>
      </c>
      <c r="LH18" s="88">
        <v>-2.2</v>
      </c>
      <c r="LI18" s="88">
        <v>-3.2</v>
      </c>
      <c r="LJ18" s="88">
        <v>2.6</v>
      </c>
      <c r="LK18" s="88">
        <v>-3.0</v>
      </c>
      <c r="LL18" s="88">
        <v>-3.7</v>
      </c>
      <c r="LM18" s="90">
        <v>-0.7</v>
      </c>
      <c r="LN18" s="25"/>
      <c r="LO18" s="25"/>
    </row>
    <row r="19">
      <c r="B19" s="24" t="s">
        <v>87</v>
      </c>
      <c r="C19" s="42">
        <v>113.0</v>
      </c>
      <c r="D19" s="25">
        <v>318.0</v>
      </c>
      <c r="E19" s="25">
        <v>3.0</v>
      </c>
      <c r="F19" s="25">
        <v>2.0</v>
      </c>
      <c r="G19" s="42">
        <v>369.0</v>
      </c>
      <c r="H19" s="25">
        <v>1127.0</v>
      </c>
      <c r="I19" s="42">
        <v>3.0</v>
      </c>
      <c r="J19" s="25">
        <v>15.0</v>
      </c>
      <c r="K19" s="42">
        <v>2.0</v>
      </c>
      <c r="L19" s="25">
        <v>3.0</v>
      </c>
      <c r="M19" s="42">
        <v>1.0</v>
      </c>
      <c r="N19" s="42">
        <v>9.0</v>
      </c>
      <c r="O19" s="25">
        <v>8.0</v>
      </c>
      <c r="P19" s="25">
        <v>7.0</v>
      </c>
      <c r="Q19" s="42">
        <v>45.0</v>
      </c>
      <c r="R19" s="25">
        <v>139.0</v>
      </c>
      <c r="S19" s="25">
        <v>7.0</v>
      </c>
      <c r="T19" s="25">
        <v>4.0</v>
      </c>
      <c r="U19" s="25">
        <v>19.0</v>
      </c>
      <c r="V19" s="25">
        <v>63.0</v>
      </c>
      <c r="W19" s="76">
        <v>211.0</v>
      </c>
      <c r="X19" s="77">
        <v>630.0</v>
      </c>
      <c r="Y19" s="25">
        <v>5.0</v>
      </c>
      <c r="Z19" s="25">
        <v>9.0</v>
      </c>
      <c r="AA19" s="25">
        <v>4351.0</v>
      </c>
      <c r="AB19" s="25">
        <v>13740.0</v>
      </c>
      <c r="AC19" s="25">
        <v>244.0</v>
      </c>
      <c r="AD19" s="25">
        <v>683.0</v>
      </c>
      <c r="AE19" s="25">
        <v>638.0</v>
      </c>
      <c r="AF19" s="25">
        <v>1913.0</v>
      </c>
      <c r="AG19" s="76">
        <v>42.0</v>
      </c>
      <c r="AH19" s="77">
        <v>171.0</v>
      </c>
      <c r="AI19" s="25">
        <v>523.0</v>
      </c>
      <c r="AJ19" s="25">
        <v>1484.0</v>
      </c>
      <c r="AK19" s="25">
        <v>7.0</v>
      </c>
      <c r="AL19" s="25">
        <v>786.0</v>
      </c>
      <c r="AM19" s="25">
        <v>2129.0</v>
      </c>
      <c r="AN19" s="25">
        <v>188.0</v>
      </c>
      <c r="AO19" s="25">
        <v>605.0</v>
      </c>
      <c r="AP19" s="25">
        <v>11.0</v>
      </c>
      <c r="AQ19" s="25">
        <v>89.0</v>
      </c>
      <c r="AR19" s="25">
        <v>19.0</v>
      </c>
      <c r="AS19" s="25">
        <v>74.0</v>
      </c>
      <c r="AT19" s="25">
        <v>46.0</v>
      </c>
      <c r="AU19" s="25">
        <v>86.0</v>
      </c>
      <c r="AV19" s="25">
        <v>17.0</v>
      </c>
      <c r="AW19" s="25">
        <v>57.0</v>
      </c>
      <c r="AX19" s="25">
        <v>8.0</v>
      </c>
      <c r="AY19" s="25">
        <v>4.0</v>
      </c>
      <c r="AZ19" s="25">
        <v>21.0</v>
      </c>
      <c r="BA19" s="25">
        <v>70.0</v>
      </c>
      <c r="BB19" s="25">
        <v>1828.0</v>
      </c>
      <c r="BC19" s="25">
        <v>5053.0</v>
      </c>
      <c r="BD19" s="25">
        <v>140.0</v>
      </c>
      <c r="BE19" s="25">
        <v>427.0</v>
      </c>
      <c r="BF19" s="25">
        <v>377.0</v>
      </c>
      <c r="BG19" s="25">
        <v>1126.0</v>
      </c>
      <c r="BH19" s="25">
        <v>3.0</v>
      </c>
      <c r="BI19" s="25">
        <v>2.0</v>
      </c>
      <c r="BJ19" s="25">
        <v>18.0</v>
      </c>
      <c r="BK19" s="42">
        <v>20.0</v>
      </c>
      <c r="BL19" s="25">
        <v>71.0</v>
      </c>
      <c r="BM19" s="25">
        <v>5.0</v>
      </c>
      <c r="BN19" s="78">
        <v>61.0</v>
      </c>
      <c r="BO19" s="77">
        <v>189.0</v>
      </c>
      <c r="BP19" s="25">
        <v>8.0</v>
      </c>
      <c r="BQ19" s="25">
        <v>15.0</v>
      </c>
      <c r="BR19" s="25">
        <v>14.0</v>
      </c>
      <c r="BS19" s="25">
        <v>58.0</v>
      </c>
      <c r="BT19" s="76">
        <v>7.0</v>
      </c>
      <c r="BU19" s="77">
        <v>80.0</v>
      </c>
      <c r="BV19" s="25">
        <v>215.0</v>
      </c>
      <c r="BW19" s="25">
        <v>545.0</v>
      </c>
      <c r="BX19" s="25">
        <v>5.0</v>
      </c>
      <c r="BY19" s="25">
        <v>10.0</v>
      </c>
      <c r="BZ19" s="25">
        <v>5.0</v>
      </c>
      <c r="CA19" s="25">
        <v>4.0</v>
      </c>
      <c r="CB19" s="25">
        <v>26.0</v>
      </c>
      <c r="CC19" s="78">
        <v>16.0</v>
      </c>
      <c r="CD19" s="77">
        <v>63.0</v>
      </c>
      <c r="CE19" s="25">
        <v>5.0</v>
      </c>
      <c r="CF19" s="25">
        <v>36.0</v>
      </c>
      <c r="CG19" s="25">
        <v>1.0</v>
      </c>
      <c r="CH19" s="25">
        <v>13.0</v>
      </c>
      <c r="CI19" s="76">
        <v>26.0</v>
      </c>
      <c r="CJ19" s="77">
        <v>49.0</v>
      </c>
      <c r="CK19" s="25">
        <v>8.0</v>
      </c>
      <c r="CL19" s="25">
        <v>45.0</v>
      </c>
      <c r="CM19" s="25">
        <v>273.0</v>
      </c>
      <c r="CN19" s="25">
        <v>852.0</v>
      </c>
      <c r="CO19" s="76">
        <v>44.0</v>
      </c>
      <c r="CP19" s="77">
        <v>119.0</v>
      </c>
      <c r="CQ19" s="25">
        <v>1437.0</v>
      </c>
      <c r="CR19" s="25">
        <v>4591.0</v>
      </c>
      <c r="CS19" s="25">
        <v>49.0</v>
      </c>
      <c r="CT19" s="25">
        <v>74.0</v>
      </c>
      <c r="CU19" s="25">
        <v>123.0</v>
      </c>
      <c r="CV19" s="25">
        <v>249.0</v>
      </c>
      <c r="CW19" s="25">
        <v>7.0</v>
      </c>
      <c r="CX19" s="25">
        <v>17.0</v>
      </c>
      <c r="CY19" s="25">
        <v>3.0</v>
      </c>
      <c r="CZ19" s="25">
        <v>6.0</v>
      </c>
      <c r="DA19" s="25">
        <v>4.0</v>
      </c>
      <c r="DB19" s="25">
        <v>178.0</v>
      </c>
      <c r="DC19" s="25">
        <v>554.0</v>
      </c>
      <c r="DD19" s="25">
        <v>368.0</v>
      </c>
      <c r="DE19" s="25">
        <v>1049.0</v>
      </c>
      <c r="DF19" s="78">
        <v>33.0</v>
      </c>
      <c r="DG19" s="77">
        <v>134.0</v>
      </c>
      <c r="DH19" s="25">
        <v>78.0</v>
      </c>
      <c r="DI19" s="25">
        <v>249.0</v>
      </c>
      <c r="DJ19" s="25">
        <v>109.0</v>
      </c>
      <c r="DK19" s="25">
        <v>308.0</v>
      </c>
      <c r="DL19" s="25">
        <v>21.0</v>
      </c>
      <c r="DM19" s="25">
        <v>9.0</v>
      </c>
      <c r="DN19" s="25">
        <v>8.0</v>
      </c>
      <c r="DO19" s="76">
        <v>14.0</v>
      </c>
      <c r="DP19" s="77">
        <v>27.0</v>
      </c>
      <c r="DQ19" s="25">
        <v>30.0</v>
      </c>
      <c r="DR19" s="25">
        <v>95.0</v>
      </c>
      <c r="DS19" s="76">
        <v>22.0</v>
      </c>
      <c r="DT19" s="77">
        <v>55.0</v>
      </c>
      <c r="DU19" s="25">
        <v>290.0</v>
      </c>
      <c r="DV19" s="25">
        <v>1088.0</v>
      </c>
      <c r="DW19" s="25">
        <v>349.0</v>
      </c>
      <c r="DX19" s="25">
        <v>896.0</v>
      </c>
      <c r="DY19" s="25">
        <v>2.0</v>
      </c>
      <c r="DZ19" s="76">
        <v>300.0</v>
      </c>
      <c r="EA19" s="77">
        <v>871.0</v>
      </c>
      <c r="EB19" s="25">
        <v>159.0</v>
      </c>
      <c r="EC19" s="25">
        <v>598.0</v>
      </c>
      <c r="ED19" s="25">
        <v>7.0</v>
      </c>
      <c r="EE19" s="25">
        <v>11.0</v>
      </c>
      <c r="EF19" s="25">
        <v>30.0</v>
      </c>
      <c r="EG19" s="76">
        <v>512.0</v>
      </c>
      <c r="EH19" s="77">
        <v>1599.0</v>
      </c>
      <c r="EI19" s="25">
        <v>58.0</v>
      </c>
      <c r="EJ19" s="25">
        <v>178.0</v>
      </c>
      <c r="EK19" s="76">
        <v>132.0</v>
      </c>
      <c r="EL19" s="77">
        <v>382.0</v>
      </c>
      <c r="EM19" s="25">
        <v>16.0</v>
      </c>
      <c r="EN19" s="25">
        <v>113.0</v>
      </c>
      <c r="EO19" s="25">
        <v>17.0</v>
      </c>
      <c r="EP19" s="25">
        <v>34.0</v>
      </c>
      <c r="EQ19" s="25">
        <v>12.0</v>
      </c>
      <c r="ER19" s="25">
        <v>31.0</v>
      </c>
      <c r="ES19" s="25">
        <v>37.0</v>
      </c>
      <c r="ET19" s="25">
        <v>78.0</v>
      </c>
      <c r="EU19" s="25">
        <v>275.0</v>
      </c>
      <c r="EV19" s="25">
        <v>788.0</v>
      </c>
      <c r="EW19" s="25">
        <v>5.0</v>
      </c>
      <c r="EX19" s="25">
        <v>28.0</v>
      </c>
      <c r="EY19" s="25">
        <v>12.0</v>
      </c>
      <c r="EZ19" s="25">
        <v>85.0</v>
      </c>
      <c r="FA19" s="76">
        <v>109.0</v>
      </c>
      <c r="FB19" s="77">
        <v>293.0</v>
      </c>
      <c r="FC19" s="76">
        <v>7.0</v>
      </c>
      <c r="FD19" s="77">
        <v>45.0</v>
      </c>
      <c r="FE19" s="25">
        <v>12.0</v>
      </c>
      <c r="FF19" s="25">
        <v>37.0</v>
      </c>
      <c r="FG19" s="76">
        <v>78.0</v>
      </c>
      <c r="FH19" s="77">
        <v>218.0</v>
      </c>
      <c r="FI19" s="25">
        <v>165.0</v>
      </c>
      <c r="FJ19" s="25">
        <v>379.0</v>
      </c>
      <c r="FK19" s="25">
        <v>190.0</v>
      </c>
      <c r="FL19" s="25">
        <v>524.0</v>
      </c>
      <c r="FM19" s="25">
        <v>134.0</v>
      </c>
      <c r="FN19" s="25">
        <v>415.0</v>
      </c>
      <c r="FO19" s="25">
        <v>8.0</v>
      </c>
      <c r="FP19" s="25">
        <v>40.0</v>
      </c>
      <c r="FQ19" s="25">
        <v>24.0</v>
      </c>
      <c r="FR19" s="25">
        <v>51.0</v>
      </c>
      <c r="FS19" s="25">
        <v>76.0</v>
      </c>
      <c r="FT19" s="25">
        <v>235.0</v>
      </c>
      <c r="FU19" s="25">
        <v>1.0</v>
      </c>
      <c r="FV19" s="25">
        <v>7.0</v>
      </c>
      <c r="FW19" s="25">
        <v>1.0</v>
      </c>
      <c r="FX19" s="25">
        <v>1.0</v>
      </c>
      <c r="FY19" s="25">
        <v>2.0</v>
      </c>
      <c r="FZ19" s="25">
        <v>5.0</v>
      </c>
      <c r="GA19" s="25">
        <v>15.0</v>
      </c>
      <c r="GB19" s="25">
        <v>1.0</v>
      </c>
      <c r="GC19" s="25">
        <v>1.0</v>
      </c>
      <c r="GD19" s="25">
        <v>3.0</v>
      </c>
      <c r="GE19" s="25">
        <v>9.0</v>
      </c>
      <c r="GF19" s="25">
        <v>25.0</v>
      </c>
      <c r="GG19" s="25">
        <v>67.0</v>
      </c>
      <c r="GH19" s="25">
        <v>480.0</v>
      </c>
      <c r="GI19" s="25">
        <v>1593.0</v>
      </c>
      <c r="GJ19" s="76">
        <v>25.0</v>
      </c>
      <c r="GK19" s="77">
        <v>78.0</v>
      </c>
      <c r="GL19" s="25">
        <v>108.0</v>
      </c>
      <c r="GM19" s="25">
        <v>347.0</v>
      </c>
      <c r="GN19" s="25">
        <v>1.0</v>
      </c>
      <c r="GO19" s="25">
        <v>15.0</v>
      </c>
      <c r="GP19" s="25">
        <v>30.0</v>
      </c>
      <c r="GQ19" s="25">
        <v>107.0</v>
      </c>
      <c r="GR19" s="25">
        <v>1.0</v>
      </c>
      <c r="GS19" s="25">
        <v>94.0</v>
      </c>
      <c r="GT19" s="25">
        <v>342.0</v>
      </c>
      <c r="GU19" s="76">
        <v>18.0</v>
      </c>
      <c r="GV19" s="77">
        <v>81.0</v>
      </c>
      <c r="GW19" s="25">
        <v>6.0</v>
      </c>
      <c r="GX19" s="25">
        <v>1.0</v>
      </c>
      <c r="GY19" s="25">
        <v>5.0</v>
      </c>
      <c r="GZ19" s="25">
        <v>15.0</v>
      </c>
      <c r="HA19" s="25">
        <v>22.0</v>
      </c>
      <c r="HB19" s="25">
        <v>9.0</v>
      </c>
      <c r="HC19" s="25">
        <v>2.0</v>
      </c>
      <c r="HD19" s="25">
        <v>1.0</v>
      </c>
      <c r="HE19" s="25">
        <v>2.0</v>
      </c>
      <c r="HF19" s="25">
        <v>8.0</v>
      </c>
      <c r="HG19" s="76">
        <v>189.0</v>
      </c>
      <c r="HH19" s="77">
        <v>536.0</v>
      </c>
      <c r="HI19" s="25">
        <v>13.0</v>
      </c>
      <c r="HJ19" s="25">
        <v>78.0</v>
      </c>
      <c r="HK19" s="25">
        <v>28.0</v>
      </c>
      <c r="HL19" s="25">
        <v>120.0</v>
      </c>
      <c r="HM19" s="25">
        <v>2.0</v>
      </c>
      <c r="HN19" s="25">
        <v>1.0</v>
      </c>
      <c r="HO19" s="25">
        <v>8.0</v>
      </c>
      <c r="HP19" s="25">
        <v>21.0</v>
      </c>
      <c r="HQ19" s="25">
        <v>1.0</v>
      </c>
      <c r="HR19" s="25">
        <v>17.0</v>
      </c>
      <c r="HS19" s="25">
        <v>49.0</v>
      </c>
      <c r="HT19" s="25">
        <v>1.0</v>
      </c>
      <c r="HU19" s="25">
        <v>4.0</v>
      </c>
      <c r="HV19" s="25">
        <v>2.0</v>
      </c>
      <c r="HW19" s="25">
        <v>9.0</v>
      </c>
      <c r="HX19" s="25">
        <v>1.0</v>
      </c>
      <c r="HY19" s="25">
        <v>9.0</v>
      </c>
      <c r="HZ19" s="25">
        <v>14.0</v>
      </c>
      <c r="IA19" s="25">
        <v>43.0</v>
      </c>
      <c r="IB19" s="25">
        <v>3.0</v>
      </c>
      <c r="IC19" s="25">
        <v>1.0</v>
      </c>
      <c r="ID19" s="25">
        <v>9.0</v>
      </c>
      <c r="IE19" s="25">
        <v>4.0</v>
      </c>
      <c r="IF19" s="25">
        <v>13.0</v>
      </c>
      <c r="IG19" s="25">
        <v>2.0</v>
      </c>
      <c r="IH19" s="25">
        <v>2.0</v>
      </c>
      <c r="II19" s="25">
        <v>1.0</v>
      </c>
      <c r="IJ19" s="25">
        <v>3.0</v>
      </c>
      <c r="IK19" s="25">
        <v>6.0</v>
      </c>
      <c r="IL19" s="25">
        <v>6.0</v>
      </c>
      <c r="IM19" s="25">
        <v>4.0</v>
      </c>
      <c r="IN19" s="25">
        <v>16.0</v>
      </c>
      <c r="IO19" s="25">
        <v>42.0</v>
      </c>
      <c r="IP19" s="25">
        <v>125.0</v>
      </c>
      <c r="IQ19" s="25">
        <v>3.0</v>
      </c>
      <c r="IR19" s="25">
        <v>29.0</v>
      </c>
      <c r="IS19" s="25">
        <v>190.0</v>
      </c>
      <c r="IT19" s="25">
        <v>682.0</v>
      </c>
      <c r="IU19" s="25">
        <v>2.0</v>
      </c>
      <c r="IV19" s="25">
        <v>12.0</v>
      </c>
      <c r="IW19" s="25">
        <v>14.0</v>
      </c>
      <c r="IX19" s="25">
        <v>34.0</v>
      </c>
      <c r="IY19" s="25">
        <v>3.0</v>
      </c>
      <c r="IZ19" s="25">
        <v>6.0</v>
      </c>
      <c r="JA19" s="25">
        <v>3.0</v>
      </c>
      <c r="JB19" s="25">
        <v>17.0</v>
      </c>
      <c r="JC19" s="25">
        <v>76.0</v>
      </c>
      <c r="JD19" s="25">
        <v>35.0</v>
      </c>
      <c r="JE19" s="25">
        <v>134.0</v>
      </c>
      <c r="JF19" s="25">
        <v>6.0</v>
      </c>
      <c r="JG19" s="25">
        <v>16.0</v>
      </c>
      <c r="JH19" s="25">
        <v>15.0</v>
      </c>
      <c r="JI19" s="25">
        <v>44.0</v>
      </c>
      <c r="JJ19" s="25">
        <v>19.0</v>
      </c>
      <c r="JK19" s="25">
        <v>62.0</v>
      </c>
      <c r="JL19" s="25">
        <v>5.0</v>
      </c>
      <c r="JM19" s="25">
        <v>1.0</v>
      </c>
      <c r="JN19" s="25">
        <v>0.0</v>
      </c>
      <c r="JO19" s="25">
        <v>1.0</v>
      </c>
      <c r="JP19" s="25">
        <v>3.0</v>
      </c>
      <c r="JQ19" s="25">
        <v>6.0</v>
      </c>
      <c r="JR19" s="25">
        <v>17.0</v>
      </c>
      <c r="JS19" s="25">
        <v>1.0</v>
      </c>
      <c r="JT19" s="25">
        <v>4.0</v>
      </c>
      <c r="JU19" s="25">
        <v>58.0</v>
      </c>
      <c r="JV19" s="25">
        <v>195.0</v>
      </c>
      <c r="JW19" s="25">
        <v>47.0</v>
      </c>
      <c r="JX19" s="25">
        <v>104.0</v>
      </c>
      <c r="JY19" s="25">
        <v>32.0</v>
      </c>
      <c r="JZ19" s="25">
        <v>113.0</v>
      </c>
      <c r="KA19" s="25">
        <v>37.0</v>
      </c>
      <c r="KB19" s="25">
        <v>135.0</v>
      </c>
      <c r="KC19" s="25">
        <v>1.0</v>
      </c>
      <c r="KD19" s="25">
        <v>1.0</v>
      </c>
      <c r="KE19" s="25">
        <v>8.0</v>
      </c>
      <c r="KF19" s="25">
        <v>49.0</v>
      </c>
      <c r="KG19" s="25">
        <v>196.0</v>
      </c>
      <c r="KH19" s="25">
        <v>11.0</v>
      </c>
      <c r="KI19" s="25">
        <v>19.0</v>
      </c>
      <c r="KJ19" s="25">
        <v>13.0</v>
      </c>
      <c r="KK19" s="25">
        <v>79.0</v>
      </c>
      <c r="KL19" s="25">
        <v>4.0</v>
      </c>
      <c r="KM19" s="25">
        <v>9.0</v>
      </c>
      <c r="KN19" s="25">
        <v>1.0</v>
      </c>
      <c r="KO19" s="25">
        <v>2.0</v>
      </c>
      <c r="KP19" s="25">
        <v>2.0</v>
      </c>
      <c r="KQ19" s="25">
        <v>2.0</v>
      </c>
      <c r="KR19" s="25">
        <v>8.0</v>
      </c>
      <c r="KS19" s="25">
        <v>32.0</v>
      </c>
      <c r="KT19" s="25">
        <v>122.0</v>
      </c>
      <c r="KU19" s="25">
        <v>1.0</v>
      </c>
      <c r="KV19" s="25">
        <v>4.0</v>
      </c>
      <c r="KW19" s="25">
        <v>2.0</v>
      </c>
      <c r="KX19" s="25">
        <v>12.0</v>
      </c>
      <c r="KY19" s="25">
        <v>19.0</v>
      </c>
      <c r="KZ19" s="25">
        <v>39.0</v>
      </c>
      <c r="LA19" s="25">
        <v>1.0</v>
      </c>
      <c r="LB19" s="25">
        <v>10.0</v>
      </c>
      <c r="LC19" s="25">
        <v>0.0</v>
      </c>
      <c r="LD19" s="25">
        <v>9.0</v>
      </c>
      <c r="LE19" s="25">
        <v>9.0</v>
      </c>
      <c r="LF19" s="25">
        <v>22.0</v>
      </c>
      <c r="LG19" s="25">
        <v>10.0</v>
      </c>
      <c r="LH19" s="25">
        <v>41.0</v>
      </c>
      <c r="LI19" s="25">
        <v>21.0</v>
      </c>
      <c r="LJ19" s="25">
        <v>52.0</v>
      </c>
      <c r="LK19" s="25">
        <v>9.0</v>
      </c>
      <c r="LL19" s="25">
        <v>40.0</v>
      </c>
      <c r="LM19" s="25">
        <v>8.0</v>
      </c>
      <c r="LN19" s="25"/>
      <c r="LO19" s="25"/>
    </row>
    <row r="20">
      <c r="B20" s="24" t="s">
        <v>89</v>
      </c>
      <c r="C20" s="42">
        <v>26.0</v>
      </c>
      <c r="D20" s="25">
        <v>59.0</v>
      </c>
      <c r="E20" s="25">
        <v>0.0</v>
      </c>
      <c r="F20" s="25">
        <v>1.0</v>
      </c>
      <c r="G20" s="42">
        <v>77.0</v>
      </c>
      <c r="H20" s="25">
        <v>226.0</v>
      </c>
      <c r="I20" s="42">
        <v>1.0</v>
      </c>
      <c r="J20" s="25">
        <v>3.0</v>
      </c>
      <c r="K20" s="42">
        <v>1.0</v>
      </c>
      <c r="L20" s="25">
        <v>1.0</v>
      </c>
      <c r="M20" s="42">
        <v>0.0</v>
      </c>
      <c r="N20" s="42">
        <v>3.0</v>
      </c>
      <c r="O20" s="25">
        <v>0.0</v>
      </c>
      <c r="P20" s="25">
        <v>0.0</v>
      </c>
      <c r="Q20" s="42">
        <v>6.0</v>
      </c>
      <c r="R20" s="25">
        <v>27.0</v>
      </c>
      <c r="S20" s="25">
        <v>2.0</v>
      </c>
      <c r="T20" s="25">
        <v>1.0</v>
      </c>
      <c r="U20" s="25">
        <v>2.0</v>
      </c>
      <c r="V20" s="25">
        <v>9.0</v>
      </c>
      <c r="W20" s="76">
        <v>51.0</v>
      </c>
      <c r="X20" s="77">
        <v>122.0</v>
      </c>
      <c r="Y20" s="25">
        <v>2.0</v>
      </c>
      <c r="Z20" s="25">
        <v>2.0</v>
      </c>
      <c r="AA20" s="25">
        <v>797.0</v>
      </c>
      <c r="AB20" s="25">
        <v>2668.0</v>
      </c>
      <c r="AC20" s="25">
        <v>41.0</v>
      </c>
      <c r="AD20" s="25">
        <v>124.0</v>
      </c>
      <c r="AE20" s="25">
        <v>131.0</v>
      </c>
      <c r="AF20" s="25">
        <v>398.0</v>
      </c>
      <c r="AG20" s="76">
        <v>9.0</v>
      </c>
      <c r="AH20" s="77">
        <v>34.0</v>
      </c>
      <c r="AI20" s="25">
        <v>96.0</v>
      </c>
      <c r="AJ20" s="25">
        <v>288.0</v>
      </c>
      <c r="AK20" s="25">
        <v>3.0</v>
      </c>
      <c r="AL20" s="25">
        <v>158.0</v>
      </c>
      <c r="AM20" s="25">
        <v>441.0</v>
      </c>
      <c r="AN20" s="25">
        <v>25.0</v>
      </c>
      <c r="AO20" s="25">
        <v>105.0</v>
      </c>
      <c r="AP20" s="25">
        <v>3.0</v>
      </c>
      <c r="AQ20" s="25">
        <v>16.0</v>
      </c>
      <c r="AR20" s="25">
        <v>3.0</v>
      </c>
      <c r="AS20" s="25">
        <v>20.0</v>
      </c>
      <c r="AT20" s="25">
        <v>8.0</v>
      </c>
      <c r="AU20" s="25">
        <v>16.0</v>
      </c>
      <c r="AV20" s="25">
        <v>4.0</v>
      </c>
      <c r="AW20" s="25">
        <v>8.0</v>
      </c>
      <c r="AX20" s="25">
        <v>1.0</v>
      </c>
      <c r="AY20" s="25">
        <v>0.0</v>
      </c>
      <c r="AZ20" s="25">
        <v>1.0</v>
      </c>
      <c r="BA20" s="25">
        <v>13.0</v>
      </c>
      <c r="BB20" s="25">
        <v>338.0</v>
      </c>
      <c r="BC20" s="25">
        <v>963.0</v>
      </c>
      <c r="BD20" s="25">
        <v>28.0</v>
      </c>
      <c r="BE20" s="25">
        <v>74.0</v>
      </c>
      <c r="BF20" s="25">
        <v>63.0</v>
      </c>
      <c r="BG20" s="25">
        <v>198.0</v>
      </c>
      <c r="BH20" s="25">
        <v>1.0</v>
      </c>
      <c r="BI20" s="25">
        <v>0.0</v>
      </c>
      <c r="BJ20" s="25">
        <v>2.0</v>
      </c>
      <c r="BK20" s="42">
        <v>5.0</v>
      </c>
      <c r="BL20" s="25">
        <v>13.0</v>
      </c>
      <c r="BM20" s="25">
        <v>1.0</v>
      </c>
      <c r="BN20" s="78">
        <v>13.0</v>
      </c>
      <c r="BO20" s="77">
        <v>41.0</v>
      </c>
      <c r="BP20" s="25">
        <v>1.0</v>
      </c>
      <c r="BQ20" s="25">
        <v>5.0</v>
      </c>
      <c r="BR20" s="25">
        <v>2.0</v>
      </c>
      <c r="BS20" s="25">
        <v>11.0</v>
      </c>
      <c r="BT20" s="76">
        <v>1.0</v>
      </c>
      <c r="BU20" s="77">
        <v>10.0</v>
      </c>
      <c r="BV20" s="25">
        <v>43.0</v>
      </c>
      <c r="BW20" s="25">
        <v>101.0</v>
      </c>
      <c r="BX20" s="25">
        <v>1.0</v>
      </c>
      <c r="BY20" s="25">
        <v>1.0</v>
      </c>
      <c r="BZ20" s="25">
        <v>2.0</v>
      </c>
      <c r="CA20" s="25">
        <v>2.0</v>
      </c>
      <c r="CB20" s="25">
        <v>5.0</v>
      </c>
      <c r="CC20" s="78">
        <v>4.0</v>
      </c>
      <c r="CD20" s="77">
        <v>14.0</v>
      </c>
      <c r="CE20" s="25">
        <v>0.0</v>
      </c>
      <c r="CF20" s="25">
        <v>7.0</v>
      </c>
      <c r="CG20" s="25">
        <v>0.0</v>
      </c>
      <c r="CH20" s="25">
        <v>2.0</v>
      </c>
      <c r="CI20" s="76">
        <v>8.0</v>
      </c>
      <c r="CJ20" s="77">
        <v>5.0</v>
      </c>
      <c r="CK20" s="25">
        <v>2.0</v>
      </c>
      <c r="CL20" s="25">
        <v>11.0</v>
      </c>
      <c r="CM20" s="25">
        <v>47.0</v>
      </c>
      <c r="CN20" s="25">
        <v>182.0</v>
      </c>
      <c r="CO20" s="76">
        <v>11.0</v>
      </c>
      <c r="CP20" s="77">
        <v>28.0</v>
      </c>
      <c r="CQ20" s="25">
        <v>270.0</v>
      </c>
      <c r="CR20" s="25">
        <v>876.0</v>
      </c>
      <c r="CS20" s="25">
        <v>9.0</v>
      </c>
      <c r="CT20" s="25">
        <v>14.0</v>
      </c>
      <c r="CU20" s="25">
        <v>25.0</v>
      </c>
      <c r="CV20" s="25">
        <v>49.0</v>
      </c>
      <c r="CW20" s="25">
        <v>1.0</v>
      </c>
      <c r="CX20" s="25">
        <v>3.0</v>
      </c>
      <c r="CY20" s="25">
        <v>0.0</v>
      </c>
      <c r="CZ20" s="25">
        <v>1.0</v>
      </c>
      <c r="DA20" s="25">
        <v>0.0</v>
      </c>
      <c r="DB20" s="25">
        <v>36.0</v>
      </c>
      <c r="DC20" s="25">
        <v>106.0</v>
      </c>
      <c r="DD20" s="25">
        <v>66.0</v>
      </c>
      <c r="DE20" s="25">
        <v>224.0</v>
      </c>
      <c r="DF20" s="78">
        <v>6.0</v>
      </c>
      <c r="DG20" s="77">
        <v>29.0</v>
      </c>
      <c r="DH20" s="25">
        <v>15.0</v>
      </c>
      <c r="DI20" s="25">
        <v>42.0</v>
      </c>
      <c r="DJ20" s="25">
        <v>23.0</v>
      </c>
      <c r="DK20" s="25">
        <v>51.0</v>
      </c>
      <c r="DL20" s="25">
        <v>4.0</v>
      </c>
      <c r="DM20" s="25">
        <v>2.0</v>
      </c>
      <c r="DN20" s="25">
        <v>2.0</v>
      </c>
      <c r="DO20" s="76">
        <v>4.0</v>
      </c>
      <c r="DP20" s="77">
        <v>5.0</v>
      </c>
      <c r="DQ20" s="25">
        <v>6.0</v>
      </c>
      <c r="DR20" s="25">
        <v>16.0</v>
      </c>
      <c r="DS20" s="76">
        <v>4.0</v>
      </c>
      <c r="DT20" s="77">
        <v>8.0</v>
      </c>
      <c r="DU20" s="25">
        <v>49.0</v>
      </c>
      <c r="DV20" s="25">
        <v>210.0</v>
      </c>
      <c r="DW20" s="25">
        <v>71.0</v>
      </c>
      <c r="DX20" s="25">
        <v>175.0</v>
      </c>
      <c r="DY20" s="25">
        <v>0.0</v>
      </c>
      <c r="DZ20" s="76">
        <v>63.0</v>
      </c>
      <c r="EA20" s="77">
        <v>164.0</v>
      </c>
      <c r="EB20" s="25">
        <v>34.0</v>
      </c>
      <c r="EC20" s="25">
        <v>114.0</v>
      </c>
      <c r="ED20" s="25">
        <v>1.0</v>
      </c>
      <c r="EE20" s="25">
        <v>2.0</v>
      </c>
      <c r="EF20" s="25">
        <v>7.0</v>
      </c>
      <c r="EG20" s="76">
        <v>102.0</v>
      </c>
      <c r="EH20" s="77">
        <v>320.0</v>
      </c>
      <c r="EI20" s="25">
        <v>12.0</v>
      </c>
      <c r="EJ20" s="25">
        <v>38.0</v>
      </c>
      <c r="EK20" s="76">
        <v>27.0</v>
      </c>
      <c r="EL20" s="77">
        <v>75.0</v>
      </c>
      <c r="EM20" s="25">
        <v>4.0</v>
      </c>
      <c r="EN20" s="25">
        <v>21.0</v>
      </c>
      <c r="EO20" s="25">
        <v>0.0</v>
      </c>
      <c r="EP20" s="25">
        <v>8.0</v>
      </c>
      <c r="EQ20" s="25">
        <v>4.0</v>
      </c>
      <c r="ER20" s="25">
        <v>3.0</v>
      </c>
      <c r="ES20" s="25">
        <v>7.0</v>
      </c>
      <c r="ET20" s="25">
        <v>13.0</v>
      </c>
      <c r="EU20" s="25">
        <v>58.0</v>
      </c>
      <c r="EV20" s="25">
        <v>149.0</v>
      </c>
      <c r="EW20" s="25">
        <v>1.0</v>
      </c>
      <c r="EX20" s="25">
        <v>5.0</v>
      </c>
      <c r="EY20" s="25">
        <v>1.0</v>
      </c>
      <c r="EZ20" s="25">
        <v>17.0</v>
      </c>
      <c r="FA20" s="76">
        <v>19.0</v>
      </c>
      <c r="FB20" s="77">
        <v>58.0</v>
      </c>
      <c r="FC20" s="76">
        <v>1.0</v>
      </c>
      <c r="FD20" s="77">
        <v>8.0</v>
      </c>
      <c r="FE20" s="25">
        <v>2.0</v>
      </c>
      <c r="FF20" s="25">
        <v>9.0</v>
      </c>
      <c r="FG20" s="76">
        <v>19.0</v>
      </c>
      <c r="FH20" s="77">
        <v>48.0</v>
      </c>
      <c r="FI20" s="25">
        <v>35.0</v>
      </c>
      <c r="FJ20" s="25">
        <v>67.0</v>
      </c>
      <c r="FK20" s="25">
        <v>37.0</v>
      </c>
      <c r="FL20" s="25">
        <v>102.0</v>
      </c>
      <c r="FM20" s="25">
        <v>24.0</v>
      </c>
      <c r="FN20" s="25">
        <v>82.0</v>
      </c>
      <c r="FO20" s="25">
        <v>2.0</v>
      </c>
      <c r="FP20" s="25">
        <v>10.0</v>
      </c>
      <c r="FQ20" s="25">
        <v>14.0</v>
      </c>
      <c r="FR20" s="25">
        <v>32.0</v>
      </c>
      <c r="FS20" s="25">
        <v>42.0</v>
      </c>
      <c r="FT20" s="25">
        <v>136.0</v>
      </c>
      <c r="FU20" s="25">
        <v>0.0</v>
      </c>
      <c r="FV20" s="25">
        <v>4.0</v>
      </c>
      <c r="FW20" s="25">
        <v>0.0</v>
      </c>
      <c r="FX20" s="25">
        <v>0.0</v>
      </c>
      <c r="FY20" s="25">
        <v>2.0</v>
      </c>
      <c r="FZ20" s="25">
        <v>5.0</v>
      </c>
      <c r="GA20" s="25">
        <v>10.0</v>
      </c>
      <c r="GB20" s="25">
        <v>1.0</v>
      </c>
      <c r="GC20" s="25">
        <v>1.0</v>
      </c>
      <c r="GD20" s="25">
        <v>1.0</v>
      </c>
      <c r="GE20" s="25">
        <v>7.0</v>
      </c>
      <c r="GF20" s="25">
        <v>17.0</v>
      </c>
      <c r="GG20" s="25">
        <v>34.0</v>
      </c>
      <c r="GH20" s="25">
        <v>261.0</v>
      </c>
      <c r="GI20" s="25">
        <v>885.0</v>
      </c>
      <c r="GJ20" s="76">
        <v>16.0</v>
      </c>
      <c r="GK20" s="77">
        <v>49.0</v>
      </c>
      <c r="GL20" s="25">
        <v>67.0</v>
      </c>
      <c r="GM20" s="25">
        <v>205.0</v>
      </c>
      <c r="GN20" s="25">
        <v>0.0</v>
      </c>
      <c r="GO20" s="25">
        <v>9.0</v>
      </c>
      <c r="GP20" s="25">
        <v>16.0</v>
      </c>
      <c r="GQ20" s="25">
        <v>49.0</v>
      </c>
      <c r="GR20" s="25">
        <v>1.0</v>
      </c>
      <c r="GS20" s="25">
        <v>59.0</v>
      </c>
      <c r="GT20" s="25">
        <v>169.0</v>
      </c>
      <c r="GU20" s="76">
        <v>14.0</v>
      </c>
      <c r="GV20" s="77">
        <v>53.0</v>
      </c>
      <c r="GW20" s="25">
        <v>3.0</v>
      </c>
      <c r="GX20" s="25">
        <v>1.0</v>
      </c>
      <c r="GY20" s="25">
        <v>2.0</v>
      </c>
      <c r="GZ20" s="25">
        <v>9.0</v>
      </c>
      <c r="HA20" s="25">
        <v>13.0</v>
      </c>
      <c r="HB20" s="25">
        <v>6.0</v>
      </c>
      <c r="HC20" s="25">
        <v>1.0</v>
      </c>
      <c r="HD20" s="25">
        <v>1.0</v>
      </c>
      <c r="HE20" s="25">
        <v>0.0</v>
      </c>
      <c r="HF20" s="25">
        <v>7.0</v>
      </c>
      <c r="HG20" s="76">
        <v>111.0</v>
      </c>
      <c r="HH20" s="77">
        <v>298.0</v>
      </c>
      <c r="HI20" s="25">
        <v>8.0</v>
      </c>
      <c r="HJ20" s="25">
        <v>48.0</v>
      </c>
      <c r="HK20" s="25">
        <v>12.0</v>
      </c>
      <c r="HL20" s="25">
        <v>73.0</v>
      </c>
      <c r="HM20" s="25">
        <v>0.0</v>
      </c>
      <c r="HN20" s="25">
        <v>1.0</v>
      </c>
      <c r="HO20" s="25">
        <v>2.0</v>
      </c>
      <c r="HP20" s="25">
        <v>9.0</v>
      </c>
      <c r="HQ20" s="25">
        <v>0.0</v>
      </c>
      <c r="HR20" s="25">
        <v>8.0</v>
      </c>
      <c r="HS20" s="25">
        <v>34.0</v>
      </c>
      <c r="HT20" s="25">
        <v>1.0</v>
      </c>
      <c r="HU20" s="25">
        <v>0.0</v>
      </c>
      <c r="HV20" s="25">
        <v>1.0</v>
      </c>
      <c r="HW20" s="25">
        <v>6.0</v>
      </c>
      <c r="HX20" s="25">
        <v>1.0</v>
      </c>
      <c r="HY20" s="25">
        <v>7.0</v>
      </c>
      <c r="HZ20" s="25">
        <v>6.0</v>
      </c>
      <c r="IA20" s="25">
        <v>20.0</v>
      </c>
      <c r="IB20" s="25">
        <v>2.0</v>
      </c>
      <c r="IC20" s="25">
        <v>1.0</v>
      </c>
      <c r="ID20" s="25">
        <v>5.0</v>
      </c>
      <c r="IE20" s="25">
        <v>3.0</v>
      </c>
      <c r="IF20" s="25">
        <v>6.0</v>
      </c>
      <c r="IG20" s="25">
        <v>2.0</v>
      </c>
      <c r="IH20" s="25">
        <v>1.0</v>
      </c>
      <c r="II20" s="25">
        <v>1.0</v>
      </c>
      <c r="IJ20" s="25">
        <v>2.0</v>
      </c>
      <c r="IK20" s="25">
        <v>3.0</v>
      </c>
      <c r="IL20" s="25">
        <v>3.0</v>
      </c>
      <c r="IM20" s="25">
        <v>3.0</v>
      </c>
      <c r="IN20" s="25">
        <v>9.0</v>
      </c>
      <c r="IO20" s="25">
        <v>31.0</v>
      </c>
      <c r="IP20" s="25">
        <v>75.0</v>
      </c>
      <c r="IQ20" s="25">
        <v>1.0</v>
      </c>
      <c r="IR20" s="25">
        <v>16.0</v>
      </c>
      <c r="IS20" s="25">
        <v>114.0</v>
      </c>
      <c r="IT20" s="25">
        <v>390.0</v>
      </c>
      <c r="IU20" s="25">
        <v>0.0</v>
      </c>
      <c r="IV20" s="25">
        <v>7.0</v>
      </c>
      <c r="IW20" s="25">
        <v>5.0</v>
      </c>
      <c r="IX20" s="25">
        <v>26.0</v>
      </c>
      <c r="IY20" s="25">
        <v>2.0</v>
      </c>
      <c r="IZ20" s="25">
        <v>6.0</v>
      </c>
      <c r="JA20" s="25">
        <v>2.0</v>
      </c>
      <c r="JB20" s="25">
        <v>9.0</v>
      </c>
      <c r="JC20" s="25">
        <v>40.0</v>
      </c>
      <c r="JD20" s="25">
        <v>22.0</v>
      </c>
      <c r="JE20" s="25">
        <v>70.0</v>
      </c>
      <c r="JF20" s="25">
        <v>2.0</v>
      </c>
      <c r="JG20" s="25">
        <v>9.0</v>
      </c>
      <c r="JH20" s="25">
        <v>9.0</v>
      </c>
      <c r="JI20" s="25">
        <v>27.0</v>
      </c>
      <c r="JJ20" s="25">
        <v>13.0</v>
      </c>
      <c r="JK20" s="25">
        <v>37.0</v>
      </c>
      <c r="JL20" s="25">
        <v>3.0</v>
      </c>
      <c r="JM20" s="25">
        <v>1.0</v>
      </c>
      <c r="JN20" s="25">
        <v>0.0</v>
      </c>
      <c r="JO20" s="25">
        <v>0.0</v>
      </c>
      <c r="JP20" s="25">
        <v>2.0</v>
      </c>
      <c r="JQ20" s="25">
        <v>2.0</v>
      </c>
      <c r="JR20" s="25">
        <v>12.0</v>
      </c>
      <c r="JS20" s="25">
        <v>1.0</v>
      </c>
      <c r="JT20" s="25">
        <v>3.0</v>
      </c>
      <c r="JU20" s="25">
        <v>36.0</v>
      </c>
      <c r="JV20" s="25">
        <v>111.0</v>
      </c>
      <c r="JW20" s="25">
        <v>30.0</v>
      </c>
      <c r="JX20" s="25">
        <v>57.0</v>
      </c>
      <c r="JY20" s="25">
        <v>17.0</v>
      </c>
      <c r="JZ20" s="25">
        <v>70.0</v>
      </c>
      <c r="KA20" s="25">
        <v>21.0</v>
      </c>
      <c r="KB20" s="25">
        <v>78.0</v>
      </c>
      <c r="KC20" s="25">
        <v>0.0</v>
      </c>
      <c r="KD20" s="25">
        <v>1.0</v>
      </c>
      <c r="KE20" s="25">
        <v>3.0</v>
      </c>
      <c r="KF20" s="25">
        <v>28.0</v>
      </c>
      <c r="KG20" s="25">
        <v>115.0</v>
      </c>
      <c r="KH20" s="25">
        <v>7.0</v>
      </c>
      <c r="KI20" s="25">
        <v>12.0</v>
      </c>
      <c r="KJ20" s="25">
        <v>9.0</v>
      </c>
      <c r="KK20" s="25">
        <v>45.0</v>
      </c>
      <c r="KL20" s="25">
        <v>2.0</v>
      </c>
      <c r="KM20" s="25">
        <v>3.0</v>
      </c>
      <c r="KN20" s="25">
        <v>0.0</v>
      </c>
      <c r="KO20" s="25">
        <v>2.0</v>
      </c>
      <c r="KP20" s="25">
        <v>2.0</v>
      </c>
      <c r="KQ20" s="25">
        <v>1.0</v>
      </c>
      <c r="KR20" s="25">
        <v>2.0</v>
      </c>
      <c r="KS20" s="25">
        <v>14.0</v>
      </c>
      <c r="KT20" s="25">
        <v>74.0</v>
      </c>
      <c r="KU20" s="25">
        <v>0.0</v>
      </c>
      <c r="KV20" s="25">
        <v>2.0</v>
      </c>
      <c r="KW20" s="25">
        <v>1.0</v>
      </c>
      <c r="KX20" s="25">
        <v>6.0</v>
      </c>
      <c r="KY20" s="25">
        <v>10.0</v>
      </c>
      <c r="KZ20" s="25">
        <v>23.0</v>
      </c>
      <c r="LA20" s="25">
        <v>0.0</v>
      </c>
      <c r="LB20" s="25">
        <v>8.0</v>
      </c>
      <c r="LC20" s="25">
        <v>0.0</v>
      </c>
      <c r="LD20" s="25">
        <v>6.0</v>
      </c>
      <c r="LE20" s="25">
        <v>4.0</v>
      </c>
      <c r="LF20" s="25">
        <v>13.0</v>
      </c>
      <c r="LG20" s="25">
        <v>6.0</v>
      </c>
      <c r="LH20" s="25">
        <v>24.0</v>
      </c>
      <c r="LI20" s="25">
        <v>10.0</v>
      </c>
      <c r="LJ20" s="25">
        <v>34.0</v>
      </c>
      <c r="LK20" s="25">
        <v>1.0</v>
      </c>
      <c r="LL20" s="25">
        <v>21.0</v>
      </c>
      <c r="LM20" s="25">
        <v>3.0</v>
      </c>
      <c r="LN20" s="25"/>
      <c r="LO20" s="25"/>
    </row>
    <row r="21">
      <c r="B21" s="86" t="s">
        <v>92</v>
      </c>
      <c r="C21" s="87">
        <v>-14.9</v>
      </c>
      <c r="D21" s="88">
        <v>-59.7</v>
      </c>
      <c r="E21" s="88">
        <v>-3.0</v>
      </c>
      <c r="F21" s="88">
        <v>2.2</v>
      </c>
      <c r="G21" s="87">
        <v>-11.65</v>
      </c>
      <c r="H21" s="88">
        <v>-205.15</v>
      </c>
      <c r="I21" s="87">
        <v>0.3</v>
      </c>
      <c r="J21" s="88">
        <v>1.4</v>
      </c>
      <c r="K21" s="87">
        <v>5.0</v>
      </c>
      <c r="L21" s="88">
        <v>6.0</v>
      </c>
      <c r="M21" s="87">
        <v>-1.0</v>
      </c>
      <c r="N21" s="87">
        <v>0.45</v>
      </c>
      <c r="O21" s="88">
        <v>-8.0</v>
      </c>
      <c r="P21" s="88">
        <v>-7.0</v>
      </c>
      <c r="Q21" s="87">
        <v>-25.0</v>
      </c>
      <c r="R21" s="88">
        <v>-14.8</v>
      </c>
      <c r="S21" s="88">
        <v>0.7</v>
      </c>
      <c r="T21" s="88">
        <v>1.5</v>
      </c>
      <c r="U21" s="88">
        <v>-13.3</v>
      </c>
      <c r="V21" s="88">
        <v>-15.8</v>
      </c>
      <c r="W21" s="89">
        <v>-8.65</v>
      </c>
      <c r="X21" s="90">
        <v>18.85</v>
      </c>
      <c r="Y21" s="88">
        <v>7.3</v>
      </c>
      <c r="Z21" s="88">
        <v>-1.2</v>
      </c>
      <c r="AA21" s="88">
        <v>-879.05</v>
      </c>
      <c r="AB21" s="88">
        <v>-1843.4</v>
      </c>
      <c r="AC21" s="88">
        <v>-59.65</v>
      </c>
      <c r="AD21" s="88">
        <v>-125.85</v>
      </c>
      <c r="AE21" s="88">
        <v>-86.4</v>
      </c>
      <c r="AF21" s="88">
        <v>-302.7</v>
      </c>
      <c r="AG21" s="89">
        <v>4.2</v>
      </c>
      <c r="AH21" s="90">
        <v>-0.8</v>
      </c>
      <c r="AI21" s="88">
        <v>-39.8</v>
      </c>
      <c r="AJ21" s="88">
        <v>-108.0</v>
      </c>
      <c r="AK21" s="88">
        <v>25.3</v>
      </c>
      <c r="AL21" s="88">
        <v>-94.9</v>
      </c>
      <c r="AM21" s="88">
        <v>-372.7</v>
      </c>
      <c r="AN21" s="88">
        <v>-66.1</v>
      </c>
      <c r="AO21" s="88">
        <v>-85.0</v>
      </c>
      <c r="AP21" s="88">
        <v>-1.35</v>
      </c>
      <c r="AQ21" s="88">
        <v>-30.5</v>
      </c>
      <c r="AR21" s="88">
        <v>-3.8</v>
      </c>
      <c r="AS21" s="88">
        <v>37.45</v>
      </c>
      <c r="AT21" s="88">
        <v>-21.1</v>
      </c>
      <c r="AU21" s="88">
        <v>-11.3</v>
      </c>
      <c r="AV21" s="88">
        <v>-5.4</v>
      </c>
      <c r="AW21" s="88">
        <v>1.7</v>
      </c>
      <c r="AX21" s="88">
        <v>3.0</v>
      </c>
      <c r="AY21" s="88">
        <v>-4.0</v>
      </c>
      <c r="AZ21" s="88">
        <v>-17.4</v>
      </c>
      <c r="BA21" s="88">
        <v>-1.95</v>
      </c>
      <c r="BB21" s="88">
        <v>-299.95</v>
      </c>
      <c r="BC21" s="88">
        <v>-621.25</v>
      </c>
      <c r="BD21" s="88">
        <v>-21.8</v>
      </c>
      <c r="BE21" s="88">
        <v>-96.15</v>
      </c>
      <c r="BF21" s="88">
        <v>-79.7</v>
      </c>
      <c r="BG21" s="88">
        <v>-143.15</v>
      </c>
      <c r="BH21" s="88">
        <v>-0.6</v>
      </c>
      <c r="BI21" s="88">
        <v>-2.0</v>
      </c>
      <c r="BJ21" s="88">
        <v>-10.0</v>
      </c>
      <c r="BK21" s="87">
        <v>16.1</v>
      </c>
      <c r="BL21" s="88">
        <v>-27.65</v>
      </c>
      <c r="BM21" s="88">
        <v>-2.75</v>
      </c>
      <c r="BN21" s="91">
        <v>-11.8</v>
      </c>
      <c r="BO21" s="90">
        <v>-36.35</v>
      </c>
      <c r="BP21" s="88">
        <v>-2.5</v>
      </c>
      <c r="BQ21" s="88">
        <v>0.55</v>
      </c>
      <c r="BR21" s="88">
        <v>-9.4</v>
      </c>
      <c r="BS21" s="88">
        <v>-18.1</v>
      </c>
      <c r="BT21" s="89">
        <v>-4.85</v>
      </c>
      <c r="BU21" s="90">
        <v>-41.9</v>
      </c>
      <c r="BV21" s="88">
        <v>-39.05</v>
      </c>
      <c r="BW21" s="88">
        <v>-47.4</v>
      </c>
      <c r="BX21" s="88">
        <v>-2.7</v>
      </c>
      <c r="BY21" s="88">
        <v>-4.0</v>
      </c>
      <c r="BZ21" s="88">
        <v>0.0</v>
      </c>
      <c r="CA21" s="88">
        <v>2.15</v>
      </c>
      <c r="CB21" s="88">
        <v>-9.6</v>
      </c>
      <c r="CC21" s="91">
        <v>4.3</v>
      </c>
      <c r="CD21" s="90">
        <v>2.2</v>
      </c>
      <c r="CE21" s="88">
        <v>-5.0</v>
      </c>
      <c r="CF21" s="88">
        <v>-12.95</v>
      </c>
      <c r="CG21" s="88">
        <v>-1.0</v>
      </c>
      <c r="CH21" s="88">
        <v>-2.6</v>
      </c>
      <c r="CI21" s="89">
        <v>11.9</v>
      </c>
      <c r="CJ21" s="90">
        <v>-29.6</v>
      </c>
      <c r="CK21" s="88">
        <v>-2.6</v>
      </c>
      <c r="CL21" s="88">
        <v>-2.0</v>
      </c>
      <c r="CM21" s="88">
        <v>-105.8</v>
      </c>
      <c r="CN21" s="88">
        <v>-47.85</v>
      </c>
      <c r="CO21" s="89">
        <v>7.75</v>
      </c>
      <c r="CP21" s="90">
        <v>6.05</v>
      </c>
      <c r="CQ21" s="88">
        <v>-210.4</v>
      </c>
      <c r="CR21" s="88">
        <v>-819.6</v>
      </c>
      <c r="CS21" s="88">
        <v>-12.45</v>
      </c>
      <c r="CT21" s="88">
        <v>-30.05</v>
      </c>
      <c r="CU21" s="88">
        <v>-29.7</v>
      </c>
      <c r="CV21" s="88">
        <v>-61.85</v>
      </c>
      <c r="CW21" s="88">
        <v>-2.4</v>
      </c>
      <c r="CX21" s="88">
        <v>-5.2</v>
      </c>
      <c r="CY21" s="88">
        <v>-3.0</v>
      </c>
      <c r="CZ21" s="88">
        <v>-0.1</v>
      </c>
      <c r="DA21" s="88">
        <v>-4.0</v>
      </c>
      <c r="DB21" s="88">
        <v>-36.1</v>
      </c>
      <c r="DC21" s="88">
        <v>-70.1</v>
      </c>
      <c r="DD21" s="88">
        <v>-52.4</v>
      </c>
      <c r="DE21" s="88">
        <v>26.2</v>
      </c>
      <c r="DF21" s="91">
        <v>-1.4</v>
      </c>
      <c r="DG21" s="90">
        <v>4.7</v>
      </c>
      <c r="DH21" s="88">
        <v>2.9</v>
      </c>
      <c r="DI21" s="88">
        <v>-78.3</v>
      </c>
      <c r="DJ21" s="88">
        <v>-6.8</v>
      </c>
      <c r="DK21" s="88">
        <v>-104.2</v>
      </c>
      <c r="DL21" s="88">
        <v>-8.3</v>
      </c>
      <c r="DM21" s="88">
        <v>-2.2</v>
      </c>
      <c r="DN21" s="88">
        <v>-3.5</v>
      </c>
      <c r="DO21" s="89">
        <v>4.8</v>
      </c>
      <c r="DP21" s="90">
        <v>-3.2</v>
      </c>
      <c r="DQ21" s="88">
        <v>-5.2</v>
      </c>
      <c r="DR21" s="88">
        <v>-46.8</v>
      </c>
      <c r="DS21" s="89">
        <v>-1.3</v>
      </c>
      <c r="DT21" s="90">
        <v>-15.6</v>
      </c>
      <c r="DU21" s="88">
        <v>-78.5</v>
      </c>
      <c r="DV21" s="88">
        <v>-196.5</v>
      </c>
      <c r="DW21" s="88">
        <v>-51.4</v>
      </c>
      <c r="DX21" s="88">
        <v>-104.5</v>
      </c>
      <c r="DY21" s="88">
        <v>-2.0</v>
      </c>
      <c r="DZ21" s="89">
        <v>-20.75</v>
      </c>
      <c r="EA21" s="90">
        <v>-108.25</v>
      </c>
      <c r="EB21" s="88">
        <v>-11.05</v>
      </c>
      <c r="EC21" s="88">
        <v>-154.2</v>
      </c>
      <c r="ED21" s="88">
        <v>0.0</v>
      </c>
      <c r="EE21" s="88">
        <v>-4.85</v>
      </c>
      <c r="EF21" s="88">
        <v>-8.55</v>
      </c>
      <c r="EG21" s="89">
        <v>-50.15</v>
      </c>
      <c r="EH21" s="90">
        <v>-257.35</v>
      </c>
      <c r="EI21" s="88">
        <v>24.8</v>
      </c>
      <c r="EJ21" s="88">
        <v>-11.85</v>
      </c>
      <c r="EK21" s="89">
        <v>-16.8</v>
      </c>
      <c r="EL21" s="90">
        <v>-69.9</v>
      </c>
      <c r="EM21" s="88">
        <v>8.1</v>
      </c>
      <c r="EN21" s="88">
        <v>2.0</v>
      </c>
      <c r="EO21" s="88">
        <v>-17.0</v>
      </c>
      <c r="EP21" s="88">
        <v>5.85</v>
      </c>
      <c r="EQ21" s="88">
        <v>-1.4</v>
      </c>
      <c r="ER21" s="88">
        <v>-20.2</v>
      </c>
      <c r="ES21" s="88">
        <v>-5.5</v>
      </c>
      <c r="ET21" s="88">
        <v>-24.55</v>
      </c>
      <c r="EU21" s="88">
        <v>-28.55</v>
      </c>
      <c r="EV21" s="88">
        <v>-106.4</v>
      </c>
      <c r="EW21" s="88">
        <v>3.0</v>
      </c>
      <c r="EX21" s="88">
        <v>-1.2</v>
      </c>
      <c r="EY21" s="88">
        <v>-8.7</v>
      </c>
      <c r="EZ21" s="88">
        <v>-23.6</v>
      </c>
      <c r="FA21" s="89">
        <v>-13.4</v>
      </c>
      <c r="FB21" s="90">
        <v>-47.75</v>
      </c>
      <c r="FC21" s="89">
        <v>-0.5</v>
      </c>
      <c r="FD21" s="90">
        <v>-15.95</v>
      </c>
      <c r="FE21" s="88">
        <v>-6.1</v>
      </c>
      <c r="FF21" s="88">
        <v>-5.15</v>
      </c>
      <c r="FG21" s="89">
        <v>38.9</v>
      </c>
      <c r="FH21" s="90">
        <v>1.7</v>
      </c>
      <c r="FI21" s="88">
        <v>-8.8</v>
      </c>
      <c r="FJ21" s="88">
        <v>-82.1</v>
      </c>
      <c r="FK21" s="88">
        <v>-49.4</v>
      </c>
      <c r="FL21" s="88">
        <v>-62.4</v>
      </c>
      <c r="FM21" s="88">
        <v>-33.0</v>
      </c>
      <c r="FN21" s="88">
        <v>-88.8</v>
      </c>
      <c r="FO21" s="88">
        <v>-2.4</v>
      </c>
      <c r="FP21" s="88">
        <v>-5.4</v>
      </c>
      <c r="FQ21" s="88">
        <v>-2.26</v>
      </c>
      <c r="FR21" s="88">
        <v>-2.27</v>
      </c>
      <c r="FS21" s="88">
        <v>-12.93</v>
      </c>
      <c r="FT21" s="88">
        <v>-28.6</v>
      </c>
      <c r="FU21" s="88">
        <v>-1.0</v>
      </c>
      <c r="FV21" s="88">
        <v>-1.14</v>
      </c>
      <c r="FW21" s="88">
        <v>-1.0</v>
      </c>
      <c r="FX21" s="88">
        <v>-1.0</v>
      </c>
      <c r="FY21" s="88">
        <v>0.6</v>
      </c>
      <c r="FZ21" s="88">
        <v>2.85</v>
      </c>
      <c r="GA21" s="88">
        <v>1.0</v>
      </c>
      <c r="GB21" s="88">
        <v>0.4</v>
      </c>
      <c r="GC21" s="88">
        <v>0.4</v>
      </c>
      <c r="GD21" s="88">
        <v>-1.7</v>
      </c>
      <c r="GE21" s="88">
        <v>2.1</v>
      </c>
      <c r="GF21" s="88">
        <v>1.85</v>
      </c>
      <c r="GG21" s="88">
        <v>-14.35</v>
      </c>
      <c r="GH21" s="88">
        <v>-69.56</v>
      </c>
      <c r="GI21" s="88">
        <v>-209.15</v>
      </c>
      <c r="GJ21" s="89">
        <v>-1.06</v>
      </c>
      <c r="GK21" s="90">
        <v>-3.6</v>
      </c>
      <c r="GL21" s="88">
        <v>-1.15</v>
      </c>
      <c r="GM21" s="88">
        <v>-38.11</v>
      </c>
      <c r="GN21" s="88">
        <v>-1.0</v>
      </c>
      <c r="GO21" s="88">
        <v>-1.9</v>
      </c>
      <c r="GP21" s="88">
        <v>-3.5</v>
      </c>
      <c r="GQ21" s="88">
        <v>-27.2</v>
      </c>
      <c r="GR21" s="88">
        <v>0.9</v>
      </c>
      <c r="GS21" s="88">
        <v>1.4</v>
      </c>
      <c r="GT21" s="88">
        <v>-79.9</v>
      </c>
      <c r="GU21" s="89">
        <v>3.5</v>
      </c>
      <c r="GV21" s="90">
        <v>4.7</v>
      </c>
      <c r="GW21" s="88">
        <v>-0.85</v>
      </c>
      <c r="GX21" s="88">
        <v>0.65</v>
      </c>
      <c r="GY21" s="88">
        <v>-1.25</v>
      </c>
      <c r="GZ21" s="88">
        <v>0.35</v>
      </c>
      <c r="HA21" s="88">
        <v>-1.47</v>
      </c>
      <c r="HB21" s="88">
        <v>0.75</v>
      </c>
      <c r="HC21" s="88">
        <v>-0.35</v>
      </c>
      <c r="HD21" s="88">
        <v>0.55</v>
      </c>
      <c r="HE21" s="88">
        <v>-2.0</v>
      </c>
      <c r="HF21" s="88">
        <v>2.97</v>
      </c>
      <c r="HG21" s="89">
        <v>-9.62</v>
      </c>
      <c r="HH21" s="90">
        <v>-73.57</v>
      </c>
      <c r="HI21" s="88">
        <v>-0.3</v>
      </c>
      <c r="HJ21" s="88">
        <v>-3.08</v>
      </c>
      <c r="HK21" s="88">
        <v>-8.6</v>
      </c>
      <c r="HL21" s="88">
        <v>-10.34</v>
      </c>
      <c r="HM21" s="88">
        <v>-2.0</v>
      </c>
      <c r="HN21" s="88">
        <v>0.5</v>
      </c>
      <c r="HO21" s="88">
        <v>-4.85</v>
      </c>
      <c r="HP21" s="88">
        <v>-6.6</v>
      </c>
      <c r="HQ21" s="88">
        <v>-1.0</v>
      </c>
      <c r="HR21" s="88">
        <v>-5.62</v>
      </c>
      <c r="HS21" s="88">
        <v>1.87</v>
      </c>
      <c r="HT21" s="88">
        <v>0.95</v>
      </c>
      <c r="HU21" s="88">
        <v>-4.0</v>
      </c>
      <c r="HV21" s="88">
        <v>-0.55</v>
      </c>
      <c r="HW21" s="88">
        <v>-1.17</v>
      </c>
      <c r="HX21" s="88">
        <v>0.95</v>
      </c>
      <c r="HY21" s="88">
        <v>3.35</v>
      </c>
      <c r="HZ21" s="88">
        <v>-4.38</v>
      </c>
      <c r="IA21" s="88">
        <v>-10.94</v>
      </c>
      <c r="IB21" s="88">
        <v>-0.35</v>
      </c>
      <c r="IC21" s="88">
        <v>0.2</v>
      </c>
      <c r="ID21" s="88">
        <v>-2.23</v>
      </c>
      <c r="IE21" s="88">
        <v>1.45</v>
      </c>
      <c r="IF21" s="88">
        <v>-3.93</v>
      </c>
      <c r="IG21" s="88">
        <v>1.45</v>
      </c>
      <c r="IH21" s="88">
        <v>-0.5</v>
      </c>
      <c r="II21" s="88">
        <v>0.28</v>
      </c>
      <c r="IJ21" s="88">
        <v>0.65</v>
      </c>
      <c r="IK21" s="88">
        <v>-1.4</v>
      </c>
      <c r="IL21" s="88">
        <v>-1.15</v>
      </c>
      <c r="IM21" s="88">
        <v>1.25</v>
      </c>
      <c r="IN21" s="88">
        <v>-2.7</v>
      </c>
      <c r="IO21" s="88">
        <v>7.15</v>
      </c>
      <c r="IP21" s="88">
        <v>-9.58</v>
      </c>
      <c r="IQ21" s="88">
        <v>-1.5</v>
      </c>
      <c r="IR21" s="88">
        <v>-4.85</v>
      </c>
      <c r="IS21" s="88">
        <v>-12.07</v>
      </c>
      <c r="IT21" s="88">
        <v>-84.08</v>
      </c>
      <c r="IU21" s="88">
        <v>-2.0</v>
      </c>
      <c r="IV21" s="88">
        <v>-1.2</v>
      </c>
      <c r="IW21" s="88">
        <v>-5.45</v>
      </c>
      <c r="IX21" s="88">
        <v>5.85</v>
      </c>
      <c r="IY21" s="88">
        <v>0.05</v>
      </c>
      <c r="IZ21" s="88">
        <v>3.62</v>
      </c>
      <c r="JA21" s="88">
        <v>-0.2</v>
      </c>
      <c r="JB21" s="88">
        <v>-4.0</v>
      </c>
      <c r="JC21" s="88">
        <v>-16.06</v>
      </c>
      <c r="JD21" s="88">
        <v>-2.2</v>
      </c>
      <c r="JE21" s="88">
        <v>-31.3</v>
      </c>
      <c r="JF21" s="88">
        <v>-2.4</v>
      </c>
      <c r="JG21" s="88">
        <v>-2.6</v>
      </c>
      <c r="JH21" s="88">
        <v>-1.3</v>
      </c>
      <c r="JI21" s="88">
        <v>-3.56</v>
      </c>
      <c r="JJ21" s="88">
        <v>0.4</v>
      </c>
      <c r="JK21" s="88">
        <v>-6.09</v>
      </c>
      <c r="JL21" s="88">
        <v>-0.55</v>
      </c>
      <c r="JM21" s="88">
        <v>0.95</v>
      </c>
      <c r="JN21" s="88">
        <v>0.0</v>
      </c>
      <c r="JO21" s="88">
        <v>-1.0</v>
      </c>
      <c r="JP21" s="88">
        <v>0.07</v>
      </c>
      <c r="JQ21" s="88">
        <v>-2.85</v>
      </c>
      <c r="JR21" s="88">
        <v>1.06</v>
      </c>
      <c r="JS21" s="88">
        <v>0.95</v>
      </c>
      <c r="JT21" s="88">
        <v>0.7</v>
      </c>
      <c r="JU21" s="88">
        <v>0.87</v>
      </c>
      <c r="JV21" s="88">
        <v>-22.29</v>
      </c>
      <c r="JW21" s="88">
        <v>1.3</v>
      </c>
      <c r="JX21" s="88">
        <v>-18.3</v>
      </c>
      <c r="JY21" s="88">
        <v>-3.8</v>
      </c>
      <c r="JZ21" s="88">
        <v>-1.96</v>
      </c>
      <c r="KA21" s="88">
        <v>-5.52</v>
      </c>
      <c r="KB21" s="88">
        <v>-20.21</v>
      </c>
      <c r="KC21" s="88">
        <v>-1.0</v>
      </c>
      <c r="KD21" s="88">
        <v>0.35</v>
      </c>
      <c r="KE21" s="88">
        <v>-3.3</v>
      </c>
      <c r="KF21" s="88">
        <v>-3.9</v>
      </c>
      <c r="KG21" s="88">
        <v>-13.1</v>
      </c>
      <c r="KH21" s="88">
        <v>1.0</v>
      </c>
      <c r="KI21" s="88">
        <v>0.25</v>
      </c>
      <c r="KJ21" s="88">
        <v>0.7</v>
      </c>
      <c r="KK21" s="88">
        <v>-11.15</v>
      </c>
      <c r="KL21" s="88">
        <v>-0.2</v>
      </c>
      <c r="KM21" s="88">
        <v>-3.6</v>
      </c>
      <c r="KN21" s="88">
        <v>-1.0</v>
      </c>
      <c r="KO21" s="88">
        <v>0.6</v>
      </c>
      <c r="KP21" s="88">
        <v>0.6</v>
      </c>
      <c r="KQ21" s="88">
        <v>-0.4</v>
      </c>
      <c r="KR21" s="88">
        <v>-4.35</v>
      </c>
      <c r="KS21" s="88">
        <v>-10.9</v>
      </c>
      <c r="KT21" s="88">
        <v>-9.48</v>
      </c>
      <c r="KU21" s="88">
        <v>-1.0</v>
      </c>
      <c r="KV21" s="88">
        <v>-0.95</v>
      </c>
      <c r="KW21" s="88">
        <v>-0.5</v>
      </c>
      <c r="KX21" s="88">
        <v>-2.5</v>
      </c>
      <c r="KY21" s="88">
        <v>-3.43</v>
      </c>
      <c r="KZ21" s="88">
        <v>-3.27</v>
      </c>
      <c r="LA21" s="88">
        <v>-1.0</v>
      </c>
      <c r="LB21" s="88">
        <v>0.97</v>
      </c>
      <c r="LC21" s="88">
        <v>0.0</v>
      </c>
      <c r="LD21" s="88">
        <v>1.55</v>
      </c>
      <c r="LE21" s="88">
        <v>-2.5</v>
      </c>
      <c r="LF21" s="88">
        <v>-1.3</v>
      </c>
      <c r="LG21" s="88">
        <v>0.1</v>
      </c>
      <c r="LH21" s="88">
        <v>-3.2</v>
      </c>
      <c r="LI21" s="88">
        <v>-5.0</v>
      </c>
      <c r="LJ21" s="88">
        <v>4.0</v>
      </c>
      <c r="LK21" s="88">
        <v>-7.7</v>
      </c>
      <c r="LL21" s="88">
        <v>-6.4</v>
      </c>
      <c r="LM21" s="90">
        <v>-3.7</v>
      </c>
      <c r="LN21" s="25"/>
      <c r="LO21" s="25"/>
    </row>
    <row r="22">
      <c r="B22" s="24" t="s">
        <v>94</v>
      </c>
      <c r="C22" s="42">
        <v>39.0</v>
      </c>
      <c r="D22" s="25">
        <v>109.0</v>
      </c>
      <c r="E22" s="25">
        <v>0.0</v>
      </c>
      <c r="F22" s="25">
        <v>1.0</v>
      </c>
      <c r="G22" s="42">
        <v>163.0</v>
      </c>
      <c r="H22" s="25">
        <v>496.0</v>
      </c>
      <c r="I22" s="42">
        <v>2.0</v>
      </c>
      <c r="J22" s="25">
        <v>8.0</v>
      </c>
      <c r="K22" s="42">
        <v>1.0</v>
      </c>
      <c r="L22" s="25">
        <v>1.0</v>
      </c>
      <c r="M22" s="42">
        <v>1.0</v>
      </c>
      <c r="N22" s="42">
        <v>3.0</v>
      </c>
      <c r="O22" s="25">
        <v>2.0</v>
      </c>
      <c r="P22" s="25">
        <v>1.0</v>
      </c>
      <c r="Q22" s="42">
        <v>10.0</v>
      </c>
      <c r="R22" s="25">
        <v>35.0</v>
      </c>
      <c r="S22" s="25">
        <v>1.0</v>
      </c>
      <c r="T22" s="25">
        <v>2.0</v>
      </c>
      <c r="U22" s="25">
        <v>7.0</v>
      </c>
      <c r="V22" s="25">
        <v>19.0</v>
      </c>
      <c r="W22" s="76">
        <v>58.0</v>
      </c>
      <c r="X22" s="77">
        <v>179.0</v>
      </c>
      <c r="Y22" s="25">
        <v>2.0</v>
      </c>
      <c r="Z22" s="25">
        <v>3.0</v>
      </c>
      <c r="AA22" s="25">
        <v>1312.0</v>
      </c>
      <c r="AB22" s="25">
        <v>4092.0</v>
      </c>
      <c r="AC22" s="25">
        <v>60.0</v>
      </c>
      <c r="AD22" s="25">
        <v>194.0</v>
      </c>
      <c r="AE22" s="25">
        <v>178.0</v>
      </c>
      <c r="AF22" s="25">
        <v>599.0</v>
      </c>
      <c r="AG22" s="76">
        <v>15.0</v>
      </c>
      <c r="AH22" s="77">
        <v>72.0</v>
      </c>
      <c r="AI22" s="25">
        <v>181.0</v>
      </c>
      <c r="AJ22" s="25">
        <v>540.0</v>
      </c>
      <c r="AK22" s="25">
        <v>4.0</v>
      </c>
      <c r="AL22" s="25">
        <v>270.0</v>
      </c>
      <c r="AM22" s="25">
        <v>834.0</v>
      </c>
      <c r="AN22" s="25">
        <v>69.0</v>
      </c>
      <c r="AO22" s="25">
        <v>257.0</v>
      </c>
      <c r="AP22" s="25">
        <v>2.0</v>
      </c>
      <c r="AQ22" s="25">
        <v>28.0</v>
      </c>
      <c r="AR22" s="25">
        <v>2.0</v>
      </c>
      <c r="AS22" s="25">
        <v>21.0</v>
      </c>
      <c r="AT22" s="25">
        <v>22.0</v>
      </c>
      <c r="AU22" s="25">
        <v>38.0</v>
      </c>
      <c r="AV22" s="25">
        <v>6.0</v>
      </c>
      <c r="AW22" s="25">
        <v>13.0</v>
      </c>
      <c r="AX22" s="25">
        <v>2.0</v>
      </c>
      <c r="AY22" s="25">
        <v>1.0</v>
      </c>
      <c r="AZ22" s="25">
        <v>6.0</v>
      </c>
      <c r="BA22" s="25">
        <v>16.0</v>
      </c>
      <c r="BB22" s="25">
        <v>578.0</v>
      </c>
      <c r="BC22" s="25">
        <v>1620.0</v>
      </c>
      <c r="BD22" s="25">
        <v>34.0</v>
      </c>
      <c r="BE22" s="25">
        <v>123.0</v>
      </c>
      <c r="BF22" s="25">
        <v>98.0</v>
      </c>
      <c r="BG22" s="25">
        <v>375.0</v>
      </c>
      <c r="BH22" s="25">
        <v>1.0</v>
      </c>
      <c r="BI22" s="25">
        <v>2.0</v>
      </c>
      <c r="BJ22" s="25">
        <v>5.0</v>
      </c>
      <c r="BK22" s="42">
        <v>12.0</v>
      </c>
      <c r="BL22" s="25">
        <v>36.0</v>
      </c>
      <c r="BM22" s="25">
        <v>2.0</v>
      </c>
      <c r="BN22" s="78">
        <v>23.0</v>
      </c>
      <c r="BO22" s="77">
        <v>79.0</v>
      </c>
      <c r="BP22" s="25">
        <v>3.0</v>
      </c>
      <c r="BQ22" s="25">
        <v>5.0</v>
      </c>
      <c r="BR22" s="25">
        <v>2.0</v>
      </c>
      <c r="BS22" s="25">
        <v>17.0</v>
      </c>
      <c r="BT22" s="76">
        <v>2.0</v>
      </c>
      <c r="BU22" s="77">
        <v>19.0</v>
      </c>
      <c r="BV22" s="25">
        <v>51.0</v>
      </c>
      <c r="BW22" s="25">
        <v>136.0</v>
      </c>
      <c r="BX22" s="25">
        <v>4.0</v>
      </c>
      <c r="BY22" s="25">
        <v>2.0</v>
      </c>
      <c r="BZ22" s="25">
        <v>2.0</v>
      </c>
      <c r="CA22" s="25">
        <v>2.0</v>
      </c>
      <c r="CB22" s="25">
        <v>10.0</v>
      </c>
      <c r="CC22" s="78">
        <v>8.0</v>
      </c>
      <c r="CD22" s="77">
        <v>30.0</v>
      </c>
      <c r="CE22" s="25">
        <v>2.0</v>
      </c>
      <c r="CF22" s="25">
        <v>11.0</v>
      </c>
      <c r="CG22" s="25">
        <v>1.0</v>
      </c>
      <c r="CH22" s="25">
        <v>4.0</v>
      </c>
      <c r="CI22" s="76">
        <v>12.0</v>
      </c>
      <c r="CJ22" s="77">
        <v>19.0</v>
      </c>
      <c r="CK22" s="25">
        <v>3.0</v>
      </c>
      <c r="CL22" s="25">
        <v>21.0</v>
      </c>
      <c r="CM22" s="25">
        <v>104.0</v>
      </c>
      <c r="CN22" s="25">
        <v>284.0</v>
      </c>
      <c r="CO22" s="76">
        <v>15.0</v>
      </c>
      <c r="CP22" s="77">
        <v>45.0</v>
      </c>
      <c r="CQ22" s="25">
        <v>479.0</v>
      </c>
      <c r="CR22" s="25">
        <v>1588.0</v>
      </c>
      <c r="CS22" s="25">
        <v>13.0</v>
      </c>
      <c r="CT22" s="25">
        <v>15.0</v>
      </c>
      <c r="CU22" s="25">
        <v>31.0</v>
      </c>
      <c r="CV22" s="25">
        <v>56.0</v>
      </c>
      <c r="CW22" s="25">
        <v>4.0</v>
      </c>
      <c r="CX22" s="25">
        <v>8.0</v>
      </c>
      <c r="CY22" s="25">
        <v>1.0</v>
      </c>
      <c r="CZ22" s="25">
        <v>2.0</v>
      </c>
      <c r="DA22" s="25">
        <v>3.0</v>
      </c>
      <c r="DB22" s="25">
        <v>70.0</v>
      </c>
      <c r="DC22" s="25">
        <v>210.0</v>
      </c>
      <c r="DD22" s="25">
        <v>138.0</v>
      </c>
      <c r="DE22" s="25">
        <v>433.0</v>
      </c>
      <c r="DF22" s="78">
        <v>12.0</v>
      </c>
      <c r="DG22" s="77">
        <v>50.0</v>
      </c>
      <c r="DH22" s="25">
        <v>36.0</v>
      </c>
      <c r="DI22" s="25">
        <v>120.0</v>
      </c>
      <c r="DJ22" s="25">
        <v>32.0</v>
      </c>
      <c r="DK22" s="25">
        <v>115.0</v>
      </c>
      <c r="DL22" s="25">
        <v>8.0</v>
      </c>
      <c r="DM22" s="25">
        <v>2.0</v>
      </c>
      <c r="DN22" s="25">
        <v>3.0</v>
      </c>
      <c r="DO22" s="76">
        <v>4.0</v>
      </c>
      <c r="DP22" s="77">
        <v>9.0</v>
      </c>
      <c r="DQ22" s="25">
        <v>14.0</v>
      </c>
      <c r="DR22" s="25">
        <v>31.0</v>
      </c>
      <c r="DS22" s="76">
        <v>6.0</v>
      </c>
      <c r="DT22" s="77">
        <v>9.0</v>
      </c>
      <c r="DU22" s="25">
        <v>85.0</v>
      </c>
      <c r="DV22" s="25">
        <v>332.0</v>
      </c>
      <c r="DW22" s="25">
        <v>141.0</v>
      </c>
      <c r="DX22" s="25">
        <v>362.0</v>
      </c>
      <c r="DY22" s="25">
        <v>1.0</v>
      </c>
      <c r="DZ22" s="76">
        <v>71.0</v>
      </c>
      <c r="EA22" s="77">
        <v>217.0</v>
      </c>
      <c r="EB22" s="25">
        <v>72.0</v>
      </c>
      <c r="EC22" s="25">
        <v>224.0</v>
      </c>
      <c r="ED22" s="25">
        <v>3.0</v>
      </c>
      <c r="EE22" s="25">
        <v>5.0</v>
      </c>
      <c r="EF22" s="25">
        <v>6.0</v>
      </c>
      <c r="EG22" s="76">
        <v>167.0</v>
      </c>
      <c r="EH22" s="77">
        <v>589.0</v>
      </c>
      <c r="EI22" s="25">
        <v>20.0</v>
      </c>
      <c r="EJ22" s="25">
        <v>62.0</v>
      </c>
      <c r="EK22" s="76">
        <v>48.0</v>
      </c>
      <c r="EL22" s="77">
        <v>174.0</v>
      </c>
      <c r="EM22" s="25">
        <v>7.0</v>
      </c>
      <c r="EN22" s="25">
        <v>40.0</v>
      </c>
      <c r="EO22" s="25">
        <v>5.0</v>
      </c>
      <c r="EP22" s="25">
        <v>7.0</v>
      </c>
      <c r="EQ22" s="25">
        <v>4.0</v>
      </c>
      <c r="ER22" s="25">
        <v>7.0</v>
      </c>
      <c r="ES22" s="25">
        <v>8.0</v>
      </c>
      <c r="ET22" s="25">
        <v>20.0</v>
      </c>
      <c r="EU22" s="25">
        <v>100.0</v>
      </c>
      <c r="EV22" s="25">
        <v>301.0</v>
      </c>
      <c r="EW22" s="25">
        <v>1.0</v>
      </c>
      <c r="EX22" s="25">
        <v>9.0</v>
      </c>
      <c r="EY22" s="25">
        <v>6.0</v>
      </c>
      <c r="EZ22" s="25">
        <v>36.0</v>
      </c>
      <c r="FA22" s="76">
        <v>46.0</v>
      </c>
      <c r="FB22" s="77">
        <v>109.0</v>
      </c>
      <c r="FC22" s="76">
        <v>3.0</v>
      </c>
      <c r="FD22" s="77">
        <v>18.0</v>
      </c>
      <c r="FE22" s="25">
        <v>4.0</v>
      </c>
      <c r="FF22" s="25">
        <v>16.0</v>
      </c>
      <c r="FG22" s="76">
        <v>30.0</v>
      </c>
      <c r="FH22" s="77">
        <v>81.0</v>
      </c>
      <c r="FI22" s="25">
        <v>62.0</v>
      </c>
      <c r="FJ22" s="25">
        <v>146.0</v>
      </c>
      <c r="FK22" s="25">
        <v>74.0</v>
      </c>
      <c r="FL22" s="25">
        <v>203.0</v>
      </c>
      <c r="FM22" s="25">
        <v>47.0</v>
      </c>
      <c r="FN22" s="25">
        <v>157.0</v>
      </c>
      <c r="FO22" s="25">
        <v>2.0</v>
      </c>
      <c r="FP22" s="25">
        <v>14.0</v>
      </c>
      <c r="FQ22" s="25">
        <v>0.0</v>
      </c>
      <c r="FR22" s="25">
        <v>0.0</v>
      </c>
      <c r="FS22" s="25">
        <v>0.0</v>
      </c>
      <c r="FT22" s="25">
        <v>0.0</v>
      </c>
      <c r="FU22" s="25">
        <v>0.0</v>
      </c>
      <c r="FV22" s="25">
        <v>0.0</v>
      </c>
      <c r="FW22" s="25">
        <v>0.0</v>
      </c>
      <c r="FX22" s="25">
        <v>0.0</v>
      </c>
      <c r="FY22" s="25">
        <v>0.0</v>
      </c>
      <c r="FZ22" s="25">
        <v>0.0</v>
      </c>
      <c r="GA22" s="25">
        <v>0.0</v>
      </c>
      <c r="GB22" s="25">
        <v>0.0</v>
      </c>
      <c r="GC22" s="25">
        <v>0.0</v>
      </c>
      <c r="GD22" s="25">
        <v>0.0</v>
      </c>
      <c r="GE22" s="25">
        <v>0.0</v>
      </c>
      <c r="GF22" s="25">
        <v>0.0</v>
      </c>
      <c r="GG22" s="25">
        <v>0.0</v>
      </c>
      <c r="GH22" s="25">
        <v>0.0</v>
      </c>
      <c r="GI22" s="25">
        <v>0.0</v>
      </c>
      <c r="GJ22" s="76">
        <v>0.0</v>
      </c>
      <c r="GK22" s="77">
        <v>0.0</v>
      </c>
      <c r="GL22" s="25">
        <v>0.0</v>
      </c>
      <c r="GM22" s="25">
        <v>0.0</v>
      </c>
      <c r="GN22" s="25">
        <v>0.0</v>
      </c>
      <c r="GO22" s="25">
        <v>0.0</v>
      </c>
      <c r="GP22" s="25">
        <v>0.0</v>
      </c>
      <c r="GQ22" s="25">
        <v>0.0</v>
      </c>
      <c r="GR22" s="25">
        <v>0.0</v>
      </c>
      <c r="GS22" s="25">
        <v>0.0</v>
      </c>
      <c r="GT22" s="25">
        <v>0.0</v>
      </c>
      <c r="GU22" s="76">
        <v>0.0</v>
      </c>
      <c r="GV22" s="77">
        <v>0.0</v>
      </c>
      <c r="GW22" s="25">
        <v>0.0</v>
      </c>
      <c r="GX22" s="25">
        <v>0.0</v>
      </c>
      <c r="GY22" s="25">
        <v>0.0</v>
      </c>
      <c r="GZ22" s="25">
        <v>0.0</v>
      </c>
      <c r="HA22" s="25">
        <v>0.0</v>
      </c>
      <c r="HB22" s="25">
        <v>0.0</v>
      </c>
      <c r="HC22" s="25">
        <v>0.0</v>
      </c>
      <c r="HD22" s="25">
        <v>0.0</v>
      </c>
      <c r="HE22" s="25">
        <v>0.0</v>
      </c>
      <c r="HF22" s="25">
        <v>0.0</v>
      </c>
      <c r="HG22" s="76">
        <v>0.0</v>
      </c>
      <c r="HH22" s="77">
        <v>0.0</v>
      </c>
      <c r="HI22" s="25">
        <v>0.0</v>
      </c>
      <c r="HJ22" s="25">
        <v>0.0</v>
      </c>
      <c r="HK22" s="25">
        <v>0.0</v>
      </c>
      <c r="HL22" s="25">
        <v>0.0</v>
      </c>
      <c r="HM22" s="25">
        <v>0.0</v>
      </c>
      <c r="HN22" s="25">
        <v>0.0</v>
      </c>
      <c r="HO22" s="25">
        <v>0.0</v>
      </c>
      <c r="HP22" s="25">
        <v>0.0</v>
      </c>
      <c r="HQ22" s="25">
        <v>0.0</v>
      </c>
      <c r="HR22" s="25">
        <v>0.0</v>
      </c>
      <c r="HS22" s="25">
        <v>0.0</v>
      </c>
      <c r="HT22" s="25">
        <v>0.0</v>
      </c>
      <c r="HU22" s="25">
        <v>0.0</v>
      </c>
      <c r="HV22" s="25">
        <v>0.0</v>
      </c>
      <c r="HW22" s="25">
        <v>0.0</v>
      </c>
      <c r="HX22" s="25">
        <v>0.0</v>
      </c>
      <c r="HY22" s="25">
        <v>0.0</v>
      </c>
      <c r="HZ22" s="25">
        <v>0.0</v>
      </c>
      <c r="IA22" s="25">
        <v>0.0</v>
      </c>
      <c r="IB22" s="25">
        <v>0.0</v>
      </c>
      <c r="IC22" s="25">
        <v>0.0</v>
      </c>
      <c r="ID22" s="25">
        <v>0.0</v>
      </c>
      <c r="IE22" s="25">
        <v>0.0</v>
      </c>
      <c r="IF22" s="25">
        <v>0.0</v>
      </c>
      <c r="IG22" s="25">
        <v>0.0</v>
      </c>
      <c r="IH22" s="25">
        <v>0.0</v>
      </c>
      <c r="II22" s="25">
        <v>0.0</v>
      </c>
      <c r="IJ22" s="25">
        <v>0.0</v>
      </c>
      <c r="IK22" s="25">
        <v>0.0</v>
      </c>
      <c r="IL22" s="25">
        <v>0.0</v>
      </c>
      <c r="IM22" s="25">
        <v>0.0</v>
      </c>
      <c r="IN22" s="25">
        <v>0.0</v>
      </c>
      <c r="IO22" s="25">
        <v>0.0</v>
      </c>
      <c r="IP22" s="25">
        <v>0.0</v>
      </c>
      <c r="IQ22" s="25">
        <v>0.0</v>
      </c>
      <c r="IR22" s="25">
        <v>0.0</v>
      </c>
      <c r="IS22" s="25">
        <v>0.0</v>
      </c>
      <c r="IT22" s="25">
        <v>0.0</v>
      </c>
      <c r="IU22" s="25">
        <v>0.0</v>
      </c>
      <c r="IV22" s="25">
        <v>0.0</v>
      </c>
      <c r="IW22" s="25">
        <v>0.0</v>
      </c>
      <c r="IX22" s="25">
        <v>0.0</v>
      </c>
      <c r="IY22" s="25">
        <v>0.0</v>
      </c>
      <c r="IZ22" s="25">
        <v>0.0</v>
      </c>
      <c r="JA22" s="25">
        <v>0.0</v>
      </c>
      <c r="JB22" s="25">
        <v>0.0</v>
      </c>
      <c r="JC22" s="25">
        <v>0.0</v>
      </c>
      <c r="JD22" s="25">
        <v>0.0</v>
      </c>
      <c r="JE22" s="25">
        <v>0.0</v>
      </c>
      <c r="JF22" s="25">
        <v>0.0</v>
      </c>
      <c r="JG22" s="25">
        <v>0.0</v>
      </c>
      <c r="JH22" s="25">
        <v>0.0</v>
      </c>
      <c r="JI22" s="25">
        <v>0.0</v>
      </c>
      <c r="JJ22" s="25">
        <v>0.0</v>
      </c>
      <c r="JK22" s="25">
        <v>0.0</v>
      </c>
      <c r="JL22" s="25">
        <v>0.0</v>
      </c>
      <c r="JM22" s="25">
        <v>0.0</v>
      </c>
      <c r="JN22" s="25">
        <v>0.0</v>
      </c>
      <c r="JO22" s="25">
        <v>0.0</v>
      </c>
      <c r="JP22" s="25">
        <v>0.0</v>
      </c>
      <c r="JQ22" s="25">
        <v>0.0</v>
      </c>
      <c r="JR22" s="25">
        <v>0.0</v>
      </c>
      <c r="JS22" s="25">
        <v>0.0</v>
      </c>
      <c r="JT22" s="25">
        <v>0.0</v>
      </c>
      <c r="JU22" s="25">
        <v>0.0</v>
      </c>
      <c r="JV22" s="25">
        <v>0.0</v>
      </c>
      <c r="JW22" s="25">
        <v>0.0</v>
      </c>
      <c r="JX22" s="25">
        <v>0.0</v>
      </c>
      <c r="JY22" s="25">
        <v>0.0</v>
      </c>
      <c r="JZ22" s="25">
        <v>0.0</v>
      </c>
      <c r="KA22" s="25">
        <v>0.0</v>
      </c>
      <c r="KB22" s="25">
        <v>0.0</v>
      </c>
      <c r="KC22" s="25">
        <v>0.0</v>
      </c>
      <c r="KD22" s="25">
        <v>0.0</v>
      </c>
      <c r="KE22" s="25">
        <v>0.0</v>
      </c>
      <c r="KF22" s="25">
        <v>0.0</v>
      </c>
      <c r="KG22" s="25">
        <v>0.0</v>
      </c>
      <c r="KH22" s="25">
        <v>0.0</v>
      </c>
      <c r="KI22" s="25">
        <v>0.0</v>
      </c>
      <c r="KJ22" s="25">
        <v>0.0</v>
      </c>
      <c r="KK22" s="25">
        <v>0.0</v>
      </c>
      <c r="KL22" s="25">
        <v>0.0</v>
      </c>
      <c r="KM22" s="25">
        <v>0.0</v>
      </c>
      <c r="KN22" s="25">
        <v>0.0</v>
      </c>
      <c r="KO22" s="25">
        <v>0.0</v>
      </c>
      <c r="KP22" s="25">
        <v>0.0</v>
      </c>
      <c r="KQ22" s="25">
        <v>0.0</v>
      </c>
      <c r="KR22" s="25">
        <v>0.0</v>
      </c>
      <c r="KS22" s="25">
        <v>0.0</v>
      </c>
      <c r="KT22" s="25">
        <v>0.0</v>
      </c>
      <c r="KU22" s="25">
        <v>0.0</v>
      </c>
      <c r="KV22" s="25">
        <v>0.0</v>
      </c>
      <c r="KW22" s="25">
        <v>0.0</v>
      </c>
      <c r="KX22" s="25">
        <v>0.0</v>
      </c>
      <c r="KY22" s="25">
        <v>0.0</v>
      </c>
      <c r="KZ22" s="25">
        <v>0.0</v>
      </c>
      <c r="LA22" s="25">
        <v>0.0</v>
      </c>
      <c r="LB22" s="25">
        <v>0.0</v>
      </c>
      <c r="LC22" s="25">
        <v>0.0</v>
      </c>
      <c r="LD22" s="25">
        <v>0.0</v>
      </c>
      <c r="LE22" s="25">
        <v>0.0</v>
      </c>
      <c r="LF22" s="25">
        <v>0.0</v>
      </c>
      <c r="LG22" s="25">
        <v>0.0</v>
      </c>
      <c r="LH22" s="25">
        <v>0.0</v>
      </c>
      <c r="LI22" s="25">
        <v>0.0</v>
      </c>
      <c r="LJ22" s="25">
        <v>0.0</v>
      </c>
      <c r="LK22" s="25">
        <v>0.0</v>
      </c>
      <c r="LL22" s="25">
        <v>0.0</v>
      </c>
      <c r="LM22" s="25">
        <v>0.0</v>
      </c>
      <c r="LN22" s="25"/>
      <c r="LO22" s="25"/>
    </row>
    <row r="23">
      <c r="B23" s="24" t="s">
        <v>95</v>
      </c>
      <c r="C23" s="42">
        <v>37.0</v>
      </c>
      <c r="D23" s="25">
        <v>109.0</v>
      </c>
      <c r="E23" s="25">
        <v>0.0</v>
      </c>
      <c r="F23" s="25">
        <v>1.0</v>
      </c>
      <c r="G23" s="42">
        <v>156.0</v>
      </c>
      <c r="H23" s="25">
        <v>483.0</v>
      </c>
      <c r="I23" s="42">
        <v>2.0</v>
      </c>
      <c r="J23" s="25">
        <v>8.0</v>
      </c>
      <c r="K23" s="42">
        <v>1.0</v>
      </c>
      <c r="L23" s="25">
        <v>1.0</v>
      </c>
      <c r="M23" s="42">
        <v>1.0</v>
      </c>
      <c r="N23" s="42">
        <v>3.0</v>
      </c>
      <c r="O23" s="25">
        <v>2.0</v>
      </c>
      <c r="P23" s="25">
        <v>1.0</v>
      </c>
      <c r="Q23" s="42">
        <v>10.0</v>
      </c>
      <c r="R23" s="25">
        <v>35.0</v>
      </c>
      <c r="S23" s="25">
        <v>1.0</v>
      </c>
      <c r="T23" s="25">
        <v>2.0</v>
      </c>
      <c r="U23" s="25">
        <v>7.0</v>
      </c>
      <c r="V23" s="25">
        <v>19.0</v>
      </c>
      <c r="W23" s="76">
        <v>57.0</v>
      </c>
      <c r="X23" s="77">
        <v>175.0</v>
      </c>
      <c r="Y23" s="25">
        <v>2.0</v>
      </c>
      <c r="Z23" s="25">
        <v>3.0</v>
      </c>
      <c r="AA23" s="25">
        <v>1290.0</v>
      </c>
      <c r="AB23" s="25">
        <v>4033.0</v>
      </c>
      <c r="AC23" s="25">
        <v>59.0</v>
      </c>
      <c r="AD23" s="25">
        <v>190.0</v>
      </c>
      <c r="AE23" s="25">
        <v>176.0</v>
      </c>
      <c r="AF23" s="25">
        <v>594.0</v>
      </c>
      <c r="AG23" s="76">
        <v>15.0</v>
      </c>
      <c r="AH23" s="77">
        <v>71.0</v>
      </c>
      <c r="AI23" s="25">
        <v>177.0</v>
      </c>
      <c r="AJ23" s="25">
        <v>529.0</v>
      </c>
      <c r="AK23" s="25">
        <v>4.0</v>
      </c>
      <c r="AL23" s="25">
        <v>269.0</v>
      </c>
      <c r="AM23" s="25">
        <v>819.0</v>
      </c>
      <c r="AN23" s="25">
        <v>68.0</v>
      </c>
      <c r="AO23" s="25">
        <v>252.0</v>
      </c>
      <c r="AP23" s="25">
        <v>2.0</v>
      </c>
      <c r="AQ23" s="25">
        <v>27.0</v>
      </c>
      <c r="AR23" s="25">
        <v>2.0</v>
      </c>
      <c r="AS23" s="25">
        <v>21.0</v>
      </c>
      <c r="AT23" s="25">
        <v>22.0</v>
      </c>
      <c r="AU23" s="25">
        <v>38.0</v>
      </c>
      <c r="AV23" s="25">
        <v>6.0</v>
      </c>
      <c r="AW23" s="25">
        <v>12.0</v>
      </c>
      <c r="AX23" s="25">
        <v>2.0</v>
      </c>
      <c r="AY23" s="25">
        <v>1.0</v>
      </c>
      <c r="AZ23" s="25">
        <v>6.0</v>
      </c>
      <c r="BA23" s="25">
        <v>16.0</v>
      </c>
      <c r="BB23" s="25">
        <v>568.0</v>
      </c>
      <c r="BC23" s="25">
        <v>1584.0</v>
      </c>
      <c r="BD23" s="25">
        <v>34.0</v>
      </c>
      <c r="BE23" s="25">
        <v>121.0</v>
      </c>
      <c r="BF23" s="25">
        <v>96.0</v>
      </c>
      <c r="BG23" s="25">
        <v>365.0</v>
      </c>
      <c r="BH23" s="25">
        <v>1.0</v>
      </c>
      <c r="BI23" s="25">
        <v>2.0</v>
      </c>
      <c r="BJ23" s="25">
        <v>5.0</v>
      </c>
      <c r="BK23" s="42">
        <v>12.0</v>
      </c>
      <c r="BL23" s="25">
        <v>36.0</v>
      </c>
      <c r="BM23" s="25">
        <v>1.0</v>
      </c>
      <c r="BN23" s="78">
        <v>22.0</v>
      </c>
      <c r="BO23" s="77">
        <v>78.0</v>
      </c>
      <c r="BP23" s="25">
        <v>3.0</v>
      </c>
      <c r="BQ23" s="25">
        <v>5.0</v>
      </c>
      <c r="BR23" s="25">
        <v>2.0</v>
      </c>
      <c r="BS23" s="25">
        <v>17.0</v>
      </c>
      <c r="BT23" s="76">
        <v>2.0</v>
      </c>
      <c r="BU23" s="77">
        <v>19.0</v>
      </c>
      <c r="BV23" s="25">
        <v>49.0</v>
      </c>
      <c r="BW23" s="25">
        <v>131.0</v>
      </c>
      <c r="BX23" s="25">
        <v>4.0</v>
      </c>
      <c r="BY23" s="25">
        <v>2.0</v>
      </c>
      <c r="BZ23" s="25">
        <v>2.0</v>
      </c>
      <c r="CA23" s="25">
        <v>2.0</v>
      </c>
      <c r="CB23" s="25">
        <v>10.0</v>
      </c>
      <c r="CC23" s="78">
        <v>8.0</v>
      </c>
      <c r="CD23" s="77">
        <v>30.0</v>
      </c>
      <c r="CE23" s="25">
        <v>2.0</v>
      </c>
      <c r="CF23" s="25">
        <v>11.0</v>
      </c>
      <c r="CG23" s="25">
        <v>1.0</v>
      </c>
      <c r="CH23" s="25">
        <v>4.0</v>
      </c>
      <c r="CI23" s="76">
        <v>12.0</v>
      </c>
      <c r="CJ23" s="77">
        <v>18.0</v>
      </c>
      <c r="CK23" s="25">
        <v>3.0</v>
      </c>
      <c r="CL23" s="25">
        <v>20.0</v>
      </c>
      <c r="CM23" s="25">
        <v>102.0</v>
      </c>
      <c r="CN23" s="25">
        <v>275.0</v>
      </c>
      <c r="CO23" s="76">
        <v>14.0</v>
      </c>
      <c r="CP23" s="77">
        <v>44.0</v>
      </c>
      <c r="CQ23" s="25">
        <v>472.0</v>
      </c>
      <c r="CR23" s="25">
        <v>1564.0</v>
      </c>
      <c r="CS23" s="25">
        <v>13.0</v>
      </c>
      <c r="CT23" s="25">
        <v>15.0</v>
      </c>
      <c r="CU23" s="25">
        <v>31.0</v>
      </c>
      <c r="CV23" s="25">
        <v>56.0</v>
      </c>
      <c r="CW23" s="25">
        <v>4.0</v>
      </c>
      <c r="CX23" s="25">
        <v>8.0</v>
      </c>
      <c r="CY23" s="25">
        <v>1.0</v>
      </c>
      <c r="CZ23" s="25">
        <v>2.0</v>
      </c>
      <c r="DA23" s="25">
        <v>3.0</v>
      </c>
      <c r="DB23" s="25">
        <v>69.0</v>
      </c>
      <c r="DC23" s="25">
        <v>206.0</v>
      </c>
      <c r="DD23" s="25">
        <v>134.0</v>
      </c>
      <c r="DE23" s="25">
        <v>428.0</v>
      </c>
      <c r="DF23" s="78">
        <v>11.0</v>
      </c>
      <c r="DG23" s="77">
        <v>48.0</v>
      </c>
      <c r="DH23" s="25">
        <v>36.0</v>
      </c>
      <c r="DI23" s="25">
        <v>117.0</v>
      </c>
      <c r="DJ23" s="25">
        <v>32.0</v>
      </c>
      <c r="DK23" s="25">
        <v>112.0</v>
      </c>
      <c r="DL23" s="25">
        <v>8.0</v>
      </c>
      <c r="DM23" s="25">
        <v>2.0</v>
      </c>
      <c r="DN23" s="25">
        <v>3.0</v>
      </c>
      <c r="DO23" s="76">
        <v>4.0</v>
      </c>
      <c r="DP23" s="77">
        <v>9.0</v>
      </c>
      <c r="DQ23" s="25">
        <v>14.0</v>
      </c>
      <c r="DR23" s="25">
        <v>30.0</v>
      </c>
      <c r="DS23" s="76">
        <v>6.0</v>
      </c>
      <c r="DT23" s="77">
        <v>9.0</v>
      </c>
      <c r="DU23" s="25">
        <v>82.0</v>
      </c>
      <c r="DV23" s="25">
        <v>324.0</v>
      </c>
      <c r="DW23" s="25">
        <v>139.0</v>
      </c>
      <c r="DX23" s="25">
        <v>355.0</v>
      </c>
      <c r="DY23" s="25">
        <v>1.0</v>
      </c>
      <c r="DZ23" s="76">
        <v>71.0</v>
      </c>
      <c r="EA23" s="77">
        <v>210.0</v>
      </c>
      <c r="EB23" s="25">
        <v>70.0</v>
      </c>
      <c r="EC23" s="25">
        <v>217.0</v>
      </c>
      <c r="ED23" s="25">
        <v>3.0</v>
      </c>
      <c r="EE23" s="25">
        <v>5.0</v>
      </c>
      <c r="EF23" s="25">
        <v>6.0</v>
      </c>
      <c r="EG23" s="76">
        <v>163.0</v>
      </c>
      <c r="EH23" s="77">
        <v>572.0</v>
      </c>
      <c r="EI23" s="25">
        <v>20.0</v>
      </c>
      <c r="EJ23" s="25">
        <v>60.0</v>
      </c>
      <c r="EK23" s="76">
        <v>46.0</v>
      </c>
      <c r="EL23" s="77">
        <v>172.0</v>
      </c>
      <c r="EM23" s="25">
        <v>7.0</v>
      </c>
      <c r="EN23" s="25">
        <v>39.0</v>
      </c>
      <c r="EO23" s="25">
        <v>5.0</v>
      </c>
      <c r="EP23" s="25">
        <v>7.0</v>
      </c>
      <c r="EQ23" s="25">
        <v>4.0</v>
      </c>
      <c r="ER23" s="25">
        <v>6.0</v>
      </c>
      <c r="ES23" s="25">
        <v>8.0</v>
      </c>
      <c r="ET23" s="25">
        <v>20.0</v>
      </c>
      <c r="EU23" s="25">
        <v>99.0</v>
      </c>
      <c r="EV23" s="25">
        <v>293.0</v>
      </c>
      <c r="EW23" s="25">
        <v>1.0</v>
      </c>
      <c r="EX23" s="25">
        <v>9.0</v>
      </c>
      <c r="EY23" s="25">
        <v>6.0</v>
      </c>
      <c r="EZ23" s="25">
        <v>35.0</v>
      </c>
      <c r="FA23" s="76">
        <v>45.0</v>
      </c>
      <c r="FB23" s="77">
        <v>107.0</v>
      </c>
      <c r="FC23" s="76">
        <v>3.0</v>
      </c>
      <c r="FD23" s="77">
        <v>18.0</v>
      </c>
      <c r="FE23" s="25">
        <v>4.0</v>
      </c>
      <c r="FF23" s="25">
        <v>16.0</v>
      </c>
      <c r="FG23" s="76">
        <v>30.0</v>
      </c>
      <c r="FH23" s="77">
        <v>80.0</v>
      </c>
      <c r="FI23" s="25">
        <v>62.0</v>
      </c>
      <c r="FJ23" s="25">
        <v>144.0</v>
      </c>
      <c r="FK23" s="25">
        <v>71.0</v>
      </c>
      <c r="FL23" s="25">
        <v>201.0</v>
      </c>
      <c r="FM23" s="25">
        <v>47.0</v>
      </c>
      <c r="FN23" s="25">
        <v>154.0</v>
      </c>
      <c r="FO23" s="25">
        <v>1.0</v>
      </c>
      <c r="FP23" s="25">
        <v>14.0</v>
      </c>
      <c r="FQ23" s="25">
        <v>0.0</v>
      </c>
      <c r="FR23" s="25">
        <v>0.0</v>
      </c>
      <c r="FS23" s="25">
        <v>0.0</v>
      </c>
      <c r="FT23" s="25">
        <v>0.0</v>
      </c>
      <c r="FU23" s="25">
        <v>0.0</v>
      </c>
      <c r="FV23" s="25">
        <v>0.0</v>
      </c>
      <c r="FW23" s="25">
        <v>0.0</v>
      </c>
      <c r="FX23" s="25">
        <v>0.0</v>
      </c>
      <c r="FY23" s="25">
        <v>0.0</v>
      </c>
      <c r="FZ23" s="25">
        <v>0.0</v>
      </c>
      <c r="GA23" s="25">
        <v>0.0</v>
      </c>
      <c r="GB23" s="25">
        <v>0.0</v>
      </c>
      <c r="GC23" s="25">
        <v>0.0</v>
      </c>
      <c r="GD23" s="25">
        <v>0.0</v>
      </c>
      <c r="GE23" s="25">
        <v>0.0</v>
      </c>
      <c r="GF23" s="25">
        <v>0.0</v>
      </c>
      <c r="GG23" s="25">
        <v>0.0</v>
      </c>
      <c r="GH23" s="25">
        <v>0.0</v>
      </c>
      <c r="GI23" s="25">
        <v>0.0</v>
      </c>
      <c r="GJ23" s="76">
        <v>0.0</v>
      </c>
      <c r="GK23" s="77">
        <v>0.0</v>
      </c>
      <c r="GL23" s="25">
        <v>0.0</v>
      </c>
      <c r="GM23" s="25">
        <v>0.0</v>
      </c>
      <c r="GN23" s="25">
        <v>0.0</v>
      </c>
      <c r="GO23" s="25">
        <v>0.0</v>
      </c>
      <c r="GP23" s="25">
        <v>0.0</v>
      </c>
      <c r="GQ23" s="25">
        <v>0.0</v>
      </c>
      <c r="GR23" s="25">
        <v>0.0</v>
      </c>
      <c r="GS23" s="25">
        <v>0.0</v>
      </c>
      <c r="GT23" s="25">
        <v>0.0</v>
      </c>
      <c r="GU23" s="76">
        <v>0.0</v>
      </c>
      <c r="GV23" s="77">
        <v>0.0</v>
      </c>
      <c r="GW23" s="25">
        <v>0.0</v>
      </c>
      <c r="GX23" s="25">
        <v>0.0</v>
      </c>
      <c r="GY23" s="25">
        <v>0.0</v>
      </c>
      <c r="GZ23" s="25">
        <v>0.0</v>
      </c>
      <c r="HA23" s="25">
        <v>0.0</v>
      </c>
      <c r="HB23" s="25">
        <v>0.0</v>
      </c>
      <c r="HC23" s="25">
        <v>0.0</v>
      </c>
      <c r="HD23" s="25">
        <v>0.0</v>
      </c>
      <c r="HE23" s="25">
        <v>0.0</v>
      </c>
      <c r="HF23" s="25">
        <v>0.0</v>
      </c>
      <c r="HG23" s="76">
        <v>0.0</v>
      </c>
      <c r="HH23" s="77">
        <v>0.0</v>
      </c>
      <c r="HI23" s="25">
        <v>0.0</v>
      </c>
      <c r="HJ23" s="25">
        <v>0.0</v>
      </c>
      <c r="HK23" s="25">
        <v>0.0</v>
      </c>
      <c r="HL23" s="25">
        <v>0.0</v>
      </c>
      <c r="HM23" s="25">
        <v>0.0</v>
      </c>
      <c r="HN23" s="25">
        <v>0.0</v>
      </c>
      <c r="HO23" s="25">
        <v>0.0</v>
      </c>
      <c r="HP23" s="25">
        <v>0.0</v>
      </c>
      <c r="HQ23" s="25">
        <v>0.0</v>
      </c>
      <c r="HR23" s="25">
        <v>0.0</v>
      </c>
      <c r="HS23" s="25">
        <v>0.0</v>
      </c>
      <c r="HT23" s="25">
        <v>0.0</v>
      </c>
      <c r="HU23" s="25">
        <v>0.0</v>
      </c>
      <c r="HV23" s="25">
        <v>0.0</v>
      </c>
      <c r="HW23" s="25">
        <v>0.0</v>
      </c>
      <c r="HX23" s="25">
        <v>0.0</v>
      </c>
      <c r="HY23" s="25">
        <v>0.0</v>
      </c>
      <c r="HZ23" s="25">
        <v>0.0</v>
      </c>
      <c r="IA23" s="25">
        <v>0.0</v>
      </c>
      <c r="IB23" s="25">
        <v>0.0</v>
      </c>
      <c r="IC23" s="25">
        <v>0.0</v>
      </c>
      <c r="ID23" s="25">
        <v>0.0</v>
      </c>
      <c r="IE23" s="25">
        <v>0.0</v>
      </c>
      <c r="IF23" s="25">
        <v>0.0</v>
      </c>
      <c r="IG23" s="25">
        <v>0.0</v>
      </c>
      <c r="IH23" s="25">
        <v>0.0</v>
      </c>
      <c r="II23" s="25">
        <v>0.0</v>
      </c>
      <c r="IJ23" s="25">
        <v>0.0</v>
      </c>
      <c r="IK23" s="25">
        <v>0.0</v>
      </c>
      <c r="IL23" s="25">
        <v>0.0</v>
      </c>
      <c r="IM23" s="25">
        <v>0.0</v>
      </c>
      <c r="IN23" s="25">
        <v>0.0</v>
      </c>
      <c r="IO23" s="25">
        <v>0.0</v>
      </c>
      <c r="IP23" s="25">
        <v>0.0</v>
      </c>
      <c r="IQ23" s="25">
        <v>0.0</v>
      </c>
      <c r="IR23" s="25">
        <v>0.0</v>
      </c>
      <c r="IS23" s="25">
        <v>0.0</v>
      </c>
      <c r="IT23" s="25">
        <v>0.0</v>
      </c>
      <c r="IU23" s="25">
        <v>0.0</v>
      </c>
      <c r="IV23" s="25">
        <v>0.0</v>
      </c>
      <c r="IW23" s="25">
        <v>0.0</v>
      </c>
      <c r="IX23" s="25">
        <v>0.0</v>
      </c>
      <c r="IY23" s="25">
        <v>0.0</v>
      </c>
      <c r="IZ23" s="25">
        <v>0.0</v>
      </c>
      <c r="JA23" s="25">
        <v>0.0</v>
      </c>
      <c r="JB23" s="25">
        <v>0.0</v>
      </c>
      <c r="JC23" s="25">
        <v>0.0</v>
      </c>
      <c r="JD23" s="25">
        <v>0.0</v>
      </c>
      <c r="JE23" s="25">
        <v>0.0</v>
      </c>
      <c r="JF23" s="25">
        <v>0.0</v>
      </c>
      <c r="JG23" s="25">
        <v>0.0</v>
      </c>
      <c r="JH23" s="25">
        <v>0.0</v>
      </c>
      <c r="JI23" s="25">
        <v>0.0</v>
      </c>
      <c r="JJ23" s="25">
        <v>0.0</v>
      </c>
      <c r="JK23" s="25">
        <v>0.0</v>
      </c>
      <c r="JL23" s="25">
        <v>0.0</v>
      </c>
      <c r="JM23" s="25">
        <v>0.0</v>
      </c>
      <c r="JN23" s="25">
        <v>0.0</v>
      </c>
      <c r="JO23" s="25">
        <v>0.0</v>
      </c>
      <c r="JP23" s="25">
        <v>0.0</v>
      </c>
      <c r="JQ23" s="25">
        <v>0.0</v>
      </c>
      <c r="JR23" s="25">
        <v>0.0</v>
      </c>
      <c r="JS23" s="25">
        <v>0.0</v>
      </c>
      <c r="JT23" s="25">
        <v>0.0</v>
      </c>
      <c r="JU23" s="25">
        <v>0.0</v>
      </c>
      <c r="JV23" s="25">
        <v>0.0</v>
      </c>
      <c r="JW23" s="25">
        <v>0.0</v>
      </c>
      <c r="JX23" s="25">
        <v>0.0</v>
      </c>
      <c r="JY23" s="25">
        <v>0.0</v>
      </c>
      <c r="JZ23" s="25">
        <v>0.0</v>
      </c>
      <c r="KA23" s="25">
        <v>0.0</v>
      </c>
      <c r="KB23" s="25">
        <v>0.0</v>
      </c>
      <c r="KC23" s="25">
        <v>0.0</v>
      </c>
      <c r="KD23" s="25">
        <v>0.0</v>
      </c>
      <c r="KE23" s="25">
        <v>0.0</v>
      </c>
      <c r="KF23" s="25">
        <v>0.0</v>
      </c>
      <c r="KG23" s="25">
        <v>0.0</v>
      </c>
      <c r="KH23" s="25">
        <v>0.0</v>
      </c>
      <c r="KI23" s="25">
        <v>0.0</v>
      </c>
      <c r="KJ23" s="25">
        <v>0.0</v>
      </c>
      <c r="KK23" s="25">
        <v>0.0</v>
      </c>
      <c r="KL23" s="25">
        <v>0.0</v>
      </c>
      <c r="KM23" s="25">
        <v>0.0</v>
      </c>
      <c r="KN23" s="25">
        <v>0.0</v>
      </c>
      <c r="KO23" s="25">
        <v>0.0</v>
      </c>
      <c r="KP23" s="25">
        <v>0.0</v>
      </c>
      <c r="KQ23" s="25">
        <v>0.0</v>
      </c>
      <c r="KR23" s="25">
        <v>0.0</v>
      </c>
      <c r="KS23" s="25">
        <v>0.0</v>
      </c>
      <c r="KT23" s="25">
        <v>0.0</v>
      </c>
      <c r="KU23" s="25">
        <v>0.0</v>
      </c>
      <c r="KV23" s="25">
        <v>0.0</v>
      </c>
      <c r="KW23" s="25">
        <v>0.0</v>
      </c>
      <c r="KX23" s="25">
        <v>0.0</v>
      </c>
      <c r="KY23" s="25">
        <v>0.0</v>
      </c>
      <c r="KZ23" s="25">
        <v>0.0</v>
      </c>
      <c r="LA23" s="25">
        <v>0.0</v>
      </c>
      <c r="LB23" s="25">
        <v>0.0</v>
      </c>
      <c r="LC23" s="25">
        <v>0.0</v>
      </c>
      <c r="LD23" s="25">
        <v>0.0</v>
      </c>
      <c r="LE23" s="25">
        <v>0.0</v>
      </c>
      <c r="LF23" s="25">
        <v>0.0</v>
      </c>
      <c r="LG23" s="25">
        <v>0.0</v>
      </c>
      <c r="LH23" s="25">
        <v>0.0</v>
      </c>
      <c r="LI23" s="25">
        <v>0.0</v>
      </c>
      <c r="LJ23" s="25">
        <v>0.0</v>
      </c>
      <c r="LK23" s="25">
        <v>0.0</v>
      </c>
      <c r="LL23" s="25">
        <v>0.0</v>
      </c>
      <c r="LM23" s="25">
        <v>0.0</v>
      </c>
      <c r="LN23" s="25"/>
      <c r="LO23" s="25"/>
    </row>
    <row r="24">
      <c r="B24" s="24" t="s">
        <v>96</v>
      </c>
      <c r="C24" s="42">
        <v>-113.0</v>
      </c>
      <c r="D24" s="25">
        <v>109.0</v>
      </c>
      <c r="E24" s="25">
        <v>0.0</v>
      </c>
      <c r="F24" s="25">
        <v>1.0</v>
      </c>
      <c r="G24" s="42">
        <v>-864.0</v>
      </c>
      <c r="H24" s="25">
        <v>-794.5</v>
      </c>
      <c r="I24" s="42">
        <v>2.0</v>
      </c>
      <c r="J24" s="25">
        <v>8.0</v>
      </c>
      <c r="K24" s="42">
        <v>1.0</v>
      </c>
      <c r="L24" s="25">
        <v>1.0</v>
      </c>
      <c r="M24" s="42">
        <v>1.0</v>
      </c>
      <c r="N24" s="42">
        <v>3.0</v>
      </c>
      <c r="O24" s="25">
        <v>2.0</v>
      </c>
      <c r="P24" s="25">
        <v>1.0</v>
      </c>
      <c r="Q24" s="42">
        <v>10.0</v>
      </c>
      <c r="R24" s="25">
        <v>35.0</v>
      </c>
      <c r="S24" s="25">
        <v>1.0</v>
      </c>
      <c r="T24" s="25">
        <v>2.0</v>
      </c>
      <c r="U24" s="25">
        <v>7.0</v>
      </c>
      <c r="V24" s="25">
        <v>19.0</v>
      </c>
      <c r="W24" s="76">
        <v>7.0</v>
      </c>
      <c r="X24" s="77">
        <v>-246.0</v>
      </c>
      <c r="Y24" s="25">
        <v>2.0</v>
      </c>
      <c r="Z24" s="25">
        <v>3.0</v>
      </c>
      <c r="AA24" s="25">
        <v>-2523.0</v>
      </c>
      <c r="AB24" s="25">
        <v>-4884.0</v>
      </c>
      <c r="AC24" s="25">
        <v>-16.0</v>
      </c>
      <c r="AD24" s="25">
        <v>-360.5</v>
      </c>
      <c r="AE24" s="25">
        <v>-259.0</v>
      </c>
      <c r="AF24" s="25">
        <v>-971.0</v>
      </c>
      <c r="AG24" s="76">
        <v>15.0</v>
      </c>
      <c r="AH24" s="77">
        <v>-225.0</v>
      </c>
      <c r="AI24" s="25">
        <v>-355.0</v>
      </c>
      <c r="AJ24" s="25">
        <v>-930.0</v>
      </c>
      <c r="AK24" s="25">
        <v>4.0</v>
      </c>
      <c r="AL24" s="25">
        <v>221.5</v>
      </c>
      <c r="AM24" s="25">
        <v>-1275.0</v>
      </c>
      <c r="AN24" s="25">
        <v>-186.5</v>
      </c>
      <c r="AO24" s="25">
        <v>-647.5</v>
      </c>
      <c r="AP24" s="25">
        <v>2.0</v>
      </c>
      <c r="AQ24" s="25">
        <v>-100.5</v>
      </c>
      <c r="AR24" s="25">
        <v>2.0</v>
      </c>
      <c r="AS24" s="25">
        <v>21.0</v>
      </c>
      <c r="AT24" s="25">
        <v>22.0</v>
      </c>
      <c r="AU24" s="25">
        <v>38.0</v>
      </c>
      <c r="AV24" s="25">
        <v>6.0</v>
      </c>
      <c r="AW24" s="25">
        <v>-143.0</v>
      </c>
      <c r="AX24" s="25">
        <v>2.0</v>
      </c>
      <c r="AY24" s="25">
        <v>1.0</v>
      </c>
      <c r="AZ24" s="25">
        <v>6.0</v>
      </c>
      <c r="BA24" s="25">
        <v>16.0</v>
      </c>
      <c r="BB24" s="25">
        <v>-1021.0</v>
      </c>
      <c r="BC24" s="25">
        <v>-3980.5</v>
      </c>
      <c r="BD24" s="25">
        <v>34.0</v>
      </c>
      <c r="BE24" s="25">
        <v>-370.0</v>
      </c>
      <c r="BF24" s="25">
        <v>-277.5</v>
      </c>
      <c r="BG24" s="25">
        <v>-1279.5</v>
      </c>
      <c r="BH24" s="25">
        <v>1.0</v>
      </c>
      <c r="BI24" s="25">
        <v>2.0</v>
      </c>
      <c r="BJ24" s="25">
        <v>5.0</v>
      </c>
      <c r="BK24" s="42">
        <v>12.0</v>
      </c>
      <c r="BL24" s="25">
        <v>36.0</v>
      </c>
      <c r="BM24" s="25">
        <v>-204.0</v>
      </c>
      <c r="BN24" s="78">
        <v>-73.0</v>
      </c>
      <c r="BO24" s="77">
        <v>-37.0</v>
      </c>
      <c r="BP24" s="25">
        <v>3.0</v>
      </c>
      <c r="BQ24" s="25">
        <v>5.0</v>
      </c>
      <c r="BR24" s="25">
        <v>2.0</v>
      </c>
      <c r="BS24" s="25">
        <v>17.0</v>
      </c>
      <c r="BT24" s="76">
        <v>2.0</v>
      </c>
      <c r="BU24" s="77">
        <v>19.0</v>
      </c>
      <c r="BV24" s="25">
        <v>-201.0</v>
      </c>
      <c r="BW24" s="25">
        <v>-874.0</v>
      </c>
      <c r="BX24" s="25">
        <v>4.0</v>
      </c>
      <c r="BY24" s="25">
        <v>2.0</v>
      </c>
      <c r="BZ24" s="25">
        <v>2.0</v>
      </c>
      <c r="CA24" s="25">
        <v>2.0</v>
      </c>
      <c r="CB24" s="25">
        <v>10.0</v>
      </c>
      <c r="CC24" s="78">
        <v>8.0</v>
      </c>
      <c r="CD24" s="77">
        <v>30.0</v>
      </c>
      <c r="CE24" s="25">
        <v>2.0</v>
      </c>
      <c r="CF24" s="25">
        <v>11.0</v>
      </c>
      <c r="CG24" s="25">
        <v>1.0</v>
      </c>
      <c r="CH24" s="25">
        <v>4.0</v>
      </c>
      <c r="CI24" s="76">
        <v>12.0</v>
      </c>
      <c r="CJ24" s="77">
        <v>-88.5</v>
      </c>
      <c r="CK24" s="25">
        <v>3.0</v>
      </c>
      <c r="CL24" s="25">
        <v>-75.0</v>
      </c>
      <c r="CM24" s="25">
        <v>-71.0</v>
      </c>
      <c r="CN24" s="25">
        <v>-1014.5</v>
      </c>
      <c r="CO24" s="76">
        <v>-116.0</v>
      </c>
      <c r="CP24" s="77">
        <v>-211.0</v>
      </c>
      <c r="CQ24" s="25">
        <v>-678.0</v>
      </c>
      <c r="CR24" s="25">
        <v>-2153.5</v>
      </c>
      <c r="CS24" s="25">
        <v>13.0</v>
      </c>
      <c r="CT24" s="25">
        <v>15.0</v>
      </c>
      <c r="CU24" s="25">
        <v>31.0</v>
      </c>
      <c r="CV24" s="25">
        <v>56.0</v>
      </c>
      <c r="CW24" s="25">
        <v>4.0</v>
      </c>
      <c r="CX24" s="25">
        <v>8.0</v>
      </c>
      <c r="CY24" s="25">
        <v>1.0</v>
      </c>
      <c r="CZ24" s="25">
        <v>2.0</v>
      </c>
      <c r="DA24" s="25">
        <v>3.0</v>
      </c>
      <c r="DB24" s="25">
        <v>11.0</v>
      </c>
      <c r="DC24" s="25">
        <v>-442.0</v>
      </c>
      <c r="DD24" s="25">
        <v>-266.5</v>
      </c>
      <c r="DE24" s="25">
        <v>-193.0</v>
      </c>
      <c r="DF24" s="78">
        <v>-370.5</v>
      </c>
      <c r="DG24" s="77">
        <v>-263.5</v>
      </c>
      <c r="DH24" s="25">
        <v>36.0</v>
      </c>
      <c r="DI24" s="25">
        <v>-177.5</v>
      </c>
      <c r="DJ24" s="25">
        <v>32.0</v>
      </c>
      <c r="DK24" s="25">
        <v>-258.0</v>
      </c>
      <c r="DL24" s="25">
        <v>8.0</v>
      </c>
      <c r="DM24" s="25">
        <v>2.0</v>
      </c>
      <c r="DN24" s="25">
        <v>3.0</v>
      </c>
      <c r="DO24" s="76">
        <v>4.0</v>
      </c>
      <c r="DP24" s="77">
        <v>9.0</v>
      </c>
      <c r="DQ24" s="25">
        <v>14.0</v>
      </c>
      <c r="DR24" s="25">
        <v>-50.0</v>
      </c>
      <c r="DS24" s="76">
        <v>6.0</v>
      </c>
      <c r="DT24" s="77">
        <v>9.0</v>
      </c>
      <c r="DU24" s="25">
        <v>-218.0</v>
      </c>
      <c r="DV24" s="25">
        <v>-941.0</v>
      </c>
      <c r="DW24" s="25">
        <v>-45.5</v>
      </c>
      <c r="DX24" s="25">
        <v>-885.0</v>
      </c>
      <c r="DY24" s="25">
        <v>1.0</v>
      </c>
      <c r="DZ24" s="76">
        <v>71.0</v>
      </c>
      <c r="EA24" s="77">
        <v>-1225.0</v>
      </c>
      <c r="EB24" s="25">
        <v>-130.0</v>
      </c>
      <c r="EC24" s="25">
        <v>-791.0</v>
      </c>
      <c r="ED24" s="25">
        <v>3.0</v>
      </c>
      <c r="EE24" s="25">
        <v>5.0</v>
      </c>
      <c r="EF24" s="25">
        <v>6.0</v>
      </c>
      <c r="EG24" s="76">
        <v>-256.5</v>
      </c>
      <c r="EH24" s="77">
        <v>-2258.5</v>
      </c>
      <c r="EI24" s="25">
        <v>20.0</v>
      </c>
      <c r="EJ24" s="25">
        <v>-206.5</v>
      </c>
      <c r="EK24" s="76">
        <v>-117.5</v>
      </c>
      <c r="EL24" s="77">
        <v>-193.5</v>
      </c>
      <c r="EM24" s="25">
        <v>7.0</v>
      </c>
      <c r="EN24" s="25">
        <v>-141.0</v>
      </c>
      <c r="EO24" s="25">
        <v>5.0</v>
      </c>
      <c r="EP24" s="25">
        <v>7.0</v>
      </c>
      <c r="EQ24" s="25">
        <v>4.0</v>
      </c>
      <c r="ER24" s="25">
        <v>-164.0</v>
      </c>
      <c r="ES24" s="25">
        <v>8.0</v>
      </c>
      <c r="ET24" s="25">
        <v>20.0</v>
      </c>
      <c r="EU24" s="25">
        <v>-156.0</v>
      </c>
      <c r="EV24" s="25">
        <v>-566.0</v>
      </c>
      <c r="EW24" s="25">
        <v>1.0</v>
      </c>
      <c r="EX24" s="25">
        <v>9.0</v>
      </c>
      <c r="EY24" s="25">
        <v>6.0</v>
      </c>
      <c r="EZ24" s="25">
        <v>-47.0</v>
      </c>
      <c r="FA24" s="76">
        <v>-261.5</v>
      </c>
      <c r="FB24" s="77">
        <v>-369.5</v>
      </c>
      <c r="FC24" s="76">
        <v>3.0</v>
      </c>
      <c r="FD24" s="77">
        <v>18.0</v>
      </c>
      <c r="FE24" s="25">
        <v>4.0</v>
      </c>
      <c r="FF24" s="25">
        <v>16.0</v>
      </c>
      <c r="FG24" s="76">
        <v>30.0</v>
      </c>
      <c r="FH24" s="77">
        <v>-44.0</v>
      </c>
      <c r="FI24" s="25">
        <v>62.0</v>
      </c>
      <c r="FJ24" s="25">
        <v>-120.5</v>
      </c>
      <c r="FK24" s="25">
        <v>-482.0</v>
      </c>
      <c r="FL24" s="25">
        <v>5.5</v>
      </c>
      <c r="FM24" s="25">
        <v>47.0</v>
      </c>
      <c r="FN24" s="25">
        <v>-282.0</v>
      </c>
      <c r="FO24" s="25">
        <v>-169.0</v>
      </c>
      <c r="FP24" s="25">
        <v>14.0</v>
      </c>
      <c r="FQ24" s="25">
        <v>0.0</v>
      </c>
      <c r="FR24" s="25">
        <v>0.0</v>
      </c>
      <c r="FS24" s="25">
        <v>0.0</v>
      </c>
      <c r="FT24" s="25">
        <v>0.0</v>
      </c>
      <c r="FU24" s="25">
        <v>0.0</v>
      </c>
      <c r="FV24" s="25">
        <v>0.0</v>
      </c>
      <c r="FW24" s="25">
        <v>0.0</v>
      </c>
      <c r="FX24" s="25">
        <v>0.0</v>
      </c>
      <c r="FY24" s="25">
        <v>0.0</v>
      </c>
      <c r="FZ24" s="25">
        <v>0.0</v>
      </c>
      <c r="GA24" s="25">
        <v>0.0</v>
      </c>
      <c r="GB24" s="25">
        <v>0.0</v>
      </c>
      <c r="GC24" s="25">
        <v>0.0</v>
      </c>
      <c r="GD24" s="25">
        <v>0.0</v>
      </c>
      <c r="GE24" s="25">
        <v>0.0</v>
      </c>
      <c r="GF24" s="25">
        <v>0.0</v>
      </c>
      <c r="GG24" s="25">
        <v>0.0</v>
      </c>
      <c r="GH24" s="25">
        <v>0.0</v>
      </c>
      <c r="GI24" s="25">
        <v>0.0</v>
      </c>
      <c r="GJ24" s="76">
        <v>0.0</v>
      </c>
      <c r="GK24" s="77">
        <v>0.0</v>
      </c>
      <c r="GL24" s="25">
        <v>0.0</v>
      </c>
      <c r="GM24" s="25">
        <v>0.0</v>
      </c>
      <c r="GN24" s="25">
        <v>0.0</v>
      </c>
      <c r="GO24" s="25">
        <v>0.0</v>
      </c>
      <c r="GP24" s="25">
        <v>0.0</v>
      </c>
      <c r="GQ24" s="25">
        <v>0.0</v>
      </c>
      <c r="GR24" s="25">
        <v>0.0</v>
      </c>
      <c r="GS24" s="25">
        <v>0.0</v>
      </c>
      <c r="GT24" s="25">
        <v>0.0</v>
      </c>
      <c r="GU24" s="76">
        <v>0.0</v>
      </c>
      <c r="GV24" s="77">
        <v>0.0</v>
      </c>
      <c r="GW24" s="25">
        <v>0.0</v>
      </c>
      <c r="GX24" s="25">
        <v>0.0</v>
      </c>
      <c r="GY24" s="25">
        <v>0.0</v>
      </c>
      <c r="GZ24" s="25">
        <v>0.0</v>
      </c>
      <c r="HA24" s="25">
        <v>0.0</v>
      </c>
      <c r="HB24" s="25">
        <v>0.0</v>
      </c>
      <c r="HC24" s="25">
        <v>0.0</v>
      </c>
      <c r="HD24" s="25">
        <v>0.0</v>
      </c>
      <c r="HE24" s="25">
        <v>0.0</v>
      </c>
      <c r="HF24" s="25">
        <v>0.0</v>
      </c>
      <c r="HG24" s="76">
        <v>0.0</v>
      </c>
      <c r="HH24" s="77">
        <v>0.0</v>
      </c>
      <c r="HI24" s="25">
        <v>0.0</v>
      </c>
      <c r="HJ24" s="25">
        <v>0.0</v>
      </c>
      <c r="HK24" s="25">
        <v>0.0</v>
      </c>
      <c r="HL24" s="25">
        <v>0.0</v>
      </c>
      <c r="HM24" s="25">
        <v>0.0</v>
      </c>
      <c r="HN24" s="25">
        <v>0.0</v>
      </c>
      <c r="HO24" s="25">
        <v>0.0</v>
      </c>
      <c r="HP24" s="25">
        <v>0.0</v>
      </c>
      <c r="HQ24" s="25">
        <v>0.0</v>
      </c>
      <c r="HR24" s="25">
        <v>0.0</v>
      </c>
      <c r="HS24" s="25">
        <v>0.0</v>
      </c>
      <c r="HT24" s="25">
        <v>0.0</v>
      </c>
      <c r="HU24" s="25">
        <v>0.0</v>
      </c>
      <c r="HV24" s="25">
        <v>0.0</v>
      </c>
      <c r="HW24" s="25">
        <v>0.0</v>
      </c>
      <c r="HX24" s="25">
        <v>0.0</v>
      </c>
      <c r="HY24" s="25">
        <v>0.0</v>
      </c>
      <c r="HZ24" s="25">
        <v>0.0</v>
      </c>
      <c r="IA24" s="25">
        <v>0.0</v>
      </c>
      <c r="IB24" s="25">
        <v>0.0</v>
      </c>
      <c r="IC24" s="25">
        <v>0.0</v>
      </c>
      <c r="ID24" s="25">
        <v>0.0</v>
      </c>
      <c r="IE24" s="25">
        <v>0.0</v>
      </c>
      <c r="IF24" s="25">
        <v>0.0</v>
      </c>
      <c r="IG24" s="25">
        <v>0.0</v>
      </c>
      <c r="IH24" s="25">
        <v>0.0</v>
      </c>
      <c r="II24" s="25">
        <v>0.0</v>
      </c>
      <c r="IJ24" s="25">
        <v>0.0</v>
      </c>
      <c r="IK24" s="25">
        <v>0.0</v>
      </c>
      <c r="IL24" s="25">
        <v>0.0</v>
      </c>
      <c r="IM24" s="25">
        <v>0.0</v>
      </c>
      <c r="IN24" s="25">
        <v>0.0</v>
      </c>
      <c r="IO24" s="25">
        <v>0.0</v>
      </c>
      <c r="IP24" s="25">
        <v>0.0</v>
      </c>
      <c r="IQ24" s="25">
        <v>0.0</v>
      </c>
      <c r="IR24" s="25">
        <v>0.0</v>
      </c>
      <c r="IS24" s="25">
        <v>0.0</v>
      </c>
      <c r="IT24" s="25">
        <v>0.0</v>
      </c>
      <c r="IU24" s="25">
        <v>0.0</v>
      </c>
      <c r="IV24" s="25">
        <v>0.0</v>
      </c>
      <c r="IW24" s="25">
        <v>0.0</v>
      </c>
      <c r="IX24" s="25">
        <v>0.0</v>
      </c>
      <c r="IY24" s="25">
        <v>0.0</v>
      </c>
      <c r="IZ24" s="25">
        <v>0.0</v>
      </c>
      <c r="JA24" s="25">
        <v>0.0</v>
      </c>
      <c r="JB24" s="25">
        <v>0.0</v>
      </c>
      <c r="JC24" s="25">
        <v>0.0</v>
      </c>
      <c r="JD24" s="25">
        <v>0.0</v>
      </c>
      <c r="JE24" s="25">
        <v>0.0</v>
      </c>
      <c r="JF24" s="25">
        <v>0.0</v>
      </c>
      <c r="JG24" s="25">
        <v>0.0</v>
      </c>
      <c r="JH24" s="25">
        <v>0.0</v>
      </c>
      <c r="JI24" s="25">
        <v>0.0</v>
      </c>
      <c r="JJ24" s="25">
        <v>0.0</v>
      </c>
      <c r="JK24" s="25">
        <v>0.0</v>
      </c>
      <c r="JL24" s="25">
        <v>0.0</v>
      </c>
      <c r="JM24" s="25">
        <v>0.0</v>
      </c>
      <c r="JN24" s="25">
        <v>0.0</v>
      </c>
      <c r="JO24" s="25">
        <v>0.0</v>
      </c>
      <c r="JP24" s="25">
        <v>0.0</v>
      </c>
      <c r="JQ24" s="25">
        <v>0.0</v>
      </c>
      <c r="JR24" s="25">
        <v>0.0</v>
      </c>
      <c r="JS24" s="25">
        <v>0.0</v>
      </c>
      <c r="JT24" s="25">
        <v>0.0</v>
      </c>
      <c r="JU24" s="25">
        <v>0.0</v>
      </c>
      <c r="JV24" s="25">
        <v>0.0</v>
      </c>
      <c r="JW24" s="25">
        <v>0.0</v>
      </c>
      <c r="JX24" s="25">
        <v>0.0</v>
      </c>
      <c r="JY24" s="25">
        <v>0.0</v>
      </c>
      <c r="JZ24" s="25">
        <v>0.0</v>
      </c>
      <c r="KA24" s="25">
        <v>0.0</v>
      </c>
      <c r="KB24" s="25">
        <v>0.0</v>
      </c>
      <c r="KC24" s="25">
        <v>0.0</v>
      </c>
      <c r="KD24" s="25">
        <v>0.0</v>
      </c>
      <c r="KE24" s="25">
        <v>0.0</v>
      </c>
      <c r="KF24" s="25">
        <v>0.0</v>
      </c>
      <c r="KG24" s="25">
        <v>0.0</v>
      </c>
      <c r="KH24" s="25">
        <v>0.0</v>
      </c>
      <c r="KI24" s="25">
        <v>0.0</v>
      </c>
      <c r="KJ24" s="25">
        <v>0.0</v>
      </c>
      <c r="KK24" s="25">
        <v>0.0</v>
      </c>
      <c r="KL24" s="25">
        <v>0.0</v>
      </c>
      <c r="KM24" s="25">
        <v>0.0</v>
      </c>
      <c r="KN24" s="25">
        <v>0.0</v>
      </c>
      <c r="KO24" s="25">
        <v>0.0</v>
      </c>
      <c r="KP24" s="25">
        <v>0.0</v>
      </c>
      <c r="KQ24" s="25">
        <v>0.0</v>
      </c>
      <c r="KR24" s="25">
        <v>0.0</v>
      </c>
      <c r="KS24" s="25">
        <v>0.0</v>
      </c>
      <c r="KT24" s="25">
        <v>0.0</v>
      </c>
      <c r="KU24" s="25">
        <v>0.0</v>
      </c>
      <c r="KV24" s="25">
        <v>0.0</v>
      </c>
      <c r="KW24" s="25">
        <v>0.0</v>
      </c>
      <c r="KX24" s="25">
        <v>0.0</v>
      </c>
      <c r="KY24" s="25">
        <v>0.0</v>
      </c>
      <c r="KZ24" s="25">
        <v>0.0</v>
      </c>
      <c r="LA24" s="25">
        <v>0.0</v>
      </c>
      <c r="LB24" s="25">
        <v>0.0</v>
      </c>
      <c r="LC24" s="25">
        <v>0.0</v>
      </c>
      <c r="LD24" s="25">
        <v>0.0</v>
      </c>
      <c r="LE24" s="25">
        <v>0.0</v>
      </c>
      <c r="LF24" s="25">
        <v>0.0</v>
      </c>
      <c r="LG24" s="25">
        <v>0.0</v>
      </c>
      <c r="LH24" s="25">
        <v>0.0</v>
      </c>
      <c r="LI24" s="25">
        <v>0.0</v>
      </c>
      <c r="LJ24" s="25">
        <v>0.0</v>
      </c>
      <c r="LK24" s="25">
        <v>0.0</v>
      </c>
      <c r="LL24" s="25">
        <v>0.0</v>
      </c>
      <c r="LM24" s="25">
        <v>0.0</v>
      </c>
      <c r="LN24" s="25"/>
      <c r="LO24" s="25"/>
    </row>
    <row r="25">
      <c r="B25" s="24" t="s">
        <v>98</v>
      </c>
      <c r="C25" s="42">
        <v>56.0</v>
      </c>
      <c r="D25" s="25">
        <v>146.0</v>
      </c>
      <c r="E25" s="25">
        <v>1.0</v>
      </c>
      <c r="F25" s="25">
        <v>1.0</v>
      </c>
      <c r="G25" s="42">
        <v>179.0</v>
      </c>
      <c r="H25" s="25">
        <v>569.0</v>
      </c>
      <c r="I25" s="42">
        <v>2.0</v>
      </c>
      <c r="J25" s="25">
        <v>10.0</v>
      </c>
      <c r="K25" s="42">
        <v>1.0</v>
      </c>
      <c r="L25" s="25">
        <v>1.0</v>
      </c>
      <c r="M25" s="42">
        <v>1.0</v>
      </c>
      <c r="N25" s="42">
        <v>3.0</v>
      </c>
      <c r="O25" s="25">
        <v>3.0</v>
      </c>
      <c r="P25" s="25">
        <v>3.0</v>
      </c>
      <c r="Q25" s="42">
        <v>17.0</v>
      </c>
      <c r="R25" s="25">
        <v>52.0</v>
      </c>
      <c r="S25" s="25">
        <v>2.0</v>
      </c>
      <c r="T25" s="25">
        <v>1.0</v>
      </c>
      <c r="U25" s="25">
        <v>9.0</v>
      </c>
      <c r="V25" s="25">
        <v>29.0</v>
      </c>
      <c r="W25" s="76">
        <v>89.0</v>
      </c>
      <c r="X25" s="77">
        <v>255.0</v>
      </c>
      <c r="Y25" s="25">
        <v>2.0</v>
      </c>
      <c r="Z25" s="25">
        <v>3.0</v>
      </c>
      <c r="AA25" s="25">
        <v>1762.0</v>
      </c>
      <c r="AB25" s="25">
        <v>5602.0</v>
      </c>
      <c r="AC25" s="25">
        <v>92.0</v>
      </c>
      <c r="AD25" s="25">
        <v>258.0</v>
      </c>
      <c r="AE25" s="25">
        <v>278.0</v>
      </c>
      <c r="AF25" s="25">
        <v>833.0</v>
      </c>
      <c r="AG25" s="76">
        <v>15.0</v>
      </c>
      <c r="AH25" s="77">
        <v>77.0</v>
      </c>
      <c r="AI25" s="25">
        <v>199.0</v>
      </c>
      <c r="AJ25" s="25">
        <v>571.0</v>
      </c>
      <c r="AK25" s="25">
        <v>4.0</v>
      </c>
      <c r="AL25" s="25">
        <v>335.0</v>
      </c>
      <c r="AM25" s="25">
        <v>967.0</v>
      </c>
      <c r="AN25" s="25">
        <v>78.0</v>
      </c>
      <c r="AO25" s="25">
        <v>266.0</v>
      </c>
      <c r="AP25" s="25">
        <v>4.0</v>
      </c>
      <c r="AQ25" s="25">
        <v>31.0</v>
      </c>
      <c r="AR25" s="25">
        <v>8.0</v>
      </c>
      <c r="AS25" s="25">
        <v>29.0</v>
      </c>
      <c r="AT25" s="25">
        <v>25.0</v>
      </c>
      <c r="AU25" s="25">
        <v>47.0</v>
      </c>
      <c r="AV25" s="25">
        <v>6.0</v>
      </c>
      <c r="AW25" s="25">
        <v>21.0</v>
      </c>
      <c r="AX25" s="25">
        <v>3.0</v>
      </c>
      <c r="AY25" s="25">
        <v>2.0</v>
      </c>
      <c r="AZ25" s="25">
        <v>8.0</v>
      </c>
      <c r="BA25" s="25">
        <v>26.0</v>
      </c>
      <c r="BB25" s="25">
        <v>753.0</v>
      </c>
      <c r="BC25" s="25">
        <v>2119.0</v>
      </c>
      <c r="BD25" s="25">
        <v>53.0</v>
      </c>
      <c r="BE25" s="25">
        <v>172.0</v>
      </c>
      <c r="BF25" s="25">
        <v>154.0</v>
      </c>
      <c r="BG25" s="25">
        <v>460.0</v>
      </c>
      <c r="BH25" s="25">
        <v>1.0</v>
      </c>
      <c r="BI25" s="25">
        <v>2.0</v>
      </c>
      <c r="BJ25" s="25">
        <v>7.0</v>
      </c>
      <c r="BK25" s="42">
        <v>10.0</v>
      </c>
      <c r="BL25" s="25">
        <v>40.0</v>
      </c>
      <c r="BM25" s="25">
        <v>3.0</v>
      </c>
      <c r="BN25" s="78">
        <v>31.0</v>
      </c>
      <c r="BO25" s="77">
        <v>95.0</v>
      </c>
      <c r="BP25" s="25">
        <v>3.0</v>
      </c>
      <c r="BQ25" s="25">
        <v>8.0</v>
      </c>
      <c r="BR25" s="25">
        <v>7.0</v>
      </c>
      <c r="BS25" s="25">
        <v>28.0</v>
      </c>
      <c r="BT25" s="76">
        <v>3.0</v>
      </c>
      <c r="BU25" s="77">
        <v>35.0</v>
      </c>
      <c r="BV25" s="25">
        <v>84.0</v>
      </c>
      <c r="BW25" s="25">
        <v>219.0</v>
      </c>
      <c r="BX25" s="25">
        <v>2.0</v>
      </c>
      <c r="BY25" s="25">
        <v>4.0</v>
      </c>
      <c r="BZ25" s="25">
        <v>3.0</v>
      </c>
      <c r="CA25" s="25">
        <v>2.0</v>
      </c>
      <c r="CB25" s="25">
        <v>16.0</v>
      </c>
      <c r="CC25" s="78">
        <v>9.0</v>
      </c>
      <c r="CD25" s="77">
        <v>34.0</v>
      </c>
      <c r="CE25" s="25">
        <v>2.0</v>
      </c>
      <c r="CF25" s="25">
        <v>15.0</v>
      </c>
      <c r="CG25" s="25">
        <v>1.0</v>
      </c>
      <c r="CH25" s="25">
        <v>7.0</v>
      </c>
      <c r="CI25" s="76">
        <v>12.0</v>
      </c>
      <c r="CJ25" s="77">
        <v>22.0</v>
      </c>
      <c r="CK25" s="25">
        <v>6.0</v>
      </c>
      <c r="CL25" s="25">
        <v>26.0</v>
      </c>
      <c r="CM25" s="25">
        <v>123.0</v>
      </c>
      <c r="CN25" s="25">
        <v>388.0</v>
      </c>
      <c r="CO25" s="76">
        <v>17.0</v>
      </c>
      <c r="CP25" s="77">
        <v>61.0</v>
      </c>
      <c r="CQ25" s="25">
        <v>613.0</v>
      </c>
      <c r="CR25" s="25">
        <v>1993.0</v>
      </c>
      <c r="CS25" s="25">
        <v>17.0</v>
      </c>
      <c r="CT25" s="25">
        <v>28.0</v>
      </c>
      <c r="CU25" s="25">
        <v>50.0</v>
      </c>
      <c r="CV25" s="25">
        <v>103.0</v>
      </c>
      <c r="CW25" s="25">
        <v>3.0</v>
      </c>
      <c r="CX25" s="25">
        <v>11.0</v>
      </c>
      <c r="CY25" s="25">
        <v>1.0</v>
      </c>
      <c r="CZ25" s="25">
        <v>2.0</v>
      </c>
      <c r="DA25" s="25">
        <v>3.0</v>
      </c>
      <c r="DB25" s="25">
        <v>70.0</v>
      </c>
      <c r="DC25" s="25">
        <v>222.0</v>
      </c>
      <c r="DD25" s="25">
        <v>144.0</v>
      </c>
      <c r="DE25" s="25">
        <v>431.0</v>
      </c>
      <c r="DF25" s="78">
        <v>13.0</v>
      </c>
      <c r="DG25" s="77">
        <v>50.0</v>
      </c>
      <c r="DH25" s="25">
        <v>31.0</v>
      </c>
      <c r="DI25" s="25">
        <v>118.0</v>
      </c>
      <c r="DJ25" s="25">
        <v>51.0</v>
      </c>
      <c r="DK25" s="25">
        <v>137.0</v>
      </c>
      <c r="DL25" s="25">
        <v>10.0</v>
      </c>
      <c r="DM25" s="25">
        <v>4.0</v>
      </c>
      <c r="DN25" s="25">
        <v>4.0</v>
      </c>
      <c r="DO25" s="76">
        <v>6.0</v>
      </c>
      <c r="DP25" s="77">
        <v>11.0</v>
      </c>
      <c r="DQ25" s="25">
        <v>15.0</v>
      </c>
      <c r="DR25" s="25">
        <v>45.0</v>
      </c>
      <c r="DS25" s="76">
        <v>8.0</v>
      </c>
      <c r="DT25" s="77">
        <v>23.0</v>
      </c>
      <c r="DU25" s="25">
        <v>143.0</v>
      </c>
      <c r="DV25" s="25">
        <v>501.0</v>
      </c>
      <c r="DW25" s="25">
        <v>141.0</v>
      </c>
      <c r="DX25" s="25">
        <v>369.0</v>
      </c>
      <c r="DY25" s="25">
        <v>1.0</v>
      </c>
      <c r="DZ25" s="76">
        <v>113.0</v>
      </c>
      <c r="EA25" s="77">
        <v>344.0</v>
      </c>
      <c r="EB25" s="25">
        <v>77.0</v>
      </c>
      <c r="EC25" s="25">
        <v>279.0</v>
      </c>
      <c r="ED25" s="25">
        <v>3.0</v>
      </c>
      <c r="EE25" s="25">
        <v>5.0</v>
      </c>
      <c r="EF25" s="25">
        <v>13.0</v>
      </c>
      <c r="EG25" s="76">
        <v>226.0</v>
      </c>
      <c r="EH25" s="77">
        <v>716.0</v>
      </c>
      <c r="EI25" s="25">
        <v>23.0</v>
      </c>
      <c r="EJ25" s="25">
        <v>67.0</v>
      </c>
      <c r="EK25" s="76">
        <v>52.0</v>
      </c>
      <c r="EL25" s="77">
        <v>189.0</v>
      </c>
      <c r="EM25" s="25">
        <v>7.0</v>
      </c>
      <c r="EN25" s="25">
        <v>40.0</v>
      </c>
      <c r="EO25" s="25">
        <v>6.0</v>
      </c>
      <c r="EP25" s="25">
        <v>12.0</v>
      </c>
      <c r="EQ25" s="25">
        <v>4.0</v>
      </c>
      <c r="ER25" s="25">
        <v>11.0</v>
      </c>
      <c r="ES25" s="25">
        <v>13.0</v>
      </c>
      <c r="ET25" s="25">
        <v>28.0</v>
      </c>
      <c r="EU25" s="25">
        <v>111.0</v>
      </c>
      <c r="EV25" s="25">
        <v>351.0</v>
      </c>
      <c r="EW25" s="25">
        <v>2.0</v>
      </c>
      <c r="EX25" s="25">
        <v>11.0</v>
      </c>
      <c r="EY25" s="25">
        <v>6.0</v>
      </c>
      <c r="EZ25" s="25">
        <v>37.0</v>
      </c>
      <c r="FA25" s="76">
        <v>48.0</v>
      </c>
      <c r="FB25" s="77">
        <v>116.0</v>
      </c>
      <c r="FC25" s="76">
        <v>3.0</v>
      </c>
      <c r="FD25" s="77">
        <v>19.0</v>
      </c>
      <c r="FE25" s="25">
        <v>5.0</v>
      </c>
      <c r="FF25" s="25">
        <v>17.0</v>
      </c>
      <c r="FG25" s="76">
        <v>32.0</v>
      </c>
      <c r="FH25" s="77">
        <v>85.0</v>
      </c>
      <c r="FI25" s="25">
        <v>62.0</v>
      </c>
      <c r="FJ25" s="25">
        <v>150.0</v>
      </c>
      <c r="FK25" s="25">
        <v>74.0</v>
      </c>
      <c r="FL25" s="25">
        <v>210.0</v>
      </c>
      <c r="FM25" s="25">
        <v>53.0</v>
      </c>
      <c r="FN25" s="25">
        <v>162.0</v>
      </c>
      <c r="FO25" s="25">
        <v>3.0</v>
      </c>
      <c r="FP25" s="25">
        <v>17.0</v>
      </c>
      <c r="FQ25" s="25">
        <v>3.0</v>
      </c>
      <c r="FR25" s="25">
        <v>7.0</v>
      </c>
      <c r="FS25" s="25">
        <v>14.0</v>
      </c>
      <c r="FT25" s="25">
        <v>36.0</v>
      </c>
      <c r="FU25" s="25">
        <v>0.0</v>
      </c>
      <c r="FV25" s="25">
        <v>1.0</v>
      </c>
      <c r="FW25" s="25">
        <v>0.0</v>
      </c>
      <c r="FX25" s="25">
        <v>0.0</v>
      </c>
      <c r="FY25" s="25">
        <v>0.0</v>
      </c>
      <c r="FZ25" s="25">
        <v>0.0</v>
      </c>
      <c r="GA25" s="25">
        <v>2.0</v>
      </c>
      <c r="GB25" s="25">
        <v>1.0</v>
      </c>
      <c r="GC25" s="25">
        <v>1.0</v>
      </c>
      <c r="GD25" s="25">
        <v>1.0</v>
      </c>
      <c r="GE25" s="25">
        <v>0.0</v>
      </c>
      <c r="GF25" s="25">
        <v>5.0</v>
      </c>
      <c r="GG25" s="25">
        <v>15.0</v>
      </c>
      <c r="GH25" s="25">
        <v>82.0</v>
      </c>
      <c r="GI25" s="25">
        <v>280.0</v>
      </c>
      <c r="GJ25" s="76">
        <v>4.0</v>
      </c>
      <c r="GK25" s="77">
        <v>12.0</v>
      </c>
      <c r="GL25" s="25">
        <v>16.0</v>
      </c>
      <c r="GM25" s="25">
        <v>59.0</v>
      </c>
      <c r="GN25" s="25">
        <v>0.0</v>
      </c>
      <c r="GO25" s="25">
        <v>2.0</v>
      </c>
      <c r="GP25" s="25">
        <v>6.0</v>
      </c>
      <c r="GQ25" s="25">
        <v>18.0</v>
      </c>
      <c r="GR25" s="25">
        <v>0.0</v>
      </c>
      <c r="GS25" s="25">
        <v>19.0</v>
      </c>
      <c r="GT25" s="25">
        <v>69.0</v>
      </c>
      <c r="GU25" s="76">
        <v>4.0</v>
      </c>
      <c r="GV25" s="77">
        <v>11.0</v>
      </c>
      <c r="GW25" s="25">
        <v>1.0</v>
      </c>
      <c r="GX25" s="25">
        <v>0.0</v>
      </c>
      <c r="GY25" s="25">
        <v>2.0</v>
      </c>
      <c r="GZ25" s="25">
        <v>3.0</v>
      </c>
      <c r="HA25" s="25">
        <v>4.0</v>
      </c>
      <c r="HB25" s="25">
        <v>1.0</v>
      </c>
      <c r="HC25" s="25">
        <v>1.0</v>
      </c>
      <c r="HD25" s="25">
        <v>0.0</v>
      </c>
      <c r="HE25" s="25">
        <v>0.0</v>
      </c>
      <c r="HF25" s="25">
        <v>2.0</v>
      </c>
      <c r="HG25" s="76">
        <v>42.0</v>
      </c>
      <c r="HH25" s="77">
        <v>110.0</v>
      </c>
      <c r="HI25" s="25">
        <v>2.0</v>
      </c>
      <c r="HJ25" s="25">
        <v>9.0</v>
      </c>
      <c r="HK25" s="25">
        <v>5.0</v>
      </c>
      <c r="HL25" s="25">
        <v>29.0</v>
      </c>
      <c r="HM25" s="25">
        <v>0.0</v>
      </c>
      <c r="HN25" s="25">
        <v>0.0</v>
      </c>
      <c r="HO25" s="25">
        <v>3.0</v>
      </c>
      <c r="HP25" s="25">
        <v>2.0</v>
      </c>
      <c r="HQ25" s="25">
        <v>0.0</v>
      </c>
      <c r="HR25" s="25">
        <v>3.0</v>
      </c>
      <c r="HS25" s="25">
        <v>9.0</v>
      </c>
      <c r="HT25" s="25">
        <v>0.0</v>
      </c>
      <c r="HU25" s="25">
        <v>0.0</v>
      </c>
      <c r="HV25" s="25">
        <v>0.0</v>
      </c>
      <c r="HW25" s="25">
        <v>0.0</v>
      </c>
      <c r="HX25" s="25">
        <v>0.0</v>
      </c>
      <c r="HY25" s="25">
        <v>0.0</v>
      </c>
      <c r="HZ25" s="25">
        <v>5.0</v>
      </c>
      <c r="IA25" s="25">
        <v>6.0</v>
      </c>
      <c r="IB25" s="25">
        <v>2.0</v>
      </c>
      <c r="IC25" s="25">
        <v>0.0</v>
      </c>
      <c r="ID25" s="25">
        <v>0.0</v>
      </c>
      <c r="IE25" s="25">
        <v>0.0</v>
      </c>
      <c r="IF25" s="25">
        <v>1.0</v>
      </c>
      <c r="IG25" s="25">
        <v>1.0</v>
      </c>
      <c r="IH25" s="25">
        <v>1.0</v>
      </c>
      <c r="II25" s="25">
        <v>0.0</v>
      </c>
      <c r="IJ25" s="25">
        <v>0.0</v>
      </c>
      <c r="IK25" s="25">
        <v>2.0</v>
      </c>
      <c r="IL25" s="25">
        <v>1.0</v>
      </c>
      <c r="IM25" s="25">
        <v>0.0</v>
      </c>
      <c r="IN25" s="25">
        <v>3.0</v>
      </c>
      <c r="IO25" s="25">
        <v>9.0</v>
      </c>
      <c r="IP25" s="25">
        <v>24.0</v>
      </c>
      <c r="IQ25" s="25">
        <v>2.0</v>
      </c>
      <c r="IR25" s="25">
        <v>4.0</v>
      </c>
      <c r="IS25" s="25">
        <v>24.0</v>
      </c>
      <c r="IT25" s="25">
        <v>111.0</v>
      </c>
      <c r="IU25" s="25">
        <v>1.0</v>
      </c>
      <c r="IV25" s="25">
        <v>3.0</v>
      </c>
      <c r="IW25" s="25">
        <v>4.0</v>
      </c>
      <c r="IX25" s="25">
        <v>4.0</v>
      </c>
      <c r="IY25" s="25">
        <v>1.0</v>
      </c>
      <c r="IZ25" s="25">
        <v>0.0</v>
      </c>
      <c r="JA25" s="25">
        <v>0.0</v>
      </c>
      <c r="JB25" s="25">
        <v>3.0</v>
      </c>
      <c r="JC25" s="25">
        <v>16.0</v>
      </c>
      <c r="JD25" s="25">
        <v>9.0</v>
      </c>
      <c r="JE25" s="25">
        <v>32.0</v>
      </c>
      <c r="JF25" s="25">
        <v>1.0</v>
      </c>
      <c r="JG25" s="25">
        <v>3.0</v>
      </c>
      <c r="JH25" s="25">
        <v>5.0</v>
      </c>
      <c r="JI25" s="25">
        <v>9.0</v>
      </c>
      <c r="JJ25" s="25">
        <v>3.0</v>
      </c>
      <c r="JK25" s="25">
        <v>16.0</v>
      </c>
      <c r="JL25" s="25">
        <v>2.0</v>
      </c>
      <c r="JM25" s="25">
        <v>0.0</v>
      </c>
      <c r="JN25" s="25">
        <v>0.0</v>
      </c>
      <c r="JO25" s="25">
        <v>0.0</v>
      </c>
      <c r="JP25" s="25">
        <v>1.0</v>
      </c>
      <c r="JQ25" s="25">
        <v>1.0</v>
      </c>
      <c r="JR25" s="25">
        <v>2.0</v>
      </c>
      <c r="JS25" s="25">
        <v>0.0</v>
      </c>
      <c r="JT25" s="25">
        <v>0.0</v>
      </c>
      <c r="JU25" s="25">
        <v>8.0</v>
      </c>
      <c r="JV25" s="25">
        <v>35.0</v>
      </c>
      <c r="JW25" s="25">
        <v>11.0</v>
      </c>
      <c r="JX25" s="25">
        <v>22.0</v>
      </c>
      <c r="JY25" s="25">
        <v>8.0</v>
      </c>
      <c r="JZ25" s="25">
        <v>22.0</v>
      </c>
      <c r="KA25" s="25">
        <v>8.0</v>
      </c>
      <c r="KB25" s="25">
        <v>27.0</v>
      </c>
      <c r="KC25" s="25">
        <v>0.0</v>
      </c>
      <c r="KD25" s="25">
        <v>0.0</v>
      </c>
      <c r="KE25" s="25">
        <v>2.0</v>
      </c>
      <c r="KF25" s="25">
        <v>7.0</v>
      </c>
      <c r="KG25" s="25">
        <v>40.0</v>
      </c>
      <c r="KH25" s="25">
        <v>1.0</v>
      </c>
      <c r="KI25" s="25">
        <v>8.0</v>
      </c>
      <c r="KJ25" s="25">
        <v>6.0</v>
      </c>
      <c r="KK25" s="25">
        <v>15.0</v>
      </c>
      <c r="KL25" s="25">
        <v>0.0</v>
      </c>
      <c r="KM25" s="25">
        <v>2.0</v>
      </c>
      <c r="KN25" s="25">
        <v>0.0</v>
      </c>
      <c r="KO25" s="25">
        <v>0.0</v>
      </c>
      <c r="KP25" s="25">
        <v>0.0</v>
      </c>
      <c r="KQ25" s="25">
        <v>0.0</v>
      </c>
      <c r="KR25" s="25">
        <v>1.0</v>
      </c>
      <c r="KS25" s="25">
        <v>6.0</v>
      </c>
      <c r="KT25" s="25">
        <v>20.0</v>
      </c>
      <c r="KU25" s="25">
        <v>0.0</v>
      </c>
      <c r="KV25" s="25">
        <v>0.0</v>
      </c>
      <c r="KW25" s="25">
        <v>1.0</v>
      </c>
      <c r="KX25" s="25">
        <v>3.0</v>
      </c>
      <c r="KY25" s="25">
        <v>3.0</v>
      </c>
      <c r="KZ25" s="25">
        <v>10.0</v>
      </c>
      <c r="LA25" s="25">
        <v>1.0</v>
      </c>
      <c r="LB25" s="25">
        <v>5.0</v>
      </c>
      <c r="LC25" s="25">
        <v>0.0</v>
      </c>
      <c r="LD25" s="25">
        <v>3.0</v>
      </c>
      <c r="LE25" s="25">
        <v>0.0</v>
      </c>
      <c r="LF25" s="25">
        <v>3.0</v>
      </c>
      <c r="LG25" s="25">
        <v>3.0</v>
      </c>
      <c r="LH25" s="25">
        <v>5.0</v>
      </c>
      <c r="LI25" s="25">
        <v>6.0</v>
      </c>
      <c r="LJ25" s="25">
        <v>7.0</v>
      </c>
      <c r="LK25" s="25">
        <v>0.0</v>
      </c>
      <c r="LL25" s="25">
        <v>8.0</v>
      </c>
      <c r="LM25" s="25">
        <v>1.0</v>
      </c>
      <c r="LN25" s="25"/>
      <c r="LO25" s="25"/>
    </row>
    <row r="26">
      <c r="B26" s="24" t="s">
        <v>100</v>
      </c>
      <c r="C26" s="42">
        <v>4.0</v>
      </c>
      <c r="D26" s="25">
        <v>11.0</v>
      </c>
      <c r="E26" s="25">
        <v>0.0</v>
      </c>
      <c r="F26" s="25">
        <v>0.0</v>
      </c>
      <c r="G26" s="42">
        <v>33.0</v>
      </c>
      <c r="H26" s="25">
        <v>72.0</v>
      </c>
      <c r="I26" s="42">
        <v>0.0</v>
      </c>
      <c r="J26" s="25">
        <v>3.0</v>
      </c>
      <c r="K26" s="42">
        <v>0.0</v>
      </c>
      <c r="L26" s="25">
        <v>0.0</v>
      </c>
      <c r="M26" s="42">
        <v>1.0</v>
      </c>
      <c r="N26" s="42">
        <v>0.0</v>
      </c>
      <c r="O26" s="25">
        <v>0.0</v>
      </c>
      <c r="P26" s="25">
        <v>0.0</v>
      </c>
      <c r="Q26" s="42">
        <v>1.0</v>
      </c>
      <c r="R26" s="25">
        <v>5.0</v>
      </c>
      <c r="S26" s="25">
        <v>0.0</v>
      </c>
      <c r="T26" s="25">
        <v>0.0</v>
      </c>
      <c r="U26" s="25">
        <v>2.0</v>
      </c>
      <c r="V26" s="25">
        <v>2.0</v>
      </c>
      <c r="W26" s="76">
        <v>8.0</v>
      </c>
      <c r="X26" s="77">
        <v>27.0</v>
      </c>
      <c r="Y26" s="25">
        <v>0.0</v>
      </c>
      <c r="Z26" s="25">
        <v>1.0</v>
      </c>
      <c r="AA26" s="25">
        <v>202.0</v>
      </c>
      <c r="AB26" s="25">
        <v>689.0</v>
      </c>
      <c r="AC26" s="25">
        <v>9.0</v>
      </c>
      <c r="AD26" s="25">
        <v>24.0</v>
      </c>
      <c r="AE26" s="25">
        <v>24.0</v>
      </c>
      <c r="AF26" s="25">
        <v>74.0</v>
      </c>
      <c r="AG26" s="76">
        <v>1.0</v>
      </c>
      <c r="AH26" s="77">
        <v>8.0</v>
      </c>
      <c r="AI26" s="25">
        <v>17.0</v>
      </c>
      <c r="AJ26" s="25">
        <v>65.0</v>
      </c>
      <c r="AK26" s="25">
        <v>0.0</v>
      </c>
      <c r="AL26" s="25">
        <v>43.0</v>
      </c>
      <c r="AM26" s="25">
        <v>109.0</v>
      </c>
      <c r="AN26" s="25">
        <v>8.0</v>
      </c>
      <c r="AO26" s="25">
        <v>21.0</v>
      </c>
      <c r="AP26" s="25">
        <v>0.0</v>
      </c>
      <c r="AQ26" s="25">
        <v>4.0</v>
      </c>
      <c r="AR26" s="25">
        <v>2.0</v>
      </c>
      <c r="AS26" s="25">
        <v>3.0</v>
      </c>
      <c r="AT26" s="25">
        <v>2.0</v>
      </c>
      <c r="AU26" s="25">
        <v>8.0</v>
      </c>
      <c r="AV26" s="25">
        <v>1.0</v>
      </c>
      <c r="AW26" s="25">
        <v>1.0</v>
      </c>
      <c r="AX26" s="25">
        <v>0.0</v>
      </c>
      <c r="AY26" s="25">
        <v>0.0</v>
      </c>
      <c r="AZ26" s="25">
        <v>0.0</v>
      </c>
      <c r="BA26" s="25">
        <v>3.0</v>
      </c>
      <c r="BB26" s="25">
        <v>89.0</v>
      </c>
      <c r="BC26" s="25">
        <v>252.0</v>
      </c>
      <c r="BD26" s="25">
        <v>9.0</v>
      </c>
      <c r="BE26" s="25">
        <v>17.0</v>
      </c>
      <c r="BF26" s="25">
        <v>18.0</v>
      </c>
      <c r="BG26" s="25">
        <v>63.0</v>
      </c>
      <c r="BH26" s="25">
        <v>0.0</v>
      </c>
      <c r="BI26" s="25">
        <v>1.0</v>
      </c>
      <c r="BJ26" s="25">
        <v>1.0</v>
      </c>
      <c r="BK26" s="42">
        <v>0.0</v>
      </c>
      <c r="BL26" s="25">
        <v>4.0</v>
      </c>
      <c r="BM26" s="25">
        <v>0.0</v>
      </c>
      <c r="BN26" s="78">
        <v>5.0</v>
      </c>
      <c r="BO26" s="77">
        <v>7.0</v>
      </c>
      <c r="BP26" s="25">
        <v>0.0</v>
      </c>
      <c r="BQ26" s="25">
        <v>2.0</v>
      </c>
      <c r="BR26" s="25">
        <v>2.0</v>
      </c>
      <c r="BS26" s="25">
        <v>3.0</v>
      </c>
      <c r="BT26" s="76">
        <v>0.0</v>
      </c>
      <c r="BU26" s="77">
        <v>6.0</v>
      </c>
      <c r="BV26" s="25">
        <v>12.0</v>
      </c>
      <c r="BW26" s="25">
        <v>27.0</v>
      </c>
      <c r="BX26" s="25">
        <v>1.0</v>
      </c>
      <c r="BY26" s="25">
        <v>0.0</v>
      </c>
      <c r="BZ26" s="25">
        <v>0.0</v>
      </c>
      <c r="CA26" s="25">
        <v>2.0</v>
      </c>
      <c r="CB26" s="25">
        <v>1.0</v>
      </c>
      <c r="CC26" s="78">
        <v>1.0</v>
      </c>
      <c r="CD26" s="77">
        <v>4.0</v>
      </c>
      <c r="CE26" s="25">
        <v>0.0</v>
      </c>
      <c r="CF26" s="25">
        <v>0.0</v>
      </c>
      <c r="CG26" s="25">
        <v>0.0</v>
      </c>
      <c r="CH26" s="25">
        <v>0.0</v>
      </c>
      <c r="CI26" s="76">
        <v>2.0</v>
      </c>
      <c r="CJ26" s="77">
        <v>1.0</v>
      </c>
      <c r="CK26" s="25">
        <v>0.0</v>
      </c>
      <c r="CL26" s="25">
        <v>2.0</v>
      </c>
      <c r="CM26" s="25">
        <v>15.0</v>
      </c>
      <c r="CN26" s="25">
        <v>45.0</v>
      </c>
      <c r="CO26" s="76">
        <v>2.0</v>
      </c>
      <c r="CP26" s="77">
        <v>6.0</v>
      </c>
      <c r="CQ26" s="25">
        <v>70.0</v>
      </c>
      <c r="CR26" s="25">
        <v>241.0</v>
      </c>
      <c r="CS26" s="25">
        <v>2.0</v>
      </c>
      <c r="CT26" s="25">
        <v>2.0</v>
      </c>
      <c r="CU26" s="25">
        <v>6.0</v>
      </c>
      <c r="CV26" s="25">
        <v>8.0</v>
      </c>
      <c r="CW26" s="25">
        <v>0.0</v>
      </c>
      <c r="CX26" s="25">
        <v>0.0</v>
      </c>
      <c r="CY26" s="25">
        <v>0.0</v>
      </c>
      <c r="CZ26" s="25">
        <v>0.0</v>
      </c>
      <c r="DA26" s="25">
        <v>0.0</v>
      </c>
      <c r="DB26" s="25">
        <v>7.0</v>
      </c>
      <c r="DC26" s="25">
        <v>27.0</v>
      </c>
      <c r="DD26" s="25">
        <v>20.0</v>
      </c>
      <c r="DE26" s="25">
        <v>51.0</v>
      </c>
      <c r="DF26" s="78">
        <v>3.0</v>
      </c>
      <c r="DG26" s="77">
        <v>5.0</v>
      </c>
      <c r="DH26" s="25">
        <v>4.0</v>
      </c>
      <c r="DI26" s="25">
        <v>12.0</v>
      </c>
      <c r="DJ26" s="25">
        <v>3.0</v>
      </c>
      <c r="DK26" s="25">
        <v>8.0</v>
      </c>
      <c r="DL26" s="25">
        <v>1.0</v>
      </c>
      <c r="DM26" s="25">
        <v>0.0</v>
      </c>
      <c r="DN26" s="25">
        <v>0.0</v>
      </c>
      <c r="DO26" s="76">
        <v>1.0</v>
      </c>
      <c r="DP26" s="77">
        <v>1.0</v>
      </c>
      <c r="DQ26" s="25">
        <v>3.0</v>
      </c>
      <c r="DR26" s="25">
        <v>5.0</v>
      </c>
      <c r="DS26" s="76">
        <v>1.0</v>
      </c>
      <c r="DT26" s="77">
        <v>2.0</v>
      </c>
      <c r="DU26" s="25">
        <v>14.0</v>
      </c>
      <c r="DV26" s="25">
        <v>60.0</v>
      </c>
      <c r="DW26" s="25">
        <v>18.0</v>
      </c>
      <c r="DX26" s="25">
        <v>49.0</v>
      </c>
      <c r="DY26" s="25">
        <v>0.0</v>
      </c>
      <c r="DZ26" s="76">
        <v>10.0</v>
      </c>
      <c r="EA26" s="77">
        <v>36.0</v>
      </c>
      <c r="EB26" s="25">
        <v>8.0</v>
      </c>
      <c r="EC26" s="25">
        <v>42.0</v>
      </c>
      <c r="ED26" s="25">
        <v>0.0</v>
      </c>
      <c r="EE26" s="25">
        <v>1.0</v>
      </c>
      <c r="EF26" s="25">
        <v>2.0</v>
      </c>
      <c r="EG26" s="76">
        <v>31.0</v>
      </c>
      <c r="EH26" s="77">
        <v>90.0</v>
      </c>
      <c r="EI26" s="25">
        <v>1.0</v>
      </c>
      <c r="EJ26" s="25">
        <v>5.0</v>
      </c>
      <c r="EK26" s="76">
        <v>6.0</v>
      </c>
      <c r="EL26" s="77">
        <v>14.0</v>
      </c>
      <c r="EM26" s="25">
        <v>1.0</v>
      </c>
      <c r="EN26" s="25">
        <v>7.0</v>
      </c>
      <c r="EO26" s="25">
        <v>0.0</v>
      </c>
      <c r="EP26" s="25">
        <v>1.0</v>
      </c>
      <c r="EQ26" s="25">
        <v>0.0</v>
      </c>
      <c r="ER26" s="25">
        <v>1.0</v>
      </c>
      <c r="ES26" s="25">
        <v>2.0</v>
      </c>
      <c r="ET26" s="25">
        <v>3.0</v>
      </c>
      <c r="EU26" s="25">
        <v>10.0</v>
      </c>
      <c r="EV26" s="25">
        <v>45.0</v>
      </c>
      <c r="EW26" s="25">
        <v>0.0</v>
      </c>
      <c r="EX26" s="25">
        <v>3.0</v>
      </c>
      <c r="EY26" s="25">
        <v>1.0</v>
      </c>
      <c r="EZ26" s="25">
        <v>5.0</v>
      </c>
      <c r="FA26" s="76">
        <v>2.0</v>
      </c>
      <c r="FB26" s="77">
        <v>14.0</v>
      </c>
      <c r="FC26" s="76">
        <v>1.0</v>
      </c>
      <c r="FD26" s="77">
        <v>1.0</v>
      </c>
      <c r="FE26" s="25">
        <v>2.0</v>
      </c>
      <c r="FF26" s="25">
        <v>2.0</v>
      </c>
      <c r="FG26" s="76">
        <v>3.0</v>
      </c>
      <c r="FH26" s="77">
        <v>12.0</v>
      </c>
      <c r="FI26" s="25">
        <v>13.0</v>
      </c>
      <c r="FJ26" s="25">
        <v>9.0</v>
      </c>
      <c r="FK26" s="25">
        <v>10.0</v>
      </c>
      <c r="FL26" s="25">
        <v>20.0</v>
      </c>
      <c r="FM26" s="25">
        <v>4.0</v>
      </c>
      <c r="FN26" s="25">
        <v>18.0</v>
      </c>
      <c r="FO26" s="25">
        <v>1.0</v>
      </c>
      <c r="FP26" s="25">
        <v>3.0</v>
      </c>
      <c r="FQ26" s="25">
        <v>1.0</v>
      </c>
      <c r="FR26" s="25">
        <v>4.0</v>
      </c>
      <c r="FS26" s="25">
        <v>9.0</v>
      </c>
      <c r="FT26" s="25">
        <v>16.0</v>
      </c>
      <c r="FU26" s="25">
        <v>0.0</v>
      </c>
      <c r="FV26" s="25">
        <v>0.0</v>
      </c>
      <c r="FW26" s="25">
        <v>0.0</v>
      </c>
      <c r="FX26" s="25">
        <v>0.0</v>
      </c>
      <c r="FY26" s="25">
        <v>0.0</v>
      </c>
      <c r="FZ26" s="25">
        <v>0.0</v>
      </c>
      <c r="GA26" s="25">
        <v>1.0</v>
      </c>
      <c r="GB26" s="25">
        <v>1.0</v>
      </c>
      <c r="GC26" s="25">
        <v>1.0</v>
      </c>
      <c r="GD26" s="25">
        <v>1.0</v>
      </c>
      <c r="GE26" s="25">
        <v>0.0</v>
      </c>
      <c r="GF26" s="25">
        <v>3.0</v>
      </c>
      <c r="GG26" s="25">
        <v>6.0</v>
      </c>
      <c r="GH26" s="25">
        <v>44.0</v>
      </c>
      <c r="GI26" s="25">
        <v>150.0</v>
      </c>
      <c r="GJ26" s="76">
        <v>4.0</v>
      </c>
      <c r="GK26" s="77">
        <v>8.0</v>
      </c>
      <c r="GL26" s="25">
        <v>11.0</v>
      </c>
      <c r="GM26" s="25">
        <v>37.0</v>
      </c>
      <c r="GN26" s="25">
        <v>0.0</v>
      </c>
      <c r="GO26" s="25">
        <v>2.0</v>
      </c>
      <c r="GP26" s="25">
        <v>2.0</v>
      </c>
      <c r="GQ26" s="25">
        <v>5.0</v>
      </c>
      <c r="GR26" s="25">
        <v>0.0</v>
      </c>
      <c r="GS26" s="25">
        <v>13.0</v>
      </c>
      <c r="GT26" s="25">
        <v>32.0</v>
      </c>
      <c r="GU26" s="76">
        <v>2.0</v>
      </c>
      <c r="GV26" s="77">
        <v>9.0</v>
      </c>
      <c r="GW26" s="25">
        <v>1.0</v>
      </c>
      <c r="GX26" s="25">
        <v>0.0</v>
      </c>
      <c r="GY26" s="25">
        <v>1.0</v>
      </c>
      <c r="GZ26" s="25">
        <v>1.0</v>
      </c>
      <c r="HA26" s="25">
        <v>2.0</v>
      </c>
      <c r="HB26" s="25">
        <v>1.0</v>
      </c>
      <c r="HC26" s="25">
        <v>0.0</v>
      </c>
      <c r="HD26" s="25">
        <v>0.0</v>
      </c>
      <c r="HE26" s="25">
        <v>0.0</v>
      </c>
      <c r="HF26" s="25">
        <v>2.0</v>
      </c>
      <c r="HG26" s="76">
        <v>27.0</v>
      </c>
      <c r="HH26" s="77">
        <v>65.0</v>
      </c>
      <c r="HI26" s="25">
        <v>1.0</v>
      </c>
      <c r="HJ26" s="25">
        <v>4.0</v>
      </c>
      <c r="HK26" s="25">
        <v>2.0</v>
      </c>
      <c r="HL26" s="25">
        <v>15.0</v>
      </c>
      <c r="HM26" s="25">
        <v>0.0</v>
      </c>
      <c r="HN26" s="25">
        <v>0.0</v>
      </c>
      <c r="HO26" s="25">
        <v>0.0</v>
      </c>
      <c r="HP26" s="25">
        <v>1.0</v>
      </c>
      <c r="HQ26" s="25">
        <v>0.0</v>
      </c>
      <c r="HR26" s="25">
        <v>2.0</v>
      </c>
      <c r="HS26" s="25">
        <v>4.0</v>
      </c>
      <c r="HT26" s="25">
        <v>0.0</v>
      </c>
      <c r="HU26" s="25">
        <v>0.0</v>
      </c>
      <c r="HV26" s="25">
        <v>0.0</v>
      </c>
      <c r="HW26" s="25">
        <v>0.0</v>
      </c>
      <c r="HX26" s="25">
        <v>0.0</v>
      </c>
      <c r="HY26" s="25">
        <v>0.0</v>
      </c>
      <c r="HZ26" s="25">
        <v>3.0</v>
      </c>
      <c r="IA26" s="25">
        <v>4.0</v>
      </c>
      <c r="IB26" s="25">
        <v>1.0</v>
      </c>
      <c r="IC26" s="25">
        <v>0.0</v>
      </c>
      <c r="ID26" s="25">
        <v>0.0</v>
      </c>
      <c r="IE26" s="25">
        <v>0.0</v>
      </c>
      <c r="IF26" s="25">
        <v>1.0</v>
      </c>
      <c r="IG26" s="25">
        <v>1.0</v>
      </c>
      <c r="IH26" s="25">
        <v>0.0</v>
      </c>
      <c r="II26" s="25">
        <v>0.0</v>
      </c>
      <c r="IJ26" s="25">
        <v>0.0</v>
      </c>
      <c r="IK26" s="25">
        <v>1.0</v>
      </c>
      <c r="IL26" s="25">
        <v>1.0</v>
      </c>
      <c r="IM26" s="25">
        <v>0.0</v>
      </c>
      <c r="IN26" s="25">
        <v>2.0</v>
      </c>
      <c r="IO26" s="25">
        <v>7.0</v>
      </c>
      <c r="IP26" s="25">
        <v>13.0</v>
      </c>
      <c r="IQ26" s="25">
        <v>0.0</v>
      </c>
      <c r="IR26" s="25">
        <v>1.0</v>
      </c>
      <c r="IS26" s="25">
        <v>13.0</v>
      </c>
      <c r="IT26" s="25">
        <v>68.0</v>
      </c>
      <c r="IU26" s="25">
        <v>0.0</v>
      </c>
      <c r="IV26" s="25">
        <v>3.0</v>
      </c>
      <c r="IW26" s="25">
        <v>0.0</v>
      </c>
      <c r="IX26" s="25">
        <v>2.0</v>
      </c>
      <c r="IY26" s="25">
        <v>1.0</v>
      </c>
      <c r="IZ26" s="25">
        <v>0.0</v>
      </c>
      <c r="JA26" s="25">
        <v>0.0</v>
      </c>
      <c r="JB26" s="25">
        <v>2.0</v>
      </c>
      <c r="JC26" s="25">
        <v>9.0</v>
      </c>
      <c r="JD26" s="25">
        <v>6.0</v>
      </c>
      <c r="JE26" s="25">
        <v>19.0</v>
      </c>
      <c r="JF26" s="25">
        <v>1.0</v>
      </c>
      <c r="JG26" s="25">
        <v>1.0</v>
      </c>
      <c r="JH26" s="25">
        <v>3.0</v>
      </c>
      <c r="JI26" s="25">
        <v>6.0</v>
      </c>
      <c r="JJ26" s="25">
        <v>3.0</v>
      </c>
      <c r="JK26" s="25">
        <v>7.0</v>
      </c>
      <c r="JL26" s="25">
        <v>2.0</v>
      </c>
      <c r="JM26" s="25">
        <v>0.0</v>
      </c>
      <c r="JN26" s="25">
        <v>0.0</v>
      </c>
      <c r="JO26" s="25">
        <v>0.0</v>
      </c>
      <c r="JP26" s="25">
        <v>0.0</v>
      </c>
      <c r="JQ26" s="25">
        <v>1.0</v>
      </c>
      <c r="JR26" s="25">
        <v>2.0</v>
      </c>
      <c r="JS26" s="25">
        <v>0.0</v>
      </c>
      <c r="JT26" s="25">
        <v>0.0</v>
      </c>
      <c r="JU26" s="25">
        <v>5.0</v>
      </c>
      <c r="JV26" s="25">
        <v>19.0</v>
      </c>
      <c r="JW26" s="25">
        <v>7.0</v>
      </c>
      <c r="JX26" s="25">
        <v>8.0</v>
      </c>
      <c r="JY26" s="25">
        <v>3.0</v>
      </c>
      <c r="JZ26" s="25">
        <v>14.0</v>
      </c>
      <c r="KA26" s="25">
        <v>6.0</v>
      </c>
      <c r="KB26" s="25">
        <v>15.0</v>
      </c>
      <c r="KC26" s="25">
        <v>0.0</v>
      </c>
      <c r="KD26" s="25">
        <v>0.0</v>
      </c>
      <c r="KE26" s="25">
        <v>1.0</v>
      </c>
      <c r="KF26" s="25">
        <v>4.0</v>
      </c>
      <c r="KG26" s="25">
        <v>19.0</v>
      </c>
      <c r="KH26" s="25">
        <v>1.0</v>
      </c>
      <c r="KI26" s="25">
        <v>6.0</v>
      </c>
      <c r="KJ26" s="25">
        <v>4.0</v>
      </c>
      <c r="KK26" s="25">
        <v>8.0</v>
      </c>
      <c r="KL26" s="25">
        <v>0.0</v>
      </c>
      <c r="KM26" s="25">
        <v>1.0</v>
      </c>
      <c r="KN26" s="25">
        <v>0.0</v>
      </c>
      <c r="KO26" s="25">
        <v>0.0</v>
      </c>
      <c r="KP26" s="25">
        <v>0.0</v>
      </c>
      <c r="KQ26" s="25">
        <v>0.0</v>
      </c>
      <c r="KR26" s="25">
        <v>0.0</v>
      </c>
      <c r="KS26" s="25">
        <v>4.0</v>
      </c>
      <c r="KT26" s="25">
        <v>12.0</v>
      </c>
      <c r="KU26" s="25">
        <v>0.0</v>
      </c>
      <c r="KV26" s="25">
        <v>0.0</v>
      </c>
      <c r="KW26" s="25">
        <v>1.0</v>
      </c>
      <c r="KX26" s="25">
        <v>2.0</v>
      </c>
      <c r="KY26" s="25">
        <v>2.0</v>
      </c>
      <c r="KZ26" s="25">
        <v>9.0</v>
      </c>
      <c r="LA26" s="25">
        <v>0.0</v>
      </c>
      <c r="LB26" s="25">
        <v>3.0</v>
      </c>
      <c r="LC26" s="25">
        <v>0.0</v>
      </c>
      <c r="LD26" s="25">
        <v>2.0</v>
      </c>
      <c r="LE26" s="25">
        <v>0.0</v>
      </c>
      <c r="LF26" s="25">
        <v>2.0</v>
      </c>
      <c r="LG26" s="25">
        <v>0.0</v>
      </c>
      <c r="LH26" s="25">
        <v>3.0</v>
      </c>
      <c r="LI26" s="25">
        <v>1.0</v>
      </c>
      <c r="LJ26" s="25">
        <v>5.0</v>
      </c>
      <c r="LK26" s="25">
        <v>0.0</v>
      </c>
      <c r="LL26" s="25">
        <v>2.0</v>
      </c>
      <c r="LM26" s="25">
        <v>1.0</v>
      </c>
      <c r="LN26" s="25"/>
      <c r="LO26" s="25"/>
    </row>
    <row r="27">
      <c r="B27" s="24" t="s">
        <v>102</v>
      </c>
      <c r="C27" s="42">
        <v>-35.6</v>
      </c>
      <c r="D27" s="25">
        <v>-86.05</v>
      </c>
      <c r="E27" s="25">
        <v>-1.0</v>
      </c>
      <c r="F27" s="25">
        <v>-1.0</v>
      </c>
      <c r="G27" s="42">
        <v>20.7</v>
      </c>
      <c r="H27" s="25">
        <v>-216.05</v>
      </c>
      <c r="I27" s="42">
        <v>-2.0</v>
      </c>
      <c r="J27" s="25">
        <v>6.2</v>
      </c>
      <c r="K27" s="42">
        <v>-1.0</v>
      </c>
      <c r="L27" s="25">
        <v>-1.0</v>
      </c>
      <c r="M27" s="42">
        <v>50.0</v>
      </c>
      <c r="N27" s="42">
        <v>-3.0</v>
      </c>
      <c r="O27" s="25">
        <v>-3.0</v>
      </c>
      <c r="P27" s="25">
        <v>-3.0</v>
      </c>
      <c r="Q27" s="42">
        <v>-14.4</v>
      </c>
      <c r="R27" s="25">
        <v>-4.7</v>
      </c>
      <c r="S27" s="25">
        <v>-2.0</v>
      </c>
      <c r="T27" s="25">
        <v>-1.0</v>
      </c>
      <c r="U27" s="25">
        <v>-0.7</v>
      </c>
      <c r="V27" s="25">
        <v>-20.4</v>
      </c>
      <c r="W27" s="76">
        <v>-57.1</v>
      </c>
      <c r="X27" s="77">
        <v>-94.5</v>
      </c>
      <c r="Y27" s="25">
        <v>-2.0</v>
      </c>
      <c r="Z27" s="25">
        <v>1.7</v>
      </c>
      <c r="AA27" s="25">
        <v>-515.6</v>
      </c>
      <c r="AB27" s="25">
        <v>-1193.15</v>
      </c>
      <c r="AC27" s="25">
        <v>-34.6</v>
      </c>
      <c r="AD27" s="25">
        <v>-81.3</v>
      </c>
      <c r="AE27" s="25">
        <v>-144.3</v>
      </c>
      <c r="AF27" s="25">
        <v>-369.9</v>
      </c>
      <c r="AG27" s="76">
        <v>-12.6</v>
      </c>
      <c r="AH27" s="77">
        <v>4.9</v>
      </c>
      <c r="AI27" s="25">
        <v>-102.0</v>
      </c>
      <c r="AJ27" s="25">
        <v>-184.4</v>
      </c>
      <c r="AK27" s="25">
        <v>-4.0</v>
      </c>
      <c r="AL27" s="25">
        <v>-107.2</v>
      </c>
      <c r="AM27" s="25">
        <v>-262.7</v>
      </c>
      <c r="AN27" s="25">
        <v>-0.4</v>
      </c>
      <c r="AO27" s="25">
        <v>-108.4</v>
      </c>
      <c r="AP27" s="25">
        <v>-4.0</v>
      </c>
      <c r="AQ27" s="25">
        <v>-7.8</v>
      </c>
      <c r="AR27" s="25">
        <v>1.2</v>
      </c>
      <c r="AS27" s="25">
        <v>4.5</v>
      </c>
      <c r="AT27" s="25">
        <v>-19.4</v>
      </c>
      <c r="AU27" s="25">
        <v>-21.3</v>
      </c>
      <c r="AV27" s="25">
        <v>-1.8</v>
      </c>
      <c r="AW27" s="25">
        <v>-13.0</v>
      </c>
      <c r="AX27" s="25">
        <v>-3.0</v>
      </c>
      <c r="AY27" s="25">
        <v>-2.0</v>
      </c>
      <c r="AZ27" s="25">
        <v>-8.0</v>
      </c>
      <c r="BA27" s="25">
        <v>4.75</v>
      </c>
      <c r="BB27" s="25">
        <v>-195.5</v>
      </c>
      <c r="BC27" s="25">
        <v>-670.4</v>
      </c>
      <c r="BD27" s="25">
        <v>-11.4</v>
      </c>
      <c r="BE27" s="25">
        <v>-85.2</v>
      </c>
      <c r="BF27" s="25">
        <v>-17.9</v>
      </c>
      <c r="BG27" s="25">
        <v>27.8</v>
      </c>
      <c r="BH27" s="25">
        <v>-1.0</v>
      </c>
      <c r="BI27" s="25">
        <v>2.3</v>
      </c>
      <c r="BJ27" s="25">
        <v>-4.9</v>
      </c>
      <c r="BK27" s="42">
        <v>-10.0</v>
      </c>
      <c r="BL27" s="25">
        <v>-27.6</v>
      </c>
      <c r="BM27" s="25">
        <v>-3.0</v>
      </c>
      <c r="BN27" s="78">
        <v>9.8</v>
      </c>
      <c r="BO27" s="77">
        <v>-61.8</v>
      </c>
      <c r="BP27" s="25">
        <v>-3.0</v>
      </c>
      <c r="BQ27" s="25">
        <v>13.2</v>
      </c>
      <c r="BR27" s="25">
        <v>0.9</v>
      </c>
      <c r="BS27" s="25">
        <v>-18.7</v>
      </c>
      <c r="BT27" s="76">
        <v>-3.0</v>
      </c>
      <c r="BU27" s="77">
        <v>7.2</v>
      </c>
      <c r="BV27" s="25">
        <v>-28.9</v>
      </c>
      <c r="BW27" s="25">
        <v>-91.0</v>
      </c>
      <c r="BX27" s="25">
        <v>0.3</v>
      </c>
      <c r="BY27" s="25">
        <v>-4.0</v>
      </c>
      <c r="BZ27" s="25">
        <v>-3.0</v>
      </c>
      <c r="CA27" s="25">
        <v>4.15</v>
      </c>
      <c r="CB27" s="25">
        <v>-13.1</v>
      </c>
      <c r="CC27" s="78">
        <v>-2.5</v>
      </c>
      <c r="CD27" s="77">
        <v>-21.35</v>
      </c>
      <c r="CE27" s="25">
        <v>-2.0</v>
      </c>
      <c r="CF27" s="25">
        <v>-15.0</v>
      </c>
      <c r="CG27" s="25">
        <v>-1.0</v>
      </c>
      <c r="CH27" s="25">
        <v>-7.0</v>
      </c>
      <c r="CI27" s="76">
        <v>-3.6</v>
      </c>
      <c r="CJ27" s="77">
        <v>-18.9</v>
      </c>
      <c r="CK27" s="25">
        <v>-6.0</v>
      </c>
      <c r="CL27" s="25">
        <v>-15.3</v>
      </c>
      <c r="CM27" s="25">
        <v>-39.2</v>
      </c>
      <c r="CN27" s="25">
        <v>-109.1</v>
      </c>
      <c r="CO27" s="76">
        <v>-8.0</v>
      </c>
      <c r="CP27" s="77">
        <v>5.2</v>
      </c>
      <c r="CQ27" s="25">
        <v>-212.45</v>
      </c>
      <c r="CR27" s="25">
        <v>-456.5</v>
      </c>
      <c r="CS27" s="25">
        <v>-10.8</v>
      </c>
      <c r="CT27" s="25">
        <v>-21.9</v>
      </c>
      <c r="CU27" s="25">
        <v>-29.6</v>
      </c>
      <c r="CV27" s="25">
        <v>-60.4</v>
      </c>
      <c r="CW27" s="25">
        <v>-3.0</v>
      </c>
      <c r="CX27" s="25">
        <v>-11.0</v>
      </c>
      <c r="CY27" s="25">
        <v>-1.0</v>
      </c>
      <c r="CZ27" s="25">
        <v>-2.0</v>
      </c>
      <c r="DA27" s="25">
        <v>-3.0</v>
      </c>
      <c r="DB27" s="25">
        <v>-15.0</v>
      </c>
      <c r="DC27" s="25">
        <v>-61.1</v>
      </c>
      <c r="DD27" s="25">
        <v>4.0</v>
      </c>
      <c r="DE27" s="25">
        <v>-119.4</v>
      </c>
      <c r="DF27" s="78">
        <v>86.5</v>
      </c>
      <c r="DG27" s="77">
        <v>-12.1</v>
      </c>
      <c r="DH27" s="25">
        <v>-9.5</v>
      </c>
      <c r="DI27" s="25">
        <v>-52.5</v>
      </c>
      <c r="DJ27" s="25">
        <v>-39.8</v>
      </c>
      <c r="DK27" s="25">
        <v>-73.9</v>
      </c>
      <c r="DL27" s="25">
        <v>-5.0</v>
      </c>
      <c r="DM27" s="25">
        <v>-4.0</v>
      </c>
      <c r="DN27" s="25">
        <v>-4.0</v>
      </c>
      <c r="DO27" s="76">
        <v>-4.0</v>
      </c>
      <c r="DP27" s="77">
        <v>-4.0</v>
      </c>
      <c r="DQ27" s="25">
        <v>4.3</v>
      </c>
      <c r="DR27" s="25">
        <v>-1.5</v>
      </c>
      <c r="DS27" s="76">
        <v>4.0</v>
      </c>
      <c r="DT27" s="77">
        <v>-16.1</v>
      </c>
      <c r="DU27" s="25">
        <v>-73.7</v>
      </c>
      <c r="DV27" s="25">
        <v>-123.9</v>
      </c>
      <c r="DW27" s="25">
        <v>-53.3</v>
      </c>
      <c r="DX27" s="25">
        <v>-113.1</v>
      </c>
      <c r="DY27" s="25">
        <v>-1.0</v>
      </c>
      <c r="DZ27" s="76">
        <v>-76.5</v>
      </c>
      <c r="EA27" s="77">
        <v>-140.9</v>
      </c>
      <c r="EB27" s="25">
        <v>-30.45</v>
      </c>
      <c r="EC27" s="25">
        <v>51.0</v>
      </c>
      <c r="ED27" s="25">
        <v>-3.0</v>
      </c>
      <c r="EE27" s="25">
        <v>-2.2</v>
      </c>
      <c r="EF27" s="25">
        <v>-6.2</v>
      </c>
      <c r="EG27" s="76">
        <v>-38.8</v>
      </c>
      <c r="EH27" s="77">
        <v>-63.05</v>
      </c>
      <c r="EI27" s="25">
        <v>-20.7</v>
      </c>
      <c r="EJ27" s="25">
        <v>-43.3</v>
      </c>
      <c r="EK27" s="76">
        <v>-30.9</v>
      </c>
      <c r="EL27" s="77">
        <v>-117.2</v>
      </c>
      <c r="EM27" s="25">
        <v>0.6</v>
      </c>
      <c r="EN27" s="25">
        <v>25.2</v>
      </c>
      <c r="EO27" s="25">
        <v>-6.0</v>
      </c>
      <c r="EP27" s="25">
        <v>0.0</v>
      </c>
      <c r="EQ27" s="25">
        <v>-4.0</v>
      </c>
      <c r="ER27" s="25">
        <v>-6.4</v>
      </c>
      <c r="ES27" s="25">
        <v>5.0</v>
      </c>
      <c r="ET27" s="25">
        <v>-18.35</v>
      </c>
      <c r="EU27" s="25">
        <v>-63.7</v>
      </c>
      <c r="EV27" s="25">
        <v>-115.65</v>
      </c>
      <c r="EW27" s="25">
        <v>-2.0</v>
      </c>
      <c r="EX27" s="25">
        <v>7.0</v>
      </c>
      <c r="EY27" s="25">
        <v>-2.7</v>
      </c>
      <c r="EZ27" s="25">
        <v>1.8</v>
      </c>
      <c r="FA27" s="76">
        <v>-38.8</v>
      </c>
      <c r="FB27" s="77">
        <v>18.0</v>
      </c>
      <c r="FC27" s="76">
        <v>12.0</v>
      </c>
      <c r="FD27" s="77">
        <v>-16.75</v>
      </c>
      <c r="FE27" s="25">
        <v>4.2</v>
      </c>
      <c r="FF27" s="25">
        <v>-4.8</v>
      </c>
      <c r="FG27" s="76">
        <v>-21.3</v>
      </c>
      <c r="FH27" s="77">
        <v>-1.2</v>
      </c>
      <c r="FI27" s="25">
        <v>26.7</v>
      </c>
      <c r="FJ27" s="25">
        <v>-75.6</v>
      </c>
      <c r="FK27" s="25">
        <v>-4.1</v>
      </c>
      <c r="FL27" s="25">
        <v>-122.8</v>
      </c>
      <c r="FM27" s="25">
        <v>-35.0</v>
      </c>
      <c r="FN27" s="25">
        <v>-87.2</v>
      </c>
      <c r="FO27" s="25">
        <v>-0.1</v>
      </c>
      <c r="FP27" s="25">
        <v>-2.0</v>
      </c>
      <c r="FQ27" s="25">
        <v>-1.35</v>
      </c>
      <c r="FR27" s="25">
        <v>-0.75</v>
      </c>
      <c r="FS27" s="25">
        <v>1.2</v>
      </c>
      <c r="FT27" s="25">
        <v>-12.31</v>
      </c>
      <c r="FU27" s="25">
        <v>0.0</v>
      </c>
      <c r="FV27" s="25">
        <v>-1.0</v>
      </c>
      <c r="FW27" s="25">
        <v>0.0</v>
      </c>
      <c r="FX27" s="25">
        <v>0.0</v>
      </c>
      <c r="FY27" s="25">
        <v>0.0</v>
      </c>
      <c r="FZ27" s="25">
        <v>0.0</v>
      </c>
      <c r="GA27" s="25">
        <v>-0.2</v>
      </c>
      <c r="GB27" s="25">
        <v>0.4</v>
      </c>
      <c r="GC27" s="25">
        <v>0.4</v>
      </c>
      <c r="GD27" s="25">
        <v>0.7</v>
      </c>
      <c r="GE27" s="25">
        <v>0.0</v>
      </c>
      <c r="GF27" s="25">
        <v>-0.17</v>
      </c>
      <c r="GG27" s="25">
        <v>-5.59</v>
      </c>
      <c r="GH27" s="25">
        <v>-12.16</v>
      </c>
      <c r="GI27" s="25">
        <v>-43.09</v>
      </c>
      <c r="GJ27" s="76">
        <v>2.55</v>
      </c>
      <c r="GK27" s="77">
        <v>0.85</v>
      </c>
      <c r="GL27" s="25">
        <v>1.17</v>
      </c>
      <c r="GM27" s="25">
        <v>-4.51</v>
      </c>
      <c r="GN27" s="25">
        <v>0.0</v>
      </c>
      <c r="GO27" s="25">
        <v>0.6</v>
      </c>
      <c r="GP27" s="25">
        <v>-2.6</v>
      </c>
      <c r="GQ27" s="25">
        <v>-10.3</v>
      </c>
      <c r="GR27" s="25">
        <v>0.0</v>
      </c>
      <c r="GS27" s="25">
        <v>1.3</v>
      </c>
      <c r="GT27" s="25">
        <v>-18.12</v>
      </c>
      <c r="GU27" s="76">
        <v>-0.8</v>
      </c>
      <c r="GV27" s="77">
        <v>4.3</v>
      </c>
      <c r="GW27" s="25">
        <v>0.9</v>
      </c>
      <c r="GX27" s="25">
        <v>0.0</v>
      </c>
      <c r="GY27" s="25">
        <v>-0.2</v>
      </c>
      <c r="GZ27" s="25">
        <v>-1.78</v>
      </c>
      <c r="HA27" s="25">
        <v>-0.45</v>
      </c>
      <c r="HB27" s="25">
        <v>0.35</v>
      </c>
      <c r="HC27" s="25">
        <v>-1.0</v>
      </c>
      <c r="HD27" s="25">
        <v>0.0</v>
      </c>
      <c r="HE27" s="25">
        <v>0.0</v>
      </c>
      <c r="HF27" s="25">
        <v>0.57</v>
      </c>
      <c r="HG27" s="76">
        <v>2.1</v>
      </c>
      <c r="HH27" s="77">
        <v>-7.6</v>
      </c>
      <c r="HI27" s="25">
        <v>-0.8</v>
      </c>
      <c r="HJ27" s="25">
        <v>-2.0</v>
      </c>
      <c r="HK27" s="25">
        <v>-1.25</v>
      </c>
      <c r="HL27" s="25">
        <v>-6.15</v>
      </c>
      <c r="HM27" s="25">
        <v>0.0</v>
      </c>
      <c r="HN27" s="25">
        <v>0.0</v>
      </c>
      <c r="HO27" s="25">
        <v>-3.0</v>
      </c>
      <c r="HP27" s="25">
        <v>-0.25</v>
      </c>
      <c r="HQ27" s="25">
        <v>0.0</v>
      </c>
      <c r="HR27" s="25">
        <v>0.1</v>
      </c>
      <c r="HS27" s="25">
        <v>-2.98</v>
      </c>
      <c r="HT27" s="25">
        <v>0.0</v>
      </c>
      <c r="HU27" s="25">
        <v>0.0</v>
      </c>
      <c r="HV27" s="25">
        <v>0.0</v>
      </c>
      <c r="HW27" s="25">
        <v>0.0</v>
      </c>
      <c r="HX27" s="25">
        <v>0.0</v>
      </c>
      <c r="HY27" s="25">
        <v>0.0</v>
      </c>
      <c r="HZ27" s="25">
        <v>-1.13</v>
      </c>
      <c r="IA27" s="25">
        <v>0.49</v>
      </c>
      <c r="IB27" s="25">
        <v>-0.6</v>
      </c>
      <c r="IC27" s="25">
        <v>0.0</v>
      </c>
      <c r="ID27" s="25">
        <v>0.0</v>
      </c>
      <c r="IE27" s="25">
        <v>0.0</v>
      </c>
      <c r="IF27" s="25">
        <v>0.55</v>
      </c>
      <c r="IG27" s="25">
        <v>0.55</v>
      </c>
      <c r="IH27" s="25">
        <v>-1.0</v>
      </c>
      <c r="II27" s="25">
        <v>0.0</v>
      </c>
      <c r="IJ27" s="25">
        <v>0.0</v>
      </c>
      <c r="IK27" s="25">
        <v>-0.55</v>
      </c>
      <c r="IL27" s="25">
        <v>0.7</v>
      </c>
      <c r="IM27" s="25">
        <v>0.0</v>
      </c>
      <c r="IN27" s="25">
        <v>0.1</v>
      </c>
      <c r="IO27" s="25">
        <v>1.5</v>
      </c>
      <c r="IP27" s="25">
        <v>-3.48</v>
      </c>
      <c r="IQ27" s="25">
        <v>-2.0</v>
      </c>
      <c r="IR27" s="25">
        <v>-2.4</v>
      </c>
      <c r="IS27" s="25">
        <v>-2.31</v>
      </c>
      <c r="IT27" s="25">
        <v>-9.1</v>
      </c>
      <c r="IU27" s="25">
        <v>-1.0</v>
      </c>
      <c r="IV27" s="25">
        <v>2.1</v>
      </c>
      <c r="IW27" s="25">
        <v>-4.0</v>
      </c>
      <c r="IX27" s="25">
        <v>-0.75</v>
      </c>
      <c r="IY27" s="25">
        <v>0.45</v>
      </c>
      <c r="IZ27" s="25">
        <v>0.0</v>
      </c>
      <c r="JA27" s="25">
        <v>0.0</v>
      </c>
      <c r="JB27" s="25">
        <v>0.2</v>
      </c>
      <c r="JC27" s="25">
        <v>-2.8</v>
      </c>
      <c r="JD27" s="25">
        <v>0.2</v>
      </c>
      <c r="JE27" s="25">
        <v>-3.3</v>
      </c>
      <c r="JF27" s="25">
        <v>0.8</v>
      </c>
      <c r="JG27" s="25">
        <v>-1.5</v>
      </c>
      <c r="JH27" s="25">
        <v>-0.5</v>
      </c>
      <c r="JI27" s="92">
        <v>-2.22E-16</v>
      </c>
      <c r="JJ27" s="25">
        <v>1.8</v>
      </c>
      <c r="JK27" s="25">
        <v>-4.94</v>
      </c>
      <c r="JL27" s="25">
        <v>0.85</v>
      </c>
      <c r="JM27" s="25">
        <v>0.0</v>
      </c>
      <c r="JN27" s="25">
        <v>0.0</v>
      </c>
      <c r="JO27" s="25">
        <v>0.0</v>
      </c>
      <c r="JP27" s="25">
        <v>-1.0</v>
      </c>
      <c r="JQ27" s="25">
        <v>0.85</v>
      </c>
      <c r="JR27" s="25">
        <v>1.23</v>
      </c>
      <c r="JS27" s="25">
        <v>0.0</v>
      </c>
      <c r="JT27" s="25">
        <v>0.0</v>
      </c>
      <c r="JU27" s="25">
        <v>0.2</v>
      </c>
      <c r="JV27" s="25">
        <v>-5.74</v>
      </c>
      <c r="JW27" s="25">
        <v>0.5</v>
      </c>
      <c r="JX27" s="25">
        <v>-8.8</v>
      </c>
      <c r="JY27" s="25">
        <v>-2.8</v>
      </c>
      <c r="JZ27" s="25">
        <v>1.08</v>
      </c>
      <c r="KA27" s="25">
        <v>0.9</v>
      </c>
      <c r="KB27" s="25">
        <v>-5.04</v>
      </c>
      <c r="KC27" s="25">
        <v>0.0</v>
      </c>
      <c r="KD27" s="25">
        <v>0.0</v>
      </c>
      <c r="KE27" s="25">
        <v>-0.2</v>
      </c>
      <c r="KF27" s="25">
        <v>-0.9</v>
      </c>
      <c r="KG27" s="25">
        <v>-10.19</v>
      </c>
      <c r="KH27" s="25">
        <v>0.8</v>
      </c>
      <c r="KI27" s="25">
        <v>1.3</v>
      </c>
      <c r="KJ27" s="25">
        <v>0.1</v>
      </c>
      <c r="KK27" s="25">
        <v>-2.5</v>
      </c>
      <c r="KL27" s="25">
        <v>0.0</v>
      </c>
      <c r="KM27" s="25">
        <v>-0.1</v>
      </c>
      <c r="KN27" s="25">
        <v>0.0</v>
      </c>
      <c r="KO27" s="25">
        <v>0.0</v>
      </c>
      <c r="KP27" s="25">
        <v>0.0</v>
      </c>
      <c r="KQ27" s="25">
        <v>0.0</v>
      </c>
      <c r="KR27" s="25">
        <v>-1.0</v>
      </c>
      <c r="KS27" s="25">
        <v>-0.6</v>
      </c>
      <c r="KT27" s="25">
        <v>-2.16</v>
      </c>
      <c r="KU27" s="25">
        <v>0.0</v>
      </c>
      <c r="KV27" s="25">
        <v>0.0</v>
      </c>
      <c r="KW27" s="25">
        <v>0.5</v>
      </c>
      <c r="KX27" s="25">
        <v>0.6</v>
      </c>
      <c r="KY27" s="25">
        <v>-0.22</v>
      </c>
      <c r="KZ27" s="25">
        <v>2.93</v>
      </c>
      <c r="LA27" s="25">
        <v>-1.0</v>
      </c>
      <c r="LB27" s="25">
        <v>-0.8</v>
      </c>
      <c r="LC27" s="25">
        <v>0.0</v>
      </c>
      <c r="LD27" s="25">
        <v>0.65</v>
      </c>
      <c r="LE27" s="25">
        <v>0.0</v>
      </c>
      <c r="LF27" s="25">
        <v>-0.1</v>
      </c>
      <c r="LG27" s="25">
        <v>-3.0</v>
      </c>
      <c r="LH27" s="25">
        <v>0.3</v>
      </c>
      <c r="LI27" s="25">
        <v>-4.2</v>
      </c>
      <c r="LJ27" s="25">
        <v>1.2</v>
      </c>
      <c r="LK27" s="25">
        <v>0.0</v>
      </c>
      <c r="LL27" s="25">
        <v>-4.7</v>
      </c>
      <c r="LM27" s="25">
        <v>0.6</v>
      </c>
      <c r="LN27" s="25"/>
      <c r="LO27" s="25"/>
    </row>
    <row r="28">
      <c r="B28" s="24" t="s">
        <v>104</v>
      </c>
      <c r="C28" s="42">
        <v>131.0</v>
      </c>
      <c r="D28" s="25">
        <v>347.0</v>
      </c>
      <c r="E28" s="25">
        <v>3.0</v>
      </c>
      <c r="F28" s="25">
        <v>2.0</v>
      </c>
      <c r="G28" s="42">
        <v>423.0</v>
      </c>
      <c r="H28" s="25">
        <v>1271.0</v>
      </c>
      <c r="I28" s="42">
        <v>4.0</v>
      </c>
      <c r="J28" s="25">
        <v>21.0</v>
      </c>
      <c r="K28" s="42">
        <v>2.0</v>
      </c>
      <c r="L28" s="25">
        <v>3.0</v>
      </c>
      <c r="M28" s="42">
        <v>2.0</v>
      </c>
      <c r="N28" s="42">
        <v>9.0</v>
      </c>
      <c r="O28" s="25">
        <v>8.0</v>
      </c>
      <c r="P28" s="25">
        <v>7.0</v>
      </c>
      <c r="Q28" s="42">
        <v>48.0</v>
      </c>
      <c r="R28" s="25">
        <v>150.0</v>
      </c>
      <c r="S28" s="25">
        <v>7.0</v>
      </c>
      <c r="T28" s="25">
        <v>4.0</v>
      </c>
      <c r="U28" s="25">
        <v>21.0</v>
      </c>
      <c r="V28" s="25">
        <v>71.0</v>
      </c>
      <c r="W28" s="76">
        <v>223.0</v>
      </c>
      <c r="X28" s="77">
        <v>666.0</v>
      </c>
      <c r="Y28" s="25">
        <v>5.0</v>
      </c>
      <c r="Z28" s="25">
        <v>9.0</v>
      </c>
      <c r="AA28" s="25">
        <v>4645.0</v>
      </c>
      <c r="AB28" s="25">
        <v>14675.0</v>
      </c>
      <c r="AC28" s="25">
        <v>261.0</v>
      </c>
      <c r="AD28" s="25">
        <v>734.0</v>
      </c>
      <c r="AE28" s="25">
        <v>709.0</v>
      </c>
      <c r="AF28" s="25">
        <v>2124.0</v>
      </c>
      <c r="AG28" s="76">
        <v>43.0</v>
      </c>
      <c r="AH28" s="77">
        <v>179.0</v>
      </c>
      <c r="AI28" s="25">
        <v>538.0</v>
      </c>
      <c r="AJ28" s="25">
        <v>1555.0</v>
      </c>
      <c r="AK28" s="25">
        <v>8.0</v>
      </c>
      <c r="AL28" s="25">
        <v>830.0</v>
      </c>
      <c r="AM28" s="25">
        <v>2306.0</v>
      </c>
      <c r="AN28" s="25">
        <v>197.0</v>
      </c>
      <c r="AO28" s="25">
        <v>659.0</v>
      </c>
      <c r="AP28" s="25">
        <v>11.0</v>
      </c>
      <c r="AQ28" s="25">
        <v>93.0</v>
      </c>
      <c r="AR28" s="25">
        <v>20.0</v>
      </c>
      <c r="AS28" s="25">
        <v>76.0</v>
      </c>
      <c r="AT28" s="25">
        <v>55.0</v>
      </c>
      <c r="AU28" s="25">
        <v>96.0</v>
      </c>
      <c r="AV28" s="25">
        <v>17.0</v>
      </c>
      <c r="AW28" s="25">
        <v>56.0</v>
      </c>
      <c r="AX28" s="25">
        <v>9.0</v>
      </c>
      <c r="AY28" s="25">
        <v>4.0</v>
      </c>
      <c r="AZ28" s="25">
        <v>23.0</v>
      </c>
      <c r="BA28" s="25">
        <v>74.0</v>
      </c>
      <c r="BB28" s="25">
        <v>1905.0</v>
      </c>
      <c r="BC28" s="25">
        <v>5261.0</v>
      </c>
      <c r="BD28" s="25">
        <v>148.0</v>
      </c>
      <c r="BE28" s="25">
        <v>465.0</v>
      </c>
      <c r="BF28" s="25">
        <v>390.0</v>
      </c>
      <c r="BG28" s="25">
        <v>1155.0</v>
      </c>
      <c r="BH28" s="25">
        <v>3.0</v>
      </c>
      <c r="BI28" s="25">
        <v>3.0</v>
      </c>
      <c r="BJ28" s="25">
        <v>19.0</v>
      </c>
      <c r="BK28" s="42">
        <v>22.0</v>
      </c>
      <c r="BL28" s="25">
        <v>84.0</v>
      </c>
      <c r="BM28" s="25">
        <v>6.0</v>
      </c>
      <c r="BN28" s="78">
        <v>72.0</v>
      </c>
      <c r="BO28" s="77">
        <v>218.0</v>
      </c>
      <c r="BP28" s="25">
        <v>8.0</v>
      </c>
      <c r="BQ28" s="25">
        <v>15.0</v>
      </c>
      <c r="BR28" s="25">
        <v>16.0</v>
      </c>
      <c r="BS28" s="25">
        <v>64.0</v>
      </c>
      <c r="BT28" s="76">
        <v>8.0</v>
      </c>
      <c r="BU28" s="77">
        <v>84.0</v>
      </c>
      <c r="BV28" s="25">
        <v>220.0</v>
      </c>
      <c r="BW28" s="25">
        <v>574.0</v>
      </c>
      <c r="BX28" s="25">
        <v>6.0</v>
      </c>
      <c r="BY28" s="25">
        <v>10.0</v>
      </c>
      <c r="BZ28" s="25">
        <v>6.0</v>
      </c>
      <c r="CA28" s="25">
        <v>4.0</v>
      </c>
      <c r="CB28" s="25">
        <v>35.0</v>
      </c>
      <c r="CC28" s="78">
        <v>19.0</v>
      </c>
      <c r="CD28" s="77">
        <v>73.0</v>
      </c>
      <c r="CE28" s="25">
        <v>6.0</v>
      </c>
      <c r="CF28" s="25">
        <v>37.0</v>
      </c>
      <c r="CG28" s="25">
        <v>2.0</v>
      </c>
      <c r="CH28" s="25">
        <v>15.0</v>
      </c>
      <c r="CI28" s="76">
        <v>30.0</v>
      </c>
      <c r="CJ28" s="77">
        <v>52.0</v>
      </c>
      <c r="CK28" s="25">
        <v>12.0</v>
      </c>
      <c r="CL28" s="25">
        <v>54.0</v>
      </c>
      <c r="CM28" s="25">
        <v>301.0</v>
      </c>
      <c r="CN28" s="25">
        <v>928.0</v>
      </c>
      <c r="CO28" s="76">
        <v>44.0</v>
      </c>
      <c r="CP28" s="77">
        <v>138.0</v>
      </c>
      <c r="CQ28" s="25">
        <v>1571.0</v>
      </c>
      <c r="CR28" s="25">
        <v>5007.0</v>
      </c>
      <c r="CS28" s="25">
        <v>50.0</v>
      </c>
      <c r="CT28" s="25">
        <v>77.0</v>
      </c>
      <c r="CU28" s="25">
        <v>129.0</v>
      </c>
      <c r="CV28" s="25">
        <v>267.0</v>
      </c>
      <c r="CW28" s="25">
        <v>8.0</v>
      </c>
      <c r="CX28" s="25">
        <v>21.0</v>
      </c>
      <c r="CY28" s="25">
        <v>3.0</v>
      </c>
      <c r="CZ28" s="25">
        <v>6.0</v>
      </c>
      <c r="DA28" s="25">
        <v>7.0</v>
      </c>
      <c r="DB28" s="25">
        <v>186.0</v>
      </c>
      <c r="DC28" s="25">
        <v>596.0</v>
      </c>
      <c r="DD28" s="25">
        <v>383.0</v>
      </c>
      <c r="DE28" s="25">
        <v>1117.0</v>
      </c>
      <c r="DF28" s="78">
        <v>37.0</v>
      </c>
      <c r="DG28" s="77">
        <v>141.0</v>
      </c>
      <c r="DH28" s="25">
        <v>82.0</v>
      </c>
      <c r="DI28" s="25">
        <v>273.0</v>
      </c>
      <c r="DJ28" s="25">
        <v>121.0</v>
      </c>
      <c r="DK28" s="25">
        <v>339.0</v>
      </c>
      <c r="DL28" s="25">
        <v>21.0</v>
      </c>
      <c r="DM28" s="25">
        <v>10.0</v>
      </c>
      <c r="DN28" s="25">
        <v>8.0</v>
      </c>
      <c r="DO28" s="76">
        <v>15.0</v>
      </c>
      <c r="DP28" s="77">
        <v>29.0</v>
      </c>
      <c r="DQ28" s="25">
        <v>33.0</v>
      </c>
      <c r="DR28" s="25">
        <v>105.0</v>
      </c>
      <c r="DS28" s="76">
        <v>23.0</v>
      </c>
      <c r="DT28" s="77">
        <v>58.0</v>
      </c>
      <c r="DU28" s="25">
        <v>334.0</v>
      </c>
      <c r="DV28" s="25">
        <v>1205.0</v>
      </c>
      <c r="DW28" s="25">
        <v>373.0</v>
      </c>
      <c r="DX28" s="25">
        <v>948.0</v>
      </c>
      <c r="DY28" s="25">
        <v>2.0</v>
      </c>
      <c r="DZ28" s="76">
        <v>315.0</v>
      </c>
      <c r="EA28" s="77">
        <v>930.0</v>
      </c>
      <c r="EB28" s="25">
        <v>181.0</v>
      </c>
      <c r="EC28" s="25">
        <v>678.0</v>
      </c>
      <c r="ED28" s="25">
        <v>7.0</v>
      </c>
      <c r="EE28" s="25">
        <v>12.0</v>
      </c>
      <c r="EF28" s="25">
        <v>35.0</v>
      </c>
      <c r="EG28" s="76">
        <v>543.0</v>
      </c>
      <c r="EH28" s="77">
        <v>1701.0</v>
      </c>
      <c r="EI28" s="25">
        <v>66.0</v>
      </c>
      <c r="EJ28" s="25">
        <v>186.0</v>
      </c>
      <c r="EK28" s="76">
        <v>135.0</v>
      </c>
      <c r="EL28" s="77">
        <v>430.0</v>
      </c>
      <c r="EM28" s="25">
        <v>19.0</v>
      </c>
      <c r="EN28" s="25">
        <v>117.0</v>
      </c>
      <c r="EO28" s="25">
        <v>17.0</v>
      </c>
      <c r="EP28" s="25">
        <v>36.0</v>
      </c>
      <c r="EQ28" s="25">
        <v>12.0</v>
      </c>
      <c r="ER28" s="25">
        <v>33.0</v>
      </c>
      <c r="ES28" s="25">
        <v>39.0</v>
      </c>
      <c r="ET28" s="25">
        <v>81.0</v>
      </c>
      <c r="EU28" s="25">
        <v>297.0</v>
      </c>
      <c r="EV28" s="25">
        <v>865.0</v>
      </c>
      <c r="EW28" s="25">
        <v>6.0</v>
      </c>
      <c r="EX28" s="25">
        <v>30.0</v>
      </c>
      <c r="EY28" s="25">
        <v>13.0</v>
      </c>
      <c r="EZ28" s="25">
        <v>93.0</v>
      </c>
      <c r="FA28" s="76">
        <v>121.0</v>
      </c>
      <c r="FB28" s="77">
        <v>308.0</v>
      </c>
      <c r="FC28" s="76">
        <v>7.0</v>
      </c>
      <c r="FD28" s="77">
        <v>47.0</v>
      </c>
      <c r="FE28" s="25">
        <v>11.0</v>
      </c>
      <c r="FF28" s="25">
        <v>40.0</v>
      </c>
      <c r="FG28" s="76">
        <v>85.0</v>
      </c>
      <c r="FH28" s="77">
        <v>232.0</v>
      </c>
      <c r="FI28" s="25">
        <v>168.0</v>
      </c>
      <c r="FJ28" s="25">
        <v>409.0</v>
      </c>
      <c r="FK28" s="25">
        <v>198.0</v>
      </c>
      <c r="FL28" s="25">
        <v>548.0</v>
      </c>
      <c r="FM28" s="25">
        <v>139.0</v>
      </c>
      <c r="FN28" s="25">
        <v>436.0</v>
      </c>
      <c r="FO28" s="25">
        <v>8.0</v>
      </c>
      <c r="FP28" s="25">
        <v>45.0</v>
      </c>
      <c r="FQ28" s="25">
        <v>6.0</v>
      </c>
      <c r="FR28" s="25">
        <v>22.0</v>
      </c>
      <c r="FS28" s="25">
        <v>22.0</v>
      </c>
      <c r="FT28" s="25">
        <v>91.0</v>
      </c>
      <c r="FU28" s="25">
        <v>0.0</v>
      </c>
      <c r="FV28" s="25">
        <v>1.0</v>
      </c>
      <c r="FW28" s="25">
        <v>1.0</v>
      </c>
      <c r="FX28" s="25">
        <v>0.0</v>
      </c>
      <c r="FY28" s="25">
        <v>2.0</v>
      </c>
      <c r="FZ28" s="25">
        <v>2.0</v>
      </c>
      <c r="GA28" s="25">
        <v>4.0</v>
      </c>
      <c r="GB28" s="25">
        <v>1.0</v>
      </c>
      <c r="GC28" s="25">
        <v>1.0</v>
      </c>
      <c r="GD28" s="25">
        <v>1.0</v>
      </c>
      <c r="GE28" s="25">
        <v>1.0</v>
      </c>
      <c r="GF28" s="25">
        <v>13.0</v>
      </c>
      <c r="GG28" s="25">
        <v>31.0</v>
      </c>
      <c r="GH28" s="25">
        <v>186.0</v>
      </c>
      <c r="GI28" s="25">
        <v>658.0</v>
      </c>
      <c r="GJ28" s="76">
        <v>8.0</v>
      </c>
      <c r="GK28" s="77">
        <v>27.0</v>
      </c>
      <c r="GL28" s="25">
        <v>37.0</v>
      </c>
      <c r="GM28" s="25">
        <v>136.0</v>
      </c>
      <c r="GN28" s="25">
        <v>0.0</v>
      </c>
      <c r="GO28" s="25">
        <v>7.0</v>
      </c>
      <c r="GP28" s="25">
        <v>15.0</v>
      </c>
      <c r="GQ28" s="25">
        <v>36.0</v>
      </c>
      <c r="GR28" s="25">
        <v>0.0</v>
      </c>
      <c r="GS28" s="25">
        <v>46.0</v>
      </c>
      <c r="GT28" s="25">
        <v>162.0</v>
      </c>
      <c r="GU28" s="76">
        <v>9.0</v>
      </c>
      <c r="GV28" s="77">
        <v>27.0</v>
      </c>
      <c r="GW28" s="25">
        <v>2.0</v>
      </c>
      <c r="GX28" s="25">
        <v>0.0</v>
      </c>
      <c r="GY28" s="25">
        <v>3.0</v>
      </c>
      <c r="GZ28" s="25">
        <v>6.0</v>
      </c>
      <c r="HA28" s="25">
        <v>12.0</v>
      </c>
      <c r="HB28" s="25">
        <v>5.0</v>
      </c>
      <c r="HC28" s="25">
        <v>1.0</v>
      </c>
      <c r="HD28" s="25">
        <v>1.0</v>
      </c>
      <c r="HE28" s="25">
        <v>0.0</v>
      </c>
      <c r="HF28" s="25">
        <v>4.0</v>
      </c>
      <c r="HG28" s="76">
        <v>87.0</v>
      </c>
      <c r="HH28" s="77">
        <v>237.0</v>
      </c>
      <c r="HI28" s="25">
        <v>5.0</v>
      </c>
      <c r="HJ28" s="25">
        <v>36.0</v>
      </c>
      <c r="HK28" s="25">
        <v>10.0</v>
      </c>
      <c r="HL28" s="25">
        <v>65.0</v>
      </c>
      <c r="HM28" s="25">
        <v>1.0</v>
      </c>
      <c r="HN28" s="25">
        <v>0.0</v>
      </c>
      <c r="HO28" s="25">
        <v>6.0</v>
      </c>
      <c r="HP28" s="25">
        <v>8.0</v>
      </c>
      <c r="HQ28" s="25">
        <v>0.0</v>
      </c>
      <c r="HR28" s="25">
        <v>6.0</v>
      </c>
      <c r="HS28" s="25">
        <v>20.0</v>
      </c>
      <c r="HT28" s="25">
        <v>1.0</v>
      </c>
      <c r="HU28" s="25">
        <v>4.0</v>
      </c>
      <c r="HV28" s="25">
        <v>0.0</v>
      </c>
      <c r="HW28" s="25">
        <v>3.0</v>
      </c>
      <c r="HX28" s="25">
        <v>0.0</v>
      </c>
      <c r="HY28" s="25">
        <v>5.0</v>
      </c>
      <c r="HZ28" s="25">
        <v>9.0</v>
      </c>
      <c r="IA28" s="25">
        <v>14.0</v>
      </c>
      <c r="IB28" s="25">
        <v>2.0</v>
      </c>
      <c r="IC28" s="25">
        <v>0.0</v>
      </c>
      <c r="ID28" s="25">
        <v>0.0</v>
      </c>
      <c r="IE28" s="25">
        <v>1.0</v>
      </c>
      <c r="IF28" s="25">
        <v>3.0</v>
      </c>
      <c r="IG28" s="25">
        <v>1.0</v>
      </c>
      <c r="IH28" s="25">
        <v>1.0</v>
      </c>
      <c r="II28" s="25">
        <v>0.0</v>
      </c>
      <c r="IJ28" s="25">
        <v>1.0</v>
      </c>
      <c r="IK28" s="25">
        <v>2.0</v>
      </c>
      <c r="IL28" s="25">
        <v>3.0</v>
      </c>
      <c r="IM28" s="25">
        <v>0.0</v>
      </c>
      <c r="IN28" s="25">
        <v>7.0</v>
      </c>
      <c r="IO28" s="25">
        <v>14.0</v>
      </c>
      <c r="IP28" s="25">
        <v>49.0</v>
      </c>
      <c r="IQ28" s="25">
        <v>3.0</v>
      </c>
      <c r="IR28" s="25">
        <v>10.0</v>
      </c>
      <c r="IS28" s="25">
        <v>56.0</v>
      </c>
      <c r="IT28" s="25">
        <v>266.0</v>
      </c>
      <c r="IU28" s="25">
        <v>1.0</v>
      </c>
      <c r="IV28" s="25">
        <v>9.0</v>
      </c>
      <c r="IW28" s="25">
        <v>8.0</v>
      </c>
      <c r="IX28" s="25">
        <v>16.0</v>
      </c>
      <c r="IY28" s="25">
        <v>2.0</v>
      </c>
      <c r="IZ28" s="25">
        <v>2.0</v>
      </c>
      <c r="JA28" s="25">
        <v>0.0</v>
      </c>
      <c r="JB28" s="25">
        <v>9.0</v>
      </c>
      <c r="JC28" s="25">
        <v>34.0</v>
      </c>
      <c r="JD28" s="25">
        <v>20.0</v>
      </c>
      <c r="JE28" s="25">
        <v>66.0</v>
      </c>
      <c r="JF28" s="25">
        <v>2.0</v>
      </c>
      <c r="JG28" s="25">
        <v>9.0</v>
      </c>
      <c r="JH28" s="25">
        <v>11.0</v>
      </c>
      <c r="JI28" s="25">
        <v>20.0</v>
      </c>
      <c r="JJ28" s="25">
        <v>7.0</v>
      </c>
      <c r="JK28" s="25">
        <v>31.0</v>
      </c>
      <c r="JL28" s="25">
        <v>5.0</v>
      </c>
      <c r="JM28" s="25">
        <v>0.0</v>
      </c>
      <c r="JN28" s="25">
        <v>0.0</v>
      </c>
      <c r="JO28" s="25">
        <v>0.0</v>
      </c>
      <c r="JP28" s="25">
        <v>1.0</v>
      </c>
      <c r="JQ28" s="25">
        <v>3.0</v>
      </c>
      <c r="JR28" s="25">
        <v>7.0</v>
      </c>
      <c r="JS28" s="25">
        <v>0.0</v>
      </c>
      <c r="JT28" s="25">
        <v>1.0</v>
      </c>
      <c r="JU28" s="25">
        <v>14.0</v>
      </c>
      <c r="JV28" s="25">
        <v>78.0</v>
      </c>
      <c r="JW28" s="25">
        <v>23.0</v>
      </c>
      <c r="JX28" s="25">
        <v>52.0</v>
      </c>
      <c r="JY28" s="25">
        <v>17.0</v>
      </c>
      <c r="JZ28" s="25">
        <v>54.0</v>
      </c>
      <c r="KA28" s="25">
        <v>15.0</v>
      </c>
      <c r="KB28" s="25">
        <v>55.0</v>
      </c>
      <c r="KC28" s="25">
        <v>1.0</v>
      </c>
      <c r="KD28" s="25">
        <v>0.0</v>
      </c>
      <c r="KE28" s="25">
        <v>3.0</v>
      </c>
      <c r="KF28" s="25">
        <v>18.0</v>
      </c>
      <c r="KG28" s="25">
        <v>94.0</v>
      </c>
      <c r="KH28" s="25">
        <v>3.0</v>
      </c>
      <c r="KI28" s="25">
        <v>11.0</v>
      </c>
      <c r="KJ28" s="25">
        <v>10.0</v>
      </c>
      <c r="KK28" s="25">
        <v>31.0</v>
      </c>
      <c r="KL28" s="25">
        <v>1.0</v>
      </c>
      <c r="KM28" s="25">
        <v>5.0</v>
      </c>
      <c r="KN28" s="25">
        <v>1.0</v>
      </c>
      <c r="KO28" s="25">
        <v>0.0</v>
      </c>
      <c r="KP28" s="25">
        <v>0.0</v>
      </c>
      <c r="KQ28" s="25">
        <v>0.0</v>
      </c>
      <c r="KR28" s="25">
        <v>5.0</v>
      </c>
      <c r="KS28" s="25">
        <v>10.0</v>
      </c>
      <c r="KT28" s="25">
        <v>45.0</v>
      </c>
      <c r="KU28" s="25">
        <v>0.0</v>
      </c>
      <c r="KV28" s="25">
        <v>2.0</v>
      </c>
      <c r="KW28" s="25">
        <v>1.0</v>
      </c>
      <c r="KX28" s="25">
        <v>4.0</v>
      </c>
      <c r="KY28" s="25">
        <v>7.0</v>
      </c>
      <c r="KZ28" s="25">
        <v>18.0</v>
      </c>
      <c r="LA28" s="25">
        <v>1.0</v>
      </c>
      <c r="LB28" s="25">
        <v>8.0</v>
      </c>
      <c r="LC28" s="25">
        <v>1.0</v>
      </c>
      <c r="LD28" s="25">
        <v>6.0</v>
      </c>
      <c r="LE28" s="25">
        <v>2.0</v>
      </c>
      <c r="LF28" s="25">
        <v>8.0</v>
      </c>
      <c r="LG28" s="25">
        <v>7.0</v>
      </c>
      <c r="LH28" s="25">
        <v>11.0</v>
      </c>
      <c r="LI28" s="25">
        <v>13.0</v>
      </c>
      <c r="LJ28" s="25">
        <v>28.0</v>
      </c>
      <c r="LK28" s="25">
        <v>4.0</v>
      </c>
      <c r="LL28" s="25">
        <v>19.0</v>
      </c>
      <c r="LM28" s="25">
        <v>3.0</v>
      </c>
      <c r="LN28" s="25"/>
      <c r="LO28" s="25"/>
    </row>
    <row r="29">
      <c r="B29" s="24" t="s">
        <v>105</v>
      </c>
      <c r="C29" s="42">
        <v>14.0</v>
      </c>
      <c r="D29" s="25">
        <v>34.0</v>
      </c>
      <c r="E29" s="25">
        <v>0.0</v>
      </c>
      <c r="F29" s="25">
        <v>0.0</v>
      </c>
      <c r="G29" s="42">
        <v>66.0</v>
      </c>
      <c r="H29" s="25">
        <v>153.0</v>
      </c>
      <c r="I29" s="42">
        <v>0.0</v>
      </c>
      <c r="J29" s="25">
        <v>3.0</v>
      </c>
      <c r="K29" s="42">
        <v>1.0</v>
      </c>
      <c r="L29" s="25">
        <v>1.0</v>
      </c>
      <c r="M29" s="42">
        <v>1.0</v>
      </c>
      <c r="N29" s="42">
        <v>1.0</v>
      </c>
      <c r="O29" s="25">
        <v>2.0</v>
      </c>
      <c r="P29" s="25">
        <v>0.0</v>
      </c>
      <c r="Q29" s="42">
        <v>3.0</v>
      </c>
      <c r="R29" s="25">
        <v>16.0</v>
      </c>
      <c r="S29" s="25">
        <v>0.0</v>
      </c>
      <c r="T29" s="25">
        <v>1.0</v>
      </c>
      <c r="U29" s="25">
        <v>4.0</v>
      </c>
      <c r="V29" s="25">
        <v>7.0</v>
      </c>
      <c r="W29" s="76">
        <v>25.0</v>
      </c>
      <c r="X29" s="77">
        <v>77.0</v>
      </c>
      <c r="Y29" s="25">
        <v>1.0</v>
      </c>
      <c r="Z29" s="25">
        <v>2.0</v>
      </c>
      <c r="AA29" s="25">
        <v>525.0</v>
      </c>
      <c r="AB29" s="25">
        <v>1731.0</v>
      </c>
      <c r="AC29" s="25">
        <v>23.0</v>
      </c>
      <c r="AD29" s="25">
        <v>93.0</v>
      </c>
      <c r="AE29" s="25">
        <v>76.0</v>
      </c>
      <c r="AF29" s="25">
        <v>202.0</v>
      </c>
      <c r="AG29" s="76">
        <v>6.0</v>
      </c>
      <c r="AH29" s="77">
        <v>18.0</v>
      </c>
      <c r="AI29" s="25">
        <v>60.0</v>
      </c>
      <c r="AJ29" s="25">
        <v>199.0</v>
      </c>
      <c r="AK29" s="25">
        <v>1.0</v>
      </c>
      <c r="AL29" s="25">
        <v>103.0</v>
      </c>
      <c r="AM29" s="25">
        <v>266.0</v>
      </c>
      <c r="AN29" s="25">
        <v>25.0</v>
      </c>
      <c r="AO29" s="25">
        <v>54.0</v>
      </c>
      <c r="AP29" s="25">
        <v>0.0</v>
      </c>
      <c r="AQ29" s="25">
        <v>10.0</v>
      </c>
      <c r="AR29" s="25">
        <v>2.0</v>
      </c>
      <c r="AS29" s="25">
        <v>11.0</v>
      </c>
      <c r="AT29" s="25">
        <v>7.0</v>
      </c>
      <c r="AU29" s="25">
        <v>12.0</v>
      </c>
      <c r="AV29" s="25">
        <v>2.0</v>
      </c>
      <c r="AW29" s="25">
        <v>6.0</v>
      </c>
      <c r="AX29" s="25">
        <v>1.0</v>
      </c>
      <c r="AY29" s="25">
        <v>1.0</v>
      </c>
      <c r="AZ29" s="25">
        <v>5.0</v>
      </c>
      <c r="BA29" s="25">
        <v>6.0</v>
      </c>
      <c r="BB29" s="25">
        <v>231.0</v>
      </c>
      <c r="BC29" s="25">
        <v>603.0</v>
      </c>
      <c r="BD29" s="25">
        <v>21.0</v>
      </c>
      <c r="BE29" s="25">
        <v>56.0</v>
      </c>
      <c r="BF29" s="25">
        <v>45.0</v>
      </c>
      <c r="BG29" s="25">
        <v>130.0</v>
      </c>
      <c r="BH29" s="25">
        <v>1.0</v>
      </c>
      <c r="BI29" s="25">
        <v>1.0</v>
      </c>
      <c r="BJ29" s="25">
        <v>2.0</v>
      </c>
      <c r="BK29" s="42">
        <v>4.0</v>
      </c>
      <c r="BL29" s="25">
        <v>8.0</v>
      </c>
      <c r="BM29" s="25">
        <v>0.0</v>
      </c>
      <c r="BN29" s="78">
        <v>8.0</v>
      </c>
      <c r="BO29" s="77">
        <v>25.0</v>
      </c>
      <c r="BP29" s="25">
        <v>0.0</v>
      </c>
      <c r="BQ29" s="25">
        <v>3.0</v>
      </c>
      <c r="BR29" s="25">
        <v>3.0</v>
      </c>
      <c r="BS29" s="25">
        <v>11.0</v>
      </c>
      <c r="BT29" s="76">
        <v>0.0</v>
      </c>
      <c r="BU29" s="77">
        <v>13.0</v>
      </c>
      <c r="BV29" s="25">
        <v>28.0</v>
      </c>
      <c r="BW29" s="25">
        <v>71.0</v>
      </c>
      <c r="BX29" s="25">
        <v>1.0</v>
      </c>
      <c r="BY29" s="25">
        <v>2.0</v>
      </c>
      <c r="BZ29" s="25">
        <v>0.0</v>
      </c>
      <c r="CA29" s="25">
        <v>2.0</v>
      </c>
      <c r="CB29" s="25">
        <v>2.0</v>
      </c>
      <c r="CC29" s="78">
        <v>2.0</v>
      </c>
      <c r="CD29" s="77">
        <v>7.0</v>
      </c>
      <c r="CE29" s="25">
        <v>0.0</v>
      </c>
      <c r="CF29" s="25">
        <v>3.0</v>
      </c>
      <c r="CG29" s="25">
        <v>0.0</v>
      </c>
      <c r="CH29" s="25">
        <v>0.0</v>
      </c>
      <c r="CI29" s="76">
        <v>6.0</v>
      </c>
      <c r="CJ29" s="77">
        <v>8.0</v>
      </c>
      <c r="CK29" s="25">
        <v>1.0</v>
      </c>
      <c r="CL29" s="25">
        <v>9.0</v>
      </c>
      <c r="CM29" s="25">
        <v>34.0</v>
      </c>
      <c r="CN29" s="25">
        <v>104.0</v>
      </c>
      <c r="CO29" s="76">
        <v>4.0</v>
      </c>
      <c r="CP29" s="77">
        <v>22.0</v>
      </c>
      <c r="CQ29" s="25">
        <v>187.0</v>
      </c>
      <c r="CR29" s="25">
        <v>589.0</v>
      </c>
      <c r="CS29" s="25">
        <v>5.0</v>
      </c>
      <c r="CT29" s="25">
        <v>5.0</v>
      </c>
      <c r="CU29" s="25">
        <v>14.0</v>
      </c>
      <c r="CV29" s="25">
        <v>27.0</v>
      </c>
      <c r="CW29" s="25">
        <v>1.0</v>
      </c>
      <c r="CX29" s="25">
        <v>0.0</v>
      </c>
      <c r="CY29" s="25">
        <v>0.0</v>
      </c>
      <c r="CZ29" s="25">
        <v>0.0</v>
      </c>
      <c r="DA29" s="25">
        <v>1.0</v>
      </c>
      <c r="DB29" s="25">
        <v>19.0</v>
      </c>
      <c r="DC29" s="25">
        <v>72.0</v>
      </c>
      <c r="DD29" s="25">
        <v>38.0</v>
      </c>
      <c r="DE29" s="25">
        <v>120.0</v>
      </c>
      <c r="DF29" s="78">
        <v>7.0</v>
      </c>
      <c r="DG29" s="77">
        <v>18.0</v>
      </c>
      <c r="DH29" s="25">
        <v>11.0</v>
      </c>
      <c r="DI29" s="25">
        <v>29.0</v>
      </c>
      <c r="DJ29" s="25">
        <v>13.0</v>
      </c>
      <c r="DK29" s="25">
        <v>32.0</v>
      </c>
      <c r="DL29" s="25">
        <v>2.0</v>
      </c>
      <c r="DM29" s="25">
        <v>0.0</v>
      </c>
      <c r="DN29" s="25">
        <v>0.0</v>
      </c>
      <c r="DO29" s="76">
        <v>2.0</v>
      </c>
      <c r="DP29" s="77">
        <v>5.0</v>
      </c>
      <c r="DQ29" s="25">
        <v>7.0</v>
      </c>
      <c r="DR29" s="25">
        <v>11.0</v>
      </c>
      <c r="DS29" s="76">
        <v>2.0</v>
      </c>
      <c r="DT29" s="77">
        <v>6.0</v>
      </c>
      <c r="DU29" s="25">
        <v>31.0</v>
      </c>
      <c r="DV29" s="25">
        <v>143.0</v>
      </c>
      <c r="DW29" s="25">
        <v>50.0</v>
      </c>
      <c r="DX29" s="25">
        <v>113.0</v>
      </c>
      <c r="DY29" s="25">
        <v>0.0</v>
      </c>
      <c r="DZ29" s="76">
        <v>32.0</v>
      </c>
      <c r="EA29" s="77">
        <v>111.0</v>
      </c>
      <c r="EB29" s="25">
        <v>18.0</v>
      </c>
      <c r="EC29" s="25">
        <v>83.0</v>
      </c>
      <c r="ED29" s="25">
        <v>0.0</v>
      </c>
      <c r="EE29" s="25">
        <v>1.0</v>
      </c>
      <c r="EF29" s="25">
        <v>3.0</v>
      </c>
      <c r="EG29" s="76">
        <v>73.0</v>
      </c>
      <c r="EH29" s="77">
        <v>214.0</v>
      </c>
      <c r="EI29" s="25">
        <v>4.0</v>
      </c>
      <c r="EJ29" s="25">
        <v>22.0</v>
      </c>
      <c r="EK29" s="76">
        <v>17.0</v>
      </c>
      <c r="EL29" s="77">
        <v>36.0</v>
      </c>
      <c r="EM29" s="25">
        <v>2.0</v>
      </c>
      <c r="EN29" s="25">
        <v>17.0</v>
      </c>
      <c r="EO29" s="25">
        <v>2.0</v>
      </c>
      <c r="EP29" s="25">
        <v>5.0</v>
      </c>
      <c r="EQ29" s="25">
        <v>2.0</v>
      </c>
      <c r="ER29" s="25">
        <v>2.0</v>
      </c>
      <c r="ES29" s="25">
        <v>7.0</v>
      </c>
      <c r="ET29" s="25">
        <v>12.0</v>
      </c>
      <c r="EU29" s="25">
        <v>23.0</v>
      </c>
      <c r="EV29" s="25">
        <v>106.0</v>
      </c>
      <c r="EW29" s="25">
        <v>1.0</v>
      </c>
      <c r="EX29" s="25">
        <v>6.0</v>
      </c>
      <c r="EY29" s="25">
        <v>3.0</v>
      </c>
      <c r="EZ29" s="25">
        <v>13.0</v>
      </c>
      <c r="FA29" s="76">
        <v>14.0</v>
      </c>
      <c r="FB29" s="77">
        <v>40.0</v>
      </c>
      <c r="FC29" s="76">
        <v>1.0</v>
      </c>
      <c r="FD29" s="77">
        <v>6.0</v>
      </c>
      <c r="FE29" s="25">
        <v>3.0</v>
      </c>
      <c r="FF29" s="25">
        <v>5.0</v>
      </c>
      <c r="FG29" s="76">
        <v>11.0</v>
      </c>
      <c r="FH29" s="77">
        <v>30.0</v>
      </c>
      <c r="FI29" s="25">
        <v>20.0</v>
      </c>
      <c r="FJ29" s="25">
        <v>44.0</v>
      </c>
      <c r="FK29" s="25">
        <v>23.0</v>
      </c>
      <c r="FL29" s="25">
        <v>54.0</v>
      </c>
      <c r="FM29" s="25">
        <v>11.0</v>
      </c>
      <c r="FN29" s="25">
        <v>52.0</v>
      </c>
      <c r="FO29" s="25">
        <v>1.0</v>
      </c>
      <c r="FP29" s="25">
        <v>6.0</v>
      </c>
      <c r="FQ29" s="25">
        <v>3.0</v>
      </c>
      <c r="FR29" s="25">
        <v>15.0</v>
      </c>
      <c r="FS29" s="25">
        <v>14.0</v>
      </c>
      <c r="FT29" s="25">
        <v>53.0</v>
      </c>
      <c r="FU29" s="25">
        <v>0.0</v>
      </c>
      <c r="FV29" s="25">
        <v>0.0</v>
      </c>
      <c r="FW29" s="25">
        <v>0.0</v>
      </c>
      <c r="FX29" s="25">
        <v>0.0</v>
      </c>
      <c r="FY29" s="25">
        <v>2.0</v>
      </c>
      <c r="FZ29" s="25">
        <v>2.0</v>
      </c>
      <c r="GA29" s="25">
        <v>3.0</v>
      </c>
      <c r="GB29" s="25">
        <v>1.0</v>
      </c>
      <c r="GC29" s="25">
        <v>1.0</v>
      </c>
      <c r="GD29" s="25">
        <v>1.0</v>
      </c>
      <c r="GE29" s="25">
        <v>1.0</v>
      </c>
      <c r="GF29" s="25">
        <v>9.0</v>
      </c>
      <c r="GG29" s="25">
        <v>13.0</v>
      </c>
      <c r="GH29" s="25">
        <v>100.0</v>
      </c>
      <c r="GI29" s="25">
        <v>339.0</v>
      </c>
      <c r="GJ29" s="76">
        <v>7.0</v>
      </c>
      <c r="GK29" s="77">
        <v>17.0</v>
      </c>
      <c r="GL29" s="25">
        <v>26.0</v>
      </c>
      <c r="GM29" s="25">
        <v>83.0</v>
      </c>
      <c r="GN29" s="25">
        <v>0.0</v>
      </c>
      <c r="GO29" s="25">
        <v>5.0</v>
      </c>
      <c r="GP29" s="25">
        <v>7.0</v>
      </c>
      <c r="GQ29" s="25">
        <v>11.0</v>
      </c>
      <c r="GR29" s="25">
        <v>0.0</v>
      </c>
      <c r="GS29" s="25">
        <v>26.0</v>
      </c>
      <c r="GT29" s="25">
        <v>71.0</v>
      </c>
      <c r="GU29" s="76">
        <v>7.0</v>
      </c>
      <c r="GV29" s="77">
        <v>18.0</v>
      </c>
      <c r="GW29" s="25">
        <v>1.0</v>
      </c>
      <c r="GX29" s="25">
        <v>0.0</v>
      </c>
      <c r="GY29" s="25">
        <v>2.0</v>
      </c>
      <c r="GZ29" s="25">
        <v>4.0</v>
      </c>
      <c r="HA29" s="25">
        <v>5.0</v>
      </c>
      <c r="HB29" s="25">
        <v>4.0</v>
      </c>
      <c r="HC29" s="25">
        <v>0.0</v>
      </c>
      <c r="HD29" s="25">
        <v>1.0</v>
      </c>
      <c r="HE29" s="25">
        <v>0.0</v>
      </c>
      <c r="HF29" s="25">
        <v>3.0</v>
      </c>
      <c r="HG29" s="76">
        <v>54.0</v>
      </c>
      <c r="HH29" s="77">
        <v>137.0</v>
      </c>
      <c r="HI29" s="25">
        <v>2.0</v>
      </c>
      <c r="HJ29" s="25">
        <v>22.0</v>
      </c>
      <c r="HK29" s="25">
        <v>3.0</v>
      </c>
      <c r="HL29" s="25">
        <v>35.0</v>
      </c>
      <c r="HM29" s="25">
        <v>0.0</v>
      </c>
      <c r="HN29" s="25">
        <v>0.0</v>
      </c>
      <c r="HO29" s="25">
        <v>2.0</v>
      </c>
      <c r="HP29" s="25">
        <v>5.0</v>
      </c>
      <c r="HQ29" s="25">
        <v>0.0</v>
      </c>
      <c r="HR29" s="25">
        <v>2.0</v>
      </c>
      <c r="HS29" s="25">
        <v>12.0</v>
      </c>
      <c r="HT29" s="25">
        <v>1.0</v>
      </c>
      <c r="HU29" s="25">
        <v>0.0</v>
      </c>
      <c r="HV29" s="25">
        <v>0.0</v>
      </c>
      <c r="HW29" s="25">
        <v>1.0</v>
      </c>
      <c r="HX29" s="25">
        <v>0.0</v>
      </c>
      <c r="HY29" s="25">
        <v>4.0</v>
      </c>
      <c r="HZ29" s="25">
        <v>4.0</v>
      </c>
      <c r="IA29" s="25">
        <v>10.0</v>
      </c>
      <c r="IB29" s="25">
        <v>1.0</v>
      </c>
      <c r="IC29" s="25">
        <v>0.0</v>
      </c>
      <c r="ID29" s="25">
        <v>0.0</v>
      </c>
      <c r="IE29" s="25">
        <v>0.0</v>
      </c>
      <c r="IF29" s="25">
        <v>2.0</v>
      </c>
      <c r="IG29" s="25">
        <v>1.0</v>
      </c>
      <c r="IH29" s="25">
        <v>0.0</v>
      </c>
      <c r="II29" s="25">
        <v>0.0</v>
      </c>
      <c r="IJ29" s="25">
        <v>1.0</v>
      </c>
      <c r="IK29" s="25">
        <v>1.0</v>
      </c>
      <c r="IL29" s="25">
        <v>2.0</v>
      </c>
      <c r="IM29" s="25">
        <v>0.0</v>
      </c>
      <c r="IN29" s="25">
        <v>3.0</v>
      </c>
      <c r="IO29" s="25">
        <v>11.0</v>
      </c>
      <c r="IP29" s="25">
        <v>29.0</v>
      </c>
      <c r="IQ29" s="25">
        <v>1.0</v>
      </c>
      <c r="IR29" s="25">
        <v>6.0</v>
      </c>
      <c r="IS29" s="25">
        <v>34.0</v>
      </c>
      <c r="IT29" s="25">
        <v>154.0</v>
      </c>
      <c r="IU29" s="25">
        <v>0.0</v>
      </c>
      <c r="IV29" s="25">
        <v>7.0</v>
      </c>
      <c r="IW29" s="25">
        <v>2.0</v>
      </c>
      <c r="IX29" s="25">
        <v>11.0</v>
      </c>
      <c r="IY29" s="25">
        <v>2.0</v>
      </c>
      <c r="IZ29" s="25">
        <v>2.0</v>
      </c>
      <c r="JA29" s="25">
        <v>0.0</v>
      </c>
      <c r="JB29" s="25">
        <v>5.0</v>
      </c>
      <c r="JC29" s="25">
        <v>17.0</v>
      </c>
      <c r="JD29" s="25">
        <v>11.0</v>
      </c>
      <c r="JE29" s="25">
        <v>36.0</v>
      </c>
      <c r="JF29" s="25">
        <v>1.0</v>
      </c>
      <c r="JG29" s="25">
        <v>5.0</v>
      </c>
      <c r="JH29" s="25">
        <v>7.0</v>
      </c>
      <c r="JI29" s="25">
        <v>11.0</v>
      </c>
      <c r="JJ29" s="25">
        <v>3.0</v>
      </c>
      <c r="JK29" s="25">
        <v>15.0</v>
      </c>
      <c r="JL29" s="25">
        <v>4.0</v>
      </c>
      <c r="JM29" s="25">
        <v>0.0</v>
      </c>
      <c r="JN29" s="25">
        <v>0.0</v>
      </c>
      <c r="JO29" s="25">
        <v>0.0</v>
      </c>
      <c r="JP29" s="25">
        <v>0.0</v>
      </c>
      <c r="JQ29" s="25">
        <v>2.0</v>
      </c>
      <c r="JR29" s="25">
        <v>4.0</v>
      </c>
      <c r="JS29" s="25">
        <v>0.0</v>
      </c>
      <c r="JT29" s="25">
        <v>1.0</v>
      </c>
      <c r="JU29" s="25">
        <v>6.0</v>
      </c>
      <c r="JV29" s="25">
        <v>42.0</v>
      </c>
      <c r="JW29" s="25">
        <v>17.0</v>
      </c>
      <c r="JX29" s="25">
        <v>21.0</v>
      </c>
      <c r="JY29" s="25">
        <v>7.0</v>
      </c>
      <c r="JZ29" s="25">
        <v>32.0</v>
      </c>
      <c r="KA29" s="25">
        <v>9.0</v>
      </c>
      <c r="KB29" s="25">
        <v>34.0</v>
      </c>
      <c r="KC29" s="25">
        <v>0.0</v>
      </c>
      <c r="KD29" s="25">
        <v>0.0</v>
      </c>
      <c r="KE29" s="25">
        <v>1.0</v>
      </c>
      <c r="KF29" s="25">
        <v>11.0</v>
      </c>
      <c r="KG29" s="25">
        <v>49.0</v>
      </c>
      <c r="KH29" s="25">
        <v>2.0</v>
      </c>
      <c r="KI29" s="25">
        <v>6.0</v>
      </c>
      <c r="KJ29" s="25">
        <v>6.0</v>
      </c>
      <c r="KK29" s="25">
        <v>15.0</v>
      </c>
      <c r="KL29" s="25">
        <v>1.0</v>
      </c>
      <c r="KM29" s="25">
        <v>1.0</v>
      </c>
      <c r="KN29" s="25">
        <v>0.0</v>
      </c>
      <c r="KO29" s="25">
        <v>0.0</v>
      </c>
      <c r="KP29" s="25">
        <v>0.0</v>
      </c>
      <c r="KQ29" s="25">
        <v>0.0</v>
      </c>
      <c r="KR29" s="25">
        <v>2.0</v>
      </c>
      <c r="KS29" s="25">
        <v>8.0</v>
      </c>
      <c r="KT29" s="25">
        <v>27.0</v>
      </c>
      <c r="KU29" s="25">
        <v>0.0</v>
      </c>
      <c r="KV29" s="25">
        <v>1.0</v>
      </c>
      <c r="KW29" s="25">
        <v>1.0</v>
      </c>
      <c r="KX29" s="25">
        <v>2.0</v>
      </c>
      <c r="KY29" s="25">
        <v>4.0</v>
      </c>
      <c r="KZ29" s="25">
        <v>13.0</v>
      </c>
      <c r="LA29" s="25">
        <v>0.0</v>
      </c>
      <c r="LB29" s="25">
        <v>6.0</v>
      </c>
      <c r="LC29" s="25">
        <v>1.0</v>
      </c>
      <c r="LD29" s="25">
        <v>4.0</v>
      </c>
      <c r="LE29" s="25">
        <v>1.0</v>
      </c>
      <c r="LF29" s="25">
        <v>4.0</v>
      </c>
      <c r="LG29" s="25">
        <v>4.0</v>
      </c>
      <c r="LH29" s="25">
        <v>5.0</v>
      </c>
      <c r="LI29" s="25">
        <v>4.0</v>
      </c>
      <c r="LJ29" s="25">
        <v>14.0</v>
      </c>
      <c r="LK29" s="25">
        <v>1.0</v>
      </c>
      <c r="LL29" s="25">
        <v>8.0</v>
      </c>
      <c r="LM29" s="25">
        <v>2.0</v>
      </c>
      <c r="LN29" s="25"/>
      <c r="LO29" s="25"/>
    </row>
    <row r="30">
      <c r="B30" s="24" t="s">
        <v>106</v>
      </c>
      <c r="C30" s="42">
        <v>-15.1</v>
      </c>
      <c r="D30" s="25">
        <v>-176.4</v>
      </c>
      <c r="E30" s="25">
        <v>-3.0</v>
      </c>
      <c r="F30" s="25">
        <v>-2.0</v>
      </c>
      <c r="G30" s="42">
        <v>50.25</v>
      </c>
      <c r="H30" s="25">
        <v>-215.45</v>
      </c>
      <c r="I30" s="42">
        <v>-4.0</v>
      </c>
      <c r="J30" s="25">
        <v>-4.8</v>
      </c>
      <c r="K30" s="42">
        <v>5.0</v>
      </c>
      <c r="L30" s="25">
        <v>6.0</v>
      </c>
      <c r="M30" s="42">
        <v>49.0</v>
      </c>
      <c r="N30" s="42">
        <v>-6.75</v>
      </c>
      <c r="O30" s="25">
        <v>42.5</v>
      </c>
      <c r="P30" s="25">
        <v>-7.0</v>
      </c>
      <c r="Q30" s="42">
        <v>-39.8</v>
      </c>
      <c r="R30" s="25">
        <v>-55.9</v>
      </c>
      <c r="S30" s="25">
        <v>-7.0</v>
      </c>
      <c r="T30" s="25">
        <v>1.5</v>
      </c>
      <c r="U30" s="25">
        <v>-4.6</v>
      </c>
      <c r="V30" s="25">
        <v>-24.1</v>
      </c>
      <c r="W30" s="76">
        <v>-107.1</v>
      </c>
      <c r="X30" s="77">
        <v>-216.2</v>
      </c>
      <c r="Y30" s="25">
        <v>4.5</v>
      </c>
      <c r="Z30" s="25">
        <v>2.3</v>
      </c>
      <c r="AA30" s="25">
        <v>-1200.6</v>
      </c>
      <c r="AB30" s="25">
        <v>-3511.9</v>
      </c>
      <c r="AC30" s="25">
        <v>-103.95</v>
      </c>
      <c r="AD30" s="25">
        <v>-133.65</v>
      </c>
      <c r="AE30" s="25">
        <v>-267.1</v>
      </c>
      <c r="AF30" s="25">
        <v>-802.25</v>
      </c>
      <c r="AG30" s="76">
        <v>-8.0</v>
      </c>
      <c r="AH30" s="77">
        <v>-44.7</v>
      </c>
      <c r="AI30" s="25">
        <v>-64.0</v>
      </c>
      <c r="AJ30" s="25">
        <v>-247.4</v>
      </c>
      <c r="AK30" s="25">
        <v>17.0</v>
      </c>
      <c r="AL30" s="25">
        <v>-168.2</v>
      </c>
      <c r="AM30" s="25">
        <v>-801.85</v>
      </c>
      <c r="AN30" s="25">
        <v>-31.9</v>
      </c>
      <c r="AO30" s="25">
        <v>-262.3</v>
      </c>
      <c r="AP30" s="25">
        <v>-11.0</v>
      </c>
      <c r="AQ30" s="25">
        <v>-51.0</v>
      </c>
      <c r="AR30" s="25">
        <v>-10.8</v>
      </c>
      <c r="AS30" s="25">
        <v>11.4</v>
      </c>
      <c r="AT30" s="25">
        <v>-36.6</v>
      </c>
      <c r="AU30" s="25">
        <v>-35.9</v>
      </c>
      <c r="AV30" s="25">
        <v>-10.6</v>
      </c>
      <c r="AW30" s="25">
        <v>4.3</v>
      </c>
      <c r="AX30" s="25">
        <v>-5.8</v>
      </c>
      <c r="AY30" s="25">
        <v>10.0</v>
      </c>
      <c r="AZ30" s="25">
        <v>14.2</v>
      </c>
      <c r="BA30" s="25">
        <v>-10.85</v>
      </c>
      <c r="BB30" s="25">
        <v>-575.55</v>
      </c>
      <c r="BC30" s="25">
        <v>-1476.4</v>
      </c>
      <c r="BD30" s="25">
        <v>-32.2</v>
      </c>
      <c r="BE30" s="25">
        <v>-141.9</v>
      </c>
      <c r="BF30" s="25">
        <v>-59.8</v>
      </c>
      <c r="BG30" s="25">
        <v>-316.2</v>
      </c>
      <c r="BH30" s="25">
        <v>-0.6</v>
      </c>
      <c r="BI30" s="25">
        <v>1.3</v>
      </c>
      <c r="BJ30" s="25">
        <v>-5.4</v>
      </c>
      <c r="BK30" s="42">
        <v>-4.9</v>
      </c>
      <c r="BL30" s="25">
        <v>-55.1</v>
      </c>
      <c r="BM30" s="25">
        <v>-6.0</v>
      </c>
      <c r="BN30" s="78">
        <v>-18.1</v>
      </c>
      <c r="BO30" s="77">
        <v>-106.25</v>
      </c>
      <c r="BP30" s="25">
        <v>-8.0</v>
      </c>
      <c r="BQ30" s="25">
        <v>8.2</v>
      </c>
      <c r="BR30" s="25">
        <v>-5.9</v>
      </c>
      <c r="BS30" s="25">
        <v>-19.6</v>
      </c>
      <c r="BT30" s="76">
        <v>-8.0</v>
      </c>
      <c r="BU30" s="77">
        <v>-7.4</v>
      </c>
      <c r="BV30" s="25">
        <v>-70.0</v>
      </c>
      <c r="BW30" s="25">
        <v>-135.65</v>
      </c>
      <c r="BX30" s="25">
        <v>-3.7</v>
      </c>
      <c r="BY30" s="25">
        <v>-0.5</v>
      </c>
      <c r="BZ30" s="25">
        <v>-6.0</v>
      </c>
      <c r="CA30" s="25">
        <v>2.15</v>
      </c>
      <c r="CB30" s="25">
        <v>-29.5</v>
      </c>
      <c r="CC30" s="78">
        <v>-8.1</v>
      </c>
      <c r="CD30" s="77">
        <v>-32.35</v>
      </c>
      <c r="CE30" s="25">
        <v>-6.0</v>
      </c>
      <c r="CF30" s="25">
        <v>-12.2</v>
      </c>
      <c r="CG30" s="25">
        <v>-2.0</v>
      </c>
      <c r="CH30" s="25">
        <v>-15.0</v>
      </c>
      <c r="CI30" s="76">
        <v>3.2</v>
      </c>
      <c r="CJ30" s="77">
        <v>-20.2</v>
      </c>
      <c r="CK30" s="25">
        <v>-9.0</v>
      </c>
      <c r="CL30" s="25">
        <v>-11.0</v>
      </c>
      <c r="CM30" s="25">
        <v>-117.65</v>
      </c>
      <c r="CN30" s="25">
        <v>-321.9</v>
      </c>
      <c r="CO30" s="76">
        <v>-17.2</v>
      </c>
      <c r="CP30" s="77">
        <v>16.45</v>
      </c>
      <c r="CQ30" s="25">
        <v>-442.15</v>
      </c>
      <c r="CR30" s="25">
        <v>-1100.0</v>
      </c>
      <c r="CS30" s="25">
        <v>-28.6</v>
      </c>
      <c r="CT30" s="25">
        <v>-53.2</v>
      </c>
      <c r="CU30" s="25">
        <v>-58.4</v>
      </c>
      <c r="CV30" s="25">
        <v>-139.9</v>
      </c>
      <c r="CW30" s="25">
        <v>-3.8</v>
      </c>
      <c r="CX30" s="25">
        <v>-21.0</v>
      </c>
      <c r="CY30" s="25">
        <v>-3.0</v>
      </c>
      <c r="CZ30" s="25">
        <v>-6.0</v>
      </c>
      <c r="DA30" s="25">
        <v>2.8</v>
      </c>
      <c r="DB30" s="25">
        <v>-67.7</v>
      </c>
      <c r="DC30" s="25">
        <v>-130.4</v>
      </c>
      <c r="DD30" s="25">
        <v>-82.8</v>
      </c>
      <c r="DE30" s="25">
        <v>-491.1</v>
      </c>
      <c r="DF30" s="78">
        <v>84.6</v>
      </c>
      <c r="DG30" s="77">
        <v>-3.9</v>
      </c>
      <c r="DH30" s="25">
        <v>-36.6</v>
      </c>
      <c r="DI30" s="25">
        <v>-136.8</v>
      </c>
      <c r="DJ30" s="25">
        <v>-20.8</v>
      </c>
      <c r="DK30" s="25">
        <v>-125.8</v>
      </c>
      <c r="DL30" s="25">
        <v>-13.7</v>
      </c>
      <c r="DM30" s="25">
        <v>-10.0</v>
      </c>
      <c r="DN30" s="25">
        <v>-8.0</v>
      </c>
      <c r="DO30" s="76">
        <v>-3.5</v>
      </c>
      <c r="DP30" s="77">
        <v>0.4</v>
      </c>
      <c r="DQ30" s="25">
        <v>5.6</v>
      </c>
      <c r="DR30" s="25">
        <v>-45.5</v>
      </c>
      <c r="DS30" s="76">
        <v>-8.75</v>
      </c>
      <c r="DT30" s="77">
        <v>-34.1</v>
      </c>
      <c r="DU30" s="25">
        <v>-188.7</v>
      </c>
      <c r="DV30" s="25">
        <v>-317.25</v>
      </c>
      <c r="DW30" s="25">
        <v>-102.5</v>
      </c>
      <c r="DX30" s="25">
        <v>-296.7</v>
      </c>
      <c r="DY30" s="25">
        <v>-2.0</v>
      </c>
      <c r="DZ30" s="76">
        <v>-63.2</v>
      </c>
      <c r="EA30" s="77">
        <v>-199.55</v>
      </c>
      <c r="EB30" s="25">
        <v>-64.95</v>
      </c>
      <c r="EC30" s="25">
        <v>-146.35</v>
      </c>
      <c r="ED30" s="25">
        <v>-7.0</v>
      </c>
      <c r="EE30" s="25">
        <v>-9.2</v>
      </c>
      <c r="EF30" s="25">
        <v>-25.3</v>
      </c>
      <c r="EG30" s="76">
        <v>-123.65</v>
      </c>
      <c r="EH30" s="77">
        <v>-294.35</v>
      </c>
      <c r="EI30" s="25">
        <v>-26.5</v>
      </c>
      <c r="EJ30" s="25">
        <v>-50.7</v>
      </c>
      <c r="EK30" s="76">
        <v>-39.5</v>
      </c>
      <c r="EL30" s="77">
        <v>-217.3</v>
      </c>
      <c r="EM30" s="25">
        <v>8.8</v>
      </c>
      <c r="EN30" s="25">
        <v>21.0</v>
      </c>
      <c r="EO30" s="25">
        <v>9.3</v>
      </c>
      <c r="EP30" s="25">
        <v>6.6</v>
      </c>
      <c r="EQ30" s="25">
        <v>-7.0</v>
      </c>
      <c r="ER30" s="25">
        <v>-25.1</v>
      </c>
      <c r="ES30" s="25">
        <v>14.9</v>
      </c>
      <c r="ET30" s="25">
        <v>13.05</v>
      </c>
      <c r="EU30" s="25">
        <v>-129.6</v>
      </c>
      <c r="EV30" s="25">
        <v>-244.9</v>
      </c>
      <c r="EW30" s="25">
        <v>15.0</v>
      </c>
      <c r="EX30" s="25">
        <v>6.3</v>
      </c>
      <c r="EY30" s="25">
        <v>-2.2</v>
      </c>
      <c r="EZ30" s="25">
        <v>-26.6</v>
      </c>
      <c r="FA30" s="76">
        <v>-54.5</v>
      </c>
      <c r="FB30" s="77">
        <v>-38.8</v>
      </c>
      <c r="FC30" s="76">
        <v>8.0</v>
      </c>
      <c r="FD30" s="77">
        <v>-21.25</v>
      </c>
      <c r="FE30" s="25">
        <v>1.4</v>
      </c>
      <c r="FF30" s="25">
        <v>-19.85</v>
      </c>
      <c r="FG30" s="76">
        <v>-40.6</v>
      </c>
      <c r="FH30" s="77">
        <v>-62.1</v>
      </c>
      <c r="FI30" s="25">
        <v>-49.2</v>
      </c>
      <c r="FJ30" s="25">
        <v>-36.9</v>
      </c>
      <c r="FK30" s="25">
        <v>-63.2</v>
      </c>
      <c r="FL30" s="25">
        <v>-221.7</v>
      </c>
      <c r="FM30" s="25">
        <v>-46.9</v>
      </c>
      <c r="FN30" s="25">
        <v>-140.4</v>
      </c>
      <c r="FO30" s="25">
        <v>-5.1</v>
      </c>
      <c r="FP30" s="25">
        <v>-15.6</v>
      </c>
      <c r="FQ30" s="25">
        <v>-1.69</v>
      </c>
      <c r="FR30" s="25">
        <v>-0.09</v>
      </c>
      <c r="FS30" s="25">
        <v>0.7</v>
      </c>
      <c r="FT30" s="25">
        <v>-11.47</v>
      </c>
      <c r="FU30" s="25">
        <v>0.0</v>
      </c>
      <c r="FV30" s="25">
        <v>-1.0</v>
      </c>
      <c r="FW30" s="25">
        <v>-1.0</v>
      </c>
      <c r="FX30" s="25">
        <v>0.0</v>
      </c>
      <c r="FY30" s="25">
        <v>0.6</v>
      </c>
      <c r="FZ30" s="25">
        <v>1.5</v>
      </c>
      <c r="GA30" s="25">
        <v>0.65</v>
      </c>
      <c r="GB30" s="25">
        <v>0.4</v>
      </c>
      <c r="GC30" s="25">
        <v>0.4</v>
      </c>
      <c r="GD30" s="25">
        <v>0.7</v>
      </c>
      <c r="GE30" s="25">
        <v>0.7</v>
      </c>
      <c r="GF30" s="25">
        <v>1.7</v>
      </c>
      <c r="GG30" s="25">
        <v>-11.99</v>
      </c>
      <c r="GH30" s="25">
        <v>-25.36</v>
      </c>
      <c r="GI30" s="25">
        <v>-119.36</v>
      </c>
      <c r="GJ30" s="76">
        <v>2.89</v>
      </c>
      <c r="GK30" s="77">
        <v>0.35</v>
      </c>
      <c r="GL30" s="25">
        <v>4.15</v>
      </c>
      <c r="GM30" s="25">
        <v>-11.3</v>
      </c>
      <c r="GN30" s="25">
        <v>0.0</v>
      </c>
      <c r="GO30" s="25">
        <v>0.2</v>
      </c>
      <c r="GP30" s="25">
        <v>-3.3</v>
      </c>
      <c r="GQ30" s="25">
        <v>-18.5</v>
      </c>
      <c r="GR30" s="25">
        <v>0.0</v>
      </c>
      <c r="GS30" s="25">
        <v>-4.22</v>
      </c>
      <c r="GT30" s="25">
        <v>-50.11</v>
      </c>
      <c r="GU30" s="76">
        <v>1.8</v>
      </c>
      <c r="GV30" s="77">
        <v>3.3</v>
      </c>
      <c r="GW30" s="25">
        <v>-0.1</v>
      </c>
      <c r="GX30" s="25">
        <v>0.0</v>
      </c>
      <c r="GY30" s="25">
        <v>0.75</v>
      </c>
      <c r="GZ30" s="25">
        <v>0.52</v>
      </c>
      <c r="HA30" s="25">
        <v>-3.55</v>
      </c>
      <c r="HB30" s="25">
        <v>1.15</v>
      </c>
      <c r="HC30" s="25">
        <v>-1.0</v>
      </c>
      <c r="HD30" s="25">
        <v>0.55</v>
      </c>
      <c r="HE30" s="25">
        <v>0.0</v>
      </c>
      <c r="HF30" s="25">
        <v>-0.13</v>
      </c>
      <c r="HG30" s="76">
        <v>1.65</v>
      </c>
      <c r="HH30" s="77">
        <v>-22.58</v>
      </c>
      <c r="HI30" s="25">
        <v>-2.4</v>
      </c>
      <c r="HJ30" s="25">
        <v>-1.49</v>
      </c>
      <c r="HK30" s="25">
        <v>-4.9</v>
      </c>
      <c r="HL30" s="25">
        <v>-11.43</v>
      </c>
      <c r="HM30" s="25">
        <v>-1.0</v>
      </c>
      <c r="HN30" s="25">
        <v>0.0</v>
      </c>
      <c r="HO30" s="25">
        <v>-2.85</v>
      </c>
      <c r="HP30" s="25">
        <v>-0.1</v>
      </c>
      <c r="HQ30" s="25">
        <v>0.0</v>
      </c>
      <c r="HR30" s="25">
        <v>-2.9</v>
      </c>
      <c r="HS30" s="25">
        <v>-1.56</v>
      </c>
      <c r="HT30" s="25">
        <v>0.95</v>
      </c>
      <c r="HU30" s="25">
        <v>-4.0</v>
      </c>
      <c r="HV30" s="25">
        <v>0.0</v>
      </c>
      <c r="HW30" s="25">
        <v>-1.45</v>
      </c>
      <c r="HX30" s="25">
        <v>0.0</v>
      </c>
      <c r="HY30" s="25">
        <v>2.15</v>
      </c>
      <c r="HZ30" s="25">
        <v>-3.23</v>
      </c>
      <c r="IA30" s="25">
        <v>2.59</v>
      </c>
      <c r="IB30" s="25">
        <v>-0.6</v>
      </c>
      <c r="IC30" s="25">
        <v>0.0</v>
      </c>
      <c r="ID30" s="25">
        <v>0.0</v>
      </c>
      <c r="IE30" s="25">
        <v>-1.0</v>
      </c>
      <c r="IF30" s="25">
        <v>0.0</v>
      </c>
      <c r="IG30" s="25">
        <v>0.55</v>
      </c>
      <c r="IH30" s="25">
        <v>-1.0</v>
      </c>
      <c r="II30" s="25">
        <v>0.0</v>
      </c>
      <c r="IJ30" s="25">
        <v>0.7</v>
      </c>
      <c r="IK30" s="25">
        <v>-0.55</v>
      </c>
      <c r="IL30" s="25">
        <v>0.15</v>
      </c>
      <c r="IM30" s="25">
        <v>0.0</v>
      </c>
      <c r="IN30" s="25">
        <v>-2.2</v>
      </c>
      <c r="IO30" s="25">
        <v>3.1</v>
      </c>
      <c r="IP30" s="25">
        <v>-3.63</v>
      </c>
      <c r="IQ30" s="25">
        <v>-1.45</v>
      </c>
      <c r="IR30" s="25">
        <v>-1.83</v>
      </c>
      <c r="IS30" s="25">
        <v>-0.61</v>
      </c>
      <c r="IT30" s="25">
        <v>-32.6</v>
      </c>
      <c r="IU30" s="25">
        <v>-1.0</v>
      </c>
      <c r="IV30" s="25">
        <v>1.35</v>
      </c>
      <c r="IW30" s="25">
        <v>-4.75</v>
      </c>
      <c r="IX30" s="25">
        <v>1.2</v>
      </c>
      <c r="IY30" s="25">
        <v>1.05</v>
      </c>
      <c r="IZ30" s="25">
        <v>1.7</v>
      </c>
      <c r="JA30" s="25">
        <v>0.0</v>
      </c>
      <c r="JB30" s="25">
        <v>-1.5</v>
      </c>
      <c r="JC30" s="25">
        <v>-8.2</v>
      </c>
      <c r="JD30" s="25">
        <v>-3.4</v>
      </c>
      <c r="JE30" s="25">
        <v>-11.9</v>
      </c>
      <c r="JF30" s="25">
        <v>-0.2</v>
      </c>
      <c r="JG30" s="25">
        <v>-1.6</v>
      </c>
      <c r="JH30" s="92">
        <v>4.44E-16</v>
      </c>
      <c r="JI30" s="25">
        <v>-4.4</v>
      </c>
      <c r="JJ30" s="25">
        <v>-2.2</v>
      </c>
      <c r="JK30" s="25">
        <v>-7.75</v>
      </c>
      <c r="JL30" s="25">
        <v>1.35</v>
      </c>
      <c r="JM30" s="25">
        <v>0.0</v>
      </c>
      <c r="JN30" s="25">
        <v>0.0</v>
      </c>
      <c r="JO30" s="25">
        <v>0.0</v>
      </c>
      <c r="JP30" s="25">
        <v>-1.0</v>
      </c>
      <c r="JQ30" s="25">
        <v>0.15</v>
      </c>
      <c r="JR30" s="25">
        <v>-0.89</v>
      </c>
      <c r="JS30" s="25">
        <v>0.0</v>
      </c>
      <c r="JT30" s="25">
        <v>0.65</v>
      </c>
      <c r="JU30" s="25">
        <v>-4.5</v>
      </c>
      <c r="JV30" s="25">
        <v>-13.57</v>
      </c>
      <c r="JW30" s="25">
        <v>4.5</v>
      </c>
      <c r="JX30" s="25">
        <v>-18.6</v>
      </c>
      <c r="JY30" s="25">
        <v>-5.6</v>
      </c>
      <c r="JZ30" s="25">
        <v>-2.9</v>
      </c>
      <c r="KA30" s="25">
        <v>-1.84</v>
      </c>
      <c r="KB30" s="25">
        <v>-5.06</v>
      </c>
      <c r="KC30" s="25">
        <v>-1.0</v>
      </c>
      <c r="KD30" s="25">
        <v>0.0</v>
      </c>
      <c r="KE30" s="25">
        <v>-1.2</v>
      </c>
      <c r="KF30" s="25">
        <v>0.35</v>
      </c>
      <c r="KG30" s="25">
        <v>-17.39</v>
      </c>
      <c r="KH30" s="25">
        <v>0.3</v>
      </c>
      <c r="KI30" s="25">
        <v>-1.7</v>
      </c>
      <c r="KJ30" s="25">
        <v>-0.4</v>
      </c>
      <c r="KK30" s="25">
        <v>-7.7</v>
      </c>
      <c r="KL30" s="25">
        <v>0.9</v>
      </c>
      <c r="KM30" s="25">
        <v>-3.1</v>
      </c>
      <c r="KN30" s="25">
        <v>-1.0</v>
      </c>
      <c r="KO30" s="25">
        <v>0.0</v>
      </c>
      <c r="KP30" s="25">
        <v>0.0</v>
      </c>
      <c r="KQ30" s="25">
        <v>0.0</v>
      </c>
      <c r="KR30" s="25">
        <v>-1.35</v>
      </c>
      <c r="KS30" s="25">
        <v>1.2</v>
      </c>
      <c r="KT30" s="25">
        <v>-3.71</v>
      </c>
      <c r="KU30" s="25">
        <v>0.0</v>
      </c>
      <c r="KV30" s="25">
        <v>-0.7</v>
      </c>
      <c r="KW30" s="25">
        <v>0.5</v>
      </c>
      <c r="KX30" s="25">
        <v>-0.4</v>
      </c>
      <c r="KY30" s="25">
        <v>-0.87</v>
      </c>
      <c r="KZ30" s="25">
        <v>1.18</v>
      </c>
      <c r="LA30" s="25">
        <v>-1.0</v>
      </c>
      <c r="LB30" s="25">
        <v>0.1</v>
      </c>
      <c r="LC30" s="25">
        <v>0.22</v>
      </c>
      <c r="LD30" s="25">
        <v>1.3</v>
      </c>
      <c r="LE30" s="25">
        <v>-0.7</v>
      </c>
      <c r="LF30" s="25">
        <v>-1.9</v>
      </c>
      <c r="LG30" s="25">
        <v>0.2</v>
      </c>
      <c r="LH30" s="25">
        <v>-2.3</v>
      </c>
      <c r="LI30" s="25">
        <v>-6.4</v>
      </c>
      <c r="LJ30" s="25">
        <v>-4.5</v>
      </c>
      <c r="LK30" s="25">
        <v>-2.6</v>
      </c>
      <c r="LL30" s="25">
        <v>-6.2</v>
      </c>
      <c r="LM30" s="25">
        <v>0.0</v>
      </c>
      <c r="LN30" s="25"/>
      <c r="LO30" s="25"/>
    </row>
    <row r="31">
      <c r="B31" s="24" t="s">
        <v>107</v>
      </c>
      <c r="C31" s="42">
        <v>57.0</v>
      </c>
      <c r="D31" s="25">
        <v>142.0</v>
      </c>
      <c r="E31" s="25">
        <v>1.0</v>
      </c>
      <c r="F31" s="25">
        <v>1.0</v>
      </c>
      <c r="G31" s="42">
        <v>172.0</v>
      </c>
      <c r="H31" s="25">
        <v>562.0</v>
      </c>
      <c r="I31" s="42">
        <v>2.0</v>
      </c>
      <c r="J31" s="25">
        <v>9.0</v>
      </c>
      <c r="K31" s="42">
        <v>1.0</v>
      </c>
      <c r="L31" s="25">
        <v>1.0</v>
      </c>
      <c r="M31" s="42">
        <v>1.0</v>
      </c>
      <c r="N31" s="42">
        <v>3.0</v>
      </c>
      <c r="O31" s="25">
        <v>3.0</v>
      </c>
      <c r="P31" s="25">
        <v>3.0</v>
      </c>
      <c r="Q31" s="42">
        <v>17.0</v>
      </c>
      <c r="R31" s="25">
        <v>52.0</v>
      </c>
      <c r="S31" s="25">
        <v>3.0</v>
      </c>
      <c r="T31" s="25">
        <v>2.0</v>
      </c>
      <c r="U31" s="25">
        <v>7.0</v>
      </c>
      <c r="V31" s="25">
        <v>27.0</v>
      </c>
      <c r="W31" s="76">
        <v>91.0</v>
      </c>
      <c r="X31" s="77">
        <v>258.0</v>
      </c>
      <c r="Y31" s="25">
        <v>2.0</v>
      </c>
      <c r="Z31" s="25">
        <v>3.0</v>
      </c>
      <c r="AA31" s="25">
        <v>1756.0</v>
      </c>
      <c r="AB31" s="25">
        <v>5620.0</v>
      </c>
      <c r="AC31" s="25">
        <v>93.0</v>
      </c>
      <c r="AD31" s="25">
        <v>256.0</v>
      </c>
      <c r="AE31" s="25">
        <v>272.0</v>
      </c>
      <c r="AF31" s="25">
        <v>839.0</v>
      </c>
      <c r="AG31" s="76">
        <v>15.0</v>
      </c>
      <c r="AH31" s="77">
        <v>75.0</v>
      </c>
      <c r="AI31" s="25">
        <v>198.0</v>
      </c>
      <c r="AJ31" s="25">
        <v>562.0</v>
      </c>
      <c r="AK31" s="25">
        <v>4.0</v>
      </c>
      <c r="AL31" s="25">
        <v>341.0</v>
      </c>
      <c r="AM31" s="25">
        <v>966.0</v>
      </c>
      <c r="AN31" s="25">
        <v>74.0</v>
      </c>
      <c r="AO31" s="25">
        <v>265.0</v>
      </c>
      <c r="AP31" s="25">
        <v>4.0</v>
      </c>
      <c r="AQ31" s="25">
        <v>32.0</v>
      </c>
      <c r="AR31" s="25">
        <v>8.0</v>
      </c>
      <c r="AS31" s="25">
        <v>31.0</v>
      </c>
      <c r="AT31" s="25">
        <v>26.0</v>
      </c>
      <c r="AU31" s="25">
        <v>48.0</v>
      </c>
      <c r="AV31" s="25">
        <v>6.0</v>
      </c>
      <c r="AW31" s="25">
        <v>20.0</v>
      </c>
      <c r="AX31" s="25">
        <v>4.0</v>
      </c>
      <c r="AY31" s="25">
        <v>2.0</v>
      </c>
      <c r="AZ31" s="25">
        <v>8.0</v>
      </c>
      <c r="BA31" s="25">
        <v>25.0</v>
      </c>
      <c r="BB31" s="25">
        <v>756.0</v>
      </c>
      <c r="BC31" s="25">
        <v>2113.0</v>
      </c>
      <c r="BD31" s="25">
        <v>53.0</v>
      </c>
      <c r="BE31" s="25">
        <v>173.0</v>
      </c>
      <c r="BF31" s="25">
        <v>156.0</v>
      </c>
      <c r="BG31" s="25">
        <v>464.0</v>
      </c>
      <c r="BH31" s="25">
        <v>1.0</v>
      </c>
      <c r="BI31" s="25">
        <v>2.0</v>
      </c>
      <c r="BJ31" s="25">
        <v>6.0</v>
      </c>
      <c r="BK31" s="42">
        <v>13.0</v>
      </c>
      <c r="BL31" s="25">
        <v>37.0</v>
      </c>
      <c r="BM31" s="25">
        <v>3.0</v>
      </c>
      <c r="BN31" s="78">
        <v>31.0</v>
      </c>
      <c r="BO31" s="77">
        <v>97.0</v>
      </c>
      <c r="BP31" s="25">
        <v>3.0</v>
      </c>
      <c r="BQ31" s="25">
        <v>8.0</v>
      </c>
      <c r="BR31" s="25">
        <v>5.0</v>
      </c>
      <c r="BS31" s="25">
        <v>25.0</v>
      </c>
      <c r="BT31" s="76">
        <v>3.0</v>
      </c>
      <c r="BU31" s="77">
        <v>34.0</v>
      </c>
      <c r="BV31" s="25">
        <v>85.0</v>
      </c>
      <c r="BW31" s="25">
        <v>213.0</v>
      </c>
      <c r="BX31" s="25">
        <v>4.0</v>
      </c>
      <c r="BY31" s="25">
        <v>4.0</v>
      </c>
      <c r="BZ31" s="25">
        <v>3.0</v>
      </c>
      <c r="CA31" s="25">
        <v>2.0</v>
      </c>
      <c r="CB31" s="25">
        <v>16.0</v>
      </c>
      <c r="CC31" s="78">
        <v>8.0</v>
      </c>
      <c r="CD31" s="77">
        <v>32.0</v>
      </c>
      <c r="CE31" s="25">
        <v>3.0</v>
      </c>
      <c r="CF31" s="25">
        <v>15.0</v>
      </c>
      <c r="CG31" s="25">
        <v>1.0</v>
      </c>
      <c r="CH31" s="25">
        <v>5.0</v>
      </c>
      <c r="CI31" s="76">
        <v>14.0</v>
      </c>
      <c r="CJ31" s="77">
        <v>23.0</v>
      </c>
      <c r="CK31" s="25">
        <v>6.0</v>
      </c>
      <c r="CL31" s="25">
        <v>26.0</v>
      </c>
      <c r="CM31" s="25">
        <v>123.0</v>
      </c>
      <c r="CN31" s="25">
        <v>382.0</v>
      </c>
      <c r="CO31" s="76">
        <v>17.0</v>
      </c>
      <c r="CP31" s="77">
        <v>59.0</v>
      </c>
      <c r="CQ31" s="25">
        <v>603.0</v>
      </c>
      <c r="CR31" s="25">
        <v>2002.0</v>
      </c>
      <c r="CS31" s="25">
        <v>18.0</v>
      </c>
      <c r="CT31" s="25">
        <v>31.0</v>
      </c>
      <c r="CU31" s="25">
        <v>53.0</v>
      </c>
      <c r="CV31" s="25">
        <v>101.0</v>
      </c>
      <c r="CW31" s="25">
        <v>4.0</v>
      </c>
      <c r="CX31" s="25">
        <v>10.0</v>
      </c>
      <c r="CY31" s="25">
        <v>1.0</v>
      </c>
      <c r="CZ31" s="25">
        <v>2.0</v>
      </c>
      <c r="DA31" s="25">
        <v>3.0</v>
      </c>
      <c r="DB31" s="25">
        <v>71.0</v>
      </c>
      <c r="DC31" s="25">
        <v>222.0</v>
      </c>
      <c r="DD31" s="25">
        <v>150.0</v>
      </c>
      <c r="DE31" s="25">
        <v>438.0</v>
      </c>
      <c r="DF31" s="78">
        <v>14.0</v>
      </c>
      <c r="DG31" s="77">
        <v>51.0</v>
      </c>
      <c r="DH31" s="25">
        <v>34.0</v>
      </c>
      <c r="DI31" s="25">
        <v>117.0</v>
      </c>
      <c r="DJ31" s="25">
        <v>49.0</v>
      </c>
      <c r="DK31" s="25">
        <v>143.0</v>
      </c>
      <c r="DL31" s="25">
        <v>10.0</v>
      </c>
      <c r="DM31" s="25">
        <v>4.0</v>
      </c>
      <c r="DN31" s="25">
        <v>4.0</v>
      </c>
      <c r="DO31" s="76">
        <v>6.0</v>
      </c>
      <c r="DP31" s="77">
        <v>12.0</v>
      </c>
      <c r="DQ31" s="25">
        <v>14.0</v>
      </c>
      <c r="DR31" s="25">
        <v>44.0</v>
      </c>
      <c r="DS31" s="76">
        <v>7.0</v>
      </c>
      <c r="DT31" s="77">
        <v>23.0</v>
      </c>
      <c r="DU31" s="25">
        <v>134.0</v>
      </c>
      <c r="DV31" s="25">
        <v>502.0</v>
      </c>
      <c r="DW31" s="25">
        <v>147.0</v>
      </c>
      <c r="DX31" s="25">
        <v>375.0</v>
      </c>
      <c r="DY31" s="25">
        <v>1.0</v>
      </c>
      <c r="DZ31" s="76">
        <v>112.0</v>
      </c>
      <c r="EA31" s="77">
        <v>348.0</v>
      </c>
      <c r="EB31" s="25">
        <v>78.0</v>
      </c>
      <c r="EC31" s="25">
        <v>288.0</v>
      </c>
      <c r="ED31" s="25">
        <v>3.0</v>
      </c>
      <c r="EE31" s="25">
        <v>5.0</v>
      </c>
      <c r="EF31" s="25">
        <v>14.0</v>
      </c>
      <c r="EG31" s="76">
        <v>225.0</v>
      </c>
      <c r="EH31" s="77">
        <v>717.0</v>
      </c>
      <c r="EI31" s="25">
        <v>23.0</v>
      </c>
      <c r="EJ31" s="25">
        <v>68.0</v>
      </c>
      <c r="EK31" s="76">
        <v>57.0</v>
      </c>
      <c r="EL31" s="77">
        <v>188.0</v>
      </c>
      <c r="EM31" s="25">
        <v>7.0</v>
      </c>
      <c r="EN31" s="25">
        <v>41.0</v>
      </c>
      <c r="EO31" s="25">
        <v>6.0</v>
      </c>
      <c r="EP31" s="25">
        <v>12.0</v>
      </c>
      <c r="EQ31" s="25">
        <v>4.0</v>
      </c>
      <c r="ER31" s="25">
        <v>10.0</v>
      </c>
      <c r="ES31" s="25">
        <v>12.0</v>
      </c>
      <c r="ET31" s="25">
        <v>28.0</v>
      </c>
      <c r="EU31" s="25">
        <v>112.0</v>
      </c>
      <c r="EV31" s="25">
        <v>351.0</v>
      </c>
      <c r="EW31" s="25">
        <v>2.0</v>
      </c>
      <c r="EX31" s="25">
        <v>11.0</v>
      </c>
      <c r="EY31" s="25">
        <v>7.0</v>
      </c>
      <c r="EZ31" s="25">
        <v>36.0</v>
      </c>
      <c r="FA31" s="76">
        <v>50.0</v>
      </c>
      <c r="FB31" s="77">
        <v>119.0</v>
      </c>
      <c r="FC31" s="76">
        <v>4.0</v>
      </c>
      <c r="FD31" s="77">
        <v>22.0</v>
      </c>
      <c r="FE31" s="25">
        <v>5.0</v>
      </c>
      <c r="FF31" s="25">
        <v>20.0</v>
      </c>
      <c r="FG31" s="76">
        <v>31.0</v>
      </c>
      <c r="FH31" s="77">
        <v>86.0</v>
      </c>
      <c r="FI31" s="25">
        <v>64.0</v>
      </c>
      <c r="FJ31" s="25">
        <v>147.0</v>
      </c>
      <c r="FK31" s="25">
        <v>77.0</v>
      </c>
      <c r="FL31" s="25">
        <v>208.0</v>
      </c>
      <c r="FM31" s="25">
        <v>50.0</v>
      </c>
      <c r="FN31" s="25">
        <v>162.0</v>
      </c>
      <c r="FO31" s="25">
        <v>3.0</v>
      </c>
      <c r="FP31" s="25">
        <v>17.0</v>
      </c>
      <c r="FQ31" s="25">
        <v>2.0</v>
      </c>
      <c r="FR31" s="25">
        <v>11.0</v>
      </c>
      <c r="FS31" s="25">
        <v>21.0</v>
      </c>
      <c r="FT31" s="25">
        <v>43.0</v>
      </c>
      <c r="FU31" s="25">
        <v>0.0</v>
      </c>
      <c r="FV31" s="25">
        <v>2.0</v>
      </c>
      <c r="FW31" s="25">
        <v>0.0</v>
      </c>
      <c r="FX31" s="25">
        <v>0.0</v>
      </c>
      <c r="FY31" s="25">
        <v>0.0</v>
      </c>
      <c r="FZ31" s="25">
        <v>0.0</v>
      </c>
      <c r="GA31" s="25">
        <v>2.0</v>
      </c>
      <c r="GB31" s="25">
        <v>0.0</v>
      </c>
      <c r="GC31" s="25">
        <v>0.0</v>
      </c>
      <c r="GD31" s="25">
        <v>3.0</v>
      </c>
      <c r="GE31" s="25">
        <v>2.0</v>
      </c>
      <c r="GF31" s="25">
        <v>3.0</v>
      </c>
      <c r="GG31" s="25">
        <v>12.0</v>
      </c>
      <c r="GH31" s="25">
        <v>88.0</v>
      </c>
      <c r="GI31" s="25">
        <v>262.0</v>
      </c>
      <c r="GJ31" s="76">
        <v>3.0</v>
      </c>
      <c r="GK31" s="77">
        <v>14.0</v>
      </c>
      <c r="GL31" s="25">
        <v>22.0</v>
      </c>
      <c r="GM31" s="25">
        <v>53.0</v>
      </c>
      <c r="GN31" s="25">
        <v>0.0</v>
      </c>
      <c r="GO31" s="25">
        <v>4.0</v>
      </c>
      <c r="GP31" s="25">
        <v>7.0</v>
      </c>
      <c r="GQ31" s="25">
        <v>27.0</v>
      </c>
      <c r="GR31" s="25">
        <v>0.0</v>
      </c>
      <c r="GS31" s="25">
        <v>13.0</v>
      </c>
      <c r="GT31" s="25">
        <v>70.0</v>
      </c>
      <c r="GU31" s="76">
        <v>8.0</v>
      </c>
      <c r="GV31" s="77">
        <v>12.0</v>
      </c>
      <c r="GW31" s="25">
        <v>0.0</v>
      </c>
      <c r="GX31" s="25">
        <v>0.0</v>
      </c>
      <c r="GY31" s="25">
        <v>0.0</v>
      </c>
      <c r="GZ31" s="25">
        <v>2.0</v>
      </c>
      <c r="HA31" s="25">
        <v>3.0</v>
      </c>
      <c r="HB31" s="25">
        <v>2.0</v>
      </c>
      <c r="HC31" s="25">
        <v>0.0</v>
      </c>
      <c r="HD31" s="25">
        <v>0.0</v>
      </c>
      <c r="HE31" s="25">
        <v>0.0</v>
      </c>
      <c r="HF31" s="25">
        <v>3.0</v>
      </c>
      <c r="HG31" s="76">
        <v>39.0</v>
      </c>
      <c r="HH31" s="77">
        <v>116.0</v>
      </c>
      <c r="HI31" s="25">
        <v>2.0</v>
      </c>
      <c r="HJ31" s="25">
        <v>8.0</v>
      </c>
      <c r="HK31" s="25">
        <v>3.0</v>
      </c>
      <c r="HL31" s="25">
        <v>25.0</v>
      </c>
      <c r="HM31" s="25">
        <v>0.0</v>
      </c>
      <c r="HN31" s="25">
        <v>1.0</v>
      </c>
      <c r="HO31" s="25">
        <v>0.0</v>
      </c>
      <c r="HP31" s="25">
        <v>5.0</v>
      </c>
      <c r="HQ31" s="25">
        <v>0.0</v>
      </c>
      <c r="HR31" s="25">
        <v>3.0</v>
      </c>
      <c r="HS31" s="25">
        <v>7.0</v>
      </c>
      <c r="HT31" s="25">
        <v>0.0</v>
      </c>
      <c r="HU31" s="25">
        <v>0.0</v>
      </c>
      <c r="HV31" s="25">
        <v>2.0</v>
      </c>
      <c r="HW31" s="25">
        <v>3.0</v>
      </c>
      <c r="HX31" s="25">
        <v>0.0</v>
      </c>
      <c r="HY31" s="25">
        <v>1.0</v>
      </c>
      <c r="HZ31" s="25">
        <v>4.0</v>
      </c>
      <c r="IA31" s="25">
        <v>12.0</v>
      </c>
      <c r="IB31" s="25">
        <v>0.0</v>
      </c>
      <c r="IC31" s="25">
        <v>0.0</v>
      </c>
      <c r="ID31" s="25">
        <v>0.0</v>
      </c>
      <c r="IE31" s="25">
        <v>1.0</v>
      </c>
      <c r="IF31" s="25">
        <v>3.0</v>
      </c>
      <c r="IG31" s="25">
        <v>0.0</v>
      </c>
      <c r="IH31" s="25">
        <v>1.0</v>
      </c>
      <c r="II31" s="25">
        <v>0.0</v>
      </c>
      <c r="IJ31" s="25">
        <v>2.0</v>
      </c>
      <c r="IK31" s="25">
        <v>0.0</v>
      </c>
      <c r="IL31" s="25">
        <v>0.0</v>
      </c>
      <c r="IM31" s="25">
        <v>0.0</v>
      </c>
      <c r="IN31" s="25">
        <v>3.0</v>
      </c>
      <c r="IO31" s="25">
        <v>9.0</v>
      </c>
      <c r="IP31" s="25">
        <v>30.0</v>
      </c>
      <c r="IQ31" s="25">
        <v>2.0</v>
      </c>
      <c r="IR31" s="25">
        <v>6.0</v>
      </c>
      <c r="IS31" s="25">
        <v>34.0</v>
      </c>
      <c r="IT31" s="25">
        <v>102.0</v>
      </c>
      <c r="IU31" s="25">
        <v>0.0</v>
      </c>
      <c r="IV31" s="25">
        <v>0.0</v>
      </c>
      <c r="IW31" s="25">
        <v>1.0</v>
      </c>
      <c r="IX31" s="25">
        <v>6.0</v>
      </c>
      <c r="IY31" s="25">
        <v>0.0</v>
      </c>
      <c r="IZ31" s="25">
        <v>1.0</v>
      </c>
      <c r="JA31" s="25">
        <v>0.0</v>
      </c>
      <c r="JB31" s="25">
        <v>2.0</v>
      </c>
      <c r="JC31" s="25">
        <v>16.0</v>
      </c>
      <c r="JD31" s="25">
        <v>3.0</v>
      </c>
      <c r="JE31" s="25">
        <v>25.0</v>
      </c>
      <c r="JF31" s="25">
        <v>0.0</v>
      </c>
      <c r="JG31" s="25">
        <v>2.0</v>
      </c>
      <c r="JH31" s="25">
        <v>2.0</v>
      </c>
      <c r="JI31" s="25">
        <v>10.0</v>
      </c>
      <c r="JJ31" s="25">
        <v>5.0</v>
      </c>
      <c r="JK31" s="25">
        <v>10.0</v>
      </c>
      <c r="JL31" s="25">
        <v>2.0</v>
      </c>
      <c r="JM31" s="25">
        <v>0.0</v>
      </c>
      <c r="JN31" s="25">
        <v>0.0</v>
      </c>
      <c r="JO31" s="25">
        <v>0.0</v>
      </c>
      <c r="JP31" s="25">
        <v>0.0</v>
      </c>
      <c r="JQ31" s="25">
        <v>2.0</v>
      </c>
      <c r="JR31" s="25">
        <v>3.0</v>
      </c>
      <c r="JS31" s="25">
        <v>1.0</v>
      </c>
      <c r="JT31" s="25">
        <v>0.0</v>
      </c>
      <c r="JU31" s="25">
        <v>17.0</v>
      </c>
      <c r="JV31" s="25">
        <v>34.0</v>
      </c>
      <c r="JW31" s="25">
        <v>5.0</v>
      </c>
      <c r="JX31" s="25">
        <v>16.0</v>
      </c>
      <c r="JY31" s="25">
        <v>9.0</v>
      </c>
      <c r="JZ31" s="25">
        <v>18.0</v>
      </c>
      <c r="KA31" s="25">
        <v>7.0</v>
      </c>
      <c r="KB31" s="25">
        <v>18.0</v>
      </c>
      <c r="KC31" s="25">
        <v>0.0</v>
      </c>
      <c r="KD31" s="25">
        <v>0.0</v>
      </c>
      <c r="KE31" s="25">
        <v>1.0</v>
      </c>
      <c r="KF31" s="25">
        <v>8.0</v>
      </c>
      <c r="KG31" s="25">
        <v>39.0</v>
      </c>
      <c r="KH31" s="25">
        <v>1.0</v>
      </c>
      <c r="KI31" s="25">
        <v>7.0</v>
      </c>
      <c r="KJ31" s="25">
        <v>1.0</v>
      </c>
      <c r="KK31" s="25">
        <v>16.0</v>
      </c>
      <c r="KL31" s="25">
        <v>0.0</v>
      </c>
      <c r="KM31" s="25">
        <v>1.0</v>
      </c>
      <c r="KN31" s="25">
        <v>0.0</v>
      </c>
      <c r="KO31" s="25">
        <v>0.0</v>
      </c>
      <c r="KP31" s="25">
        <v>1.0</v>
      </c>
      <c r="KQ31" s="25">
        <v>1.0</v>
      </c>
      <c r="KR31" s="25">
        <v>1.0</v>
      </c>
      <c r="KS31" s="25">
        <v>5.0</v>
      </c>
      <c r="KT31" s="25">
        <v>20.0</v>
      </c>
      <c r="KU31" s="25">
        <v>0.0</v>
      </c>
      <c r="KV31" s="25">
        <v>0.0</v>
      </c>
      <c r="KW31" s="25">
        <v>0.0</v>
      </c>
      <c r="KX31" s="25">
        <v>4.0</v>
      </c>
      <c r="KY31" s="25">
        <v>1.0</v>
      </c>
      <c r="KZ31" s="25">
        <v>7.0</v>
      </c>
      <c r="LA31" s="25">
        <v>0.0</v>
      </c>
      <c r="LB31" s="25">
        <v>2.0</v>
      </c>
      <c r="LC31" s="25">
        <v>0.0</v>
      </c>
      <c r="LD31" s="25">
        <v>0.0</v>
      </c>
      <c r="LE31" s="25">
        <v>1.0</v>
      </c>
      <c r="LF31" s="25">
        <v>2.0</v>
      </c>
      <c r="LG31" s="25">
        <v>1.0</v>
      </c>
      <c r="LH31" s="25">
        <v>8.0</v>
      </c>
      <c r="LI31" s="25">
        <v>3.0</v>
      </c>
      <c r="LJ31" s="25">
        <v>9.0</v>
      </c>
      <c r="LK31" s="25">
        <v>3.0</v>
      </c>
      <c r="LL31" s="25">
        <v>8.0</v>
      </c>
      <c r="LM31" s="25">
        <v>1.0</v>
      </c>
      <c r="LN31" s="25"/>
      <c r="LO31" s="25"/>
    </row>
    <row r="32">
      <c r="B32" s="24" t="s">
        <v>108</v>
      </c>
      <c r="C32" s="42">
        <v>49.0</v>
      </c>
      <c r="D32" s="25">
        <v>126.0</v>
      </c>
      <c r="E32" s="25">
        <v>1.0</v>
      </c>
      <c r="F32" s="25">
        <v>1.0</v>
      </c>
      <c r="G32" s="42">
        <v>157.0</v>
      </c>
      <c r="H32" s="25">
        <v>487.0</v>
      </c>
      <c r="I32" s="42">
        <v>1.0</v>
      </c>
      <c r="J32" s="25">
        <v>9.0</v>
      </c>
      <c r="K32" s="42">
        <v>1.0</v>
      </c>
      <c r="L32" s="25">
        <v>1.0</v>
      </c>
      <c r="M32" s="42">
        <v>1.0</v>
      </c>
      <c r="N32" s="42">
        <v>3.0</v>
      </c>
      <c r="O32" s="25">
        <v>2.0</v>
      </c>
      <c r="P32" s="25">
        <v>2.0</v>
      </c>
      <c r="Q32" s="42">
        <v>15.0</v>
      </c>
      <c r="R32" s="25">
        <v>47.0</v>
      </c>
      <c r="S32" s="25">
        <v>3.0</v>
      </c>
      <c r="T32" s="25">
        <v>2.0</v>
      </c>
      <c r="U32" s="25">
        <v>7.0</v>
      </c>
      <c r="V32" s="25">
        <v>24.0</v>
      </c>
      <c r="W32" s="76">
        <v>76.0</v>
      </c>
      <c r="X32" s="77">
        <v>226.0</v>
      </c>
      <c r="Y32" s="25">
        <v>2.0</v>
      </c>
      <c r="Z32" s="25">
        <v>2.0</v>
      </c>
      <c r="AA32" s="25">
        <v>1523.0</v>
      </c>
      <c r="AB32" s="25">
        <v>4942.0</v>
      </c>
      <c r="AC32" s="25">
        <v>78.0</v>
      </c>
      <c r="AD32" s="25">
        <v>227.0</v>
      </c>
      <c r="AE32" s="25">
        <v>236.0</v>
      </c>
      <c r="AF32" s="25">
        <v>730.0</v>
      </c>
      <c r="AG32" s="76">
        <v>15.0</v>
      </c>
      <c r="AH32" s="77">
        <v>64.0</v>
      </c>
      <c r="AI32" s="25">
        <v>172.0</v>
      </c>
      <c r="AJ32" s="25">
        <v>479.0</v>
      </c>
      <c r="AK32" s="25">
        <v>4.0</v>
      </c>
      <c r="AL32" s="25">
        <v>300.0</v>
      </c>
      <c r="AM32" s="25">
        <v>832.0</v>
      </c>
      <c r="AN32" s="25">
        <v>66.0</v>
      </c>
      <c r="AO32" s="25">
        <v>229.0</v>
      </c>
      <c r="AP32" s="25">
        <v>3.0</v>
      </c>
      <c r="AQ32" s="25">
        <v>27.0</v>
      </c>
      <c r="AR32" s="25">
        <v>8.0</v>
      </c>
      <c r="AS32" s="25">
        <v>29.0</v>
      </c>
      <c r="AT32" s="25">
        <v>22.0</v>
      </c>
      <c r="AU32" s="25">
        <v>43.0</v>
      </c>
      <c r="AV32" s="25">
        <v>5.0</v>
      </c>
      <c r="AW32" s="25">
        <v>18.0</v>
      </c>
      <c r="AX32" s="25">
        <v>4.0</v>
      </c>
      <c r="AY32" s="25">
        <v>2.0</v>
      </c>
      <c r="AZ32" s="25">
        <v>8.0</v>
      </c>
      <c r="BA32" s="25">
        <v>24.0</v>
      </c>
      <c r="BB32" s="25">
        <v>669.0</v>
      </c>
      <c r="BC32" s="25">
        <v>1848.0</v>
      </c>
      <c r="BD32" s="25">
        <v>47.0</v>
      </c>
      <c r="BE32" s="25">
        <v>163.0</v>
      </c>
      <c r="BF32" s="25">
        <v>139.0</v>
      </c>
      <c r="BG32" s="25">
        <v>412.0</v>
      </c>
      <c r="BH32" s="25">
        <v>1.0</v>
      </c>
      <c r="BI32" s="25">
        <v>1.0</v>
      </c>
      <c r="BJ32" s="25">
        <v>6.0</v>
      </c>
      <c r="BK32" s="42">
        <v>11.0</v>
      </c>
      <c r="BL32" s="25">
        <v>32.0</v>
      </c>
      <c r="BM32" s="25">
        <v>2.0</v>
      </c>
      <c r="BN32" s="78">
        <v>28.0</v>
      </c>
      <c r="BO32" s="77">
        <v>88.0</v>
      </c>
      <c r="BP32" s="25">
        <v>3.0</v>
      </c>
      <c r="BQ32" s="25">
        <v>7.0</v>
      </c>
      <c r="BR32" s="25">
        <v>5.0</v>
      </c>
      <c r="BS32" s="25">
        <v>23.0</v>
      </c>
      <c r="BT32" s="76">
        <v>3.0</v>
      </c>
      <c r="BU32" s="77">
        <v>33.0</v>
      </c>
      <c r="BV32" s="25">
        <v>73.0</v>
      </c>
      <c r="BW32" s="25">
        <v>184.0</v>
      </c>
      <c r="BX32" s="25">
        <v>4.0</v>
      </c>
      <c r="BY32" s="25">
        <v>4.0</v>
      </c>
      <c r="BZ32" s="25">
        <v>3.0</v>
      </c>
      <c r="CA32" s="25">
        <v>2.0</v>
      </c>
      <c r="CB32" s="25">
        <v>14.0</v>
      </c>
      <c r="CC32" s="78">
        <v>8.0</v>
      </c>
      <c r="CD32" s="77">
        <v>25.0</v>
      </c>
      <c r="CE32" s="25">
        <v>2.0</v>
      </c>
      <c r="CF32" s="25">
        <v>15.0</v>
      </c>
      <c r="CG32" s="25">
        <v>1.0</v>
      </c>
      <c r="CH32" s="25">
        <v>5.0</v>
      </c>
      <c r="CI32" s="76">
        <v>14.0</v>
      </c>
      <c r="CJ32" s="77">
        <v>19.0</v>
      </c>
      <c r="CK32" s="25">
        <v>5.0</v>
      </c>
      <c r="CL32" s="25">
        <v>22.0</v>
      </c>
      <c r="CM32" s="25">
        <v>108.0</v>
      </c>
      <c r="CN32" s="25">
        <v>333.0</v>
      </c>
      <c r="CO32" s="76">
        <v>12.0</v>
      </c>
      <c r="CP32" s="77">
        <v>54.0</v>
      </c>
      <c r="CQ32" s="25">
        <v>532.0</v>
      </c>
      <c r="CR32" s="25">
        <v>1760.0</v>
      </c>
      <c r="CS32" s="25">
        <v>16.0</v>
      </c>
      <c r="CT32" s="25">
        <v>29.0</v>
      </c>
      <c r="CU32" s="25">
        <v>47.0</v>
      </c>
      <c r="CV32" s="25">
        <v>93.0</v>
      </c>
      <c r="CW32" s="25">
        <v>4.0</v>
      </c>
      <c r="CX32" s="25">
        <v>7.0</v>
      </c>
      <c r="CY32" s="25">
        <v>1.0</v>
      </c>
      <c r="CZ32" s="25">
        <v>2.0</v>
      </c>
      <c r="DA32" s="25">
        <v>3.0</v>
      </c>
      <c r="DB32" s="25">
        <v>58.0</v>
      </c>
      <c r="DC32" s="25">
        <v>192.0</v>
      </c>
      <c r="DD32" s="25">
        <v>126.0</v>
      </c>
      <c r="DE32" s="25">
        <v>385.0</v>
      </c>
      <c r="DF32" s="78">
        <v>14.0</v>
      </c>
      <c r="DG32" s="77">
        <v>45.0</v>
      </c>
      <c r="DH32" s="25">
        <v>29.0</v>
      </c>
      <c r="DI32" s="25">
        <v>104.0</v>
      </c>
      <c r="DJ32" s="25">
        <v>43.0</v>
      </c>
      <c r="DK32" s="25">
        <v>131.0</v>
      </c>
      <c r="DL32" s="25">
        <v>9.0</v>
      </c>
      <c r="DM32" s="25">
        <v>4.0</v>
      </c>
      <c r="DN32" s="25">
        <v>4.0</v>
      </c>
      <c r="DO32" s="76">
        <v>4.0</v>
      </c>
      <c r="DP32" s="77">
        <v>11.0</v>
      </c>
      <c r="DQ32" s="25">
        <v>12.0</v>
      </c>
      <c r="DR32" s="25">
        <v>41.0</v>
      </c>
      <c r="DS32" s="76">
        <v>5.0</v>
      </c>
      <c r="DT32" s="77">
        <v>17.0</v>
      </c>
      <c r="DU32" s="25">
        <v>115.0</v>
      </c>
      <c r="DV32" s="25">
        <v>451.0</v>
      </c>
      <c r="DW32" s="25">
        <v>137.0</v>
      </c>
      <c r="DX32" s="25">
        <v>329.0</v>
      </c>
      <c r="DY32" s="25">
        <v>1.0</v>
      </c>
      <c r="DZ32" s="76">
        <v>98.0</v>
      </c>
      <c r="EA32" s="77">
        <v>312.0</v>
      </c>
      <c r="EB32" s="25">
        <v>67.0</v>
      </c>
      <c r="EC32" s="25">
        <v>248.0</v>
      </c>
      <c r="ED32" s="25">
        <v>3.0</v>
      </c>
      <c r="EE32" s="25">
        <v>3.0</v>
      </c>
      <c r="EF32" s="25">
        <v>13.0</v>
      </c>
      <c r="EG32" s="76">
        <v>199.0</v>
      </c>
      <c r="EH32" s="77">
        <v>623.0</v>
      </c>
      <c r="EI32" s="25">
        <v>20.0</v>
      </c>
      <c r="EJ32" s="25">
        <v>59.0</v>
      </c>
      <c r="EK32" s="76">
        <v>50.0</v>
      </c>
      <c r="EL32" s="77">
        <v>160.0</v>
      </c>
      <c r="EM32" s="25">
        <v>7.0</v>
      </c>
      <c r="EN32" s="25">
        <v>36.0</v>
      </c>
      <c r="EO32" s="25">
        <v>5.0</v>
      </c>
      <c r="EP32" s="25">
        <v>12.0</v>
      </c>
      <c r="EQ32" s="25">
        <v>4.0</v>
      </c>
      <c r="ER32" s="25">
        <v>9.0</v>
      </c>
      <c r="ES32" s="25">
        <v>10.0</v>
      </c>
      <c r="ET32" s="25">
        <v>22.0</v>
      </c>
      <c r="EU32" s="25">
        <v>91.0</v>
      </c>
      <c r="EV32" s="25">
        <v>317.0</v>
      </c>
      <c r="EW32" s="25">
        <v>2.0</v>
      </c>
      <c r="EX32" s="25">
        <v>10.0</v>
      </c>
      <c r="EY32" s="25">
        <v>6.0</v>
      </c>
      <c r="EZ32" s="25">
        <v>31.0</v>
      </c>
      <c r="FA32" s="76">
        <v>48.0</v>
      </c>
      <c r="FB32" s="77">
        <v>105.0</v>
      </c>
      <c r="FC32" s="76">
        <v>3.0</v>
      </c>
      <c r="FD32" s="77">
        <v>20.0</v>
      </c>
      <c r="FE32" s="25">
        <v>5.0</v>
      </c>
      <c r="FF32" s="25">
        <v>17.0</v>
      </c>
      <c r="FG32" s="76">
        <v>26.0</v>
      </c>
      <c r="FH32" s="77">
        <v>81.0</v>
      </c>
      <c r="FI32" s="25">
        <v>58.0</v>
      </c>
      <c r="FJ32" s="25">
        <v>132.0</v>
      </c>
      <c r="FK32" s="25">
        <v>64.0</v>
      </c>
      <c r="FL32" s="25">
        <v>188.0</v>
      </c>
      <c r="FM32" s="25">
        <v>46.0</v>
      </c>
      <c r="FN32" s="25">
        <v>151.0</v>
      </c>
      <c r="FO32" s="25">
        <v>2.0</v>
      </c>
      <c r="FP32" s="25">
        <v>14.0</v>
      </c>
      <c r="FQ32" s="25">
        <v>0.0</v>
      </c>
      <c r="FR32" s="25">
        <v>6.0</v>
      </c>
      <c r="FS32" s="25">
        <v>11.0</v>
      </c>
      <c r="FT32" s="25">
        <v>16.0</v>
      </c>
      <c r="FU32" s="25">
        <v>0.0</v>
      </c>
      <c r="FV32" s="25">
        <v>1.0</v>
      </c>
      <c r="FW32" s="25">
        <v>0.0</v>
      </c>
      <c r="FX32" s="25">
        <v>0.0</v>
      </c>
      <c r="FY32" s="25">
        <v>0.0</v>
      </c>
      <c r="FZ32" s="25">
        <v>0.0</v>
      </c>
      <c r="GA32" s="25">
        <v>0.0</v>
      </c>
      <c r="GB32" s="25">
        <v>0.0</v>
      </c>
      <c r="GC32" s="25">
        <v>0.0</v>
      </c>
      <c r="GD32" s="25">
        <v>1.0</v>
      </c>
      <c r="GE32" s="25">
        <v>1.0</v>
      </c>
      <c r="GF32" s="25">
        <v>2.0</v>
      </c>
      <c r="GG32" s="25">
        <v>7.0</v>
      </c>
      <c r="GH32" s="25">
        <v>47.0</v>
      </c>
      <c r="GI32" s="25">
        <v>116.0</v>
      </c>
      <c r="GJ32" s="76">
        <v>3.0</v>
      </c>
      <c r="GK32" s="77">
        <v>4.0</v>
      </c>
      <c r="GL32" s="25">
        <v>10.0</v>
      </c>
      <c r="GM32" s="25">
        <v>23.0</v>
      </c>
      <c r="GN32" s="25">
        <v>0.0</v>
      </c>
      <c r="GO32" s="25">
        <v>2.0</v>
      </c>
      <c r="GP32" s="25">
        <v>3.0</v>
      </c>
      <c r="GQ32" s="25">
        <v>15.0</v>
      </c>
      <c r="GR32" s="25">
        <v>0.0</v>
      </c>
      <c r="GS32" s="25">
        <v>4.0</v>
      </c>
      <c r="GT32" s="25">
        <v>32.0</v>
      </c>
      <c r="GU32" s="76">
        <v>2.0</v>
      </c>
      <c r="GV32" s="77">
        <v>6.0</v>
      </c>
      <c r="GW32" s="25">
        <v>0.0</v>
      </c>
      <c r="GX32" s="25">
        <v>0.0</v>
      </c>
      <c r="GY32" s="25">
        <v>0.0</v>
      </c>
      <c r="GZ32" s="25">
        <v>1.0</v>
      </c>
      <c r="HA32" s="25">
        <v>0.0</v>
      </c>
      <c r="HB32" s="25">
        <v>0.0</v>
      </c>
      <c r="HC32" s="25">
        <v>0.0</v>
      </c>
      <c r="HD32" s="25">
        <v>0.0</v>
      </c>
      <c r="HE32" s="25">
        <v>0.0</v>
      </c>
      <c r="HF32" s="25">
        <v>1.0</v>
      </c>
      <c r="HG32" s="76">
        <v>19.0</v>
      </c>
      <c r="HH32" s="77">
        <v>44.0</v>
      </c>
      <c r="HI32" s="25">
        <v>1.0</v>
      </c>
      <c r="HJ32" s="25">
        <v>6.0</v>
      </c>
      <c r="HK32" s="25">
        <v>2.0</v>
      </c>
      <c r="HL32" s="25">
        <v>11.0</v>
      </c>
      <c r="HM32" s="25">
        <v>0.0</v>
      </c>
      <c r="HN32" s="25">
        <v>0.0</v>
      </c>
      <c r="HO32" s="25">
        <v>0.0</v>
      </c>
      <c r="HP32" s="25">
        <v>3.0</v>
      </c>
      <c r="HQ32" s="25">
        <v>0.0</v>
      </c>
      <c r="HR32" s="25">
        <v>1.0</v>
      </c>
      <c r="HS32" s="25">
        <v>2.0</v>
      </c>
      <c r="HT32" s="25">
        <v>0.0</v>
      </c>
      <c r="HU32" s="25">
        <v>0.0</v>
      </c>
      <c r="HV32" s="25">
        <v>1.0</v>
      </c>
      <c r="HW32" s="25">
        <v>1.0</v>
      </c>
      <c r="HX32" s="25">
        <v>0.0</v>
      </c>
      <c r="HY32" s="25">
        <v>1.0</v>
      </c>
      <c r="HZ32" s="25">
        <v>2.0</v>
      </c>
      <c r="IA32" s="25">
        <v>8.0</v>
      </c>
      <c r="IB32" s="25">
        <v>0.0</v>
      </c>
      <c r="IC32" s="25">
        <v>0.0</v>
      </c>
      <c r="ID32" s="25">
        <v>0.0</v>
      </c>
      <c r="IE32" s="25">
        <v>0.0</v>
      </c>
      <c r="IF32" s="25">
        <v>2.0</v>
      </c>
      <c r="IG32" s="25">
        <v>0.0</v>
      </c>
      <c r="IH32" s="25">
        <v>1.0</v>
      </c>
      <c r="II32" s="25">
        <v>0.0</v>
      </c>
      <c r="IJ32" s="25">
        <v>1.0</v>
      </c>
      <c r="IK32" s="25">
        <v>0.0</v>
      </c>
      <c r="IL32" s="25">
        <v>0.0</v>
      </c>
      <c r="IM32" s="25">
        <v>0.0</v>
      </c>
      <c r="IN32" s="25">
        <v>1.0</v>
      </c>
      <c r="IO32" s="25">
        <v>1.0</v>
      </c>
      <c r="IP32" s="25">
        <v>16.0</v>
      </c>
      <c r="IQ32" s="25">
        <v>1.0</v>
      </c>
      <c r="IR32" s="25">
        <v>3.0</v>
      </c>
      <c r="IS32" s="25">
        <v>18.0</v>
      </c>
      <c r="IT32" s="25">
        <v>54.0</v>
      </c>
      <c r="IU32" s="25">
        <v>0.0</v>
      </c>
      <c r="IV32" s="25">
        <v>0.0</v>
      </c>
      <c r="IW32" s="25">
        <v>0.0</v>
      </c>
      <c r="IX32" s="25">
        <v>0.0</v>
      </c>
      <c r="IY32" s="25">
        <v>0.0</v>
      </c>
      <c r="IZ32" s="25">
        <v>0.0</v>
      </c>
      <c r="JA32" s="25">
        <v>0.0</v>
      </c>
      <c r="JB32" s="25">
        <v>1.0</v>
      </c>
      <c r="JC32" s="25">
        <v>8.0</v>
      </c>
      <c r="JD32" s="25">
        <v>1.0</v>
      </c>
      <c r="JE32" s="25">
        <v>11.0</v>
      </c>
      <c r="JF32" s="25">
        <v>0.0</v>
      </c>
      <c r="JG32" s="25">
        <v>2.0</v>
      </c>
      <c r="JH32" s="25">
        <v>1.0</v>
      </c>
      <c r="JI32" s="25">
        <v>2.0</v>
      </c>
      <c r="JJ32" s="25">
        <v>1.0</v>
      </c>
      <c r="JK32" s="25">
        <v>3.0</v>
      </c>
      <c r="JL32" s="25">
        <v>1.0</v>
      </c>
      <c r="JM32" s="25">
        <v>0.0</v>
      </c>
      <c r="JN32" s="25">
        <v>0.0</v>
      </c>
      <c r="JO32" s="25">
        <v>0.0</v>
      </c>
      <c r="JP32" s="25">
        <v>0.0</v>
      </c>
      <c r="JQ32" s="25">
        <v>2.0</v>
      </c>
      <c r="JR32" s="25">
        <v>1.0</v>
      </c>
      <c r="JS32" s="25">
        <v>0.0</v>
      </c>
      <c r="JT32" s="25">
        <v>0.0</v>
      </c>
      <c r="JU32" s="25">
        <v>5.0</v>
      </c>
      <c r="JV32" s="25">
        <v>13.0</v>
      </c>
      <c r="JW32" s="25">
        <v>3.0</v>
      </c>
      <c r="JX32" s="25">
        <v>11.0</v>
      </c>
      <c r="JY32" s="25">
        <v>6.0</v>
      </c>
      <c r="JZ32" s="25">
        <v>7.0</v>
      </c>
      <c r="KA32" s="25">
        <v>3.0</v>
      </c>
      <c r="KB32" s="25">
        <v>8.0</v>
      </c>
      <c r="KC32" s="25">
        <v>0.0</v>
      </c>
      <c r="KD32" s="25">
        <v>0.0</v>
      </c>
      <c r="KE32" s="25">
        <v>0.0</v>
      </c>
      <c r="KF32" s="25">
        <v>4.0</v>
      </c>
      <c r="KG32" s="25">
        <v>14.0</v>
      </c>
      <c r="KH32" s="25">
        <v>1.0</v>
      </c>
      <c r="KI32" s="25">
        <v>3.0</v>
      </c>
      <c r="KJ32" s="25">
        <v>0.0</v>
      </c>
      <c r="KK32" s="25">
        <v>8.0</v>
      </c>
      <c r="KL32" s="25">
        <v>0.0</v>
      </c>
      <c r="KM32" s="25">
        <v>1.0</v>
      </c>
      <c r="KN32" s="25">
        <v>0.0</v>
      </c>
      <c r="KO32" s="25">
        <v>0.0</v>
      </c>
      <c r="KP32" s="25">
        <v>0.0</v>
      </c>
      <c r="KQ32" s="25">
        <v>1.0</v>
      </c>
      <c r="KR32" s="25">
        <v>1.0</v>
      </c>
      <c r="KS32" s="25">
        <v>4.0</v>
      </c>
      <c r="KT32" s="25">
        <v>8.0</v>
      </c>
      <c r="KU32" s="25">
        <v>0.0</v>
      </c>
      <c r="KV32" s="25">
        <v>0.0</v>
      </c>
      <c r="KW32" s="25">
        <v>0.0</v>
      </c>
      <c r="KX32" s="25">
        <v>3.0</v>
      </c>
      <c r="KY32" s="25">
        <v>1.0</v>
      </c>
      <c r="KZ32" s="25">
        <v>2.0</v>
      </c>
      <c r="LA32" s="25">
        <v>0.0</v>
      </c>
      <c r="LB32" s="25">
        <v>0.0</v>
      </c>
      <c r="LC32" s="25">
        <v>0.0</v>
      </c>
      <c r="LD32" s="25">
        <v>0.0</v>
      </c>
      <c r="LE32" s="25">
        <v>0.0</v>
      </c>
      <c r="LF32" s="25">
        <v>1.0</v>
      </c>
      <c r="LG32" s="25">
        <v>0.0</v>
      </c>
      <c r="LH32" s="25">
        <v>5.0</v>
      </c>
      <c r="LI32" s="25">
        <v>2.0</v>
      </c>
      <c r="LJ32" s="25">
        <v>2.0</v>
      </c>
      <c r="LK32" s="25">
        <v>2.0</v>
      </c>
      <c r="LL32" s="25">
        <v>3.0</v>
      </c>
      <c r="LM32" s="25">
        <v>0.0</v>
      </c>
      <c r="LN32" s="25"/>
      <c r="LO32" s="25"/>
    </row>
    <row r="33">
      <c r="B33" s="24" t="s">
        <v>109</v>
      </c>
      <c r="C33" s="42">
        <v>-191.5</v>
      </c>
      <c r="D33" s="25">
        <v>-508.5</v>
      </c>
      <c r="E33" s="25">
        <v>1.0</v>
      </c>
      <c r="F33" s="25">
        <v>1.0</v>
      </c>
      <c r="G33" s="42">
        <v>-332.0</v>
      </c>
      <c r="H33" s="25">
        <v>-1411.0</v>
      </c>
      <c r="I33" s="42">
        <v>-16.5</v>
      </c>
      <c r="J33" s="25">
        <v>9.0</v>
      </c>
      <c r="K33" s="42">
        <v>1.0</v>
      </c>
      <c r="L33" s="25">
        <v>1.0</v>
      </c>
      <c r="M33" s="42">
        <v>1.0</v>
      </c>
      <c r="N33" s="42">
        <v>3.0</v>
      </c>
      <c r="O33" s="25">
        <v>-17.5</v>
      </c>
      <c r="P33" s="25">
        <v>-63.0</v>
      </c>
      <c r="Q33" s="42">
        <v>-73.0</v>
      </c>
      <c r="R33" s="25">
        <v>-139.0</v>
      </c>
      <c r="S33" s="25">
        <v>3.0</v>
      </c>
      <c r="T33" s="25">
        <v>2.0</v>
      </c>
      <c r="U33" s="25">
        <v>7.0</v>
      </c>
      <c r="V33" s="25">
        <v>-24.0</v>
      </c>
      <c r="W33" s="76">
        <v>-324.0</v>
      </c>
      <c r="X33" s="77">
        <v>-750.0</v>
      </c>
      <c r="Y33" s="25">
        <v>2.0</v>
      </c>
      <c r="Z33" s="25">
        <v>-13.5</v>
      </c>
      <c r="AA33" s="25">
        <v>-7439.0</v>
      </c>
      <c r="AB33" s="25">
        <v>-15335.5</v>
      </c>
      <c r="AC33" s="25">
        <v>-390.0</v>
      </c>
      <c r="AD33" s="25">
        <v>-1051.0</v>
      </c>
      <c r="AE33" s="25">
        <v>-876.75</v>
      </c>
      <c r="AF33" s="25">
        <v>-2725.25</v>
      </c>
      <c r="AG33" s="76">
        <v>15.0</v>
      </c>
      <c r="AH33" s="77">
        <v>-371.5</v>
      </c>
      <c r="AI33" s="25">
        <v>-544.0</v>
      </c>
      <c r="AJ33" s="25">
        <v>-2290.5</v>
      </c>
      <c r="AK33" s="25">
        <v>4.0</v>
      </c>
      <c r="AL33" s="25">
        <v>-1032.75</v>
      </c>
      <c r="AM33" s="25">
        <v>-3327.75</v>
      </c>
      <c r="AN33" s="25">
        <v>-177.5</v>
      </c>
      <c r="AO33" s="25">
        <v>-1075.0</v>
      </c>
      <c r="AP33" s="25">
        <v>-21.0</v>
      </c>
      <c r="AQ33" s="25">
        <v>-71.5</v>
      </c>
      <c r="AR33" s="25">
        <v>8.0</v>
      </c>
      <c r="AS33" s="25">
        <v>-23.5</v>
      </c>
      <c r="AT33" s="25">
        <v>-103.5</v>
      </c>
      <c r="AU33" s="25">
        <v>-164.75</v>
      </c>
      <c r="AV33" s="25">
        <v>-5.0</v>
      </c>
      <c r="AW33" s="25">
        <v>-78.5</v>
      </c>
      <c r="AX33" s="25">
        <v>4.0</v>
      </c>
      <c r="AY33" s="25">
        <v>2.0</v>
      </c>
      <c r="AZ33" s="25">
        <v>8.0</v>
      </c>
      <c r="BA33" s="25">
        <v>5.5</v>
      </c>
      <c r="BB33" s="25">
        <v>-2053.25</v>
      </c>
      <c r="BC33" s="25">
        <v>-5573.25</v>
      </c>
      <c r="BD33" s="25">
        <v>-127.0</v>
      </c>
      <c r="BE33" s="25">
        <v>-141.5</v>
      </c>
      <c r="BF33" s="25">
        <v>-357.25</v>
      </c>
      <c r="BG33" s="25">
        <v>-967.5</v>
      </c>
      <c r="BH33" s="25">
        <v>1.0</v>
      </c>
      <c r="BI33" s="25">
        <v>-26.0</v>
      </c>
      <c r="BJ33" s="25">
        <v>6.0</v>
      </c>
      <c r="BK33" s="42">
        <v>-149.0</v>
      </c>
      <c r="BL33" s="25">
        <v>-90.25</v>
      </c>
      <c r="BM33" s="25">
        <v>-9.25</v>
      </c>
      <c r="BN33" s="78">
        <v>-257.0</v>
      </c>
      <c r="BO33" s="77">
        <v>-112.5</v>
      </c>
      <c r="BP33" s="25">
        <v>3.0</v>
      </c>
      <c r="BQ33" s="25">
        <v>-4.5</v>
      </c>
      <c r="BR33" s="25">
        <v>5.0</v>
      </c>
      <c r="BS33" s="25">
        <v>-35.5</v>
      </c>
      <c r="BT33" s="76">
        <v>3.0</v>
      </c>
      <c r="BU33" s="77">
        <v>0.5</v>
      </c>
      <c r="BV33" s="25">
        <v>-216.75</v>
      </c>
      <c r="BW33" s="25">
        <v>-515.25</v>
      </c>
      <c r="BX33" s="25">
        <v>4.0</v>
      </c>
      <c r="BY33" s="25">
        <v>4.0</v>
      </c>
      <c r="BZ33" s="25">
        <v>3.0</v>
      </c>
      <c r="CA33" s="25">
        <v>2.0</v>
      </c>
      <c r="CB33" s="25">
        <v>-52.5</v>
      </c>
      <c r="CC33" s="78">
        <v>8.0</v>
      </c>
      <c r="CD33" s="77">
        <v>-234.25</v>
      </c>
      <c r="CE33" s="25">
        <v>-16.0</v>
      </c>
      <c r="CF33" s="25">
        <v>15.0</v>
      </c>
      <c r="CG33" s="25">
        <v>1.0</v>
      </c>
      <c r="CH33" s="25">
        <v>5.0</v>
      </c>
      <c r="CI33" s="76">
        <v>14.0</v>
      </c>
      <c r="CJ33" s="77">
        <v>-52.0</v>
      </c>
      <c r="CK33" s="25">
        <v>-7.0</v>
      </c>
      <c r="CL33" s="25">
        <v>-76.0</v>
      </c>
      <c r="CM33" s="25">
        <v>-246.0</v>
      </c>
      <c r="CN33" s="25">
        <v>-1546.0</v>
      </c>
      <c r="CO33" s="76">
        <v>-219.0</v>
      </c>
      <c r="CP33" s="77">
        <v>-61.0</v>
      </c>
      <c r="CQ33" s="25">
        <v>-1513.5</v>
      </c>
      <c r="CR33" s="25">
        <v>-6600.0</v>
      </c>
      <c r="CS33" s="25">
        <v>-47.0</v>
      </c>
      <c r="CT33" s="25">
        <v>-14.0</v>
      </c>
      <c r="CU33" s="25">
        <v>-212.5</v>
      </c>
      <c r="CV33" s="25">
        <v>-63.5</v>
      </c>
      <c r="CW33" s="25">
        <v>4.0</v>
      </c>
      <c r="CX33" s="25">
        <v>-54.0</v>
      </c>
      <c r="CY33" s="25">
        <v>1.0</v>
      </c>
      <c r="CZ33" s="25">
        <v>2.0</v>
      </c>
      <c r="DA33" s="25">
        <v>3.0</v>
      </c>
      <c r="DB33" s="25">
        <v>-260.5</v>
      </c>
      <c r="DC33" s="25">
        <v>-1171.0</v>
      </c>
      <c r="DD33" s="25">
        <v>-545.0</v>
      </c>
      <c r="DE33" s="25">
        <v>-1145.0</v>
      </c>
      <c r="DF33" s="78">
        <v>14.0</v>
      </c>
      <c r="DG33" s="77">
        <v>-247.0</v>
      </c>
      <c r="DH33" s="25">
        <v>-126.5</v>
      </c>
      <c r="DI33" s="25">
        <v>-208.5</v>
      </c>
      <c r="DJ33" s="25">
        <v>-115.5</v>
      </c>
      <c r="DK33" s="25">
        <v>-228.5</v>
      </c>
      <c r="DL33" s="25">
        <v>-4.0</v>
      </c>
      <c r="DM33" s="25">
        <v>4.0</v>
      </c>
      <c r="DN33" s="25">
        <v>4.0</v>
      </c>
      <c r="DO33" s="76">
        <v>-32.5</v>
      </c>
      <c r="DP33" s="77">
        <v>-13.0</v>
      </c>
      <c r="DQ33" s="25">
        <v>-15.0</v>
      </c>
      <c r="DR33" s="25">
        <v>-16.5</v>
      </c>
      <c r="DS33" s="76">
        <v>-53.0</v>
      </c>
      <c r="DT33" s="77">
        <v>-145.5</v>
      </c>
      <c r="DU33" s="25">
        <v>-399.5</v>
      </c>
      <c r="DV33" s="25">
        <v>-1225.0</v>
      </c>
      <c r="DW33" s="25">
        <v>-155.5</v>
      </c>
      <c r="DX33" s="25">
        <v>-1141.0</v>
      </c>
      <c r="DY33" s="25">
        <v>1.0</v>
      </c>
      <c r="DZ33" s="76">
        <v>-208.5</v>
      </c>
      <c r="EA33" s="77">
        <v>-1074.0</v>
      </c>
      <c r="EB33" s="25">
        <v>-451.0</v>
      </c>
      <c r="EC33" s="25">
        <v>-947.25</v>
      </c>
      <c r="ED33" s="25">
        <v>3.0</v>
      </c>
      <c r="EE33" s="25">
        <v>-27.75</v>
      </c>
      <c r="EF33" s="25">
        <v>2.25</v>
      </c>
      <c r="EG33" s="76">
        <v>-554.0</v>
      </c>
      <c r="EH33" s="77">
        <v>-2928.0</v>
      </c>
      <c r="EI33" s="25">
        <v>-32.5</v>
      </c>
      <c r="EJ33" s="25">
        <v>-84.0</v>
      </c>
      <c r="EK33" s="76">
        <v>-116.5</v>
      </c>
      <c r="EL33" s="77">
        <v>-542.5</v>
      </c>
      <c r="EM33" s="25">
        <v>7.0</v>
      </c>
      <c r="EN33" s="25">
        <v>-59.0</v>
      </c>
      <c r="EO33" s="25">
        <v>-26.0</v>
      </c>
      <c r="EP33" s="25">
        <v>12.0</v>
      </c>
      <c r="EQ33" s="25">
        <v>4.0</v>
      </c>
      <c r="ER33" s="25">
        <v>-8.5</v>
      </c>
      <c r="ES33" s="25">
        <v>-35.0</v>
      </c>
      <c r="ET33" s="25">
        <v>-234.5</v>
      </c>
      <c r="EU33" s="25">
        <v>-694.5</v>
      </c>
      <c r="EV33" s="25">
        <v>-487.25</v>
      </c>
      <c r="EW33" s="25">
        <v>2.0</v>
      </c>
      <c r="EX33" s="25">
        <v>-13.0</v>
      </c>
      <c r="EY33" s="25">
        <v>-11.0</v>
      </c>
      <c r="EZ33" s="25">
        <v>-158.0</v>
      </c>
      <c r="FA33" s="76">
        <v>16.5</v>
      </c>
      <c r="FB33" s="77">
        <v>-355.25</v>
      </c>
      <c r="FC33" s="76">
        <v>-87.0</v>
      </c>
      <c r="FD33" s="77">
        <v>-165.0</v>
      </c>
      <c r="FE33" s="25">
        <v>5.0</v>
      </c>
      <c r="FF33" s="25">
        <v>-47.0</v>
      </c>
      <c r="FG33" s="76">
        <v>-234.0</v>
      </c>
      <c r="FH33" s="77">
        <v>-114.5</v>
      </c>
      <c r="FI33" s="25">
        <v>-120.5</v>
      </c>
      <c r="FJ33" s="25">
        <v>-340.5</v>
      </c>
      <c r="FK33" s="25">
        <v>-410.5</v>
      </c>
      <c r="FL33" s="25">
        <v>-787.0</v>
      </c>
      <c r="FM33" s="25">
        <v>-61.5</v>
      </c>
      <c r="FN33" s="25">
        <v>-197.5</v>
      </c>
      <c r="FO33" s="25">
        <v>-11.5</v>
      </c>
      <c r="FP33" s="25">
        <v>-38.0</v>
      </c>
      <c r="FQ33" s="25">
        <v>-16.0</v>
      </c>
      <c r="FR33" s="25">
        <v>-37.75</v>
      </c>
      <c r="FS33" s="25">
        <v>-68.4</v>
      </c>
      <c r="FT33" s="25">
        <v>-197.5</v>
      </c>
      <c r="FU33" s="25">
        <v>0.0</v>
      </c>
      <c r="FV33" s="25">
        <v>-5.65</v>
      </c>
      <c r="FW33" s="25">
        <v>0.0</v>
      </c>
      <c r="FX33" s="25">
        <v>0.0</v>
      </c>
      <c r="FY33" s="25">
        <v>0.0</v>
      </c>
      <c r="FZ33" s="25">
        <v>0.0</v>
      </c>
      <c r="GA33" s="25">
        <v>-14.75</v>
      </c>
      <c r="GB33" s="25">
        <v>0.0</v>
      </c>
      <c r="GC33" s="25">
        <v>0.0</v>
      </c>
      <c r="GD33" s="25">
        <v>-14.0</v>
      </c>
      <c r="GE33" s="25">
        <v>-5.75</v>
      </c>
      <c r="GF33" s="25">
        <v>-7.25</v>
      </c>
      <c r="GG33" s="25">
        <v>-35.0</v>
      </c>
      <c r="GH33" s="25">
        <v>-286.1</v>
      </c>
      <c r="GI33" s="25">
        <v>-1037.25</v>
      </c>
      <c r="GJ33" s="76">
        <v>3.0</v>
      </c>
      <c r="GK33" s="77">
        <v>-68.1</v>
      </c>
      <c r="GL33" s="25">
        <v>-85.25</v>
      </c>
      <c r="GM33" s="25">
        <v>-201.1</v>
      </c>
      <c r="GN33" s="25">
        <v>0.0</v>
      </c>
      <c r="GO33" s="25">
        <v>-15.5</v>
      </c>
      <c r="GP33" s="25">
        <v>-32.0</v>
      </c>
      <c r="GQ33" s="25">
        <v>-85.5</v>
      </c>
      <c r="GR33" s="25">
        <v>0.0</v>
      </c>
      <c r="GS33" s="25">
        <v>-69.1</v>
      </c>
      <c r="GT33" s="25">
        <v>-271.4</v>
      </c>
      <c r="GU33" s="76">
        <v>-45.0</v>
      </c>
      <c r="GV33" s="77">
        <v>-34.5</v>
      </c>
      <c r="GW33" s="25">
        <v>0.0</v>
      </c>
      <c r="GX33" s="25">
        <v>0.0</v>
      </c>
      <c r="GY33" s="25">
        <v>0.0</v>
      </c>
      <c r="GZ33" s="25">
        <v>-6.5</v>
      </c>
      <c r="HA33" s="25">
        <v>-24.0</v>
      </c>
      <c r="HB33" s="25">
        <v>-18.0</v>
      </c>
      <c r="HC33" s="25">
        <v>0.0</v>
      </c>
      <c r="HD33" s="25">
        <v>0.0</v>
      </c>
      <c r="HE33" s="25">
        <v>0.0</v>
      </c>
      <c r="HF33" s="25">
        <v>-16.25</v>
      </c>
      <c r="HG33" s="76">
        <v>-142.55</v>
      </c>
      <c r="HH33" s="77">
        <v>-516.0</v>
      </c>
      <c r="HI33" s="25">
        <v>-6.5</v>
      </c>
      <c r="HJ33" s="25">
        <v>-7.05</v>
      </c>
      <c r="HK33" s="25">
        <v>-7.0</v>
      </c>
      <c r="HL33" s="25">
        <v>-96.75</v>
      </c>
      <c r="HM33" s="25">
        <v>0.0</v>
      </c>
      <c r="HN33" s="25">
        <v>-7.5</v>
      </c>
      <c r="HO33" s="25">
        <v>0.0</v>
      </c>
      <c r="HP33" s="25">
        <v>-15.0</v>
      </c>
      <c r="HQ33" s="25">
        <v>0.0</v>
      </c>
      <c r="HR33" s="25">
        <v>-11.75</v>
      </c>
      <c r="HS33" s="25">
        <v>-31.25</v>
      </c>
      <c r="HT33" s="25">
        <v>0.0</v>
      </c>
      <c r="HU33" s="25">
        <v>0.0</v>
      </c>
      <c r="HV33" s="25">
        <v>-6.25</v>
      </c>
      <c r="HW33" s="25">
        <v>-12.75</v>
      </c>
      <c r="HX33" s="25">
        <v>0.0</v>
      </c>
      <c r="HY33" s="25">
        <v>1.0</v>
      </c>
      <c r="HZ33" s="25">
        <v>-16.75</v>
      </c>
      <c r="IA33" s="25">
        <v>-27.75</v>
      </c>
      <c r="IB33" s="25">
        <v>0.0</v>
      </c>
      <c r="IC33" s="25">
        <v>0.0</v>
      </c>
      <c r="ID33" s="25">
        <v>0.0</v>
      </c>
      <c r="IE33" s="25">
        <v>-9.0</v>
      </c>
      <c r="IF33" s="25">
        <v>-6.75</v>
      </c>
      <c r="IG33" s="25">
        <v>0.0</v>
      </c>
      <c r="IH33" s="25">
        <v>1.0</v>
      </c>
      <c r="II33" s="25">
        <v>0.0</v>
      </c>
      <c r="IJ33" s="25">
        <v>-8.75</v>
      </c>
      <c r="IK33" s="25">
        <v>0.0</v>
      </c>
      <c r="IL33" s="25">
        <v>0.0</v>
      </c>
      <c r="IM33" s="25">
        <v>0.0</v>
      </c>
      <c r="IN33" s="25">
        <v>-13.9</v>
      </c>
      <c r="IO33" s="25">
        <v>-62.25</v>
      </c>
      <c r="IP33" s="25">
        <v>-95.75</v>
      </c>
      <c r="IQ33" s="25">
        <v>-6.75</v>
      </c>
      <c r="IR33" s="25">
        <v>-20.75</v>
      </c>
      <c r="IS33" s="25">
        <v>-110.05</v>
      </c>
      <c r="IT33" s="25">
        <v>-332.75</v>
      </c>
      <c r="IU33" s="25">
        <v>0.0</v>
      </c>
      <c r="IV33" s="25">
        <v>0.0</v>
      </c>
      <c r="IW33" s="25">
        <v>-8.5</v>
      </c>
      <c r="IX33" s="25">
        <v>-47.4</v>
      </c>
      <c r="IY33" s="25">
        <v>0.0</v>
      </c>
      <c r="IZ33" s="25">
        <v>-7.25</v>
      </c>
      <c r="JA33" s="25">
        <v>0.0</v>
      </c>
      <c r="JB33" s="25">
        <v>-5.0</v>
      </c>
      <c r="JC33" s="25">
        <v>-51.5</v>
      </c>
      <c r="JD33" s="25">
        <v>-14.0</v>
      </c>
      <c r="JE33" s="25">
        <v>-94.0</v>
      </c>
      <c r="JF33" s="25">
        <v>0.0</v>
      </c>
      <c r="JG33" s="25">
        <v>2.0</v>
      </c>
      <c r="JH33" s="25">
        <v>-5.5</v>
      </c>
      <c r="JI33" s="25">
        <v>-65.0</v>
      </c>
      <c r="JJ33" s="25">
        <v>-27.35</v>
      </c>
      <c r="JK33" s="25">
        <v>-50.1</v>
      </c>
      <c r="JL33" s="25">
        <v>-7.0</v>
      </c>
      <c r="JM33" s="25">
        <v>0.0</v>
      </c>
      <c r="JN33" s="25">
        <v>0.0</v>
      </c>
      <c r="JO33" s="25">
        <v>0.0</v>
      </c>
      <c r="JP33" s="25">
        <v>0.0</v>
      </c>
      <c r="JQ33" s="25">
        <v>2.0</v>
      </c>
      <c r="JR33" s="25">
        <v>-16.75</v>
      </c>
      <c r="JS33" s="25">
        <v>-9.75</v>
      </c>
      <c r="JT33" s="25">
        <v>0.0</v>
      </c>
      <c r="JU33" s="25">
        <v>-84.7</v>
      </c>
      <c r="JV33" s="25">
        <v>-164.5</v>
      </c>
      <c r="JW33" s="25">
        <v>-10.0</v>
      </c>
      <c r="JX33" s="25">
        <v>-26.5</v>
      </c>
      <c r="JY33" s="25">
        <v>-18.25</v>
      </c>
      <c r="JZ33" s="25">
        <v>-79.85</v>
      </c>
      <c r="KA33" s="25">
        <v>-28.0</v>
      </c>
      <c r="KB33" s="25">
        <v>-64.25</v>
      </c>
      <c r="KC33" s="25">
        <v>0.0</v>
      </c>
      <c r="KD33" s="25">
        <v>0.0</v>
      </c>
      <c r="KE33" s="25">
        <v>-7.75</v>
      </c>
      <c r="KF33" s="25">
        <v>-25.5</v>
      </c>
      <c r="KG33" s="25">
        <v>-183.6</v>
      </c>
      <c r="KH33" s="25">
        <v>1.0</v>
      </c>
      <c r="KI33" s="25">
        <v>-30.25</v>
      </c>
      <c r="KJ33" s="25">
        <v>-9.5</v>
      </c>
      <c r="KK33" s="25">
        <v>-54.25</v>
      </c>
      <c r="KL33" s="25">
        <v>0.0</v>
      </c>
      <c r="KM33" s="25">
        <v>1.0</v>
      </c>
      <c r="KN33" s="25">
        <v>0.0</v>
      </c>
      <c r="KO33" s="25">
        <v>0.0</v>
      </c>
      <c r="KP33" s="25">
        <v>-7.0</v>
      </c>
      <c r="KQ33" s="25">
        <v>1.0</v>
      </c>
      <c r="KR33" s="25">
        <v>1.0</v>
      </c>
      <c r="KS33" s="25">
        <v>-3.0</v>
      </c>
      <c r="KT33" s="25">
        <v>-84.0</v>
      </c>
      <c r="KU33" s="25">
        <v>0.0</v>
      </c>
      <c r="KV33" s="25">
        <v>0.0</v>
      </c>
      <c r="KW33" s="25">
        <v>0.0</v>
      </c>
      <c r="KX33" s="25">
        <v>-4.5</v>
      </c>
      <c r="KY33" s="25">
        <v>1.0</v>
      </c>
      <c r="KZ33" s="25">
        <v>-37.25</v>
      </c>
      <c r="LA33" s="25">
        <v>0.0</v>
      </c>
      <c r="LB33" s="25">
        <v>-12.35</v>
      </c>
      <c r="LC33" s="25">
        <v>0.0</v>
      </c>
      <c r="LD33" s="25">
        <v>0.0</v>
      </c>
      <c r="LE33" s="25">
        <v>-7.5</v>
      </c>
      <c r="LF33" s="25">
        <v>-6.5</v>
      </c>
      <c r="LG33" s="25">
        <v>-9.0</v>
      </c>
      <c r="LH33" s="25">
        <v>-17.0</v>
      </c>
      <c r="LI33" s="25">
        <v>-5.0</v>
      </c>
      <c r="LJ33" s="25">
        <v>-58.5</v>
      </c>
      <c r="LK33" s="25">
        <v>-7.0</v>
      </c>
      <c r="LL33" s="25">
        <v>-41.0</v>
      </c>
      <c r="LM33" s="25">
        <v>-6.5</v>
      </c>
      <c r="LN33" s="25"/>
      <c r="LO33" s="25"/>
    </row>
    <row r="34">
      <c r="B34" s="24" t="s">
        <v>110</v>
      </c>
      <c r="C34" s="42">
        <v>59.0</v>
      </c>
      <c r="D34" s="25">
        <v>153.0</v>
      </c>
      <c r="E34" s="25">
        <v>1.0</v>
      </c>
      <c r="F34" s="25">
        <v>1.0</v>
      </c>
      <c r="G34" s="42">
        <v>193.0</v>
      </c>
      <c r="H34" s="25">
        <v>604.0</v>
      </c>
      <c r="I34" s="42">
        <v>2.0</v>
      </c>
      <c r="J34" s="25">
        <v>11.0</v>
      </c>
      <c r="K34" s="42">
        <v>1.0</v>
      </c>
      <c r="L34" s="25">
        <v>1.0</v>
      </c>
      <c r="M34" s="42">
        <v>1.0</v>
      </c>
      <c r="N34" s="42">
        <v>3.0</v>
      </c>
      <c r="O34" s="25">
        <v>3.0</v>
      </c>
      <c r="P34" s="25">
        <v>3.0</v>
      </c>
      <c r="Q34" s="42">
        <v>17.0</v>
      </c>
      <c r="R34" s="25">
        <v>54.0</v>
      </c>
      <c r="S34" s="25">
        <v>3.0</v>
      </c>
      <c r="T34" s="25">
        <v>2.0</v>
      </c>
      <c r="U34" s="25">
        <v>10.0</v>
      </c>
      <c r="V34" s="25">
        <v>29.0</v>
      </c>
      <c r="W34" s="76">
        <v>94.0</v>
      </c>
      <c r="X34" s="77">
        <v>268.0</v>
      </c>
      <c r="Y34" s="25">
        <v>2.0</v>
      </c>
      <c r="Z34" s="25">
        <v>3.0</v>
      </c>
      <c r="AA34" s="25">
        <v>1844.0</v>
      </c>
      <c r="AB34" s="25">
        <v>5873.0</v>
      </c>
      <c r="AC34" s="25">
        <v>96.0</v>
      </c>
      <c r="AD34" s="25">
        <v>270.0</v>
      </c>
      <c r="AE34" s="25">
        <v>294.0</v>
      </c>
      <c r="AF34" s="25">
        <v>892.0</v>
      </c>
      <c r="AG34" s="76">
        <v>15.0</v>
      </c>
      <c r="AH34" s="77">
        <v>79.0</v>
      </c>
      <c r="AI34" s="25">
        <v>205.0</v>
      </c>
      <c r="AJ34" s="25">
        <v>589.0</v>
      </c>
      <c r="AK34" s="25">
        <v>4.0</v>
      </c>
      <c r="AL34" s="25">
        <v>354.0</v>
      </c>
      <c r="AM34" s="25">
        <v>1033.0</v>
      </c>
      <c r="AN34" s="25">
        <v>82.0</v>
      </c>
      <c r="AO34" s="25">
        <v>277.0</v>
      </c>
      <c r="AP34" s="25">
        <v>4.0</v>
      </c>
      <c r="AQ34" s="25">
        <v>32.0</v>
      </c>
      <c r="AR34" s="25">
        <v>8.0</v>
      </c>
      <c r="AS34" s="25">
        <v>31.0</v>
      </c>
      <c r="AT34" s="25">
        <v>28.0</v>
      </c>
      <c r="AU34" s="25">
        <v>51.0</v>
      </c>
      <c r="AV34" s="25">
        <v>6.0</v>
      </c>
      <c r="AW34" s="25">
        <v>22.0</v>
      </c>
      <c r="AX34" s="25">
        <v>4.0</v>
      </c>
      <c r="AY34" s="25">
        <v>2.0</v>
      </c>
      <c r="AZ34" s="25">
        <v>8.0</v>
      </c>
      <c r="BA34" s="25">
        <v>28.0</v>
      </c>
      <c r="BB34" s="25">
        <v>795.0</v>
      </c>
      <c r="BC34" s="25">
        <v>2225.0</v>
      </c>
      <c r="BD34" s="25">
        <v>55.0</v>
      </c>
      <c r="BE34" s="25">
        <v>180.0</v>
      </c>
      <c r="BF34" s="25">
        <v>159.0</v>
      </c>
      <c r="BG34" s="25">
        <v>485.0</v>
      </c>
      <c r="BH34" s="25">
        <v>1.0</v>
      </c>
      <c r="BI34" s="25">
        <v>2.0</v>
      </c>
      <c r="BJ34" s="25">
        <v>7.0</v>
      </c>
      <c r="BK34" s="42">
        <v>13.0</v>
      </c>
      <c r="BL34" s="25">
        <v>42.0</v>
      </c>
      <c r="BM34" s="25">
        <v>3.0</v>
      </c>
      <c r="BN34" s="78">
        <v>34.0</v>
      </c>
      <c r="BO34" s="77">
        <v>103.0</v>
      </c>
      <c r="BP34" s="25">
        <v>3.0</v>
      </c>
      <c r="BQ34" s="25">
        <v>8.0</v>
      </c>
      <c r="BR34" s="25">
        <v>7.0</v>
      </c>
      <c r="BS34" s="25">
        <v>28.0</v>
      </c>
      <c r="BT34" s="76">
        <v>3.0</v>
      </c>
      <c r="BU34" s="77">
        <v>35.0</v>
      </c>
      <c r="BV34" s="25">
        <v>89.0</v>
      </c>
      <c r="BW34" s="25">
        <v>225.0</v>
      </c>
      <c r="BX34" s="25">
        <v>4.0</v>
      </c>
      <c r="BY34" s="25">
        <v>4.0</v>
      </c>
      <c r="BZ34" s="25">
        <v>3.0</v>
      </c>
      <c r="CA34" s="25">
        <v>2.0</v>
      </c>
      <c r="CB34" s="25">
        <v>16.0</v>
      </c>
      <c r="CC34" s="78">
        <v>9.0</v>
      </c>
      <c r="CD34" s="77">
        <v>35.0</v>
      </c>
      <c r="CE34" s="25">
        <v>3.0</v>
      </c>
      <c r="CF34" s="25">
        <v>16.0</v>
      </c>
      <c r="CG34" s="25">
        <v>1.0</v>
      </c>
      <c r="CH34" s="25">
        <v>7.0</v>
      </c>
      <c r="CI34" s="76">
        <v>14.0</v>
      </c>
      <c r="CJ34" s="77">
        <v>23.0</v>
      </c>
      <c r="CK34" s="25">
        <v>6.0</v>
      </c>
      <c r="CL34" s="25">
        <v>29.0</v>
      </c>
      <c r="CM34" s="25">
        <v>132.0</v>
      </c>
      <c r="CN34" s="25">
        <v>412.0</v>
      </c>
      <c r="CO34" s="76">
        <v>19.0</v>
      </c>
      <c r="CP34" s="77">
        <v>65.0</v>
      </c>
      <c r="CQ34" s="25">
        <v>637.0</v>
      </c>
      <c r="CR34" s="25">
        <v>2099.0</v>
      </c>
      <c r="CS34" s="25">
        <v>18.0</v>
      </c>
      <c r="CT34" s="25">
        <v>31.0</v>
      </c>
      <c r="CU34" s="25">
        <v>54.0</v>
      </c>
      <c r="CV34" s="25">
        <v>107.0</v>
      </c>
      <c r="CW34" s="25">
        <v>4.0</v>
      </c>
      <c r="CX34" s="25">
        <v>11.0</v>
      </c>
      <c r="CY34" s="25">
        <v>1.0</v>
      </c>
      <c r="CZ34" s="25">
        <v>2.0</v>
      </c>
      <c r="DA34" s="25">
        <v>3.0</v>
      </c>
      <c r="DB34" s="25">
        <v>73.0</v>
      </c>
      <c r="DC34" s="25">
        <v>235.0</v>
      </c>
      <c r="DD34" s="25">
        <v>153.0</v>
      </c>
      <c r="DE34" s="25">
        <v>463.0</v>
      </c>
      <c r="DF34" s="78">
        <v>14.0</v>
      </c>
      <c r="DG34" s="77">
        <v>53.0</v>
      </c>
      <c r="DH34" s="25">
        <v>36.0</v>
      </c>
      <c r="DI34" s="25">
        <v>127.0</v>
      </c>
      <c r="DJ34" s="25">
        <v>54.0</v>
      </c>
      <c r="DK34" s="25">
        <v>153.0</v>
      </c>
      <c r="DL34" s="25">
        <v>12.0</v>
      </c>
      <c r="DM34" s="25">
        <v>4.0</v>
      </c>
      <c r="DN34" s="25">
        <v>4.0</v>
      </c>
      <c r="DO34" s="76">
        <v>6.0</v>
      </c>
      <c r="DP34" s="77">
        <v>12.0</v>
      </c>
      <c r="DQ34" s="25">
        <v>16.0</v>
      </c>
      <c r="DR34" s="25">
        <v>47.0</v>
      </c>
      <c r="DS34" s="76">
        <v>8.0</v>
      </c>
      <c r="DT34" s="77">
        <v>23.0</v>
      </c>
      <c r="DU34" s="25">
        <v>151.0</v>
      </c>
      <c r="DV34" s="25">
        <v>535.0</v>
      </c>
      <c r="DW34" s="25">
        <v>152.0</v>
      </c>
      <c r="DX34" s="25">
        <v>387.0</v>
      </c>
      <c r="DY34" s="25">
        <v>1.0</v>
      </c>
      <c r="DZ34" s="76">
        <v>121.0</v>
      </c>
      <c r="EA34" s="77">
        <v>366.0</v>
      </c>
      <c r="EB34" s="25">
        <v>85.0</v>
      </c>
      <c r="EC34" s="25">
        <v>306.0</v>
      </c>
      <c r="ED34" s="25">
        <v>3.0</v>
      </c>
      <c r="EE34" s="25">
        <v>5.0</v>
      </c>
      <c r="EF34" s="25">
        <v>15.0</v>
      </c>
      <c r="EG34" s="76">
        <v>233.0</v>
      </c>
      <c r="EH34" s="77">
        <v>756.0</v>
      </c>
      <c r="EI34" s="25">
        <v>24.0</v>
      </c>
      <c r="EJ34" s="25">
        <v>75.0</v>
      </c>
      <c r="EK34" s="76">
        <v>58.0</v>
      </c>
      <c r="EL34" s="77">
        <v>204.0</v>
      </c>
      <c r="EM34" s="25">
        <v>7.0</v>
      </c>
      <c r="EN34" s="25">
        <v>42.0</v>
      </c>
      <c r="EO34" s="25">
        <v>6.0</v>
      </c>
      <c r="EP34" s="25">
        <v>12.0</v>
      </c>
      <c r="EQ34" s="25">
        <v>4.0</v>
      </c>
      <c r="ER34" s="25">
        <v>11.0</v>
      </c>
      <c r="ES34" s="25">
        <v>13.0</v>
      </c>
      <c r="ET34" s="25">
        <v>29.0</v>
      </c>
      <c r="EU34" s="25">
        <v>117.0</v>
      </c>
      <c r="EV34" s="25">
        <v>371.0</v>
      </c>
      <c r="EW34" s="25">
        <v>2.0</v>
      </c>
      <c r="EX34" s="25">
        <v>11.0</v>
      </c>
      <c r="EY34" s="25">
        <v>7.0</v>
      </c>
      <c r="EZ34" s="25">
        <v>40.0</v>
      </c>
      <c r="FA34" s="76">
        <v>51.0</v>
      </c>
      <c r="FB34" s="77">
        <v>126.0</v>
      </c>
      <c r="FC34" s="76">
        <v>4.0</v>
      </c>
      <c r="FD34" s="77">
        <v>24.0</v>
      </c>
      <c r="FE34" s="25">
        <v>5.0</v>
      </c>
      <c r="FF34" s="25">
        <v>20.0</v>
      </c>
      <c r="FG34" s="76">
        <v>32.0</v>
      </c>
      <c r="FH34" s="77">
        <v>88.0</v>
      </c>
      <c r="FI34" s="25">
        <v>65.0</v>
      </c>
      <c r="FJ34" s="25">
        <v>155.0</v>
      </c>
      <c r="FK34" s="25">
        <v>80.0</v>
      </c>
      <c r="FL34" s="25">
        <v>217.0</v>
      </c>
      <c r="FM34" s="25">
        <v>53.0</v>
      </c>
      <c r="FN34" s="25">
        <v>170.0</v>
      </c>
      <c r="FO34" s="25">
        <v>3.0</v>
      </c>
      <c r="FP34" s="25">
        <v>18.0</v>
      </c>
      <c r="FQ34" s="25">
        <v>26.0</v>
      </c>
      <c r="FR34" s="25">
        <v>58.0</v>
      </c>
      <c r="FS34" s="25">
        <v>88.0</v>
      </c>
      <c r="FT34" s="25">
        <v>258.0</v>
      </c>
      <c r="FU34" s="25">
        <v>1.0</v>
      </c>
      <c r="FV34" s="25">
        <v>8.0</v>
      </c>
      <c r="FW34" s="25">
        <v>1.0</v>
      </c>
      <c r="FX34" s="25">
        <v>1.0</v>
      </c>
      <c r="FY34" s="25">
        <v>2.0</v>
      </c>
      <c r="FZ34" s="25">
        <v>5.0</v>
      </c>
      <c r="GA34" s="25">
        <v>15.0</v>
      </c>
      <c r="GB34" s="25">
        <v>1.0</v>
      </c>
      <c r="GC34" s="25">
        <v>1.0</v>
      </c>
      <c r="GD34" s="25">
        <v>5.0</v>
      </c>
      <c r="GE34" s="25">
        <v>9.0</v>
      </c>
      <c r="GF34" s="25">
        <v>27.0</v>
      </c>
      <c r="GG34" s="25">
        <v>77.0</v>
      </c>
      <c r="GH34" s="25">
        <v>555.0</v>
      </c>
      <c r="GI34" s="25">
        <v>1800.0</v>
      </c>
      <c r="GJ34" s="76">
        <v>28.0</v>
      </c>
      <c r="GK34" s="77">
        <v>87.0</v>
      </c>
      <c r="GL34" s="25">
        <v>122.0</v>
      </c>
      <c r="GM34" s="25">
        <v>387.0</v>
      </c>
      <c r="GN34" s="25">
        <v>1.0</v>
      </c>
      <c r="GO34" s="25">
        <v>23.0</v>
      </c>
      <c r="GP34" s="25">
        <v>36.0</v>
      </c>
      <c r="GQ34" s="25">
        <v>123.0</v>
      </c>
      <c r="GR34" s="25">
        <v>1.0</v>
      </c>
      <c r="GS34" s="25">
        <v>116.0</v>
      </c>
      <c r="GT34" s="25">
        <v>408.0</v>
      </c>
      <c r="GU34" s="76">
        <v>22.0</v>
      </c>
      <c r="GV34" s="77">
        <v>97.0</v>
      </c>
      <c r="GW34" s="25">
        <v>6.0</v>
      </c>
      <c r="GX34" s="25">
        <v>1.0</v>
      </c>
      <c r="GY34" s="25">
        <v>5.0</v>
      </c>
      <c r="GZ34" s="25">
        <v>17.0</v>
      </c>
      <c r="HA34" s="25">
        <v>28.0</v>
      </c>
      <c r="HB34" s="25">
        <v>10.0</v>
      </c>
      <c r="HC34" s="25">
        <v>2.0</v>
      </c>
      <c r="HD34" s="25">
        <v>1.0</v>
      </c>
      <c r="HE34" s="25">
        <v>2.0</v>
      </c>
      <c r="HF34" s="25">
        <v>10.0</v>
      </c>
      <c r="HG34" s="76">
        <v>259.0</v>
      </c>
      <c r="HH34" s="77">
        <v>706.0</v>
      </c>
      <c r="HI34" s="25">
        <v>17.0</v>
      </c>
      <c r="HJ34" s="25">
        <v>84.0</v>
      </c>
      <c r="HK34" s="25">
        <v>44.0</v>
      </c>
      <c r="HL34" s="25">
        <v>170.0</v>
      </c>
      <c r="HM34" s="25">
        <v>2.0</v>
      </c>
      <c r="HN34" s="25">
        <v>1.0</v>
      </c>
      <c r="HO34" s="25">
        <v>8.0</v>
      </c>
      <c r="HP34" s="25">
        <v>22.0</v>
      </c>
      <c r="HQ34" s="25">
        <v>1.0</v>
      </c>
      <c r="HR34" s="25">
        <v>19.0</v>
      </c>
      <c r="HS34" s="25">
        <v>57.0</v>
      </c>
      <c r="HT34" s="25">
        <v>1.0</v>
      </c>
      <c r="HU34" s="25">
        <v>5.0</v>
      </c>
      <c r="HV34" s="25">
        <v>3.0</v>
      </c>
      <c r="HW34" s="25">
        <v>11.0</v>
      </c>
      <c r="HX34" s="25">
        <v>1.0</v>
      </c>
      <c r="HY34" s="25">
        <v>10.0</v>
      </c>
      <c r="HZ34" s="25">
        <v>17.0</v>
      </c>
      <c r="IA34" s="25">
        <v>55.0</v>
      </c>
      <c r="IB34" s="25">
        <v>3.0</v>
      </c>
      <c r="IC34" s="25">
        <v>1.0</v>
      </c>
      <c r="ID34" s="25">
        <v>9.0</v>
      </c>
      <c r="IE34" s="25">
        <v>5.0</v>
      </c>
      <c r="IF34" s="25">
        <v>13.0</v>
      </c>
      <c r="IG34" s="25">
        <v>2.0</v>
      </c>
      <c r="IH34" s="25">
        <v>5.0</v>
      </c>
      <c r="II34" s="25">
        <v>1.0</v>
      </c>
      <c r="IJ34" s="25">
        <v>3.0</v>
      </c>
      <c r="IK34" s="25">
        <v>7.0</v>
      </c>
      <c r="IL34" s="25">
        <v>7.0</v>
      </c>
      <c r="IM34" s="25">
        <v>4.0</v>
      </c>
      <c r="IN34" s="25">
        <v>17.0</v>
      </c>
      <c r="IO34" s="25">
        <v>49.0</v>
      </c>
      <c r="IP34" s="25">
        <v>143.0</v>
      </c>
      <c r="IQ34" s="25">
        <v>6.0</v>
      </c>
      <c r="IR34" s="25">
        <v>31.0</v>
      </c>
      <c r="IS34" s="25">
        <v>211.0</v>
      </c>
      <c r="IT34" s="25">
        <v>757.0</v>
      </c>
      <c r="IU34" s="25">
        <v>2.0</v>
      </c>
      <c r="IV34" s="25">
        <v>15.0</v>
      </c>
      <c r="IW34" s="25">
        <v>16.0</v>
      </c>
      <c r="IX34" s="25">
        <v>39.0</v>
      </c>
      <c r="IY34" s="25">
        <v>3.0</v>
      </c>
      <c r="IZ34" s="25">
        <v>7.0</v>
      </c>
      <c r="JA34" s="25">
        <v>3.0</v>
      </c>
      <c r="JB34" s="25">
        <v>22.0</v>
      </c>
      <c r="JC34" s="25">
        <v>82.0</v>
      </c>
      <c r="JD34" s="25">
        <v>44.0</v>
      </c>
      <c r="JE34" s="25">
        <v>177.0</v>
      </c>
      <c r="JF34" s="25">
        <v>6.0</v>
      </c>
      <c r="JG34" s="25">
        <v>17.0</v>
      </c>
      <c r="JH34" s="25">
        <v>17.0</v>
      </c>
      <c r="JI34" s="25">
        <v>60.0</v>
      </c>
      <c r="JJ34" s="25">
        <v>19.0</v>
      </c>
      <c r="JK34" s="25">
        <v>71.0</v>
      </c>
      <c r="JL34" s="25">
        <v>8.0</v>
      </c>
      <c r="JM34" s="25">
        <v>1.0</v>
      </c>
      <c r="JN34" s="25">
        <v>1.0</v>
      </c>
      <c r="JO34" s="25">
        <v>1.0</v>
      </c>
      <c r="JP34" s="25">
        <v>3.0</v>
      </c>
      <c r="JQ34" s="25">
        <v>7.0</v>
      </c>
      <c r="JR34" s="25">
        <v>20.0</v>
      </c>
      <c r="JS34" s="25">
        <v>1.0</v>
      </c>
      <c r="JT34" s="25">
        <v>4.0</v>
      </c>
      <c r="JU34" s="25">
        <v>68.0</v>
      </c>
      <c r="JV34" s="25">
        <v>224.0</v>
      </c>
      <c r="JW34" s="25">
        <v>49.0</v>
      </c>
      <c r="JX34" s="25">
        <v>120.0</v>
      </c>
      <c r="JY34" s="25">
        <v>36.0</v>
      </c>
      <c r="JZ34" s="25">
        <v>137.0</v>
      </c>
      <c r="KA34" s="25">
        <v>38.0</v>
      </c>
      <c r="KB34" s="25">
        <v>146.0</v>
      </c>
      <c r="KC34" s="25">
        <v>2.0</v>
      </c>
      <c r="KD34" s="25">
        <v>1.0</v>
      </c>
      <c r="KE34" s="25">
        <v>8.0</v>
      </c>
      <c r="KF34" s="25">
        <v>59.0</v>
      </c>
      <c r="KG34" s="25">
        <v>247.0</v>
      </c>
      <c r="KH34" s="25">
        <v>12.0</v>
      </c>
      <c r="KI34" s="25">
        <v>21.0</v>
      </c>
      <c r="KJ34" s="25">
        <v>18.0</v>
      </c>
      <c r="KK34" s="25">
        <v>88.0</v>
      </c>
      <c r="KL34" s="25">
        <v>4.0</v>
      </c>
      <c r="KM34" s="25">
        <v>9.0</v>
      </c>
      <c r="KN34" s="25">
        <v>1.0</v>
      </c>
      <c r="KO34" s="25">
        <v>2.0</v>
      </c>
      <c r="KP34" s="25">
        <v>2.0</v>
      </c>
      <c r="KQ34" s="25">
        <v>2.0</v>
      </c>
      <c r="KR34" s="25">
        <v>8.0</v>
      </c>
      <c r="KS34" s="25">
        <v>36.0</v>
      </c>
      <c r="KT34" s="25">
        <v>142.0</v>
      </c>
      <c r="KU34" s="25">
        <v>1.0</v>
      </c>
      <c r="KV34" s="25">
        <v>5.0</v>
      </c>
      <c r="KW34" s="25">
        <v>2.0</v>
      </c>
      <c r="KX34" s="25">
        <v>15.0</v>
      </c>
      <c r="KY34" s="25">
        <v>20.0</v>
      </c>
      <c r="KZ34" s="25">
        <v>47.0</v>
      </c>
      <c r="LA34" s="25">
        <v>3.0</v>
      </c>
      <c r="LB34" s="25">
        <v>14.0</v>
      </c>
      <c r="LC34" s="25">
        <v>1.0</v>
      </c>
      <c r="LD34" s="25">
        <v>11.0</v>
      </c>
      <c r="LE34" s="25">
        <v>10.0</v>
      </c>
      <c r="LF34" s="25">
        <v>31.0</v>
      </c>
      <c r="LG34" s="25">
        <v>12.0</v>
      </c>
      <c r="LH34" s="25">
        <v>50.0</v>
      </c>
      <c r="LI34" s="25">
        <v>25.0</v>
      </c>
      <c r="LJ34" s="25">
        <v>64.0</v>
      </c>
      <c r="LK34" s="25">
        <v>13.0</v>
      </c>
      <c r="LL34" s="25">
        <v>54.0</v>
      </c>
      <c r="LM34" s="25">
        <v>8.0</v>
      </c>
      <c r="LN34" s="25"/>
      <c r="LO34" s="25"/>
    </row>
    <row r="35">
      <c r="C35" s="93"/>
      <c r="G35" s="93"/>
      <c r="I35" s="93"/>
      <c r="K35" s="93"/>
      <c r="M35" s="93"/>
      <c r="N35" s="93"/>
      <c r="Q35" s="93"/>
      <c r="W35" s="94"/>
      <c r="X35" s="43"/>
      <c r="AG35" s="94"/>
      <c r="AH35" s="43"/>
      <c r="BK35" s="93"/>
      <c r="BN35" s="95"/>
      <c r="BO35" s="43"/>
      <c r="BT35" s="94"/>
      <c r="BU35" s="43"/>
      <c r="CC35" s="95"/>
      <c r="CD35" s="43"/>
      <c r="CI35" s="94"/>
      <c r="CJ35" s="43"/>
      <c r="CO35" s="94"/>
      <c r="CP35" s="43"/>
      <c r="DF35" s="95"/>
      <c r="DG35" s="43"/>
      <c r="DO35" s="94"/>
      <c r="DP35" s="43"/>
      <c r="DS35" s="94"/>
      <c r="DT35" s="43"/>
      <c r="DZ35" s="94"/>
      <c r="EA35" s="43"/>
      <c r="EG35" s="94"/>
      <c r="EH35" s="43"/>
      <c r="EK35" s="94"/>
      <c r="EL35" s="43"/>
      <c r="FA35" s="94"/>
      <c r="FB35" s="43"/>
      <c r="FC35" s="94"/>
      <c r="FD35" s="43"/>
      <c r="FG35" s="94"/>
      <c r="FH35" s="43"/>
      <c r="GJ35" s="94"/>
      <c r="GK35" s="43"/>
      <c r="GU35" s="94"/>
      <c r="GV35" s="43"/>
      <c r="HG35" s="94"/>
      <c r="HH35" s="43"/>
    </row>
    <row r="36">
      <c r="B36" s="21" t="s">
        <v>238</v>
      </c>
      <c r="C36" s="93">
        <f t="shared" ref="C36:LM36" si="1">C16</f>
        <v>45</v>
      </c>
      <c r="D36" s="52">
        <f t="shared" si="1"/>
        <v>124</v>
      </c>
      <c r="E36" s="52">
        <f t="shared" si="1"/>
        <v>1</v>
      </c>
      <c r="F36" s="52">
        <f t="shared" si="1"/>
        <v>1</v>
      </c>
      <c r="G36" s="93">
        <f t="shared" si="1"/>
        <v>160</v>
      </c>
      <c r="H36" s="52">
        <f t="shared" si="1"/>
        <v>484</v>
      </c>
      <c r="I36" s="93">
        <f t="shared" si="1"/>
        <v>2</v>
      </c>
      <c r="J36" s="52">
        <f t="shared" si="1"/>
        <v>7</v>
      </c>
      <c r="K36" s="93">
        <f t="shared" si="1"/>
        <v>0</v>
      </c>
      <c r="L36" s="52">
        <f t="shared" si="1"/>
        <v>1</v>
      </c>
      <c r="M36" s="93">
        <f t="shared" si="1"/>
        <v>1</v>
      </c>
      <c r="N36" s="93">
        <f t="shared" si="1"/>
        <v>3</v>
      </c>
      <c r="O36" s="52">
        <f t="shared" si="1"/>
        <v>3</v>
      </c>
      <c r="P36" s="52">
        <f t="shared" si="1"/>
        <v>2</v>
      </c>
      <c r="Q36" s="93">
        <f t="shared" si="1"/>
        <v>15</v>
      </c>
      <c r="R36" s="52">
        <f t="shared" si="1"/>
        <v>45</v>
      </c>
      <c r="S36" s="52">
        <f t="shared" si="1"/>
        <v>3</v>
      </c>
      <c r="T36" s="52">
        <f t="shared" si="1"/>
        <v>1</v>
      </c>
      <c r="U36" s="52">
        <f t="shared" si="1"/>
        <v>8</v>
      </c>
      <c r="V36" s="52">
        <f t="shared" si="1"/>
        <v>23</v>
      </c>
      <c r="W36" s="94">
        <f t="shared" si="1"/>
        <v>80</v>
      </c>
      <c r="X36" s="43">
        <f t="shared" si="1"/>
        <v>241</v>
      </c>
      <c r="Y36" s="52">
        <f t="shared" si="1"/>
        <v>2</v>
      </c>
      <c r="Z36" s="52">
        <f t="shared" si="1"/>
        <v>3</v>
      </c>
      <c r="AA36" s="52">
        <f t="shared" si="1"/>
        <v>1551</v>
      </c>
      <c r="AB36" s="52">
        <f t="shared" si="1"/>
        <v>4967</v>
      </c>
      <c r="AC36" s="52">
        <f t="shared" si="1"/>
        <v>79</v>
      </c>
      <c r="AD36" s="52">
        <f t="shared" si="1"/>
        <v>230</v>
      </c>
      <c r="AE36" s="52">
        <f t="shared" si="1"/>
        <v>233</v>
      </c>
      <c r="AF36" s="52">
        <f t="shared" si="1"/>
        <v>690</v>
      </c>
      <c r="AG36" s="94">
        <f t="shared" si="1"/>
        <v>15</v>
      </c>
      <c r="AH36" s="43">
        <f t="shared" si="1"/>
        <v>73</v>
      </c>
      <c r="AI36" s="52">
        <f t="shared" si="1"/>
        <v>196</v>
      </c>
      <c r="AJ36" s="52">
        <f t="shared" si="1"/>
        <v>528</v>
      </c>
      <c r="AK36" s="52">
        <f t="shared" si="1"/>
        <v>4</v>
      </c>
      <c r="AL36" s="52">
        <f t="shared" si="1"/>
        <v>299</v>
      </c>
      <c r="AM36" s="52">
        <f t="shared" si="1"/>
        <v>848</v>
      </c>
      <c r="AN36" s="52">
        <f t="shared" si="1"/>
        <v>68</v>
      </c>
      <c r="AO36" s="52">
        <f t="shared" si="1"/>
        <v>222</v>
      </c>
      <c r="AP36" s="52">
        <f t="shared" si="1"/>
        <v>4</v>
      </c>
      <c r="AQ36" s="52">
        <f t="shared" si="1"/>
        <v>29</v>
      </c>
      <c r="AR36" s="52">
        <f t="shared" si="1"/>
        <v>8</v>
      </c>
      <c r="AS36" s="52">
        <f t="shared" si="1"/>
        <v>28</v>
      </c>
      <c r="AT36" s="52">
        <f t="shared" si="1"/>
        <v>16</v>
      </c>
      <c r="AU36" s="52">
        <f t="shared" si="1"/>
        <v>36</v>
      </c>
      <c r="AV36" s="52">
        <f t="shared" si="1"/>
        <v>6</v>
      </c>
      <c r="AW36" s="52">
        <f t="shared" si="1"/>
        <v>20</v>
      </c>
      <c r="AX36" s="52">
        <f t="shared" si="1"/>
        <v>3</v>
      </c>
      <c r="AY36" s="52">
        <f t="shared" si="1"/>
        <v>2</v>
      </c>
      <c r="AZ36" s="52">
        <f t="shared" si="1"/>
        <v>7</v>
      </c>
      <c r="BA36" s="52">
        <f t="shared" si="1"/>
        <v>24</v>
      </c>
      <c r="BB36" s="52">
        <f t="shared" si="1"/>
        <v>702</v>
      </c>
      <c r="BC36" s="52">
        <f t="shared" si="1"/>
        <v>1966</v>
      </c>
      <c r="BD36" s="52">
        <f t="shared" si="1"/>
        <v>48</v>
      </c>
      <c r="BE36" s="52">
        <f t="shared" si="1"/>
        <v>145</v>
      </c>
      <c r="BF36" s="52">
        <f t="shared" si="1"/>
        <v>146</v>
      </c>
      <c r="BG36" s="52">
        <f t="shared" si="1"/>
        <v>441</v>
      </c>
      <c r="BH36" s="52">
        <f t="shared" si="1"/>
        <v>1</v>
      </c>
      <c r="BI36" s="52">
        <f t="shared" si="1"/>
        <v>1</v>
      </c>
      <c r="BJ36" s="52">
        <f t="shared" si="1"/>
        <v>7</v>
      </c>
      <c r="BK36" s="93">
        <f t="shared" si="1"/>
        <v>7</v>
      </c>
      <c r="BL36" s="52">
        <f t="shared" si="1"/>
        <v>30</v>
      </c>
      <c r="BM36" s="52">
        <f t="shared" si="1"/>
        <v>2</v>
      </c>
      <c r="BN36" s="95">
        <f t="shared" si="1"/>
        <v>23</v>
      </c>
      <c r="BO36" s="43">
        <f t="shared" si="1"/>
        <v>83</v>
      </c>
      <c r="BP36" s="52">
        <f t="shared" si="1"/>
        <v>2</v>
      </c>
      <c r="BQ36" s="52">
        <f t="shared" si="1"/>
        <v>7</v>
      </c>
      <c r="BR36" s="52">
        <f t="shared" si="1"/>
        <v>7</v>
      </c>
      <c r="BS36" s="52">
        <f t="shared" si="1"/>
        <v>23</v>
      </c>
      <c r="BT36" s="94">
        <f t="shared" si="1"/>
        <v>2</v>
      </c>
      <c r="BU36" s="43">
        <f t="shared" si="1"/>
        <v>29</v>
      </c>
      <c r="BV36" s="52">
        <f t="shared" si="1"/>
        <v>80</v>
      </c>
      <c r="BW36" s="52">
        <f t="shared" si="1"/>
        <v>201</v>
      </c>
      <c r="BX36" s="52">
        <f t="shared" si="1"/>
        <v>2</v>
      </c>
      <c r="BY36" s="52">
        <f t="shared" si="1"/>
        <v>4</v>
      </c>
      <c r="BZ36" s="52">
        <f t="shared" si="1"/>
        <v>2</v>
      </c>
      <c r="CA36" s="52">
        <f t="shared" si="1"/>
        <v>2</v>
      </c>
      <c r="CB36" s="52">
        <f t="shared" si="1"/>
        <v>12</v>
      </c>
      <c r="CC36" s="95">
        <f t="shared" si="1"/>
        <v>6</v>
      </c>
      <c r="CD36" s="43">
        <f t="shared" si="1"/>
        <v>28</v>
      </c>
      <c r="CE36" s="52">
        <f t="shared" si="1"/>
        <v>1</v>
      </c>
      <c r="CF36" s="52">
        <f t="shared" si="1"/>
        <v>15</v>
      </c>
      <c r="CG36" s="52">
        <f t="shared" si="1"/>
        <v>0</v>
      </c>
      <c r="CH36" s="52">
        <f t="shared" si="1"/>
        <v>5</v>
      </c>
      <c r="CI36" s="94">
        <f t="shared" si="1"/>
        <v>13</v>
      </c>
      <c r="CJ36" s="43">
        <f t="shared" si="1"/>
        <v>20</v>
      </c>
      <c r="CK36" s="52">
        <f t="shared" si="1"/>
        <v>3</v>
      </c>
      <c r="CL36" s="52">
        <f t="shared" si="1"/>
        <v>16</v>
      </c>
      <c r="CM36" s="52">
        <f t="shared" si="1"/>
        <v>108</v>
      </c>
      <c r="CN36" s="52">
        <f t="shared" si="1"/>
        <v>343</v>
      </c>
      <c r="CO36" s="94">
        <f t="shared" si="1"/>
        <v>18</v>
      </c>
      <c r="CP36" s="43">
        <f t="shared" si="1"/>
        <v>49</v>
      </c>
      <c r="CQ36" s="52">
        <f t="shared" si="1"/>
        <v>529</v>
      </c>
      <c r="CR36" s="52">
        <f t="shared" si="1"/>
        <v>1736</v>
      </c>
      <c r="CS36" s="52">
        <f t="shared" si="1"/>
        <v>17</v>
      </c>
      <c r="CT36" s="52">
        <f t="shared" si="1"/>
        <v>22</v>
      </c>
      <c r="CU36" s="52">
        <f t="shared" si="1"/>
        <v>49</v>
      </c>
      <c r="CV36" s="52">
        <f t="shared" si="1"/>
        <v>90</v>
      </c>
      <c r="CW36" s="52">
        <f t="shared" si="1"/>
        <v>4</v>
      </c>
      <c r="CX36" s="52">
        <f t="shared" si="1"/>
        <v>7</v>
      </c>
      <c r="CY36" s="52">
        <f t="shared" si="1"/>
        <v>1</v>
      </c>
      <c r="CZ36" s="52">
        <f t="shared" si="1"/>
        <v>2</v>
      </c>
      <c r="DA36" s="52">
        <f t="shared" si="1"/>
        <v>3</v>
      </c>
      <c r="DB36" s="52">
        <f t="shared" si="1"/>
        <v>65</v>
      </c>
      <c r="DC36" s="52">
        <f t="shared" si="1"/>
        <v>197</v>
      </c>
      <c r="DD36" s="52">
        <f t="shared" si="1"/>
        <v>131</v>
      </c>
      <c r="DE36" s="52">
        <f t="shared" si="1"/>
        <v>395</v>
      </c>
      <c r="DF36" s="95">
        <f t="shared" si="1"/>
        <v>10</v>
      </c>
      <c r="DG36" s="43">
        <f t="shared" si="1"/>
        <v>49</v>
      </c>
      <c r="DH36" s="52">
        <f t="shared" si="1"/>
        <v>26</v>
      </c>
      <c r="DI36" s="52">
        <f t="shared" si="1"/>
        <v>93</v>
      </c>
      <c r="DJ36" s="52">
        <f t="shared" si="1"/>
        <v>41</v>
      </c>
      <c r="DK36" s="52">
        <f t="shared" si="1"/>
        <v>115</v>
      </c>
      <c r="DL36" s="52">
        <f t="shared" si="1"/>
        <v>9</v>
      </c>
      <c r="DM36" s="52">
        <f t="shared" si="1"/>
        <v>3</v>
      </c>
      <c r="DN36" s="52">
        <f t="shared" si="1"/>
        <v>4</v>
      </c>
      <c r="DO36" s="94">
        <f t="shared" si="1"/>
        <v>6</v>
      </c>
      <c r="DP36" s="43">
        <f t="shared" si="1"/>
        <v>9</v>
      </c>
      <c r="DQ36" s="52">
        <f t="shared" si="1"/>
        <v>11</v>
      </c>
      <c r="DR36" s="52">
        <f t="shared" si="1"/>
        <v>40</v>
      </c>
      <c r="DS36" s="94">
        <f t="shared" si="1"/>
        <v>8</v>
      </c>
      <c r="DT36" s="43">
        <f t="shared" si="1"/>
        <v>22</v>
      </c>
      <c r="DU36" s="52">
        <f t="shared" si="1"/>
        <v>116</v>
      </c>
      <c r="DV36" s="52">
        <f t="shared" si="1"/>
        <v>416</v>
      </c>
      <c r="DW36" s="52">
        <f t="shared" si="1"/>
        <v>126</v>
      </c>
      <c r="DX36" s="52">
        <f t="shared" si="1"/>
        <v>332</v>
      </c>
      <c r="DY36" s="52">
        <f t="shared" si="1"/>
        <v>1</v>
      </c>
      <c r="DZ36" s="94">
        <f t="shared" si="1"/>
        <v>103</v>
      </c>
      <c r="EA36" s="43">
        <f t="shared" si="1"/>
        <v>307</v>
      </c>
      <c r="EB36" s="52">
        <f t="shared" si="1"/>
        <v>64</v>
      </c>
      <c r="EC36" s="52">
        <f t="shared" si="1"/>
        <v>226</v>
      </c>
      <c r="ED36" s="52">
        <f t="shared" si="1"/>
        <v>2</v>
      </c>
      <c r="EE36" s="52">
        <f t="shared" si="1"/>
        <v>4</v>
      </c>
      <c r="EF36" s="52">
        <f t="shared" si="1"/>
        <v>11</v>
      </c>
      <c r="EG36" s="94">
        <f t="shared" si="1"/>
        <v>202</v>
      </c>
      <c r="EH36" s="43">
        <f t="shared" si="1"/>
        <v>645</v>
      </c>
      <c r="EI36" s="52">
        <f t="shared" si="1"/>
        <v>21</v>
      </c>
      <c r="EJ36" s="52">
        <f t="shared" si="1"/>
        <v>65</v>
      </c>
      <c r="EK36" s="94">
        <f t="shared" si="1"/>
        <v>48</v>
      </c>
      <c r="EL36" s="43">
        <f t="shared" si="1"/>
        <v>159</v>
      </c>
      <c r="EM36" s="52">
        <f t="shared" si="1"/>
        <v>6</v>
      </c>
      <c r="EN36" s="52">
        <f t="shared" si="1"/>
        <v>39</v>
      </c>
      <c r="EO36" s="52">
        <f t="shared" si="1"/>
        <v>6</v>
      </c>
      <c r="EP36" s="52">
        <f t="shared" si="1"/>
        <v>10</v>
      </c>
      <c r="EQ36" s="52">
        <f t="shared" si="1"/>
        <v>4</v>
      </c>
      <c r="ER36" s="52">
        <f t="shared" si="1"/>
        <v>11</v>
      </c>
      <c r="ES36" s="52">
        <f t="shared" si="1"/>
        <v>12</v>
      </c>
      <c r="ET36" s="52">
        <f t="shared" si="1"/>
        <v>25</v>
      </c>
      <c r="EU36" s="52">
        <f t="shared" si="1"/>
        <v>102</v>
      </c>
      <c r="EV36" s="52">
        <f t="shared" si="1"/>
        <v>299</v>
      </c>
      <c r="EW36" s="52">
        <f t="shared" si="1"/>
        <v>2</v>
      </c>
      <c r="EX36" s="52">
        <f t="shared" si="1"/>
        <v>8</v>
      </c>
      <c r="EY36" s="52">
        <f t="shared" si="1"/>
        <v>6</v>
      </c>
      <c r="EZ36" s="52">
        <f t="shared" si="1"/>
        <v>32</v>
      </c>
      <c r="FA36" s="94">
        <f t="shared" si="1"/>
        <v>38</v>
      </c>
      <c r="FB36" s="43">
        <f t="shared" si="1"/>
        <v>106</v>
      </c>
      <c r="FC36" s="94">
        <f t="shared" si="1"/>
        <v>3</v>
      </c>
      <c r="FD36" s="43">
        <f t="shared" si="1"/>
        <v>18</v>
      </c>
      <c r="FE36" s="52">
        <f t="shared" si="1"/>
        <v>5</v>
      </c>
      <c r="FF36" s="52">
        <f t="shared" si="1"/>
        <v>13</v>
      </c>
      <c r="FG36" s="94">
        <f t="shared" si="1"/>
        <v>27</v>
      </c>
      <c r="FH36" s="43">
        <f t="shared" si="1"/>
        <v>78</v>
      </c>
      <c r="FI36" s="52">
        <f t="shared" si="1"/>
        <v>59</v>
      </c>
      <c r="FJ36" s="52">
        <f t="shared" si="1"/>
        <v>134</v>
      </c>
      <c r="FK36" s="52">
        <f t="shared" si="1"/>
        <v>70</v>
      </c>
      <c r="FL36" s="52">
        <f t="shared" si="1"/>
        <v>187</v>
      </c>
      <c r="FM36" s="52">
        <f t="shared" si="1"/>
        <v>50</v>
      </c>
      <c r="FN36" s="52">
        <f t="shared" si="1"/>
        <v>149</v>
      </c>
      <c r="FO36" s="52">
        <f t="shared" si="1"/>
        <v>3</v>
      </c>
      <c r="FP36" s="52">
        <f t="shared" si="1"/>
        <v>13</v>
      </c>
      <c r="FQ36" s="52">
        <f t="shared" si="1"/>
        <v>14</v>
      </c>
      <c r="FR36" s="52">
        <f t="shared" si="1"/>
        <v>29</v>
      </c>
      <c r="FS36" s="52">
        <f t="shared" si="1"/>
        <v>33</v>
      </c>
      <c r="FT36" s="52">
        <f t="shared" si="1"/>
        <v>121</v>
      </c>
      <c r="FU36" s="52">
        <f t="shared" si="1"/>
        <v>0</v>
      </c>
      <c r="FV36" s="52">
        <f t="shared" si="1"/>
        <v>4</v>
      </c>
      <c r="FW36" s="52">
        <f t="shared" si="1"/>
        <v>1</v>
      </c>
      <c r="FX36" s="52">
        <f t="shared" si="1"/>
        <v>0</v>
      </c>
      <c r="FY36" s="52">
        <f t="shared" si="1"/>
        <v>1</v>
      </c>
      <c r="FZ36" s="52">
        <f t="shared" si="1"/>
        <v>2</v>
      </c>
      <c r="GA36" s="52">
        <f t="shared" si="1"/>
        <v>9</v>
      </c>
      <c r="GB36" s="52">
        <f t="shared" si="1"/>
        <v>0</v>
      </c>
      <c r="GC36" s="52">
        <f t="shared" si="1"/>
        <v>1</v>
      </c>
      <c r="GD36" s="52">
        <f t="shared" si="1"/>
        <v>2</v>
      </c>
      <c r="GE36" s="52">
        <f t="shared" si="1"/>
        <v>6</v>
      </c>
      <c r="GF36" s="52">
        <f t="shared" si="1"/>
        <v>14</v>
      </c>
      <c r="GG36" s="52">
        <f t="shared" si="1"/>
        <v>29</v>
      </c>
      <c r="GH36" s="52">
        <f t="shared" si="1"/>
        <v>293</v>
      </c>
      <c r="GI36" s="52">
        <f t="shared" si="1"/>
        <v>915</v>
      </c>
      <c r="GJ36" s="94">
        <f t="shared" si="1"/>
        <v>17</v>
      </c>
      <c r="GK36" s="43">
        <f t="shared" si="1"/>
        <v>40</v>
      </c>
      <c r="GL36" s="52">
        <f t="shared" si="1"/>
        <v>61</v>
      </c>
      <c r="GM36" s="52">
        <f t="shared" si="1"/>
        <v>202</v>
      </c>
      <c r="GN36" s="52">
        <f t="shared" si="1"/>
        <v>0</v>
      </c>
      <c r="GO36" s="52">
        <f t="shared" si="1"/>
        <v>6</v>
      </c>
      <c r="GP36" s="52">
        <f t="shared" si="1"/>
        <v>9</v>
      </c>
      <c r="GQ36" s="52">
        <f t="shared" si="1"/>
        <v>61</v>
      </c>
      <c r="GR36" s="52">
        <f t="shared" si="1"/>
        <v>0</v>
      </c>
      <c r="GS36" s="52">
        <f t="shared" si="1"/>
        <v>55</v>
      </c>
      <c r="GT36" s="52">
        <f t="shared" si="1"/>
        <v>189</v>
      </c>
      <c r="GU36" s="94">
        <f t="shared" si="1"/>
        <v>14</v>
      </c>
      <c r="GV36" s="43">
        <f t="shared" si="1"/>
        <v>55</v>
      </c>
      <c r="GW36" s="52">
        <f t="shared" si="1"/>
        <v>3</v>
      </c>
      <c r="GX36" s="52">
        <f t="shared" si="1"/>
        <v>0</v>
      </c>
      <c r="GY36" s="52">
        <f t="shared" si="1"/>
        <v>3</v>
      </c>
      <c r="GZ36" s="52">
        <f t="shared" si="1"/>
        <v>12</v>
      </c>
      <c r="HA36" s="52">
        <f t="shared" si="1"/>
        <v>15</v>
      </c>
      <c r="HB36" s="52">
        <f t="shared" si="1"/>
        <v>2</v>
      </c>
      <c r="HC36" s="52">
        <f t="shared" si="1"/>
        <v>1</v>
      </c>
      <c r="HD36" s="52">
        <f t="shared" si="1"/>
        <v>0</v>
      </c>
      <c r="HE36" s="52">
        <f t="shared" si="1"/>
        <v>1</v>
      </c>
      <c r="HF36" s="52">
        <f t="shared" si="1"/>
        <v>4</v>
      </c>
      <c r="HG36" s="94">
        <f t="shared" si="1"/>
        <v>95</v>
      </c>
      <c r="HH36" s="43">
        <f t="shared" si="1"/>
        <v>276</v>
      </c>
      <c r="HI36" s="52">
        <f t="shared" si="1"/>
        <v>7</v>
      </c>
      <c r="HJ36" s="52">
        <f t="shared" si="1"/>
        <v>37</v>
      </c>
      <c r="HK36" s="52">
        <f t="shared" si="1"/>
        <v>14</v>
      </c>
      <c r="HL36" s="52">
        <f t="shared" si="1"/>
        <v>57</v>
      </c>
      <c r="HM36" s="52">
        <f t="shared" si="1"/>
        <v>1</v>
      </c>
      <c r="HN36" s="52">
        <f t="shared" si="1"/>
        <v>0</v>
      </c>
      <c r="HO36" s="52">
        <f t="shared" si="1"/>
        <v>6</v>
      </c>
      <c r="HP36" s="52">
        <f t="shared" si="1"/>
        <v>12</v>
      </c>
      <c r="HQ36" s="52">
        <f t="shared" si="1"/>
        <v>1</v>
      </c>
      <c r="HR36" s="52">
        <f t="shared" si="1"/>
        <v>11</v>
      </c>
      <c r="HS36" s="52">
        <f t="shared" si="1"/>
        <v>21</v>
      </c>
      <c r="HT36" s="52">
        <f t="shared" si="1"/>
        <v>1</v>
      </c>
      <c r="HU36" s="52">
        <f t="shared" si="1"/>
        <v>1</v>
      </c>
      <c r="HV36" s="52">
        <f t="shared" si="1"/>
        <v>0</v>
      </c>
      <c r="HW36" s="52">
        <f t="shared" si="1"/>
        <v>5</v>
      </c>
      <c r="HX36" s="52">
        <f t="shared" si="1"/>
        <v>1</v>
      </c>
      <c r="HY36" s="52">
        <f t="shared" si="1"/>
        <v>6</v>
      </c>
      <c r="HZ36" s="52">
        <f t="shared" si="1"/>
        <v>9</v>
      </c>
      <c r="IA36" s="52">
        <f t="shared" si="1"/>
        <v>24</v>
      </c>
      <c r="IB36" s="52">
        <f t="shared" si="1"/>
        <v>2</v>
      </c>
      <c r="IC36" s="52">
        <f t="shared" si="1"/>
        <v>1</v>
      </c>
      <c r="ID36" s="52">
        <f t="shared" si="1"/>
        <v>4</v>
      </c>
      <c r="IE36" s="52">
        <f t="shared" si="1"/>
        <v>3</v>
      </c>
      <c r="IF36" s="52">
        <f t="shared" si="1"/>
        <v>7</v>
      </c>
      <c r="IG36" s="52">
        <f t="shared" si="1"/>
        <v>2</v>
      </c>
      <c r="IH36" s="52">
        <f t="shared" si="1"/>
        <v>1</v>
      </c>
      <c r="II36" s="52">
        <f t="shared" si="1"/>
        <v>1</v>
      </c>
      <c r="IJ36" s="52">
        <f t="shared" si="1"/>
        <v>2</v>
      </c>
      <c r="IK36" s="52">
        <f t="shared" si="1"/>
        <v>1</v>
      </c>
      <c r="IL36" s="52">
        <f t="shared" si="1"/>
        <v>3</v>
      </c>
      <c r="IM36" s="52">
        <f t="shared" si="1"/>
        <v>3</v>
      </c>
      <c r="IN36" s="52">
        <f t="shared" si="1"/>
        <v>13</v>
      </c>
      <c r="IO36" s="52">
        <f t="shared" si="1"/>
        <v>24</v>
      </c>
      <c r="IP36" s="52">
        <f t="shared" si="1"/>
        <v>69</v>
      </c>
      <c r="IQ36" s="52">
        <f t="shared" si="1"/>
        <v>1</v>
      </c>
      <c r="IR36" s="52">
        <f t="shared" si="1"/>
        <v>16</v>
      </c>
      <c r="IS36" s="52">
        <f t="shared" si="1"/>
        <v>108</v>
      </c>
      <c r="IT36" s="52">
        <f t="shared" si="1"/>
        <v>368</v>
      </c>
      <c r="IU36" s="52">
        <f t="shared" si="1"/>
        <v>1</v>
      </c>
      <c r="IV36" s="52">
        <f t="shared" si="1"/>
        <v>9</v>
      </c>
      <c r="IW36" s="52">
        <f t="shared" si="1"/>
        <v>5</v>
      </c>
      <c r="IX36" s="52">
        <f t="shared" si="1"/>
        <v>17</v>
      </c>
      <c r="IY36" s="52">
        <f t="shared" si="1"/>
        <v>0</v>
      </c>
      <c r="IZ36" s="52">
        <f t="shared" si="1"/>
        <v>4</v>
      </c>
      <c r="JA36" s="52">
        <f t="shared" si="1"/>
        <v>0</v>
      </c>
      <c r="JB36" s="52">
        <f t="shared" si="1"/>
        <v>8</v>
      </c>
      <c r="JC36" s="52">
        <f t="shared" si="1"/>
        <v>41</v>
      </c>
      <c r="JD36" s="52">
        <f t="shared" si="1"/>
        <v>22</v>
      </c>
      <c r="JE36" s="52">
        <f t="shared" si="1"/>
        <v>68</v>
      </c>
      <c r="JF36" s="52">
        <f t="shared" si="1"/>
        <v>4</v>
      </c>
      <c r="JG36" s="52">
        <f t="shared" si="1"/>
        <v>4</v>
      </c>
      <c r="JH36" s="52">
        <f t="shared" si="1"/>
        <v>10</v>
      </c>
      <c r="JI36" s="52">
        <f t="shared" si="1"/>
        <v>34</v>
      </c>
      <c r="JJ36" s="52">
        <f t="shared" si="1"/>
        <v>13</v>
      </c>
      <c r="JK36" s="52">
        <f t="shared" si="1"/>
        <v>38</v>
      </c>
      <c r="JL36" s="52">
        <f t="shared" si="1"/>
        <v>3</v>
      </c>
      <c r="JM36" s="52">
        <f t="shared" si="1"/>
        <v>1</v>
      </c>
      <c r="JN36" s="52">
        <f t="shared" si="1"/>
        <v>0</v>
      </c>
      <c r="JO36" s="52">
        <f t="shared" si="1"/>
        <v>0</v>
      </c>
      <c r="JP36" s="52">
        <f t="shared" si="1"/>
        <v>3</v>
      </c>
      <c r="JQ36" s="52">
        <f t="shared" si="1"/>
        <v>5</v>
      </c>
      <c r="JR36" s="52">
        <f t="shared" si="1"/>
        <v>7</v>
      </c>
      <c r="JS36" s="52">
        <f t="shared" si="1"/>
        <v>0</v>
      </c>
      <c r="JT36" s="52">
        <f t="shared" si="1"/>
        <v>1</v>
      </c>
      <c r="JU36" s="52">
        <f t="shared" si="1"/>
        <v>35</v>
      </c>
      <c r="JV36" s="52">
        <f t="shared" si="1"/>
        <v>120</v>
      </c>
      <c r="JW36" s="52">
        <f t="shared" si="1"/>
        <v>26</v>
      </c>
      <c r="JX36" s="52">
        <f t="shared" si="1"/>
        <v>59</v>
      </c>
      <c r="JY36" s="52">
        <f t="shared" si="1"/>
        <v>18</v>
      </c>
      <c r="JZ36" s="52">
        <f t="shared" si="1"/>
        <v>59</v>
      </c>
      <c r="KA36" s="52">
        <f t="shared" si="1"/>
        <v>21</v>
      </c>
      <c r="KB36" s="52">
        <f t="shared" si="1"/>
        <v>80</v>
      </c>
      <c r="KC36" s="52">
        <f t="shared" si="1"/>
        <v>1</v>
      </c>
      <c r="KD36" s="52">
        <f t="shared" si="1"/>
        <v>1</v>
      </c>
      <c r="KE36" s="52">
        <f t="shared" si="1"/>
        <v>4</v>
      </c>
      <c r="KF36" s="52">
        <f t="shared" si="1"/>
        <v>31</v>
      </c>
      <c r="KG36" s="52">
        <f t="shared" si="1"/>
        <v>111</v>
      </c>
      <c r="KH36" s="52">
        <f t="shared" si="1"/>
        <v>3</v>
      </c>
      <c r="KI36" s="52">
        <f t="shared" si="1"/>
        <v>10</v>
      </c>
      <c r="KJ36" s="52">
        <f t="shared" si="1"/>
        <v>10</v>
      </c>
      <c r="KK36" s="52">
        <f t="shared" si="1"/>
        <v>45</v>
      </c>
      <c r="KL36" s="52">
        <f t="shared" si="1"/>
        <v>1</v>
      </c>
      <c r="KM36" s="52">
        <f t="shared" si="1"/>
        <v>3</v>
      </c>
      <c r="KN36" s="52">
        <f t="shared" si="1"/>
        <v>0</v>
      </c>
      <c r="KO36" s="52">
        <f t="shared" si="1"/>
        <v>2</v>
      </c>
      <c r="KP36" s="52">
        <f t="shared" si="1"/>
        <v>0</v>
      </c>
      <c r="KQ36" s="52">
        <f t="shared" si="1"/>
        <v>1</v>
      </c>
      <c r="KR36" s="52">
        <f t="shared" si="1"/>
        <v>4</v>
      </c>
      <c r="KS36" s="52">
        <f t="shared" si="1"/>
        <v>15</v>
      </c>
      <c r="KT36" s="52">
        <f t="shared" si="1"/>
        <v>72</v>
      </c>
      <c r="KU36" s="52">
        <f t="shared" si="1"/>
        <v>0</v>
      </c>
      <c r="KV36" s="52">
        <f t="shared" si="1"/>
        <v>3</v>
      </c>
      <c r="KW36" s="52">
        <f t="shared" si="1"/>
        <v>1</v>
      </c>
      <c r="KX36" s="52">
        <f t="shared" si="1"/>
        <v>8</v>
      </c>
      <c r="KY36" s="52">
        <f t="shared" si="1"/>
        <v>13</v>
      </c>
      <c r="KZ36" s="52">
        <f t="shared" si="1"/>
        <v>23</v>
      </c>
      <c r="LA36" s="52">
        <f t="shared" si="1"/>
        <v>1</v>
      </c>
      <c r="LB36" s="52">
        <f t="shared" si="1"/>
        <v>6</v>
      </c>
      <c r="LC36" s="52">
        <f t="shared" si="1"/>
        <v>0</v>
      </c>
      <c r="LD36" s="52">
        <f t="shared" si="1"/>
        <v>7</v>
      </c>
      <c r="LE36" s="52">
        <f t="shared" si="1"/>
        <v>5</v>
      </c>
      <c r="LF36" s="52">
        <f t="shared" si="1"/>
        <v>10</v>
      </c>
      <c r="LG36" s="52">
        <f t="shared" si="1"/>
        <v>6</v>
      </c>
      <c r="LH36" s="52">
        <f t="shared" si="1"/>
        <v>21</v>
      </c>
      <c r="LI36" s="52">
        <f t="shared" si="1"/>
        <v>10</v>
      </c>
      <c r="LJ36" s="52">
        <f t="shared" si="1"/>
        <v>30</v>
      </c>
      <c r="LK36" s="52">
        <f t="shared" si="1"/>
        <v>3</v>
      </c>
      <c r="LL36" s="52">
        <f t="shared" si="1"/>
        <v>21</v>
      </c>
      <c r="LM36" s="52">
        <f t="shared" si="1"/>
        <v>5</v>
      </c>
    </row>
    <row r="37">
      <c r="B37" s="21" t="s">
        <v>239</v>
      </c>
      <c r="C37" s="96">
        <f t="shared" ref="C37:LM37" si="2">C9/C7</f>
        <v>-0.1058823529</v>
      </c>
      <c r="D37" s="34">
        <f t="shared" si="2"/>
        <v>-0.07575757576</v>
      </c>
      <c r="E37" s="34">
        <f t="shared" si="2"/>
        <v>-1</v>
      </c>
      <c r="F37" s="34">
        <f t="shared" si="2"/>
        <v>-1</v>
      </c>
      <c r="G37" s="96">
        <f t="shared" si="2"/>
        <v>-0.07523809524</v>
      </c>
      <c r="H37" s="34">
        <f t="shared" si="2"/>
        <v>-0.1974184783</v>
      </c>
      <c r="I37" s="96">
        <f t="shared" si="2"/>
        <v>-1</v>
      </c>
      <c r="J37" s="34">
        <f t="shared" si="2"/>
        <v>0.275</v>
      </c>
      <c r="K37" s="96" t="str">
        <f t="shared" si="2"/>
        <v>#DIV/0!</v>
      </c>
      <c r="L37" s="34">
        <f t="shared" si="2"/>
        <v>-1</v>
      </c>
      <c r="M37" s="96" t="str">
        <f t="shared" si="2"/>
        <v>#DIV/0!</v>
      </c>
      <c r="N37" s="96">
        <f t="shared" si="2"/>
        <v>0.4833333333</v>
      </c>
      <c r="O37" s="34">
        <f t="shared" si="2"/>
        <v>-1</v>
      </c>
      <c r="P37" s="34">
        <f t="shared" si="2"/>
        <v>-1</v>
      </c>
      <c r="Q37" s="96">
        <f t="shared" si="2"/>
        <v>-0.075</v>
      </c>
      <c r="R37" s="34">
        <f t="shared" si="2"/>
        <v>-0.0025</v>
      </c>
      <c r="S37" s="34">
        <f t="shared" si="2"/>
        <v>-0.2666666667</v>
      </c>
      <c r="T37" s="34">
        <f t="shared" si="2"/>
        <v>-1</v>
      </c>
      <c r="U37" s="34">
        <f t="shared" si="2"/>
        <v>-0.52</v>
      </c>
      <c r="V37" s="34">
        <f t="shared" si="2"/>
        <v>0.4</v>
      </c>
      <c r="W37" s="97">
        <f t="shared" si="2"/>
        <v>-0.1464285714</v>
      </c>
      <c r="X37" s="35">
        <f t="shared" si="2"/>
        <v>-0.086</v>
      </c>
      <c r="Y37" s="34">
        <f t="shared" si="2"/>
        <v>-1</v>
      </c>
      <c r="Z37" s="34">
        <f t="shared" si="2"/>
        <v>0.03333333333</v>
      </c>
      <c r="AA37" s="34">
        <f t="shared" si="2"/>
        <v>-0.1599170437</v>
      </c>
      <c r="AB37" s="34">
        <f t="shared" si="2"/>
        <v>-0.1488904462</v>
      </c>
      <c r="AC37" s="34">
        <f t="shared" si="2"/>
        <v>-0.3904411765</v>
      </c>
      <c r="AD37" s="34">
        <f t="shared" si="2"/>
        <v>-0.3357894737</v>
      </c>
      <c r="AE37" s="34">
        <f t="shared" si="2"/>
        <v>-0.1579545455</v>
      </c>
      <c r="AF37" s="34">
        <f t="shared" si="2"/>
        <v>-0.1048204159</v>
      </c>
      <c r="AG37" s="97">
        <f t="shared" si="2"/>
        <v>-0.1714285714</v>
      </c>
      <c r="AH37" s="35">
        <f t="shared" si="2"/>
        <v>-0.2928571429</v>
      </c>
      <c r="AI37" s="34">
        <f t="shared" si="2"/>
        <v>-0.09204545455</v>
      </c>
      <c r="AJ37" s="34">
        <f t="shared" si="2"/>
        <v>-0.1226890756</v>
      </c>
      <c r="AK37" s="34">
        <f t="shared" si="2"/>
        <v>-0.3</v>
      </c>
      <c r="AL37" s="34">
        <f t="shared" si="2"/>
        <v>-0.1481854839</v>
      </c>
      <c r="AM37" s="34">
        <f t="shared" si="2"/>
        <v>-0.1277349769</v>
      </c>
      <c r="AN37" s="34">
        <f t="shared" si="2"/>
        <v>-0.1307692308</v>
      </c>
      <c r="AO37" s="34">
        <f t="shared" si="2"/>
        <v>-0.162295082</v>
      </c>
      <c r="AP37" s="34">
        <f t="shared" si="2"/>
        <v>0.8125</v>
      </c>
      <c r="AQ37" s="34">
        <f t="shared" si="2"/>
        <v>0.03846153846</v>
      </c>
      <c r="AR37" s="34">
        <f t="shared" si="2"/>
        <v>-0.5</v>
      </c>
      <c r="AS37" s="34">
        <f t="shared" si="2"/>
        <v>-0.4096153846</v>
      </c>
      <c r="AT37" s="34">
        <f t="shared" si="2"/>
        <v>0.1454545455</v>
      </c>
      <c r="AU37" s="34">
        <f t="shared" si="2"/>
        <v>-0.1282608696</v>
      </c>
      <c r="AV37" s="34">
        <f t="shared" si="2"/>
        <v>-0.3</v>
      </c>
      <c r="AW37" s="34">
        <f t="shared" si="2"/>
        <v>-0.1666666667</v>
      </c>
      <c r="AX37" s="34">
        <f t="shared" si="2"/>
        <v>0.06666666667</v>
      </c>
      <c r="AY37" s="34">
        <f t="shared" si="2"/>
        <v>-1</v>
      </c>
      <c r="AZ37" s="34">
        <f t="shared" si="2"/>
        <v>-1</v>
      </c>
      <c r="BA37" s="34">
        <f t="shared" si="2"/>
        <v>-0.1022727273</v>
      </c>
      <c r="BB37" s="34">
        <f t="shared" si="2"/>
        <v>-0.1571301248</v>
      </c>
      <c r="BC37" s="34">
        <f t="shared" si="2"/>
        <v>-0.1230625</v>
      </c>
      <c r="BD37" s="34">
        <f t="shared" si="2"/>
        <v>-0.2538461538</v>
      </c>
      <c r="BE37" s="34">
        <f t="shared" si="2"/>
        <v>-0.0795</v>
      </c>
      <c r="BF37" s="34">
        <f t="shared" si="2"/>
        <v>-0.1752066116</v>
      </c>
      <c r="BG37" s="34">
        <f t="shared" si="2"/>
        <v>-0.1216666667</v>
      </c>
      <c r="BH37" s="34">
        <f t="shared" si="2"/>
        <v>1.4</v>
      </c>
      <c r="BI37" s="34" t="str">
        <f t="shared" si="2"/>
        <v>#DIV/0!</v>
      </c>
      <c r="BJ37" s="34">
        <f t="shared" si="2"/>
        <v>-0.2333333333</v>
      </c>
      <c r="BK37" s="96">
        <f t="shared" si="2"/>
        <v>-0.6</v>
      </c>
      <c r="BL37" s="34">
        <f t="shared" si="2"/>
        <v>0.2476190476</v>
      </c>
      <c r="BM37" s="34">
        <f t="shared" si="2"/>
        <v>1.275</v>
      </c>
      <c r="BN37" s="98">
        <f t="shared" si="2"/>
        <v>-0.6633333333</v>
      </c>
      <c r="BO37" s="35">
        <f t="shared" si="2"/>
        <v>-0.05625</v>
      </c>
      <c r="BP37" s="34">
        <f t="shared" si="2"/>
        <v>-1</v>
      </c>
      <c r="BQ37" s="34">
        <f t="shared" si="2"/>
        <v>0.4166666667</v>
      </c>
      <c r="BR37" s="34">
        <f t="shared" si="2"/>
        <v>0.15</v>
      </c>
      <c r="BS37" s="34">
        <f t="shared" si="2"/>
        <v>0.1555555556</v>
      </c>
      <c r="BT37" s="97">
        <f t="shared" si="2"/>
        <v>0.075</v>
      </c>
      <c r="BU37" s="35">
        <f t="shared" si="2"/>
        <v>-0.3964285714</v>
      </c>
      <c r="BV37" s="34">
        <f t="shared" si="2"/>
        <v>0.02733333333</v>
      </c>
      <c r="BW37" s="34">
        <f t="shared" si="2"/>
        <v>-0.1163793103</v>
      </c>
      <c r="BX37" s="34">
        <f t="shared" si="2"/>
        <v>1.3</v>
      </c>
      <c r="BY37" s="34">
        <f t="shared" si="2"/>
        <v>-0.4625</v>
      </c>
      <c r="BZ37" s="34">
        <f t="shared" si="2"/>
        <v>-1</v>
      </c>
      <c r="CA37" s="34">
        <f t="shared" si="2"/>
        <v>0.075</v>
      </c>
      <c r="CB37" s="34">
        <f t="shared" si="2"/>
        <v>-0.7142857143</v>
      </c>
      <c r="CC37" s="98">
        <f t="shared" si="2"/>
        <v>-0.5166666667</v>
      </c>
      <c r="CD37" s="35">
        <f t="shared" si="2"/>
        <v>-0.324</v>
      </c>
      <c r="CE37" s="34">
        <f t="shared" si="2"/>
        <v>-1</v>
      </c>
      <c r="CF37" s="34">
        <f t="shared" si="2"/>
        <v>-0.06818181818</v>
      </c>
      <c r="CG37" s="34" t="str">
        <f t="shared" si="2"/>
        <v>#DIV/0!</v>
      </c>
      <c r="CH37" s="34">
        <f t="shared" si="2"/>
        <v>0.35</v>
      </c>
      <c r="CI37" s="97">
        <f t="shared" si="2"/>
        <v>-0.725</v>
      </c>
      <c r="CJ37" s="35">
        <f t="shared" si="2"/>
        <v>0.30625</v>
      </c>
      <c r="CK37" s="34">
        <f t="shared" si="2"/>
        <v>0.35</v>
      </c>
      <c r="CL37" s="34">
        <f t="shared" si="2"/>
        <v>-0.2166666667</v>
      </c>
      <c r="CM37" s="34">
        <f t="shared" si="2"/>
        <v>-0.09488636364</v>
      </c>
      <c r="CN37" s="34">
        <f t="shared" si="2"/>
        <v>-0.1884615385</v>
      </c>
      <c r="CO37" s="97">
        <f t="shared" si="2"/>
        <v>-0.6115384615</v>
      </c>
      <c r="CP37" s="35">
        <f t="shared" si="2"/>
        <v>0.03243243243</v>
      </c>
      <c r="CQ37" s="34">
        <f t="shared" si="2"/>
        <v>-0.2598214286</v>
      </c>
      <c r="CR37" s="34">
        <f t="shared" si="2"/>
        <v>-0.1362633452</v>
      </c>
      <c r="CS37" s="34">
        <f t="shared" si="2"/>
        <v>-0.284375</v>
      </c>
      <c r="CT37" s="34">
        <f t="shared" si="2"/>
        <v>0.1277777778</v>
      </c>
      <c r="CU37" s="34">
        <f t="shared" si="2"/>
        <v>-0.18</v>
      </c>
      <c r="CV37" s="34">
        <f t="shared" si="2"/>
        <v>-0.1326086957</v>
      </c>
      <c r="CW37" s="34">
        <f t="shared" si="2"/>
        <v>-1</v>
      </c>
      <c r="CX37" s="34">
        <f t="shared" si="2"/>
        <v>-0.35</v>
      </c>
      <c r="CY37" s="34">
        <f t="shared" si="2"/>
        <v>-1</v>
      </c>
      <c r="CZ37" s="34">
        <f t="shared" si="2"/>
        <v>0.1</v>
      </c>
      <c r="DA37" s="34" t="str">
        <f t="shared" si="2"/>
        <v>#DIV/0!</v>
      </c>
      <c r="DB37" s="34">
        <f t="shared" si="2"/>
        <v>-0.1923076923</v>
      </c>
      <c r="DC37" s="34">
        <f t="shared" si="2"/>
        <v>-0.09316770186</v>
      </c>
      <c r="DD37" s="34">
        <f t="shared" si="2"/>
        <v>-0.1482142857</v>
      </c>
      <c r="DE37" s="34">
        <f t="shared" si="2"/>
        <v>-0.006944444444</v>
      </c>
      <c r="DF37" s="98">
        <f t="shared" si="2"/>
        <v>-0.08888888889</v>
      </c>
      <c r="DG37" s="35">
        <f t="shared" si="2"/>
        <v>-0.3702702703</v>
      </c>
      <c r="DH37" s="34">
        <f t="shared" si="2"/>
        <v>0.1105263158</v>
      </c>
      <c r="DI37" s="34">
        <f t="shared" si="2"/>
        <v>-0.1828571429</v>
      </c>
      <c r="DJ37" s="34">
        <f t="shared" si="2"/>
        <v>-0.1513157895</v>
      </c>
      <c r="DK37" s="34">
        <f t="shared" si="2"/>
        <v>-0.09411764706</v>
      </c>
      <c r="DL37" s="34">
        <f t="shared" si="2"/>
        <v>0.66</v>
      </c>
      <c r="DM37" s="34">
        <f t="shared" si="2"/>
        <v>-1</v>
      </c>
      <c r="DN37" s="34">
        <f t="shared" si="2"/>
        <v>0.7</v>
      </c>
      <c r="DO37" s="97">
        <f t="shared" si="2"/>
        <v>-0.6</v>
      </c>
      <c r="DP37" s="35">
        <f t="shared" si="2"/>
        <v>-0.3333333333</v>
      </c>
      <c r="DQ37" s="34">
        <f t="shared" si="2"/>
        <v>-0.2555555556</v>
      </c>
      <c r="DR37" s="34">
        <f t="shared" si="2"/>
        <v>-0.075</v>
      </c>
      <c r="DS37" s="97">
        <f t="shared" si="2"/>
        <v>0.5642857143</v>
      </c>
      <c r="DT37" s="35">
        <f t="shared" si="2"/>
        <v>0.02368421053</v>
      </c>
      <c r="DU37" s="34">
        <f t="shared" si="2"/>
        <v>-0.3813953488</v>
      </c>
      <c r="DV37" s="34">
        <f t="shared" si="2"/>
        <v>-0.09939759036</v>
      </c>
      <c r="DW37" s="34">
        <f t="shared" si="2"/>
        <v>-0.05420560748</v>
      </c>
      <c r="DX37" s="34">
        <f t="shared" si="2"/>
        <v>-0.1975088968</v>
      </c>
      <c r="DY37" s="34">
        <f t="shared" si="2"/>
        <v>1.6</v>
      </c>
      <c r="DZ37" s="97">
        <f t="shared" si="2"/>
        <v>-0.04602272727</v>
      </c>
      <c r="EA37" s="35">
        <f t="shared" si="2"/>
        <v>-0.0417721519</v>
      </c>
      <c r="EB37" s="34">
        <f t="shared" si="2"/>
        <v>-0.2091836735</v>
      </c>
      <c r="EC37" s="34">
        <f t="shared" si="2"/>
        <v>-0.1614035088</v>
      </c>
      <c r="ED37" s="34">
        <f t="shared" si="2"/>
        <v>-1</v>
      </c>
      <c r="EE37" s="34">
        <f t="shared" si="2"/>
        <v>-0.4375</v>
      </c>
      <c r="EF37" s="34">
        <f t="shared" si="2"/>
        <v>-0.1428571429</v>
      </c>
      <c r="EG37" s="97">
        <f t="shared" si="2"/>
        <v>0.1019662921</v>
      </c>
      <c r="EH37" s="35">
        <f t="shared" si="2"/>
        <v>-0.1148674242</v>
      </c>
      <c r="EI37" s="34">
        <f t="shared" si="2"/>
        <v>0.35</v>
      </c>
      <c r="EJ37" s="34">
        <f t="shared" si="2"/>
        <v>0.02636363636</v>
      </c>
      <c r="EK37" s="97">
        <f t="shared" si="2"/>
        <v>-0.2048780488</v>
      </c>
      <c r="EL37" s="35">
        <f t="shared" si="2"/>
        <v>-0.09344262295</v>
      </c>
      <c r="EM37" s="34">
        <f t="shared" si="2"/>
        <v>-0.2333333333</v>
      </c>
      <c r="EN37" s="34">
        <f t="shared" si="2"/>
        <v>-0.3264705882</v>
      </c>
      <c r="EO37" s="34">
        <f t="shared" si="2"/>
        <v>-1</v>
      </c>
      <c r="EP37" s="34">
        <f t="shared" si="2"/>
        <v>-0.195</v>
      </c>
      <c r="EQ37" s="34">
        <f t="shared" si="2"/>
        <v>0.775</v>
      </c>
      <c r="ER37" s="34">
        <f t="shared" si="2"/>
        <v>-0.6111111111</v>
      </c>
      <c r="ES37" s="34">
        <f t="shared" si="2"/>
        <v>-0.7727272727</v>
      </c>
      <c r="ET37" s="34">
        <f t="shared" si="2"/>
        <v>-0.1022727273</v>
      </c>
      <c r="EU37" s="34">
        <f t="shared" si="2"/>
        <v>0.01964285714</v>
      </c>
      <c r="EV37" s="34">
        <f t="shared" si="2"/>
        <v>-0.1290598291</v>
      </c>
      <c r="EW37" s="34">
        <f t="shared" si="2"/>
        <v>-1</v>
      </c>
      <c r="EX37" s="34">
        <f t="shared" si="2"/>
        <v>0.6857142857</v>
      </c>
      <c r="EY37" s="34">
        <f t="shared" si="2"/>
        <v>-0.58</v>
      </c>
      <c r="EZ37" s="34">
        <f t="shared" si="2"/>
        <v>-0.096</v>
      </c>
      <c r="FA37" s="97">
        <f t="shared" si="2"/>
        <v>0.096875</v>
      </c>
      <c r="FB37" s="35">
        <f t="shared" si="2"/>
        <v>-0.03048780488</v>
      </c>
      <c r="FC37" s="97">
        <f t="shared" si="2"/>
        <v>-1</v>
      </c>
      <c r="FD37" s="35">
        <f t="shared" si="2"/>
        <v>-0.08636363636</v>
      </c>
      <c r="FE37" s="34">
        <f t="shared" si="2"/>
        <v>0.475</v>
      </c>
      <c r="FF37" s="34">
        <f t="shared" si="2"/>
        <v>-0.2722222222</v>
      </c>
      <c r="FG37" s="97">
        <f t="shared" si="2"/>
        <v>0.03333333333</v>
      </c>
      <c r="FH37" s="35">
        <f t="shared" si="2"/>
        <v>0.09508196721</v>
      </c>
      <c r="FI37" s="34">
        <f t="shared" si="2"/>
        <v>-0.3055555556</v>
      </c>
      <c r="FJ37" s="34">
        <f t="shared" si="2"/>
        <v>-0.1509090909</v>
      </c>
      <c r="FK37" s="34">
        <f t="shared" si="2"/>
        <v>-0.07142857143</v>
      </c>
      <c r="FL37" s="34">
        <f t="shared" si="2"/>
        <v>-0.1421383648</v>
      </c>
      <c r="FM37" s="34">
        <f t="shared" si="2"/>
        <v>-0.08604651163</v>
      </c>
      <c r="FN37" s="34">
        <f t="shared" si="2"/>
        <v>-0.0825</v>
      </c>
      <c r="FO37" s="34">
        <f t="shared" si="2"/>
        <v>0.8666666667</v>
      </c>
      <c r="FP37" s="34">
        <f t="shared" si="2"/>
        <v>0.06363636364</v>
      </c>
      <c r="FQ37" s="34">
        <f t="shared" si="2"/>
        <v>-0.1638461538</v>
      </c>
      <c r="FR37" s="34">
        <f t="shared" si="2"/>
        <v>-0.00724137931</v>
      </c>
      <c r="FS37" s="34">
        <f t="shared" si="2"/>
        <v>-0.1611363636</v>
      </c>
      <c r="FT37" s="34">
        <f t="shared" si="2"/>
        <v>-0.1170454545</v>
      </c>
      <c r="FU37" s="34">
        <f t="shared" si="2"/>
        <v>-1</v>
      </c>
      <c r="FV37" s="34">
        <f t="shared" si="2"/>
        <v>-0.2675</v>
      </c>
      <c r="FW37" s="34">
        <f t="shared" si="2"/>
        <v>-1</v>
      </c>
      <c r="FX37" s="34">
        <f t="shared" si="2"/>
        <v>-1</v>
      </c>
      <c r="FY37" s="34">
        <f t="shared" si="2"/>
        <v>0.3</v>
      </c>
      <c r="FZ37" s="34">
        <f t="shared" si="2"/>
        <v>0.57</v>
      </c>
      <c r="GA37" s="34">
        <f t="shared" si="2"/>
        <v>0.06666666667</v>
      </c>
      <c r="GB37" s="34">
        <f t="shared" si="2"/>
        <v>0.4</v>
      </c>
      <c r="GC37" s="34">
        <f t="shared" si="2"/>
        <v>0.4</v>
      </c>
      <c r="GD37" s="34">
        <f t="shared" si="2"/>
        <v>-0.06</v>
      </c>
      <c r="GE37" s="34">
        <f t="shared" si="2"/>
        <v>0.2333333333</v>
      </c>
      <c r="GF37" s="34">
        <f t="shared" si="2"/>
        <v>-0.005555555556</v>
      </c>
      <c r="GG37" s="34">
        <f t="shared" si="2"/>
        <v>-0.3134831461</v>
      </c>
      <c r="GH37" s="34">
        <f t="shared" si="2"/>
        <v>-0.157027027</v>
      </c>
      <c r="GI37" s="34">
        <f t="shared" si="2"/>
        <v>-0.1572216216</v>
      </c>
      <c r="GJ37" s="97">
        <f t="shared" si="2"/>
        <v>-0.02535714286</v>
      </c>
      <c r="GK37" s="35">
        <f t="shared" si="2"/>
        <v>-0.05172413793</v>
      </c>
      <c r="GL37" s="34">
        <f t="shared" si="2"/>
        <v>-0.025</v>
      </c>
      <c r="GM37" s="34">
        <f t="shared" si="2"/>
        <v>-0.1023514212</v>
      </c>
      <c r="GN37" s="34">
        <f t="shared" si="2"/>
        <v>-1</v>
      </c>
      <c r="GO37" s="34">
        <f t="shared" si="2"/>
        <v>-0.1652173913</v>
      </c>
      <c r="GP37" s="34">
        <f t="shared" si="2"/>
        <v>-0.1194444444</v>
      </c>
      <c r="GQ37" s="34">
        <f t="shared" si="2"/>
        <v>-0.2593495935</v>
      </c>
      <c r="GR37" s="34">
        <f t="shared" si="2"/>
        <v>0.9</v>
      </c>
      <c r="GS37" s="34">
        <f t="shared" si="2"/>
        <v>-0.05301724138</v>
      </c>
      <c r="GT37" s="34">
        <f t="shared" si="2"/>
        <v>-0.2552570093</v>
      </c>
      <c r="GU37" s="97">
        <f t="shared" si="2"/>
        <v>0.1909090909</v>
      </c>
      <c r="GV37" s="35">
        <f t="shared" si="2"/>
        <v>0.03298969072</v>
      </c>
      <c r="GW37" s="34">
        <f t="shared" si="2"/>
        <v>-0.1416666667</v>
      </c>
      <c r="GX37" s="34">
        <f t="shared" si="2"/>
        <v>0.65</v>
      </c>
      <c r="GY37" s="34">
        <f t="shared" si="2"/>
        <v>-0.25</v>
      </c>
      <c r="GZ37" s="34">
        <f t="shared" si="2"/>
        <v>0.06294117647</v>
      </c>
      <c r="HA37" s="34">
        <f t="shared" si="2"/>
        <v>-0.1507142857</v>
      </c>
      <c r="HB37" s="34">
        <f t="shared" si="2"/>
        <v>0.115</v>
      </c>
      <c r="HC37" s="34">
        <f t="shared" si="2"/>
        <v>-0.175</v>
      </c>
      <c r="HD37" s="34">
        <f t="shared" si="2"/>
        <v>0.55</v>
      </c>
      <c r="HE37" s="34">
        <f t="shared" si="2"/>
        <v>-1</v>
      </c>
      <c r="HF37" s="34">
        <f t="shared" si="2"/>
        <v>0.227</v>
      </c>
      <c r="HG37" s="97">
        <f t="shared" si="2"/>
        <v>-0.08741312741</v>
      </c>
      <c r="HH37" s="35">
        <f t="shared" si="2"/>
        <v>-0.1457729138</v>
      </c>
      <c r="HI37" s="34">
        <f t="shared" si="2"/>
        <v>-0.1647058824</v>
      </c>
      <c r="HJ37" s="34">
        <f t="shared" si="2"/>
        <v>-0.101978022</v>
      </c>
      <c r="HK37" s="34">
        <f t="shared" si="2"/>
        <v>-0.1738636364</v>
      </c>
      <c r="HL37" s="34">
        <f t="shared" si="2"/>
        <v>-0.1437894737</v>
      </c>
      <c r="HM37" s="34">
        <f t="shared" si="2"/>
        <v>-1</v>
      </c>
      <c r="HN37" s="34">
        <f t="shared" si="2"/>
        <v>0.5</v>
      </c>
      <c r="HO37" s="34">
        <f t="shared" si="2"/>
        <v>-0.60625</v>
      </c>
      <c r="HP37" s="34">
        <f t="shared" si="2"/>
        <v>-0.3454545455</v>
      </c>
      <c r="HQ37" s="34">
        <f t="shared" si="2"/>
        <v>-1</v>
      </c>
      <c r="HR37" s="34">
        <f t="shared" si="2"/>
        <v>-0.2378947368</v>
      </c>
      <c r="HS37" s="34">
        <f t="shared" si="2"/>
        <v>-0.01229508197</v>
      </c>
      <c r="HT37" s="34">
        <f t="shared" si="2"/>
        <v>0.95</v>
      </c>
      <c r="HU37" s="34">
        <f t="shared" si="2"/>
        <v>-1</v>
      </c>
      <c r="HV37" s="34">
        <f t="shared" si="2"/>
        <v>-0.5166666667</v>
      </c>
      <c r="HW37" s="34">
        <f t="shared" si="2"/>
        <v>-0.1609090909</v>
      </c>
      <c r="HX37" s="34">
        <f t="shared" si="2"/>
        <v>0.95</v>
      </c>
      <c r="HY37" s="34">
        <f t="shared" si="2"/>
        <v>0.235</v>
      </c>
      <c r="HZ37" s="34">
        <f t="shared" si="2"/>
        <v>-0.34</v>
      </c>
      <c r="IA37" s="34">
        <f t="shared" si="2"/>
        <v>-0.1812727273</v>
      </c>
      <c r="IB37" s="34">
        <f t="shared" si="2"/>
        <v>-0.1166666667</v>
      </c>
      <c r="IC37" s="34">
        <f t="shared" si="2"/>
        <v>0.2</v>
      </c>
      <c r="ID37" s="34">
        <f t="shared" si="2"/>
        <v>-0.2477777778</v>
      </c>
      <c r="IE37" s="34">
        <f t="shared" si="2"/>
        <v>0.09</v>
      </c>
      <c r="IF37" s="34">
        <f t="shared" si="2"/>
        <v>-0.3023076923</v>
      </c>
      <c r="IG37" s="34">
        <f t="shared" si="2"/>
        <v>0.725</v>
      </c>
      <c r="IH37" s="34">
        <f t="shared" si="2"/>
        <v>-0.33</v>
      </c>
      <c r="II37" s="34">
        <f t="shared" si="2"/>
        <v>0.28</v>
      </c>
      <c r="IJ37" s="34">
        <f t="shared" si="2"/>
        <v>0.2166666667</v>
      </c>
      <c r="IK37" s="34">
        <f t="shared" si="2"/>
        <v>-0.3428571429</v>
      </c>
      <c r="IL37" s="34">
        <f t="shared" si="2"/>
        <v>-0.1</v>
      </c>
      <c r="IM37" s="34">
        <f t="shared" si="2"/>
        <v>0.3125</v>
      </c>
      <c r="IN37" s="34">
        <f t="shared" si="2"/>
        <v>-0.1205882353</v>
      </c>
      <c r="IO37" s="34">
        <f t="shared" si="2"/>
        <v>0.2173469388</v>
      </c>
      <c r="IP37" s="34">
        <f t="shared" si="2"/>
        <v>-0.07643356643</v>
      </c>
      <c r="IQ37" s="34">
        <f t="shared" si="2"/>
        <v>-0.2333333333</v>
      </c>
      <c r="IR37" s="34">
        <f t="shared" si="2"/>
        <v>-0.1693548387</v>
      </c>
      <c r="IS37" s="34">
        <f t="shared" si="2"/>
        <v>-0.08616113744</v>
      </c>
      <c r="IT37" s="34">
        <f t="shared" si="2"/>
        <v>-0.140952986</v>
      </c>
      <c r="IU37" s="34">
        <f t="shared" si="2"/>
        <v>-1</v>
      </c>
      <c r="IV37" s="34">
        <f t="shared" si="2"/>
        <v>-0.1</v>
      </c>
      <c r="IW37" s="34">
        <f t="shared" si="2"/>
        <v>-0.2625</v>
      </c>
      <c r="IX37" s="34">
        <f t="shared" si="2"/>
        <v>0.1820512821</v>
      </c>
      <c r="IY37" s="34">
        <f t="shared" si="2"/>
        <v>0.01666666667</v>
      </c>
      <c r="IZ37" s="34">
        <f t="shared" si="2"/>
        <v>0.3742857143</v>
      </c>
      <c r="JA37" s="34">
        <f t="shared" si="2"/>
        <v>-0.06666666667</v>
      </c>
      <c r="JB37" s="34">
        <f t="shared" si="2"/>
        <v>-0.2818181818</v>
      </c>
      <c r="JC37" s="34">
        <f t="shared" si="2"/>
        <v>-0.3316</v>
      </c>
      <c r="JD37" s="34">
        <f t="shared" si="2"/>
        <v>-0.05681818182</v>
      </c>
      <c r="JE37" s="34">
        <f t="shared" si="2"/>
        <v>-0.1896045198</v>
      </c>
      <c r="JF37" s="34">
        <f t="shared" si="2"/>
        <v>-0.4</v>
      </c>
      <c r="JG37" s="34">
        <f t="shared" si="2"/>
        <v>-0.2117647059</v>
      </c>
      <c r="JH37" s="34">
        <f t="shared" si="2"/>
        <v>-0.1941176471</v>
      </c>
      <c r="JI37" s="34">
        <f t="shared" si="2"/>
        <v>-0.026</v>
      </c>
      <c r="JJ37" s="34">
        <f t="shared" si="2"/>
        <v>0.02105263158</v>
      </c>
      <c r="JK37" s="34">
        <f t="shared" si="2"/>
        <v>-0.07704225352</v>
      </c>
      <c r="JL37" s="34">
        <f t="shared" si="2"/>
        <v>0.19375</v>
      </c>
      <c r="JM37" s="34">
        <f t="shared" si="2"/>
        <v>0.95</v>
      </c>
      <c r="JN37" s="34">
        <f t="shared" si="2"/>
        <v>0.75</v>
      </c>
      <c r="JO37" s="34">
        <f t="shared" si="2"/>
        <v>-1</v>
      </c>
      <c r="JP37" s="34">
        <f t="shared" si="2"/>
        <v>0.02333333333</v>
      </c>
      <c r="JQ37" s="34">
        <f t="shared" si="2"/>
        <v>-0.55</v>
      </c>
      <c r="JR37" s="34">
        <f t="shared" si="2"/>
        <v>0.0955</v>
      </c>
      <c r="JS37" s="34">
        <f t="shared" si="2"/>
        <v>0.95</v>
      </c>
      <c r="JT37" s="34">
        <f t="shared" si="2"/>
        <v>0.175</v>
      </c>
      <c r="JU37" s="34">
        <f t="shared" si="2"/>
        <v>0.05058823529</v>
      </c>
      <c r="JV37" s="34">
        <f t="shared" si="2"/>
        <v>-0.1161135371</v>
      </c>
      <c r="JW37" s="34">
        <f t="shared" si="2"/>
        <v>0.02244897959</v>
      </c>
      <c r="JX37" s="34">
        <f t="shared" si="2"/>
        <v>-0.2863309353</v>
      </c>
      <c r="JY37" s="34">
        <f t="shared" si="2"/>
        <v>-0.1736111111</v>
      </c>
      <c r="JZ37" s="34">
        <f t="shared" si="2"/>
        <v>-0.05226277372</v>
      </c>
      <c r="KA37" s="34">
        <f t="shared" si="2"/>
        <v>-0.1307894737</v>
      </c>
      <c r="KB37" s="34">
        <f t="shared" si="2"/>
        <v>-0.1265986395</v>
      </c>
      <c r="KC37" s="34">
        <f t="shared" si="2"/>
        <v>-0.075</v>
      </c>
      <c r="KD37" s="34">
        <f t="shared" si="2"/>
        <v>0.35</v>
      </c>
      <c r="KE37" s="34">
        <f t="shared" si="2"/>
        <v>-0.4125</v>
      </c>
      <c r="KF37" s="34">
        <f t="shared" si="2"/>
        <v>-0.1694915254</v>
      </c>
      <c r="KG37" s="34">
        <f t="shared" si="2"/>
        <v>-0.1055465587</v>
      </c>
      <c r="KH37" s="34">
        <f t="shared" si="2"/>
        <v>0</v>
      </c>
      <c r="KI37" s="34">
        <f t="shared" si="2"/>
        <v>-0.007142857143</v>
      </c>
      <c r="KJ37" s="34">
        <f t="shared" si="2"/>
        <v>0.1111111111</v>
      </c>
      <c r="KK37" s="34">
        <f t="shared" si="2"/>
        <v>-0.2073863636</v>
      </c>
      <c r="KL37" s="34">
        <f t="shared" si="2"/>
        <v>-0.05</v>
      </c>
      <c r="KM37" s="34">
        <f t="shared" si="2"/>
        <v>-0.4</v>
      </c>
      <c r="KN37" s="34">
        <f t="shared" si="2"/>
        <v>-1</v>
      </c>
      <c r="KO37" s="34">
        <f t="shared" si="2"/>
        <v>0.3</v>
      </c>
      <c r="KP37" s="34">
        <f t="shared" si="2"/>
        <v>0.3</v>
      </c>
      <c r="KQ37" s="34">
        <f t="shared" si="2"/>
        <v>-0.2</v>
      </c>
      <c r="KR37" s="34">
        <f t="shared" si="2"/>
        <v>-0.5944444444</v>
      </c>
      <c r="KS37" s="34">
        <f t="shared" si="2"/>
        <v>-0.3222222222</v>
      </c>
      <c r="KT37" s="34">
        <f t="shared" si="2"/>
        <v>-0.1220422535</v>
      </c>
      <c r="KU37" s="34">
        <f t="shared" si="2"/>
        <v>-1</v>
      </c>
      <c r="KV37" s="34">
        <f t="shared" si="2"/>
        <v>-0.39</v>
      </c>
      <c r="KW37" s="34">
        <f t="shared" si="2"/>
        <v>-0.25</v>
      </c>
      <c r="KX37" s="34">
        <f t="shared" si="2"/>
        <v>-0.1533333333</v>
      </c>
      <c r="KY37" s="34">
        <f t="shared" si="2"/>
        <v>-0.2215</v>
      </c>
      <c r="KZ37" s="34">
        <f t="shared" si="2"/>
        <v>-0.1429787234</v>
      </c>
      <c r="LA37" s="34">
        <f t="shared" si="2"/>
        <v>-0.4333333333</v>
      </c>
      <c r="LB37" s="34">
        <f t="shared" si="2"/>
        <v>0.008571428571</v>
      </c>
      <c r="LC37" s="34">
        <f t="shared" si="2"/>
        <v>0.22</v>
      </c>
      <c r="LD37" s="34">
        <f t="shared" si="2"/>
        <v>0.1363636364</v>
      </c>
      <c r="LE37" s="34">
        <f t="shared" si="2"/>
        <v>-0.2</v>
      </c>
      <c r="LF37" s="34">
        <f t="shared" si="2"/>
        <v>-0.1193548387</v>
      </c>
      <c r="LG37" s="34">
        <f t="shared" si="2"/>
        <v>-0.008333333333</v>
      </c>
      <c r="LH37" s="34">
        <f t="shared" si="2"/>
        <v>-0.068</v>
      </c>
      <c r="LI37" s="34">
        <f t="shared" si="2"/>
        <v>-0.232</v>
      </c>
      <c r="LJ37" s="34">
        <f t="shared" si="2"/>
        <v>-0.0234375</v>
      </c>
      <c r="LK37" s="34">
        <f t="shared" si="2"/>
        <v>-0.6538461538</v>
      </c>
      <c r="LL37" s="34">
        <f t="shared" si="2"/>
        <v>-0.2055555556</v>
      </c>
      <c r="LM37" s="34">
        <f t="shared" si="2"/>
        <v>-0.4625</v>
      </c>
    </row>
    <row r="38">
      <c r="B38" s="99" t="s">
        <v>240</v>
      </c>
      <c r="C38" s="100">
        <f t="shared" ref="C38:LM38" si="3">C18/C16</f>
        <v>0.08222222222</v>
      </c>
      <c r="D38" s="101">
        <f t="shared" si="3"/>
        <v>-0.2447580645</v>
      </c>
      <c r="E38" s="101">
        <f t="shared" si="3"/>
        <v>-1</v>
      </c>
      <c r="F38" s="101">
        <f t="shared" si="3"/>
        <v>3.2</v>
      </c>
      <c r="G38" s="100">
        <f t="shared" si="3"/>
        <v>-0.169375</v>
      </c>
      <c r="H38" s="101">
        <f t="shared" si="3"/>
        <v>-0.2362603306</v>
      </c>
      <c r="I38" s="100">
        <f t="shared" si="3"/>
        <v>0.65</v>
      </c>
      <c r="J38" s="101">
        <f t="shared" si="3"/>
        <v>0.7714285714</v>
      </c>
      <c r="K38" s="100" t="str">
        <f t="shared" si="3"/>
        <v>#DIV/0!</v>
      </c>
      <c r="L38" s="101">
        <f t="shared" si="3"/>
        <v>8</v>
      </c>
      <c r="M38" s="100">
        <f t="shared" si="3"/>
        <v>-1</v>
      </c>
      <c r="N38" s="100">
        <f t="shared" si="3"/>
        <v>1.416666667</v>
      </c>
      <c r="O38" s="101">
        <f t="shared" si="3"/>
        <v>-1</v>
      </c>
      <c r="P38" s="101">
        <f t="shared" si="3"/>
        <v>-1</v>
      </c>
      <c r="Q38" s="100">
        <f t="shared" si="3"/>
        <v>-0.5733333333</v>
      </c>
      <c r="R38" s="101">
        <f t="shared" si="3"/>
        <v>-0.2811111111</v>
      </c>
      <c r="S38" s="101">
        <f t="shared" si="3"/>
        <v>0.8333333333</v>
      </c>
      <c r="T38" s="101">
        <f t="shared" si="3"/>
        <v>-1</v>
      </c>
      <c r="U38" s="101">
        <f t="shared" si="3"/>
        <v>-0.2875</v>
      </c>
      <c r="V38" s="101">
        <f t="shared" si="3"/>
        <v>-0.3391304348</v>
      </c>
      <c r="W38" s="102">
        <f t="shared" si="3"/>
        <v>-0.035</v>
      </c>
      <c r="X38" s="103">
        <f t="shared" si="3"/>
        <v>0.1232365145</v>
      </c>
      <c r="Y38" s="101">
        <f t="shared" si="3"/>
        <v>5.15</v>
      </c>
      <c r="Z38" s="101">
        <f t="shared" si="3"/>
        <v>-1</v>
      </c>
      <c r="AA38" s="101">
        <f t="shared" si="3"/>
        <v>-0.1827530625</v>
      </c>
      <c r="AB38" s="101">
        <f t="shared" si="3"/>
        <v>-0.07263942017</v>
      </c>
      <c r="AC38" s="101">
        <f t="shared" si="3"/>
        <v>-0.1246835443</v>
      </c>
      <c r="AD38" s="101">
        <f t="shared" si="3"/>
        <v>-0.1752173913</v>
      </c>
      <c r="AE38" s="101">
        <f t="shared" si="3"/>
        <v>-0.1472103004</v>
      </c>
      <c r="AF38" s="101">
        <f t="shared" si="3"/>
        <v>-0.1313768116</v>
      </c>
      <c r="AG38" s="102">
        <f t="shared" si="3"/>
        <v>-0.1533333333</v>
      </c>
      <c r="AH38" s="103">
        <f t="shared" si="3"/>
        <v>-0.03698630137</v>
      </c>
      <c r="AI38" s="101">
        <f t="shared" si="3"/>
        <v>-0.03469387755</v>
      </c>
      <c r="AJ38" s="101">
        <f t="shared" si="3"/>
        <v>-0.09962121212</v>
      </c>
      <c r="AK38" s="101">
        <f t="shared" si="3"/>
        <v>-1</v>
      </c>
      <c r="AL38" s="101">
        <f t="shared" si="3"/>
        <v>-0.03779264214</v>
      </c>
      <c r="AM38" s="101">
        <f t="shared" si="3"/>
        <v>-0.1194575472</v>
      </c>
      <c r="AN38" s="101">
        <f t="shared" si="3"/>
        <v>-0.5132352941</v>
      </c>
      <c r="AO38" s="101">
        <f t="shared" si="3"/>
        <v>-0.1414414414</v>
      </c>
      <c r="AP38" s="101">
        <f t="shared" si="3"/>
        <v>-0.35</v>
      </c>
      <c r="AQ38" s="101">
        <f t="shared" si="3"/>
        <v>0.02413793103</v>
      </c>
      <c r="AR38" s="101">
        <f t="shared" si="3"/>
        <v>-0.45</v>
      </c>
      <c r="AS38" s="101">
        <f t="shared" si="3"/>
        <v>-0.4660714286</v>
      </c>
      <c r="AT38" s="101">
        <f t="shared" si="3"/>
        <v>-0.875</v>
      </c>
      <c r="AU38" s="101">
        <f t="shared" si="3"/>
        <v>0.1611111111</v>
      </c>
      <c r="AV38" s="101">
        <f t="shared" si="3"/>
        <v>-0.1</v>
      </c>
      <c r="AW38" s="101">
        <f t="shared" si="3"/>
        <v>0.41</v>
      </c>
      <c r="AX38" s="101">
        <f t="shared" si="3"/>
        <v>-1</v>
      </c>
      <c r="AY38" s="101">
        <f t="shared" si="3"/>
        <v>-1</v>
      </c>
      <c r="AZ38" s="101">
        <f t="shared" si="3"/>
        <v>-1</v>
      </c>
      <c r="BA38" s="101">
        <f t="shared" si="3"/>
        <v>0.5166666667</v>
      </c>
      <c r="BB38" s="101">
        <f t="shared" si="3"/>
        <v>-0.1574074074</v>
      </c>
      <c r="BC38" s="101">
        <f t="shared" si="3"/>
        <v>-0.09498982706</v>
      </c>
      <c r="BD38" s="101">
        <f t="shared" si="3"/>
        <v>-0.008333333333</v>
      </c>
      <c r="BE38" s="101">
        <f t="shared" si="3"/>
        <v>-0.1610344828</v>
      </c>
      <c r="BF38" s="101">
        <f t="shared" si="3"/>
        <v>-0.07328767123</v>
      </c>
      <c r="BG38" s="101">
        <f t="shared" si="3"/>
        <v>-0.02267573696</v>
      </c>
      <c r="BH38" s="101">
        <f t="shared" si="3"/>
        <v>1.4</v>
      </c>
      <c r="BI38" s="101">
        <f t="shared" si="3"/>
        <v>-1</v>
      </c>
      <c r="BJ38" s="101">
        <f t="shared" si="3"/>
        <v>-0.6428571429</v>
      </c>
      <c r="BK38" s="100">
        <f t="shared" si="3"/>
        <v>-0.5142857143</v>
      </c>
      <c r="BL38" s="101">
        <f t="shared" si="3"/>
        <v>0.2483333333</v>
      </c>
      <c r="BM38" s="101">
        <f t="shared" si="3"/>
        <v>0.125</v>
      </c>
      <c r="BN38" s="104">
        <f t="shared" si="3"/>
        <v>0.06956521739</v>
      </c>
      <c r="BO38" s="103">
        <f t="shared" si="3"/>
        <v>-0.2746987952</v>
      </c>
      <c r="BP38" s="101">
        <f t="shared" si="3"/>
        <v>-1</v>
      </c>
      <c r="BQ38" s="101">
        <f t="shared" si="3"/>
        <v>0.9357142857</v>
      </c>
      <c r="BR38" s="101">
        <f t="shared" si="3"/>
        <v>-0.6857142857</v>
      </c>
      <c r="BS38" s="101">
        <f t="shared" si="3"/>
        <v>0.3173913043</v>
      </c>
      <c r="BT38" s="102">
        <f t="shared" si="3"/>
        <v>0.075</v>
      </c>
      <c r="BU38" s="103">
        <f t="shared" si="3"/>
        <v>-0.5862068966</v>
      </c>
      <c r="BV38" s="101">
        <f t="shared" si="3"/>
        <v>-0.181875</v>
      </c>
      <c r="BW38" s="101">
        <f t="shared" si="3"/>
        <v>-0.447761194</v>
      </c>
      <c r="BX38" s="101">
        <f t="shared" si="3"/>
        <v>0.15</v>
      </c>
      <c r="BY38" s="101">
        <f t="shared" si="3"/>
        <v>-1</v>
      </c>
      <c r="BZ38" s="101">
        <f t="shared" si="3"/>
        <v>0.25</v>
      </c>
      <c r="CA38" s="101">
        <f t="shared" si="3"/>
        <v>2.075</v>
      </c>
      <c r="CB38" s="101">
        <f t="shared" si="3"/>
        <v>-0.7833333333</v>
      </c>
      <c r="CC38" s="104">
        <f t="shared" si="3"/>
        <v>0</v>
      </c>
      <c r="CD38" s="103">
        <f t="shared" si="3"/>
        <v>0.5232142857</v>
      </c>
      <c r="CE38" s="101">
        <f t="shared" si="3"/>
        <v>-1</v>
      </c>
      <c r="CF38" s="101">
        <f t="shared" si="3"/>
        <v>-0.78</v>
      </c>
      <c r="CG38" s="101" t="str">
        <f t="shared" si="3"/>
        <v>#DIV/0!</v>
      </c>
      <c r="CH38" s="101">
        <f t="shared" si="3"/>
        <v>1.08</v>
      </c>
      <c r="CI38" s="102">
        <f t="shared" si="3"/>
        <v>0.5923076923</v>
      </c>
      <c r="CJ38" s="103">
        <f t="shared" si="3"/>
        <v>-0.645</v>
      </c>
      <c r="CK38" s="101">
        <f t="shared" si="3"/>
        <v>-1</v>
      </c>
      <c r="CL38" s="101">
        <f t="shared" si="3"/>
        <v>-0.05625</v>
      </c>
      <c r="CM38" s="101">
        <f t="shared" si="3"/>
        <v>-0.4555555556</v>
      </c>
      <c r="CN38" s="101">
        <f t="shared" si="3"/>
        <v>-0.1827988338</v>
      </c>
      <c r="CO38" s="102">
        <f t="shared" si="3"/>
        <v>0.002777777778</v>
      </c>
      <c r="CP38" s="103">
        <f t="shared" si="3"/>
        <v>-0.1469387755</v>
      </c>
      <c r="CQ38" s="101">
        <f t="shared" si="3"/>
        <v>-0.2266540643</v>
      </c>
      <c r="CR38" s="101">
        <f t="shared" si="3"/>
        <v>-0.1852822581</v>
      </c>
      <c r="CS38" s="101">
        <f t="shared" si="3"/>
        <v>-0.4147058824</v>
      </c>
      <c r="CT38" s="101">
        <f t="shared" si="3"/>
        <v>-0.1590909091</v>
      </c>
      <c r="CU38" s="101">
        <f t="shared" si="3"/>
        <v>-0.412244898</v>
      </c>
      <c r="CV38" s="101">
        <f t="shared" si="3"/>
        <v>-0.01777777778</v>
      </c>
      <c r="CW38" s="101">
        <f t="shared" si="3"/>
        <v>0.15</v>
      </c>
      <c r="CX38" s="101">
        <f t="shared" si="3"/>
        <v>-0.4</v>
      </c>
      <c r="CY38" s="101">
        <f t="shared" si="3"/>
        <v>-1</v>
      </c>
      <c r="CZ38" s="101">
        <f t="shared" si="3"/>
        <v>-1</v>
      </c>
      <c r="DA38" s="101">
        <f t="shared" si="3"/>
        <v>-1</v>
      </c>
      <c r="DB38" s="101">
        <f t="shared" si="3"/>
        <v>-0.12</v>
      </c>
      <c r="DC38" s="101">
        <f t="shared" si="3"/>
        <v>-0.3416243655</v>
      </c>
      <c r="DD38" s="101">
        <f t="shared" si="3"/>
        <v>-0.3251908397</v>
      </c>
      <c r="DE38" s="101">
        <f t="shared" si="3"/>
        <v>-0.08658227848</v>
      </c>
      <c r="DF38" s="104">
        <f t="shared" si="3"/>
        <v>0.17</v>
      </c>
      <c r="DG38" s="103">
        <f t="shared" si="3"/>
        <v>0.3551020408</v>
      </c>
      <c r="DH38" s="101">
        <f t="shared" si="3"/>
        <v>-0.6384615385</v>
      </c>
      <c r="DI38" s="101">
        <f t="shared" si="3"/>
        <v>-0.1612903226</v>
      </c>
      <c r="DJ38" s="101">
        <f t="shared" si="3"/>
        <v>-0.3853658537</v>
      </c>
      <c r="DK38" s="101">
        <f t="shared" si="3"/>
        <v>-0.1626086957</v>
      </c>
      <c r="DL38" s="101">
        <f t="shared" si="3"/>
        <v>-0.3333333333</v>
      </c>
      <c r="DM38" s="101">
        <f t="shared" si="3"/>
        <v>-0.06666666667</v>
      </c>
      <c r="DN38" s="101">
        <f t="shared" si="3"/>
        <v>0.125</v>
      </c>
      <c r="DO38" s="102">
        <f t="shared" si="3"/>
        <v>1.416666667</v>
      </c>
      <c r="DP38" s="103">
        <f t="shared" si="3"/>
        <v>0.3333333333</v>
      </c>
      <c r="DQ38" s="101">
        <f t="shared" si="3"/>
        <v>-0.4909090909</v>
      </c>
      <c r="DR38" s="101">
        <f t="shared" si="3"/>
        <v>-0.28</v>
      </c>
      <c r="DS38" s="102">
        <f t="shared" si="3"/>
        <v>-1</v>
      </c>
      <c r="DT38" s="103">
        <f t="shared" si="3"/>
        <v>-0.5590909091</v>
      </c>
      <c r="DU38" s="101">
        <f t="shared" si="3"/>
        <v>-0.3775862069</v>
      </c>
      <c r="DV38" s="101">
        <f t="shared" si="3"/>
        <v>-0.2462740385</v>
      </c>
      <c r="DW38" s="101">
        <f t="shared" si="3"/>
        <v>-0.1626984127</v>
      </c>
      <c r="DX38" s="101">
        <f t="shared" si="3"/>
        <v>-0.08403614458</v>
      </c>
      <c r="DY38" s="101">
        <f t="shared" si="3"/>
        <v>-1</v>
      </c>
      <c r="DZ38" s="102">
        <f t="shared" si="3"/>
        <v>0.2305825243</v>
      </c>
      <c r="EA38" s="103">
        <f t="shared" si="3"/>
        <v>-0.1071661238</v>
      </c>
      <c r="EB38" s="101">
        <f t="shared" si="3"/>
        <v>-0.49375</v>
      </c>
      <c r="EC38" s="101">
        <f t="shared" si="3"/>
        <v>-0.2488938053</v>
      </c>
      <c r="ED38" s="101">
        <f t="shared" si="3"/>
        <v>2.5</v>
      </c>
      <c r="EE38" s="101">
        <f t="shared" si="3"/>
        <v>-0.4375</v>
      </c>
      <c r="EF38" s="101">
        <f t="shared" si="3"/>
        <v>0.004545454545</v>
      </c>
      <c r="EG38" s="102">
        <f t="shared" si="3"/>
        <v>0.04554455446</v>
      </c>
      <c r="EH38" s="103">
        <f t="shared" si="3"/>
        <v>-0.1341085271</v>
      </c>
      <c r="EI38" s="101">
        <f t="shared" si="3"/>
        <v>-0.119047619</v>
      </c>
      <c r="EJ38" s="101">
        <f t="shared" si="3"/>
        <v>0.3746153846</v>
      </c>
      <c r="EK38" s="102">
        <f t="shared" si="3"/>
        <v>0.3083333333</v>
      </c>
      <c r="EL38" s="103">
        <f t="shared" si="3"/>
        <v>-0.07610062893</v>
      </c>
      <c r="EM38" s="101">
        <f t="shared" si="3"/>
        <v>-0.06666666667</v>
      </c>
      <c r="EN38" s="101">
        <f t="shared" si="3"/>
        <v>0.04358974359</v>
      </c>
      <c r="EO38" s="101">
        <f t="shared" si="3"/>
        <v>-1</v>
      </c>
      <c r="EP38" s="101">
        <f t="shared" si="3"/>
        <v>0.87</v>
      </c>
      <c r="EQ38" s="101">
        <f t="shared" si="3"/>
        <v>0.25</v>
      </c>
      <c r="ER38" s="101">
        <f t="shared" si="3"/>
        <v>-0.3181818182</v>
      </c>
      <c r="ES38" s="101">
        <f t="shared" si="3"/>
        <v>-0.3583333333</v>
      </c>
      <c r="ET38" s="101">
        <f t="shared" si="3"/>
        <v>-0.418</v>
      </c>
      <c r="EU38" s="101">
        <f t="shared" si="3"/>
        <v>-0.1191176471</v>
      </c>
      <c r="EV38" s="101">
        <f t="shared" si="3"/>
        <v>-0.2344481605</v>
      </c>
      <c r="EW38" s="101">
        <f t="shared" si="3"/>
        <v>-1</v>
      </c>
      <c r="EX38" s="101">
        <f t="shared" si="3"/>
        <v>1.4125</v>
      </c>
      <c r="EY38" s="101">
        <f t="shared" si="3"/>
        <v>-1</v>
      </c>
      <c r="EZ38" s="101">
        <f t="shared" si="3"/>
        <v>-0.284375</v>
      </c>
      <c r="FA38" s="102">
        <f t="shared" si="3"/>
        <v>0.4</v>
      </c>
      <c r="FB38" s="103">
        <f t="shared" si="3"/>
        <v>0.01226415094</v>
      </c>
      <c r="FC38" s="102">
        <f t="shared" si="3"/>
        <v>1.166666667</v>
      </c>
      <c r="FD38" s="103">
        <f t="shared" si="3"/>
        <v>-0.8333333333</v>
      </c>
      <c r="FE38" s="101">
        <f t="shared" si="3"/>
        <v>-0.46</v>
      </c>
      <c r="FF38" s="101">
        <f t="shared" si="3"/>
        <v>-0.1192307692</v>
      </c>
      <c r="FG38" s="102">
        <f t="shared" si="3"/>
        <v>-0.1407407407</v>
      </c>
      <c r="FH38" s="103">
        <f t="shared" si="3"/>
        <v>0.08205128205</v>
      </c>
      <c r="FI38" s="101">
        <f t="shared" si="3"/>
        <v>-0.2610169492</v>
      </c>
      <c r="FJ38" s="101">
        <f t="shared" si="3"/>
        <v>-0.2932835821</v>
      </c>
      <c r="FK38" s="101">
        <f t="shared" si="3"/>
        <v>-0.4242857143</v>
      </c>
      <c r="FL38" s="101">
        <f t="shared" si="3"/>
        <v>0.04171122995</v>
      </c>
      <c r="FM38" s="101">
        <f t="shared" si="3"/>
        <v>-0.354</v>
      </c>
      <c r="FN38" s="101">
        <f t="shared" si="3"/>
        <v>0.03691275168</v>
      </c>
      <c r="FO38" s="101">
        <f t="shared" si="3"/>
        <v>-0.03333333333</v>
      </c>
      <c r="FP38" s="101">
        <f t="shared" si="3"/>
        <v>0.1769230769</v>
      </c>
      <c r="FQ38" s="101">
        <f t="shared" si="3"/>
        <v>0.09928571429</v>
      </c>
      <c r="FR38" s="101">
        <f t="shared" si="3"/>
        <v>-0.01</v>
      </c>
      <c r="FS38" s="101">
        <f t="shared" si="3"/>
        <v>-0.08515151515</v>
      </c>
      <c r="FT38" s="101">
        <f t="shared" si="3"/>
        <v>-0.05520661157</v>
      </c>
      <c r="FU38" s="101" t="str">
        <f t="shared" si="3"/>
        <v>#DIV/0!</v>
      </c>
      <c r="FV38" s="101">
        <f t="shared" si="3"/>
        <v>0.04</v>
      </c>
      <c r="FW38" s="101">
        <f t="shared" si="3"/>
        <v>-1</v>
      </c>
      <c r="FX38" s="101" t="str">
        <f t="shared" si="3"/>
        <v>#DIV/0!</v>
      </c>
      <c r="FY38" s="101">
        <f t="shared" si="3"/>
        <v>0.3</v>
      </c>
      <c r="FZ38" s="101">
        <f t="shared" si="3"/>
        <v>0.425</v>
      </c>
      <c r="GA38" s="101">
        <f t="shared" si="3"/>
        <v>0.1055555556</v>
      </c>
      <c r="GB38" s="101" t="str">
        <f t="shared" si="3"/>
        <v>#DIV/0!</v>
      </c>
      <c r="GC38" s="101">
        <f t="shared" si="3"/>
        <v>0.4</v>
      </c>
      <c r="GD38" s="101">
        <f t="shared" si="3"/>
        <v>-0.35</v>
      </c>
      <c r="GE38" s="101">
        <f t="shared" si="3"/>
        <v>-0.025</v>
      </c>
      <c r="GF38" s="101">
        <f t="shared" si="3"/>
        <v>0.2657142857</v>
      </c>
      <c r="GG38" s="101">
        <f t="shared" si="3"/>
        <v>-0.2017241379</v>
      </c>
      <c r="GH38" s="101">
        <f t="shared" si="3"/>
        <v>-0.1402389078</v>
      </c>
      <c r="GI38" s="101">
        <f t="shared" si="3"/>
        <v>-0.1357595628</v>
      </c>
      <c r="GJ38" s="102">
        <f t="shared" si="3"/>
        <v>0.1494117647</v>
      </c>
      <c r="GK38" s="103">
        <f t="shared" si="3"/>
        <v>-0.16</v>
      </c>
      <c r="GL38" s="101">
        <f t="shared" si="3"/>
        <v>0.07524590164</v>
      </c>
      <c r="GM38" s="101">
        <f t="shared" si="3"/>
        <v>-0.1328217822</v>
      </c>
      <c r="GN38" s="101" t="str">
        <f t="shared" si="3"/>
        <v>#DIV/0!</v>
      </c>
      <c r="GO38" s="101">
        <f t="shared" si="3"/>
        <v>0.15</v>
      </c>
      <c r="GP38" s="101">
        <f t="shared" si="3"/>
        <v>-0.06666666667</v>
      </c>
      <c r="GQ38" s="101">
        <f t="shared" si="3"/>
        <v>-0.2918032787</v>
      </c>
      <c r="GR38" s="101" t="str">
        <f t="shared" si="3"/>
        <v>#DIV/0!</v>
      </c>
      <c r="GS38" s="101">
        <f t="shared" si="3"/>
        <v>-0.009636363636</v>
      </c>
      <c r="GT38" s="101">
        <f t="shared" si="3"/>
        <v>-0.2021164021</v>
      </c>
      <c r="GU38" s="102">
        <f t="shared" si="3"/>
        <v>0.2857142857</v>
      </c>
      <c r="GV38" s="103">
        <f t="shared" si="3"/>
        <v>-0.005454545455</v>
      </c>
      <c r="GW38" s="101">
        <f t="shared" si="3"/>
        <v>-0.4666666667</v>
      </c>
      <c r="GX38" s="101" t="str">
        <f t="shared" si="3"/>
        <v>#DIV/0!</v>
      </c>
      <c r="GY38" s="101">
        <f t="shared" si="3"/>
        <v>-0.35</v>
      </c>
      <c r="GZ38" s="101">
        <f t="shared" si="3"/>
        <v>-0.1541666667</v>
      </c>
      <c r="HA38" s="101">
        <f t="shared" si="3"/>
        <v>-0.1946666667</v>
      </c>
      <c r="HB38" s="101">
        <f t="shared" si="3"/>
        <v>-0.025</v>
      </c>
      <c r="HC38" s="101">
        <f t="shared" si="3"/>
        <v>0.65</v>
      </c>
      <c r="HD38" s="101" t="str">
        <f t="shared" si="3"/>
        <v>#DIV/0!</v>
      </c>
      <c r="HE38" s="101">
        <f t="shared" si="3"/>
        <v>-1</v>
      </c>
      <c r="HF38" s="101">
        <f t="shared" si="3"/>
        <v>0.1675</v>
      </c>
      <c r="HG38" s="102">
        <f t="shared" si="3"/>
        <v>-0.02315789474</v>
      </c>
      <c r="HH38" s="103">
        <f t="shared" si="3"/>
        <v>-0.1517391304</v>
      </c>
      <c r="HI38" s="101">
        <f t="shared" si="3"/>
        <v>0.07857142857</v>
      </c>
      <c r="HJ38" s="101">
        <f t="shared" si="3"/>
        <v>-0.1135135135</v>
      </c>
      <c r="HK38" s="101">
        <f t="shared" si="3"/>
        <v>-0.3142857143</v>
      </c>
      <c r="HL38" s="101">
        <f t="shared" si="3"/>
        <v>-0.1701754386</v>
      </c>
      <c r="HM38" s="101">
        <f t="shared" si="3"/>
        <v>-1</v>
      </c>
      <c r="HN38" s="101" t="str">
        <f t="shared" si="3"/>
        <v>#DIV/0!</v>
      </c>
      <c r="HO38" s="101">
        <f t="shared" si="3"/>
        <v>-0.475</v>
      </c>
      <c r="HP38" s="101">
        <f t="shared" si="3"/>
        <v>0.05416666667</v>
      </c>
      <c r="HQ38" s="101">
        <f t="shared" si="3"/>
        <v>-1</v>
      </c>
      <c r="HR38" s="101">
        <f t="shared" si="3"/>
        <v>-0.3609090909</v>
      </c>
      <c r="HS38" s="101">
        <f t="shared" si="3"/>
        <v>0.100952381</v>
      </c>
      <c r="HT38" s="101">
        <f t="shared" si="3"/>
        <v>0.95</v>
      </c>
      <c r="HU38" s="101">
        <f t="shared" si="3"/>
        <v>-1</v>
      </c>
      <c r="HV38" s="101" t="str">
        <f t="shared" si="3"/>
        <v>#DIV/0!</v>
      </c>
      <c r="HW38" s="101">
        <f t="shared" si="3"/>
        <v>-0.294</v>
      </c>
      <c r="HX38" s="101">
        <f t="shared" si="3"/>
        <v>0.95</v>
      </c>
      <c r="HY38" s="101">
        <f t="shared" si="3"/>
        <v>0.475</v>
      </c>
      <c r="HZ38" s="101">
        <f t="shared" si="3"/>
        <v>-0.27</v>
      </c>
      <c r="IA38" s="101">
        <f t="shared" si="3"/>
        <v>-0.2225</v>
      </c>
      <c r="IB38" s="101">
        <f t="shared" si="3"/>
        <v>0.325</v>
      </c>
      <c r="IC38" s="101">
        <f t="shared" si="3"/>
        <v>0.2</v>
      </c>
      <c r="ID38" s="101">
        <f t="shared" si="3"/>
        <v>-0.375</v>
      </c>
      <c r="IE38" s="101">
        <f t="shared" si="3"/>
        <v>0.2166666667</v>
      </c>
      <c r="IF38" s="101">
        <f t="shared" si="3"/>
        <v>-0.3071428571</v>
      </c>
      <c r="IG38" s="101">
        <f t="shared" si="3"/>
        <v>0.725</v>
      </c>
      <c r="IH38" s="101">
        <f t="shared" si="3"/>
        <v>0.5</v>
      </c>
      <c r="II38" s="101">
        <f t="shared" si="3"/>
        <v>0.28</v>
      </c>
      <c r="IJ38" s="101">
        <f t="shared" si="3"/>
        <v>0.825</v>
      </c>
      <c r="IK38" s="101">
        <f t="shared" si="3"/>
        <v>0.45</v>
      </c>
      <c r="IL38" s="101">
        <f t="shared" si="3"/>
        <v>-0.5333333333</v>
      </c>
      <c r="IM38" s="101">
        <f t="shared" si="3"/>
        <v>0.1666666667</v>
      </c>
      <c r="IN38" s="101">
        <f t="shared" si="3"/>
        <v>-0.07307692308</v>
      </c>
      <c r="IO38" s="101">
        <f t="shared" si="3"/>
        <v>0.08958333333</v>
      </c>
      <c r="IP38" s="101">
        <f t="shared" si="3"/>
        <v>-0.06231884058</v>
      </c>
      <c r="IQ38" s="101">
        <f t="shared" si="3"/>
        <v>-1</v>
      </c>
      <c r="IR38" s="101">
        <f t="shared" si="3"/>
        <v>-0.240625</v>
      </c>
      <c r="IS38" s="101">
        <f t="shared" si="3"/>
        <v>-0.1077777778</v>
      </c>
      <c r="IT38" s="101">
        <f t="shared" si="3"/>
        <v>-0.1459782609</v>
      </c>
      <c r="IU38" s="101">
        <f t="shared" si="3"/>
        <v>-1</v>
      </c>
      <c r="IV38" s="101">
        <f t="shared" si="3"/>
        <v>0.03333333333</v>
      </c>
      <c r="IW38" s="101">
        <f t="shared" si="3"/>
        <v>-0.62</v>
      </c>
      <c r="IX38" s="101">
        <f t="shared" si="3"/>
        <v>-0.004705882353</v>
      </c>
      <c r="IY38" s="101" t="str">
        <f t="shared" si="3"/>
        <v>#DIV/0!</v>
      </c>
      <c r="IZ38" s="101">
        <f t="shared" si="3"/>
        <v>0.725</v>
      </c>
      <c r="JA38" s="101" t="str">
        <f t="shared" si="3"/>
        <v>#DIV/0!</v>
      </c>
      <c r="JB38" s="101">
        <f t="shared" si="3"/>
        <v>0.1625</v>
      </c>
      <c r="JC38" s="101">
        <f t="shared" si="3"/>
        <v>-0.2746341463</v>
      </c>
      <c r="JD38" s="101">
        <f t="shared" si="3"/>
        <v>0.1181818182</v>
      </c>
      <c r="JE38" s="101">
        <f t="shared" si="3"/>
        <v>-0.275</v>
      </c>
      <c r="JF38" s="101">
        <f t="shared" si="3"/>
        <v>-0.55</v>
      </c>
      <c r="JG38" s="101">
        <f t="shared" si="3"/>
        <v>-0.275</v>
      </c>
      <c r="JH38" s="101">
        <f t="shared" si="3"/>
        <v>-0.08</v>
      </c>
      <c r="JI38" s="101">
        <f t="shared" si="3"/>
        <v>-0.1323529412</v>
      </c>
      <c r="JJ38" s="101">
        <f t="shared" si="3"/>
        <v>-0.2323076923</v>
      </c>
      <c r="JK38" s="101">
        <f t="shared" si="3"/>
        <v>-0.1007894737</v>
      </c>
      <c r="JL38" s="101">
        <f t="shared" si="3"/>
        <v>-0.5333333333</v>
      </c>
      <c r="JM38" s="101">
        <f t="shared" si="3"/>
        <v>0.95</v>
      </c>
      <c r="JN38" s="101" t="str">
        <f t="shared" si="3"/>
        <v>#DIV/0!</v>
      </c>
      <c r="JO38" s="101" t="str">
        <f t="shared" si="3"/>
        <v>#DIV/0!</v>
      </c>
      <c r="JP38" s="101">
        <f t="shared" si="3"/>
        <v>0.02333333333</v>
      </c>
      <c r="JQ38" s="101">
        <f t="shared" si="3"/>
        <v>-0.37</v>
      </c>
      <c r="JR38" s="101">
        <f t="shared" si="3"/>
        <v>0.2585714286</v>
      </c>
      <c r="JS38" s="101" t="str">
        <f t="shared" si="3"/>
        <v>#DIV/0!</v>
      </c>
      <c r="JT38" s="101">
        <f t="shared" si="3"/>
        <v>-1</v>
      </c>
      <c r="JU38" s="101">
        <f t="shared" si="3"/>
        <v>-0.03942857143</v>
      </c>
      <c r="JV38" s="101">
        <f t="shared" si="3"/>
        <v>-0.04625</v>
      </c>
      <c r="JW38" s="101">
        <f t="shared" si="3"/>
        <v>-0.01153846154</v>
      </c>
      <c r="JX38" s="101">
        <f t="shared" si="3"/>
        <v>-0.1186440678</v>
      </c>
      <c r="JY38" s="101">
        <f t="shared" si="3"/>
        <v>-0.075</v>
      </c>
      <c r="JZ38" s="101">
        <f t="shared" si="3"/>
        <v>0.05118644068</v>
      </c>
      <c r="KA38" s="101">
        <f t="shared" si="3"/>
        <v>-0.1771428571</v>
      </c>
      <c r="KB38" s="101">
        <f t="shared" si="3"/>
        <v>-0.125875</v>
      </c>
      <c r="KC38" s="101">
        <f t="shared" si="3"/>
        <v>-1</v>
      </c>
      <c r="KD38" s="101">
        <f t="shared" si="3"/>
        <v>0.35</v>
      </c>
      <c r="KE38" s="101">
        <f t="shared" si="3"/>
        <v>-0.1625</v>
      </c>
      <c r="KF38" s="101">
        <f t="shared" si="3"/>
        <v>0.02258064516</v>
      </c>
      <c r="KG38" s="101">
        <f t="shared" si="3"/>
        <v>-0.02387387387</v>
      </c>
      <c r="KH38" s="101">
        <f t="shared" si="3"/>
        <v>0.2333333333</v>
      </c>
      <c r="KI38" s="101">
        <f t="shared" si="3"/>
        <v>0.055</v>
      </c>
      <c r="KJ38" s="101">
        <f t="shared" si="3"/>
        <v>0.07</v>
      </c>
      <c r="KK38" s="101">
        <f t="shared" si="3"/>
        <v>-0.2055555556</v>
      </c>
      <c r="KL38" s="101">
        <f t="shared" si="3"/>
        <v>0.9</v>
      </c>
      <c r="KM38" s="101">
        <f t="shared" si="3"/>
        <v>-0.3666666667</v>
      </c>
      <c r="KN38" s="101" t="str">
        <f t="shared" si="3"/>
        <v>#DIV/0!</v>
      </c>
      <c r="KO38" s="101">
        <f t="shared" si="3"/>
        <v>0.3</v>
      </c>
      <c r="KP38" s="101" t="str">
        <f t="shared" si="3"/>
        <v>#DIV/0!</v>
      </c>
      <c r="KQ38" s="101">
        <f t="shared" si="3"/>
        <v>0.6</v>
      </c>
      <c r="KR38" s="101">
        <f t="shared" si="3"/>
        <v>-0.0875</v>
      </c>
      <c r="KS38" s="101">
        <f t="shared" si="3"/>
        <v>-0.4833333333</v>
      </c>
      <c r="KT38" s="101">
        <f t="shared" si="3"/>
        <v>-0.06583333333</v>
      </c>
      <c r="KU38" s="101" t="str">
        <f t="shared" si="3"/>
        <v>#DIV/0!</v>
      </c>
      <c r="KV38" s="101">
        <f t="shared" si="3"/>
        <v>-0.5666666667</v>
      </c>
      <c r="KW38" s="101">
        <f t="shared" si="3"/>
        <v>-1</v>
      </c>
      <c r="KX38" s="101">
        <f t="shared" si="3"/>
        <v>-0.35</v>
      </c>
      <c r="KY38" s="101">
        <f t="shared" si="3"/>
        <v>-0.03692307692</v>
      </c>
      <c r="KZ38" s="101">
        <f t="shared" si="3"/>
        <v>-0.1552173913</v>
      </c>
      <c r="LA38" s="101">
        <f t="shared" si="3"/>
        <v>-1</v>
      </c>
      <c r="LB38" s="101">
        <f t="shared" si="3"/>
        <v>0.2166666667</v>
      </c>
      <c r="LC38" s="101" t="str">
        <f t="shared" si="3"/>
        <v>#DIV/0!</v>
      </c>
      <c r="LD38" s="101">
        <f t="shared" si="3"/>
        <v>-0.01428571429</v>
      </c>
      <c r="LE38" s="101">
        <f t="shared" si="3"/>
        <v>-0.72</v>
      </c>
      <c r="LF38" s="101">
        <f t="shared" si="3"/>
        <v>-0.01</v>
      </c>
      <c r="LG38" s="101">
        <f t="shared" si="3"/>
        <v>-0.45</v>
      </c>
      <c r="LH38" s="101">
        <f t="shared" si="3"/>
        <v>-0.1047619048</v>
      </c>
      <c r="LI38" s="101">
        <f t="shared" si="3"/>
        <v>-0.32</v>
      </c>
      <c r="LJ38" s="101">
        <f t="shared" si="3"/>
        <v>0.08666666667</v>
      </c>
      <c r="LK38" s="101">
        <f t="shared" si="3"/>
        <v>-1</v>
      </c>
      <c r="LL38" s="101">
        <f t="shared" si="3"/>
        <v>-0.1761904762</v>
      </c>
      <c r="LM38" s="101">
        <f t="shared" si="3"/>
        <v>-0.14</v>
      </c>
    </row>
    <row r="39">
      <c r="B39" s="21" t="s">
        <v>241</v>
      </c>
      <c r="C39" s="96">
        <f t="shared" ref="C39:LM39" si="4">C27/C25</f>
        <v>-0.6357142857</v>
      </c>
      <c r="D39" s="34">
        <f t="shared" si="4"/>
        <v>-0.5893835616</v>
      </c>
      <c r="E39" s="34">
        <f t="shared" si="4"/>
        <v>-1</v>
      </c>
      <c r="F39" s="34">
        <f t="shared" si="4"/>
        <v>-1</v>
      </c>
      <c r="G39" s="96">
        <f t="shared" si="4"/>
        <v>0.1156424581</v>
      </c>
      <c r="H39" s="34">
        <f t="shared" si="4"/>
        <v>-0.3797012302</v>
      </c>
      <c r="I39" s="96">
        <f t="shared" si="4"/>
        <v>-1</v>
      </c>
      <c r="J39" s="34">
        <f t="shared" si="4"/>
        <v>0.62</v>
      </c>
      <c r="K39" s="96">
        <f t="shared" si="4"/>
        <v>-1</v>
      </c>
      <c r="L39" s="34">
        <f t="shared" si="4"/>
        <v>-1</v>
      </c>
      <c r="M39" s="96">
        <f t="shared" si="4"/>
        <v>50</v>
      </c>
      <c r="N39" s="96">
        <f t="shared" si="4"/>
        <v>-1</v>
      </c>
      <c r="O39" s="34">
        <f t="shared" si="4"/>
        <v>-1</v>
      </c>
      <c r="P39" s="34">
        <f t="shared" si="4"/>
        <v>-1</v>
      </c>
      <c r="Q39" s="96">
        <f t="shared" si="4"/>
        <v>-0.8470588235</v>
      </c>
      <c r="R39" s="34">
        <f t="shared" si="4"/>
        <v>-0.09038461538</v>
      </c>
      <c r="S39" s="34">
        <f t="shared" si="4"/>
        <v>-1</v>
      </c>
      <c r="T39" s="34">
        <f t="shared" si="4"/>
        <v>-1</v>
      </c>
      <c r="U39" s="34">
        <f t="shared" si="4"/>
        <v>-0.07777777778</v>
      </c>
      <c r="V39" s="34">
        <f t="shared" si="4"/>
        <v>-0.7034482759</v>
      </c>
      <c r="W39" s="97">
        <f t="shared" si="4"/>
        <v>-0.6415730337</v>
      </c>
      <c r="X39" s="35">
        <f t="shared" si="4"/>
        <v>-0.3705882353</v>
      </c>
      <c r="Y39" s="34">
        <f t="shared" si="4"/>
        <v>-1</v>
      </c>
      <c r="Z39" s="34">
        <f t="shared" si="4"/>
        <v>0.5666666667</v>
      </c>
      <c r="AA39" s="34">
        <f t="shared" si="4"/>
        <v>-0.2926220204</v>
      </c>
      <c r="AB39" s="34">
        <f t="shared" si="4"/>
        <v>-0.2129864334</v>
      </c>
      <c r="AC39" s="34">
        <f t="shared" si="4"/>
        <v>-0.3760869565</v>
      </c>
      <c r="AD39" s="34">
        <f t="shared" si="4"/>
        <v>-0.3151162791</v>
      </c>
      <c r="AE39" s="34">
        <f t="shared" si="4"/>
        <v>-0.5190647482</v>
      </c>
      <c r="AF39" s="34">
        <f t="shared" si="4"/>
        <v>-0.444057623</v>
      </c>
      <c r="AG39" s="97">
        <f t="shared" si="4"/>
        <v>-0.84</v>
      </c>
      <c r="AH39" s="35">
        <f t="shared" si="4"/>
        <v>0.06363636364</v>
      </c>
      <c r="AI39" s="34">
        <f t="shared" si="4"/>
        <v>-0.5125628141</v>
      </c>
      <c r="AJ39" s="34">
        <f t="shared" si="4"/>
        <v>-0.3229422067</v>
      </c>
      <c r="AK39" s="34">
        <f t="shared" si="4"/>
        <v>-1</v>
      </c>
      <c r="AL39" s="34">
        <f t="shared" si="4"/>
        <v>-0.32</v>
      </c>
      <c r="AM39" s="34">
        <f t="shared" si="4"/>
        <v>-0.2716649431</v>
      </c>
      <c r="AN39" s="34">
        <f t="shared" si="4"/>
        <v>-0.005128205128</v>
      </c>
      <c r="AO39" s="34">
        <f t="shared" si="4"/>
        <v>-0.407518797</v>
      </c>
      <c r="AP39" s="34">
        <f t="shared" si="4"/>
        <v>-1</v>
      </c>
      <c r="AQ39" s="34">
        <f t="shared" si="4"/>
        <v>-0.2516129032</v>
      </c>
      <c r="AR39" s="34">
        <f t="shared" si="4"/>
        <v>0.15</v>
      </c>
      <c r="AS39" s="34">
        <f t="shared" si="4"/>
        <v>0.1551724138</v>
      </c>
      <c r="AT39" s="34">
        <f t="shared" si="4"/>
        <v>-0.776</v>
      </c>
      <c r="AU39" s="34">
        <f t="shared" si="4"/>
        <v>-0.4531914894</v>
      </c>
      <c r="AV39" s="34">
        <f t="shared" si="4"/>
        <v>-0.3</v>
      </c>
      <c r="AW39" s="34">
        <f t="shared" si="4"/>
        <v>-0.619047619</v>
      </c>
      <c r="AX39" s="34">
        <f t="shared" si="4"/>
        <v>-1</v>
      </c>
      <c r="AY39" s="34">
        <f t="shared" si="4"/>
        <v>-1</v>
      </c>
      <c r="AZ39" s="34">
        <f t="shared" si="4"/>
        <v>-1</v>
      </c>
      <c r="BA39" s="34">
        <f t="shared" si="4"/>
        <v>0.1826923077</v>
      </c>
      <c r="BB39" s="34">
        <f t="shared" si="4"/>
        <v>-0.2596281541</v>
      </c>
      <c r="BC39" s="34">
        <f t="shared" si="4"/>
        <v>-0.3163756489</v>
      </c>
      <c r="BD39" s="34">
        <f t="shared" si="4"/>
        <v>-0.2150943396</v>
      </c>
      <c r="BE39" s="34">
        <f t="shared" si="4"/>
        <v>-0.4953488372</v>
      </c>
      <c r="BF39" s="34">
        <f t="shared" si="4"/>
        <v>-0.1162337662</v>
      </c>
      <c r="BG39" s="34">
        <f t="shared" si="4"/>
        <v>0.06043478261</v>
      </c>
      <c r="BH39" s="34">
        <f t="shared" si="4"/>
        <v>-1</v>
      </c>
      <c r="BI39" s="34">
        <f t="shared" si="4"/>
        <v>1.15</v>
      </c>
      <c r="BJ39" s="34">
        <f t="shared" si="4"/>
        <v>-0.7</v>
      </c>
      <c r="BK39" s="96">
        <f t="shared" si="4"/>
        <v>-1</v>
      </c>
      <c r="BL39" s="34">
        <f t="shared" si="4"/>
        <v>-0.69</v>
      </c>
      <c r="BM39" s="34">
        <f t="shared" si="4"/>
        <v>-1</v>
      </c>
      <c r="BN39" s="98">
        <f t="shared" si="4"/>
        <v>0.3161290323</v>
      </c>
      <c r="BO39" s="35">
        <f t="shared" si="4"/>
        <v>-0.6505263158</v>
      </c>
      <c r="BP39" s="34">
        <f t="shared" si="4"/>
        <v>-1</v>
      </c>
      <c r="BQ39" s="34">
        <f t="shared" si="4"/>
        <v>1.65</v>
      </c>
      <c r="BR39" s="34">
        <f t="shared" si="4"/>
        <v>0.1285714286</v>
      </c>
      <c r="BS39" s="34">
        <f t="shared" si="4"/>
        <v>-0.6678571429</v>
      </c>
      <c r="BT39" s="97">
        <f t="shared" si="4"/>
        <v>-1</v>
      </c>
      <c r="BU39" s="35">
        <f t="shared" si="4"/>
        <v>0.2057142857</v>
      </c>
      <c r="BV39" s="34">
        <f t="shared" si="4"/>
        <v>-0.344047619</v>
      </c>
      <c r="BW39" s="34">
        <f t="shared" si="4"/>
        <v>-0.4155251142</v>
      </c>
      <c r="BX39" s="34">
        <f t="shared" si="4"/>
        <v>0.15</v>
      </c>
      <c r="BY39" s="34">
        <f t="shared" si="4"/>
        <v>-1</v>
      </c>
      <c r="BZ39" s="34">
        <f t="shared" si="4"/>
        <v>-1</v>
      </c>
      <c r="CA39" s="34">
        <f t="shared" si="4"/>
        <v>2.075</v>
      </c>
      <c r="CB39" s="34">
        <f t="shared" si="4"/>
        <v>-0.81875</v>
      </c>
      <c r="CC39" s="98">
        <f t="shared" si="4"/>
        <v>-0.2777777778</v>
      </c>
      <c r="CD39" s="35">
        <f t="shared" si="4"/>
        <v>-0.6279411765</v>
      </c>
      <c r="CE39" s="34">
        <f t="shared" si="4"/>
        <v>-1</v>
      </c>
      <c r="CF39" s="34">
        <f t="shared" si="4"/>
        <v>-1</v>
      </c>
      <c r="CG39" s="34">
        <f t="shared" si="4"/>
        <v>-1</v>
      </c>
      <c r="CH39" s="34">
        <f t="shared" si="4"/>
        <v>-1</v>
      </c>
      <c r="CI39" s="97">
        <f t="shared" si="4"/>
        <v>-0.3</v>
      </c>
      <c r="CJ39" s="35">
        <f t="shared" si="4"/>
        <v>-0.8590909091</v>
      </c>
      <c r="CK39" s="34">
        <f t="shared" si="4"/>
        <v>-1</v>
      </c>
      <c r="CL39" s="34">
        <f t="shared" si="4"/>
        <v>-0.5884615385</v>
      </c>
      <c r="CM39" s="34">
        <f t="shared" si="4"/>
        <v>-0.318699187</v>
      </c>
      <c r="CN39" s="34">
        <f t="shared" si="4"/>
        <v>-0.281185567</v>
      </c>
      <c r="CO39" s="97">
        <f t="shared" si="4"/>
        <v>-0.4705882353</v>
      </c>
      <c r="CP39" s="35">
        <f t="shared" si="4"/>
        <v>0.08524590164</v>
      </c>
      <c r="CQ39" s="34">
        <f t="shared" si="4"/>
        <v>-0.3465742251</v>
      </c>
      <c r="CR39" s="34">
        <f t="shared" si="4"/>
        <v>-0.2290516809</v>
      </c>
      <c r="CS39" s="34">
        <f t="shared" si="4"/>
        <v>-0.6352941176</v>
      </c>
      <c r="CT39" s="34">
        <f t="shared" si="4"/>
        <v>-0.7821428571</v>
      </c>
      <c r="CU39" s="34">
        <f t="shared" si="4"/>
        <v>-0.592</v>
      </c>
      <c r="CV39" s="34">
        <f t="shared" si="4"/>
        <v>-0.586407767</v>
      </c>
      <c r="CW39" s="34">
        <f t="shared" si="4"/>
        <v>-1</v>
      </c>
      <c r="CX39" s="34">
        <f t="shared" si="4"/>
        <v>-1</v>
      </c>
      <c r="CY39" s="34">
        <f t="shared" si="4"/>
        <v>-1</v>
      </c>
      <c r="CZ39" s="34">
        <f t="shared" si="4"/>
        <v>-1</v>
      </c>
      <c r="DA39" s="34">
        <f t="shared" si="4"/>
        <v>-1</v>
      </c>
      <c r="DB39" s="34">
        <f t="shared" si="4"/>
        <v>-0.2142857143</v>
      </c>
      <c r="DC39" s="34">
        <f t="shared" si="4"/>
        <v>-0.2752252252</v>
      </c>
      <c r="DD39" s="34">
        <f t="shared" si="4"/>
        <v>0.02777777778</v>
      </c>
      <c r="DE39" s="34">
        <f t="shared" si="4"/>
        <v>-0.2770301624</v>
      </c>
      <c r="DF39" s="98">
        <f t="shared" si="4"/>
        <v>6.653846154</v>
      </c>
      <c r="DG39" s="35">
        <f t="shared" si="4"/>
        <v>-0.242</v>
      </c>
      <c r="DH39" s="34">
        <f t="shared" si="4"/>
        <v>-0.3064516129</v>
      </c>
      <c r="DI39" s="34">
        <f t="shared" si="4"/>
        <v>-0.4449152542</v>
      </c>
      <c r="DJ39" s="34">
        <f t="shared" si="4"/>
        <v>-0.7803921569</v>
      </c>
      <c r="DK39" s="34">
        <f t="shared" si="4"/>
        <v>-0.5394160584</v>
      </c>
      <c r="DL39" s="34">
        <f t="shared" si="4"/>
        <v>-0.5</v>
      </c>
      <c r="DM39" s="34">
        <f t="shared" si="4"/>
        <v>-1</v>
      </c>
      <c r="DN39" s="34">
        <f t="shared" si="4"/>
        <v>-1</v>
      </c>
      <c r="DO39" s="97">
        <f t="shared" si="4"/>
        <v>-0.6666666667</v>
      </c>
      <c r="DP39" s="35">
        <f t="shared" si="4"/>
        <v>-0.3636363636</v>
      </c>
      <c r="DQ39" s="34">
        <f t="shared" si="4"/>
        <v>0.2866666667</v>
      </c>
      <c r="DR39" s="34">
        <f t="shared" si="4"/>
        <v>-0.03333333333</v>
      </c>
      <c r="DS39" s="97">
        <f t="shared" si="4"/>
        <v>0.5</v>
      </c>
      <c r="DT39" s="35">
        <f t="shared" si="4"/>
        <v>-0.7</v>
      </c>
      <c r="DU39" s="34">
        <f t="shared" si="4"/>
        <v>-0.5153846154</v>
      </c>
      <c r="DV39" s="34">
        <f t="shared" si="4"/>
        <v>-0.2473053892</v>
      </c>
      <c r="DW39" s="34">
        <f t="shared" si="4"/>
        <v>-0.3780141844</v>
      </c>
      <c r="DX39" s="34">
        <f t="shared" si="4"/>
        <v>-0.306504065</v>
      </c>
      <c r="DY39" s="34">
        <f t="shared" si="4"/>
        <v>-1</v>
      </c>
      <c r="DZ39" s="97">
        <f t="shared" si="4"/>
        <v>-0.6769911504</v>
      </c>
      <c r="EA39" s="35">
        <f t="shared" si="4"/>
        <v>-0.4095930233</v>
      </c>
      <c r="EB39" s="34">
        <f t="shared" si="4"/>
        <v>-0.3954545455</v>
      </c>
      <c r="EC39" s="34">
        <f t="shared" si="4"/>
        <v>0.1827956989</v>
      </c>
      <c r="ED39" s="34">
        <f t="shared" si="4"/>
        <v>-1</v>
      </c>
      <c r="EE39" s="34">
        <f t="shared" si="4"/>
        <v>-0.44</v>
      </c>
      <c r="EF39" s="34">
        <f t="shared" si="4"/>
        <v>-0.4769230769</v>
      </c>
      <c r="EG39" s="97">
        <f t="shared" si="4"/>
        <v>-0.1716814159</v>
      </c>
      <c r="EH39" s="35">
        <f t="shared" si="4"/>
        <v>-0.08805865922</v>
      </c>
      <c r="EI39" s="34">
        <f t="shared" si="4"/>
        <v>-0.9</v>
      </c>
      <c r="EJ39" s="34">
        <f t="shared" si="4"/>
        <v>-0.6462686567</v>
      </c>
      <c r="EK39" s="97">
        <f t="shared" si="4"/>
        <v>-0.5942307692</v>
      </c>
      <c r="EL39" s="35">
        <f t="shared" si="4"/>
        <v>-0.6201058201</v>
      </c>
      <c r="EM39" s="34">
        <f t="shared" si="4"/>
        <v>0.08571428571</v>
      </c>
      <c r="EN39" s="34">
        <f t="shared" si="4"/>
        <v>0.63</v>
      </c>
      <c r="EO39" s="34">
        <f t="shared" si="4"/>
        <v>-1</v>
      </c>
      <c r="EP39" s="34">
        <f t="shared" si="4"/>
        <v>0</v>
      </c>
      <c r="EQ39" s="34">
        <f t="shared" si="4"/>
        <v>-1</v>
      </c>
      <c r="ER39" s="34">
        <f t="shared" si="4"/>
        <v>-0.5818181818</v>
      </c>
      <c r="ES39" s="34">
        <f t="shared" si="4"/>
        <v>0.3846153846</v>
      </c>
      <c r="ET39" s="34">
        <f t="shared" si="4"/>
        <v>-0.6553571429</v>
      </c>
      <c r="EU39" s="34">
        <f t="shared" si="4"/>
        <v>-0.5738738739</v>
      </c>
      <c r="EV39" s="34">
        <f t="shared" si="4"/>
        <v>-0.3294871795</v>
      </c>
      <c r="EW39" s="34">
        <f t="shared" si="4"/>
        <v>-1</v>
      </c>
      <c r="EX39" s="34">
        <f t="shared" si="4"/>
        <v>0.6363636364</v>
      </c>
      <c r="EY39" s="34">
        <f t="shared" si="4"/>
        <v>-0.45</v>
      </c>
      <c r="EZ39" s="34">
        <f t="shared" si="4"/>
        <v>0.04864864865</v>
      </c>
      <c r="FA39" s="97">
        <f t="shared" si="4"/>
        <v>-0.8083333333</v>
      </c>
      <c r="FB39" s="35">
        <f t="shared" si="4"/>
        <v>0.1551724138</v>
      </c>
      <c r="FC39" s="97">
        <f t="shared" si="4"/>
        <v>4</v>
      </c>
      <c r="FD39" s="35">
        <f t="shared" si="4"/>
        <v>-0.8815789474</v>
      </c>
      <c r="FE39" s="34">
        <f t="shared" si="4"/>
        <v>0.84</v>
      </c>
      <c r="FF39" s="34">
        <f t="shared" si="4"/>
        <v>-0.2823529412</v>
      </c>
      <c r="FG39" s="97">
        <f t="shared" si="4"/>
        <v>-0.665625</v>
      </c>
      <c r="FH39" s="35">
        <f t="shared" si="4"/>
        <v>-0.01411764706</v>
      </c>
      <c r="FI39" s="34">
        <f t="shared" si="4"/>
        <v>0.4306451613</v>
      </c>
      <c r="FJ39" s="34">
        <f t="shared" si="4"/>
        <v>-0.504</v>
      </c>
      <c r="FK39" s="34">
        <f t="shared" si="4"/>
        <v>-0.05540540541</v>
      </c>
      <c r="FL39" s="34">
        <f t="shared" si="4"/>
        <v>-0.5847619048</v>
      </c>
      <c r="FM39" s="34">
        <f t="shared" si="4"/>
        <v>-0.6603773585</v>
      </c>
      <c r="FN39" s="34">
        <f t="shared" si="4"/>
        <v>-0.5382716049</v>
      </c>
      <c r="FO39" s="34">
        <f t="shared" si="4"/>
        <v>-0.03333333333</v>
      </c>
      <c r="FP39" s="34">
        <f t="shared" si="4"/>
        <v>-0.1176470588</v>
      </c>
      <c r="FQ39" s="34">
        <f t="shared" si="4"/>
        <v>-0.45</v>
      </c>
      <c r="FR39" s="34">
        <f t="shared" si="4"/>
        <v>-0.1071428571</v>
      </c>
      <c r="FS39" s="34">
        <f t="shared" si="4"/>
        <v>0.08571428571</v>
      </c>
      <c r="FT39" s="34">
        <f t="shared" si="4"/>
        <v>-0.3419444444</v>
      </c>
      <c r="FU39" s="34" t="str">
        <f t="shared" si="4"/>
        <v>#DIV/0!</v>
      </c>
      <c r="FV39" s="34">
        <f t="shared" si="4"/>
        <v>-1</v>
      </c>
      <c r="FW39" s="34" t="str">
        <f t="shared" si="4"/>
        <v>#DIV/0!</v>
      </c>
      <c r="FX39" s="34" t="str">
        <f t="shared" si="4"/>
        <v>#DIV/0!</v>
      </c>
      <c r="FY39" s="34" t="str">
        <f t="shared" si="4"/>
        <v>#DIV/0!</v>
      </c>
      <c r="FZ39" s="34" t="str">
        <f t="shared" si="4"/>
        <v>#DIV/0!</v>
      </c>
      <c r="GA39" s="34">
        <f t="shared" si="4"/>
        <v>-0.1</v>
      </c>
      <c r="GB39" s="34">
        <f t="shared" si="4"/>
        <v>0.4</v>
      </c>
      <c r="GC39" s="34">
        <f t="shared" si="4"/>
        <v>0.4</v>
      </c>
      <c r="GD39" s="34">
        <f t="shared" si="4"/>
        <v>0.7</v>
      </c>
      <c r="GE39" s="34" t="str">
        <f t="shared" si="4"/>
        <v>#DIV/0!</v>
      </c>
      <c r="GF39" s="34">
        <f t="shared" si="4"/>
        <v>-0.034</v>
      </c>
      <c r="GG39" s="34">
        <f t="shared" si="4"/>
        <v>-0.3726666667</v>
      </c>
      <c r="GH39" s="34">
        <f t="shared" si="4"/>
        <v>-0.1482926829</v>
      </c>
      <c r="GI39" s="34">
        <f t="shared" si="4"/>
        <v>-0.1538928571</v>
      </c>
      <c r="GJ39" s="97">
        <f t="shared" si="4"/>
        <v>0.6375</v>
      </c>
      <c r="GK39" s="35">
        <f t="shared" si="4"/>
        <v>0.07083333333</v>
      </c>
      <c r="GL39" s="34">
        <f t="shared" si="4"/>
        <v>0.073125</v>
      </c>
      <c r="GM39" s="34">
        <f t="shared" si="4"/>
        <v>-0.07644067797</v>
      </c>
      <c r="GN39" s="34" t="str">
        <f t="shared" si="4"/>
        <v>#DIV/0!</v>
      </c>
      <c r="GO39" s="34">
        <f t="shared" si="4"/>
        <v>0.3</v>
      </c>
      <c r="GP39" s="34">
        <f t="shared" si="4"/>
        <v>-0.4333333333</v>
      </c>
      <c r="GQ39" s="34">
        <f t="shared" si="4"/>
        <v>-0.5722222222</v>
      </c>
      <c r="GR39" s="34" t="str">
        <f t="shared" si="4"/>
        <v>#DIV/0!</v>
      </c>
      <c r="GS39" s="34">
        <f t="shared" si="4"/>
        <v>0.06842105263</v>
      </c>
      <c r="GT39" s="34">
        <f t="shared" si="4"/>
        <v>-0.2626086957</v>
      </c>
      <c r="GU39" s="97">
        <f t="shared" si="4"/>
        <v>-0.2</v>
      </c>
      <c r="GV39" s="35">
        <f t="shared" si="4"/>
        <v>0.3909090909</v>
      </c>
      <c r="GW39" s="34">
        <f t="shared" si="4"/>
        <v>0.9</v>
      </c>
      <c r="GX39" s="34" t="str">
        <f t="shared" si="4"/>
        <v>#DIV/0!</v>
      </c>
      <c r="GY39" s="34">
        <f t="shared" si="4"/>
        <v>-0.1</v>
      </c>
      <c r="GZ39" s="34">
        <f t="shared" si="4"/>
        <v>-0.5933333333</v>
      </c>
      <c r="HA39" s="34">
        <f t="shared" si="4"/>
        <v>-0.1125</v>
      </c>
      <c r="HB39" s="34">
        <f t="shared" si="4"/>
        <v>0.35</v>
      </c>
      <c r="HC39" s="34">
        <f t="shared" si="4"/>
        <v>-1</v>
      </c>
      <c r="HD39" s="34" t="str">
        <f t="shared" si="4"/>
        <v>#DIV/0!</v>
      </c>
      <c r="HE39" s="34" t="str">
        <f t="shared" si="4"/>
        <v>#DIV/0!</v>
      </c>
      <c r="HF39" s="34">
        <f t="shared" si="4"/>
        <v>0.285</v>
      </c>
      <c r="HG39" s="97">
        <f t="shared" si="4"/>
        <v>0.05</v>
      </c>
      <c r="HH39" s="35">
        <f t="shared" si="4"/>
        <v>-0.06909090909</v>
      </c>
      <c r="HI39" s="34">
        <f t="shared" si="4"/>
        <v>-0.4</v>
      </c>
      <c r="HJ39" s="34">
        <f t="shared" si="4"/>
        <v>-0.2222222222</v>
      </c>
      <c r="HK39" s="34">
        <f t="shared" si="4"/>
        <v>-0.25</v>
      </c>
      <c r="HL39" s="34">
        <f t="shared" si="4"/>
        <v>-0.2120689655</v>
      </c>
      <c r="HM39" s="34" t="str">
        <f t="shared" si="4"/>
        <v>#DIV/0!</v>
      </c>
      <c r="HN39" s="34" t="str">
        <f t="shared" si="4"/>
        <v>#DIV/0!</v>
      </c>
      <c r="HO39" s="34">
        <f t="shared" si="4"/>
        <v>-1</v>
      </c>
      <c r="HP39" s="34">
        <f t="shared" si="4"/>
        <v>-0.125</v>
      </c>
      <c r="HQ39" s="34" t="str">
        <f t="shared" si="4"/>
        <v>#DIV/0!</v>
      </c>
      <c r="HR39" s="34">
        <f t="shared" si="4"/>
        <v>0.03333333333</v>
      </c>
      <c r="HS39" s="34">
        <f t="shared" si="4"/>
        <v>-0.3311111111</v>
      </c>
      <c r="HT39" s="34" t="str">
        <f t="shared" si="4"/>
        <v>#DIV/0!</v>
      </c>
      <c r="HU39" s="34" t="str">
        <f t="shared" si="4"/>
        <v>#DIV/0!</v>
      </c>
      <c r="HV39" s="34" t="str">
        <f t="shared" si="4"/>
        <v>#DIV/0!</v>
      </c>
      <c r="HW39" s="34" t="str">
        <f t="shared" si="4"/>
        <v>#DIV/0!</v>
      </c>
      <c r="HX39" s="34" t="str">
        <f t="shared" si="4"/>
        <v>#DIV/0!</v>
      </c>
      <c r="HY39" s="34" t="str">
        <f t="shared" si="4"/>
        <v>#DIV/0!</v>
      </c>
      <c r="HZ39" s="34">
        <f t="shared" si="4"/>
        <v>-0.226</v>
      </c>
      <c r="IA39" s="34">
        <f t="shared" si="4"/>
        <v>0.08166666667</v>
      </c>
      <c r="IB39" s="34">
        <f t="shared" si="4"/>
        <v>-0.3</v>
      </c>
      <c r="IC39" s="34" t="str">
        <f t="shared" si="4"/>
        <v>#DIV/0!</v>
      </c>
      <c r="ID39" s="34" t="str">
        <f t="shared" si="4"/>
        <v>#DIV/0!</v>
      </c>
      <c r="IE39" s="34" t="str">
        <f t="shared" si="4"/>
        <v>#DIV/0!</v>
      </c>
      <c r="IF39" s="34">
        <f t="shared" si="4"/>
        <v>0.55</v>
      </c>
      <c r="IG39" s="34">
        <f t="shared" si="4"/>
        <v>0.55</v>
      </c>
      <c r="IH39" s="34">
        <f t="shared" si="4"/>
        <v>-1</v>
      </c>
      <c r="II39" s="34" t="str">
        <f t="shared" si="4"/>
        <v>#DIV/0!</v>
      </c>
      <c r="IJ39" s="34" t="str">
        <f t="shared" si="4"/>
        <v>#DIV/0!</v>
      </c>
      <c r="IK39" s="34">
        <f t="shared" si="4"/>
        <v>-0.275</v>
      </c>
      <c r="IL39" s="34">
        <f t="shared" si="4"/>
        <v>0.7</v>
      </c>
      <c r="IM39" s="34" t="str">
        <f t="shared" si="4"/>
        <v>#DIV/0!</v>
      </c>
      <c r="IN39" s="34">
        <f t="shared" si="4"/>
        <v>0.03333333333</v>
      </c>
      <c r="IO39" s="34">
        <f t="shared" si="4"/>
        <v>0.1666666667</v>
      </c>
      <c r="IP39" s="34">
        <f t="shared" si="4"/>
        <v>-0.145</v>
      </c>
      <c r="IQ39" s="34">
        <f t="shared" si="4"/>
        <v>-1</v>
      </c>
      <c r="IR39" s="34">
        <f t="shared" si="4"/>
        <v>-0.6</v>
      </c>
      <c r="IS39" s="34">
        <f t="shared" si="4"/>
        <v>-0.09625</v>
      </c>
      <c r="IT39" s="34">
        <f t="shared" si="4"/>
        <v>-0.08198198198</v>
      </c>
      <c r="IU39" s="34">
        <f t="shared" si="4"/>
        <v>-1</v>
      </c>
      <c r="IV39" s="34">
        <f t="shared" si="4"/>
        <v>0.7</v>
      </c>
      <c r="IW39" s="34">
        <f t="shared" si="4"/>
        <v>-1</v>
      </c>
      <c r="IX39" s="34">
        <f t="shared" si="4"/>
        <v>-0.1875</v>
      </c>
      <c r="IY39" s="34">
        <f t="shared" si="4"/>
        <v>0.45</v>
      </c>
      <c r="IZ39" s="34" t="str">
        <f t="shared" si="4"/>
        <v>#DIV/0!</v>
      </c>
      <c r="JA39" s="34" t="str">
        <f t="shared" si="4"/>
        <v>#DIV/0!</v>
      </c>
      <c r="JB39" s="34">
        <f t="shared" si="4"/>
        <v>0.06666666667</v>
      </c>
      <c r="JC39" s="34">
        <f t="shared" si="4"/>
        <v>-0.175</v>
      </c>
      <c r="JD39" s="34">
        <f t="shared" si="4"/>
        <v>0.02222222222</v>
      </c>
      <c r="JE39" s="34">
        <f t="shared" si="4"/>
        <v>-0.103125</v>
      </c>
      <c r="JF39" s="34">
        <f t="shared" si="4"/>
        <v>0.8</v>
      </c>
      <c r="JG39" s="34">
        <f t="shared" si="4"/>
        <v>-0.5</v>
      </c>
      <c r="JH39" s="34">
        <f t="shared" si="4"/>
        <v>-0.1</v>
      </c>
      <c r="JI39" s="34">
        <f t="shared" si="4"/>
        <v>0</v>
      </c>
      <c r="JJ39" s="34">
        <f t="shared" si="4"/>
        <v>0.6</v>
      </c>
      <c r="JK39" s="34">
        <f t="shared" si="4"/>
        <v>-0.30875</v>
      </c>
      <c r="JL39" s="34">
        <f t="shared" si="4"/>
        <v>0.425</v>
      </c>
      <c r="JM39" s="34" t="str">
        <f t="shared" si="4"/>
        <v>#DIV/0!</v>
      </c>
      <c r="JN39" s="34" t="str">
        <f t="shared" si="4"/>
        <v>#DIV/0!</v>
      </c>
      <c r="JO39" s="34" t="str">
        <f t="shared" si="4"/>
        <v>#DIV/0!</v>
      </c>
      <c r="JP39" s="34">
        <f t="shared" si="4"/>
        <v>-1</v>
      </c>
      <c r="JQ39" s="34">
        <f t="shared" si="4"/>
        <v>0.85</v>
      </c>
      <c r="JR39" s="34">
        <f t="shared" si="4"/>
        <v>0.615</v>
      </c>
      <c r="JS39" s="34" t="str">
        <f t="shared" si="4"/>
        <v>#DIV/0!</v>
      </c>
      <c r="JT39" s="34" t="str">
        <f t="shared" si="4"/>
        <v>#DIV/0!</v>
      </c>
      <c r="JU39" s="34">
        <f t="shared" si="4"/>
        <v>0.025</v>
      </c>
      <c r="JV39" s="34">
        <f t="shared" si="4"/>
        <v>-0.164</v>
      </c>
      <c r="JW39" s="34">
        <f t="shared" si="4"/>
        <v>0.04545454545</v>
      </c>
      <c r="JX39" s="34">
        <f t="shared" si="4"/>
        <v>-0.4</v>
      </c>
      <c r="JY39" s="34">
        <f t="shared" si="4"/>
        <v>-0.35</v>
      </c>
      <c r="JZ39" s="34">
        <f t="shared" si="4"/>
        <v>0.04909090909</v>
      </c>
      <c r="KA39" s="34">
        <f t="shared" si="4"/>
        <v>0.1125</v>
      </c>
      <c r="KB39" s="34">
        <f t="shared" si="4"/>
        <v>-0.1866666667</v>
      </c>
      <c r="KC39" s="34" t="str">
        <f t="shared" si="4"/>
        <v>#DIV/0!</v>
      </c>
      <c r="KD39" s="34" t="str">
        <f t="shared" si="4"/>
        <v>#DIV/0!</v>
      </c>
      <c r="KE39" s="34">
        <f t="shared" si="4"/>
        <v>-0.1</v>
      </c>
      <c r="KF39" s="34">
        <f t="shared" si="4"/>
        <v>-0.1285714286</v>
      </c>
      <c r="KG39" s="34">
        <f t="shared" si="4"/>
        <v>-0.25475</v>
      </c>
      <c r="KH39" s="34">
        <f t="shared" si="4"/>
        <v>0.8</v>
      </c>
      <c r="KI39" s="34">
        <f t="shared" si="4"/>
        <v>0.1625</v>
      </c>
      <c r="KJ39" s="34">
        <f t="shared" si="4"/>
        <v>0.01666666667</v>
      </c>
      <c r="KK39" s="34">
        <f t="shared" si="4"/>
        <v>-0.1666666667</v>
      </c>
      <c r="KL39" s="34" t="str">
        <f t="shared" si="4"/>
        <v>#DIV/0!</v>
      </c>
      <c r="KM39" s="34">
        <f t="shared" si="4"/>
        <v>-0.05</v>
      </c>
      <c r="KN39" s="34" t="str">
        <f t="shared" si="4"/>
        <v>#DIV/0!</v>
      </c>
      <c r="KO39" s="34" t="str">
        <f t="shared" si="4"/>
        <v>#DIV/0!</v>
      </c>
      <c r="KP39" s="34" t="str">
        <f t="shared" si="4"/>
        <v>#DIV/0!</v>
      </c>
      <c r="KQ39" s="34" t="str">
        <f t="shared" si="4"/>
        <v>#DIV/0!</v>
      </c>
      <c r="KR39" s="34">
        <f t="shared" si="4"/>
        <v>-1</v>
      </c>
      <c r="KS39" s="34">
        <f t="shared" si="4"/>
        <v>-0.1</v>
      </c>
      <c r="KT39" s="34">
        <f t="shared" si="4"/>
        <v>-0.108</v>
      </c>
      <c r="KU39" s="34" t="str">
        <f t="shared" si="4"/>
        <v>#DIV/0!</v>
      </c>
      <c r="KV39" s="34" t="str">
        <f t="shared" si="4"/>
        <v>#DIV/0!</v>
      </c>
      <c r="KW39" s="34">
        <f t="shared" si="4"/>
        <v>0.5</v>
      </c>
      <c r="KX39" s="34">
        <f t="shared" si="4"/>
        <v>0.2</v>
      </c>
      <c r="KY39" s="34">
        <f t="shared" si="4"/>
        <v>-0.07333333333</v>
      </c>
      <c r="KZ39" s="34">
        <f t="shared" si="4"/>
        <v>0.293</v>
      </c>
      <c r="LA39" s="34">
        <f t="shared" si="4"/>
        <v>-1</v>
      </c>
      <c r="LB39" s="34">
        <f t="shared" si="4"/>
        <v>-0.16</v>
      </c>
      <c r="LC39" s="34" t="str">
        <f t="shared" si="4"/>
        <v>#DIV/0!</v>
      </c>
      <c r="LD39" s="34">
        <f t="shared" si="4"/>
        <v>0.2166666667</v>
      </c>
      <c r="LE39" s="34" t="str">
        <f t="shared" si="4"/>
        <v>#DIV/0!</v>
      </c>
      <c r="LF39" s="34">
        <f t="shared" si="4"/>
        <v>-0.03333333333</v>
      </c>
      <c r="LG39" s="34">
        <f t="shared" si="4"/>
        <v>-1</v>
      </c>
      <c r="LH39" s="34">
        <f t="shared" si="4"/>
        <v>0.06</v>
      </c>
      <c r="LI39" s="34">
        <f t="shared" si="4"/>
        <v>-0.7</v>
      </c>
      <c r="LJ39" s="34">
        <f t="shared" si="4"/>
        <v>0.1714285714</v>
      </c>
      <c r="LK39" s="34" t="str">
        <f t="shared" si="4"/>
        <v>#DIV/0!</v>
      </c>
      <c r="LL39" s="34">
        <f t="shared" si="4"/>
        <v>-0.5875</v>
      </c>
      <c r="LM39" s="34">
        <f t="shared" si="4"/>
        <v>0.6</v>
      </c>
    </row>
    <row r="40">
      <c r="C40" s="96"/>
      <c r="D40" s="34"/>
      <c r="E40" s="34"/>
      <c r="F40" s="34"/>
      <c r="G40" s="96"/>
      <c r="H40" s="34"/>
      <c r="I40" s="96"/>
      <c r="J40" s="34"/>
      <c r="K40" s="96"/>
      <c r="L40" s="34"/>
      <c r="M40" s="96"/>
      <c r="N40" s="96"/>
      <c r="O40" s="34"/>
      <c r="P40" s="34"/>
      <c r="Q40" s="96"/>
      <c r="R40" s="34"/>
      <c r="S40" s="34"/>
      <c r="T40" s="34"/>
      <c r="U40" s="34"/>
      <c r="V40" s="34"/>
      <c r="W40" s="97"/>
      <c r="X40" s="35"/>
      <c r="Y40" s="34"/>
      <c r="Z40" s="34"/>
      <c r="AA40" s="34"/>
      <c r="AB40" s="34"/>
      <c r="AC40" s="34"/>
      <c r="AD40" s="34"/>
      <c r="AE40" s="34"/>
      <c r="AF40" s="34"/>
      <c r="AG40" s="97"/>
      <c r="AH40" s="35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96"/>
      <c r="BL40" s="34"/>
      <c r="BM40" s="34"/>
      <c r="BN40" s="98"/>
      <c r="BO40" s="35"/>
      <c r="BP40" s="34"/>
      <c r="BQ40" s="34"/>
      <c r="BR40" s="34"/>
      <c r="BS40" s="34"/>
      <c r="BT40" s="97"/>
      <c r="BU40" s="35"/>
      <c r="BV40" s="34"/>
      <c r="BW40" s="34"/>
      <c r="BX40" s="34"/>
      <c r="BY40" s="34"/>
      <c r="BZ40" s="34"/>
      <c r="CA40" s="34"/>
      <c r="CB40" s="34"/>
      <c r="CC40" s="98"/>
      <c r="CD40" s="35"/>
      <c r="CE40" s="34"/>
      <c r="CF40" s="34"/>
      <c r="CG40" s="34"/>
      <c r="CH40" s="34"/>
      <c r="CI40" s="97"/>
      <c r="CJ40" s="35"/>
      <c r="CK40" s="34"/>
      <c r="CL40" s="34"/>
      <c r="CM40" s="34"/>
      <c r="CN40" s="34"/>
      <c r="CO40" s="97"/>
      <c r="CP40" s="35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98"/>
      <c r="DG40" s="35"/>
      <c r="DH40" s="34"/>
      <c r="DI40" s="34"/>
      <c r="DJ40" s="34"/>
      <c r="DK40" s="34"/>
      <c r="DL40" s="34"/>
      <c r="DM40" s="34"/>
      <c r="DN40" s="34"/>
      <c r="DO40" s="97"/>
      <c r="DP40" s="35"/>
      <c r="DQ40" s="34"/>
      <c r="DR40" s="34"/>
      <c r="DS40" s="97"/>
      <c r="DT40" s="35"/>
      <c r="DU40" s="34"/>
      <c r="DV40" s="34"/>
      <c r="DW40" s="34"/>
      <c r="DX40" s="34"/>
      <c r="DY40" s="34"/>
      <c r="DZ40" s="97"/>
      <c r="EA40" s="35"/>
      <c r="EB40" s="34"/>
      <c r="EC40" s="34"/>
      <c r="ED40" s="34"/>
      <c r="EE40" s="34"/>
      <c r="EF40" s="34"/>
      <c r="EG40" s="97"/>
      <c r="EH40" s="35"/>
      <c r="EI40" s="34"/>
      <c r="EJ40" s="34"/>
      <c r="EK40" s="97"/>
      <c r="EL40" s="35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97"/>
      <c r="FB40" s="35"/>
      <c r="FC40" s="97"/>
      <c r="FD40" s="35"/>
      <c r="FE40" s="34"/>
      <c r="FF40" s="34"/>
      <c r="FG40" s="97"/>
      <c r="FH40" s="35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97"/>
      <c r="GK40" s="35"/>
      <c r="GL40" s="34"/>
      <c r="GM40" s="34"/>
      <c r="GN40" s="34"/>
      <c r="GO40" s="34"/>
      <c r="GP40" s="34"/>
      <c r="GQ40" s="34"/>
      <c r="GR40" s="34"/>
      <c r="GS40" s="34"/>
      <c r="GT40" s="34"/>
      <c r="GU40" s="97"/>
      <c r="GV40" s="35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97"/>
      <c r="HH40" s="35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34"/>
      <c r="KU40" s="34"/>
      <c r="KV40" s="34"/>
      <c r="KW40" s="34"/>
      <c r="KX40" s="34"/>
      <c r="KY40" s="34"/>
      <c r="KZ40" s="34"/>
      <c r="LA40" s="34"/>
      <c r="LB40" s="34"/>
      <c r="LC40" s="34"/>
      <c r="LD40" s="34"/>
      <c r="LE40" s="34"/>
      <c r="LF40" s="34"/>
      <c r="LG40" s="34"/>
      <c r="LH40" s="34"/>
      <c r="LI40" s="34"/>
      <c r="LJ40" s="34"/>
      <c r="LK40" s="34"/>
      <c r="LL40" s="34"/>
      <c r="LM40" s="34"/>
    </row>
    <row r="41">
      <c r="B41" s="21" t="s">
        <v>242</v>
      </c>
      <c r="C41" s="96">
        <f t="shared" ref="C41:LM41" si="5">C12/C10</f>
        <v>-0.08888888889</v>
      </c>
      <c r="D41" s="34">
        <f t="shared" si="5"/>
        <v>-0.2015576324</v>
      </c>
      <c r="E41" s="34">
        <f t="shared" si="5"/>
        <v>-1</v>
      </c>
      <c r="F41" s="34">
        <f t="shared" si="5"/>
        <v>1.1</v>
      </c>
      <c r="G41" s="96">
        <f t="shared" si="5"/>
        <v>-0.2273841962</v>
      </c>
      <c r="H41" s="34">
        <f t="shared" si="5"/>
        <v>-0.2300434783</v>
      </c>
      <c r="I41" s="96">
        <f t="shared" si="5"/>
        <v>0.1</v>
      </c>
      <c r="J41" s="34">
        <f t="shared" si="5"/>
        <v>0.05333333333</v>
      </c>
      <c r="K41" s="96">
        <f t="shared" si="5"/>
        <v>2.5</v>
      </c>
      <c r="L41" s="34">
        <f t="shared" si="5"/>
        <v>-1</v>
      </c>
      <c r="M41" s="96">
        <f t="shared" si="5"/>
        <v>-1</v>
      </c>
      <c r="N41" s="96">
        <f t="shared" si="5"/>
        <v>0.05</v>
      </c>
      <c r="O41" s="34">
        <f t="shared" si="5"/>
        <v>-0.5125</v>
      </c>
      <c r="P41" s="34">
        <f t="shared" si="5"/>
        <v>-1</v>
      </c>
      <c r="Q41" s="96">
        <f t="shared" si="5"/>
        <v>-0.3106382979</v>
      </c>
      <c r="R41" s="34">
        <f t="shared" si="5"/>
        <v>-0.2463087248</v>
      </c>
      <c r="S41" s="34">
        <f t="shared" si="5"/>
        <v>-0.1444444444</v>
      </c>
      <c r="T41" s="34">
        <f t="shared" si="5"/>
        <v>-1</v>
      </c>
      <c r="U41" s="34">
        <f t="shared" si="5"/>
        <v>-0.1888888889</v>
      </c>
      <c r="V41" s="34">
        <f t="shared" si="5"/>
        <v>-0.2191176471</v>
      </c>
      <c r="W41" s="97">
        <f t="shared" si="5"/>
        <v>-0.1060267857</v>
      </c>
      <c r="X41" s="35">
        <f t="shared" si="5"/>
        <v>-0.2042372881</v>
      </c>
      <c r="Y41" s="34">
        <f t="shared" si="5"/>
        <v>-0.44</v>
      </c>
      <c r="Z41" s="34">
        <f t="shared" si="5"/>
        <v>-0.1333333333</v>
      </c>
      <c r="AA41" s="34">
        <f t="shared" si="5"/>
        <v>-0.1697916667</v>
      </c>
      <c r="AB41" s="34">
        <f t="shared" si="5"/>
        <v>-0.1688376824</v>
      </c>
      <c r="AC41" s="34">
        <f t="shared" si="5"/>
        <v>-0.3063953488</v>
      </c>
      <c r="AD41" s="34">
        <f t="shared" si="5"/>
        <v>-0.2111739745</v>
      </c>
      <c r="AE41" s="34">
        <f t="shared" si="5"/>
        <v>-0.2357469512</v>
      </c>
      <c r="AF41" s="34">
        <f t="shared" si="5"/>
        <v>-0.1716768916</v>
      </c>
      <c r="AG41" s="97">
        <f t="shared" si="5"/>
        <v>-0.3452380952</v>
      </c>
      <c r="AH41" s="35">
        <f t="shared" si="5"/>
        <v>-0.2542168675</v>
      </c>
      <c r="AI41" s="34">
        <f t="shared" si="5"/>
        <v>-0.08127340824</v>
      </c>
      <c r="AJ41" s="34">
        <f t="shared" si="5"/>
        <v>-0.1330213904</v>
      </c>
      <c r="AK41" s="34">
        <f t="shared" si="5"/>
        <v>-0.7</v>
      </c>
      <c r="AL41" s="34">
        <f t="shared" si="5"/>
        <v>-0.1966037736</v>
      </c>
      <c r="AM41" s="34">
        <f t="shared" si="5"/>
        <v>-0.07444861567</v>
      </c>
      <c r="AN41" s="34">
        <f t="shared" si="5"/>
        <v>-0.362371134</v>
      </c>
      <c r="AO41" s="34">
        <f t="shared" si="5"/>
        <v>-0.2336120401</v>
      </c>
      <c r="AP41" s="34">
        <f t="shared" si="5"/>
        <v>0.09545454545</v>
      </c>
      <c r="AQ41" s="34">
        <f t="shared" si="5"/>
        <v>-0.2296703297</v>
      </c>
      <c r="AR41" s="34">
        <f t="shared" si="5"/>
        <v>-0.3380952381</v>
      </c>
      <c r="AS41" s="34">
        <f t="shared" si="5"/>
        <v>-0.2033333333</v>
      </c>
      <c r="AT41" s="34">
        <f t="shared" si="5"/>
        <v>-0.2</v>
      </c>
      <c r="AU41" s="34">
        <f t="shared" si="5"/>
        <v>-0.01646341463</v>
      </c>
      <c r="AV41" s="34">
        <f t="shared" si="5"/>
        <v>-0.1411764706</v>
      </c>
      <c r="AW41" s="34">
        <f t="shared" si="5"/>
        <v>-0.3875</v>
      </c>
      <c r="AX41" s="34">
        <f t="shared" si="5"/>
        <v>-0.68</v>
      </c>
      <c r="AY41" s="34">
        <f t="shared" si="5"/>
        <v>-1</v>
      </c>
      <c r="AZ41" s="34">
        <f t="shared" si="5"/>
        <v>0.1714285714</v>
      </c>
      <c r="BA41" s="34">
        <f t="shared" si="5"/>
        <v>-0.262987013</v>
      </c>
      <c r="BB41" s="34">
        <f t="shared" si="5"/>
        <v>-0.1463307777</v>
      </c>
      <c r="BC41" s="34">
        <f t="shared" si="5"/>
        <v>-0.1851650524</v>
      </c>
      <c r="BD41" s="34">
        <f t="shared" si="5"/>
        <v>-0.08287671233</v>
      </c>
      <c r="BE41" s="34">
        <f t="shared" si="5"/>
        <v>-0.1943052392</v>
      </c>
      <c r="BF41" s="34">
        <f t="shared" si="5"/>
        <v>-0.2466145833</v>
      </c>
      <c r="BG41" s="34">
        <f t="shared" si="5"/>
        <v>-0.1638786765</v>
      </c>
      <c r="BH41" s="34">
        <f t="shared" si="5"/>
        <v>-0.2</v>
      </c>
      <c r="BI41" s="34">
        <f t="shared" si="5"/>
        <v>-1</v>
      </c>
      <c r="BJ41" s="34">
        <f t="shared" si="5"/>
        <v>-0.4684210526</v>
      </c>
      <c r="BK41" s="96">
        <f t="shared" si="5"/>
        <v>0.11</v>
      </c>
      <c r="BL41" s="34">
        <f t="shared" si="5"/>
        <v>-0.05972222222</v>
      </c>
      <c r="BM41" s="34">
        <f t="shared" si="5"/>
        <v>-0.09</v>
      </c>
      <c r="BN41" s="98">
        <f t="shared" si="5"/>
        <v>0.04919354839</v>
      </c>
      <c r="BO41" s="35">
        <f t="shared" si="5"/>
        <v>-0.2796703297</v>
      </c>
      <c r="BP41" s="34">
        <f t="shared" si="5"/>
        <v>-0.3125</v>
      </c>
      <c r="BQ41" s="34">
        <f t="shared" si="5"/>
        <v>0.6178571429</v>
      </c>
      <c r="BR41" s="34">
        <f t="shared" si="5"/>
        <v>-0.1692307692</v>
      </c>
      <c r="BS41" s="34">
        <f t="shared" si="5"/>
        <v>-0.1266666667</v>
      </c>
      <c r="BT41" s="97">
        <f t="shared" si="5"/>
        <v>-0.6928571429</v>
      </c>
      <c r="BU41" s="35">
        <f t="shared" si="5"/>
        <v>-0.2258823529</v>
      </c>
      <c r="BV41" s="34">
        <f t="shared" si="5"/>
        <v>-0.04673913043</v>
      </c>
      <c r="BW41" s="34">
        <f t="shared" si="5"/>
        <v>-0.1972419929</v>
      </c>
      <c r="BX41" s="34">
        <f t="shared" si="5"/>
        <v>-0.54</v>
      </c>
      <c r="BY41" s="34">
        <f t="shared" si="5"/>
        <v>0.165</v>
      </c>
      <c r="BZ41" s="34">
        <f t="shared" si="5"/>
        <v>-0.1666666667</v>
      </c>
      <c r="CA41" s="34">
        <f t="shared" si="5"/>
        <v>-0.4625</v>
      </c>
      <c r="CB41" s="34">
        <f t="shared" si="5"/>
        <v>-0.5074074074</v>
      </c>
      <c r="CC41" s="98">
        <f t="shared" si="5"/>
        <v>-0.06470588235</v>
      </c>
      <c r="CD41" s="35">
        <f t="shared" si="5"/>
        <v>-0.1208955224</v>
      </c>
      <c r="CE41" s="34">
        <f t="shared" si="5"/>
        <v>-0.4</v>
      </c>
      <c r="CF41" s="34">
        <f t="shared" si="5"/>
        <v>-0.1819444444</v>
      </c>
      <c r="CG41" s="34">
        <f t="shared" si="5"/>
        <v>-1</v>
      </c>
      <c r="CH41" s="34">
        <f t="shared" si="5"/>
        <v>0.06153846154</v>
      </c>
      <c r="CI41" s="97">
        <f t="shared" si="5"/>
        <v>-0.1461538462</v>
      </c>
      <c r="CJ41" s="35">
        <f t="shared" si="5"/>
        <v>-0.074</v>
      </c>
      <c r="CK41" s="34">
        <f t="shared" si="5"/>
        <v>-0.1</v>
      </c>
      <c r="CL41" s="34">
        <f t="shared" si="5"/>
        <v>0.04893617021</v>
      </c>
      <c r="CM41" s="34">
        <f t="shared" si="5"/>
        <v>-0.2518050542</v>
      </c>
      <c r="CN41" s="34">
        <f t="shared" si="5"/>
        <v>-0.1681920904</v>
      </c>
      <c r="CO41" s="97">
        <f t="shared" si="5"/>
        <v>-0.07023809524</v>
      </c>
      <c r="CP41" s="35">
        <f t="shared" si="5"/>
        <v>-0.1568548387</v>
      </c>
      <c r="CQ41" s="34">
        <f t="shared" si="5"/>
        <v>-0.1636271871</v>
      </c>
      <c r="CR41" s="34">
        <f t="shared" si="5"/>
        <v>-0.191129716</v>
      </c>
      <c r="CS41" s="34">
        <f t="shared" si="5"/>
        <v>0.1205882353</v>
      </c>
      <c r="CT41" s="34">
        <f t="shared" si="5"/>
        <v>-0.146</v>
      </c>
      <c r="CU41" s="34">
        <f t="shared" si="5"/>
        <v>-0.3131782946</v>
      </c>
      <c r="CV41" s="34">
        <f t="shared" si="5"/>
        <v>-0.1809433962</v>
      </c>
      <c r="CW41" s="34">
        <f t="shared" si="5"/>
        <v>0.2571428571</v>
      </c>
      <c r="CX41" s="34">
        <f t="shared" si="5"/>
        <v>-0.6235294118</v>
      </c>
      <c r="CY41" s="34">
        <f t="shared" si="5"/>
        <v>-1</v>
      </c>
      <c r="CZ41" s="34">
        <f t="shared" si="5"/>
        <v>-0.6333333333</v>
      </c>
      <c r="DA41" s="34">
        <f t="shared" si="5"/>
        <v>1.45</v>
      </c>
      <c r="DB41" s="34">
        <f t="shared" si="5"/>
        <v>-0.1245714286</v>
      </c>
      <c r="DC41" s="34">
        <f t="shared" si="5"/>
        <v>-0.1049910873</v>
      </c>
      <c r="DD41" s="34">
        <f t="shared" si="5"/>
        <v>-0.1951219512</v>
      </c>
      <c r="DE41" s="34">
        <f t="shared" si="5"/>
        <v>-0.09882926829</v>
      </c>
      <c r="DF41" s="98">
        <f t="shared" si="5"/>
        <v>-0.4264705882</v>
      </c>
      <c r="DG41" s="35">
        <f t="shared" si="5"/>
        <v>-0.2554744526</v>
      </c>
      <c r="DH41" s="34">
        <f t="shared" si="5"/>
        <v>-0.2342105263</v>
      </c>
      <c r="DI41" s="34">
        <f t="shared" si="5"/>
        <v>-0.2092827004</v>
      </c>
      <c r="DJ41" s="34">
        <f t="shared" si="5"/>
        <v>-0.326754386</v>
      </c>
      <c r="DK41" s="34">
        <f t="shared" si="5"/>
        <v>-0.2699680511</v>
      </c>
      <c r="DL41" s="34">
        <f t="shared" si="5"/>
        <v>0.015</v>
      </c>
      <c r="DM41" s="34">
        <f t="shared" si="5"/>
        <v>-0.32</v>
      </c>
      <c r="DN41" s="34">
        <f t="shared" si="5"/>
        <v>-0.15</v>
      </c>
      <c r="DO41" s="97">
        <f t="shared" si="5"/>
        <v>-0.12</v>
      </c>
      <c r="DP41" s="35">
        <f t="shared" si="5"/>
        <v>-0.6888888889</v>
      </c>
      <c r="DQ41" s="34">
        <f t="shared" si="5"/>
        <v>0.4448275862</v>
      </c>
      <c r="DR41" s="34">
        <f t="shared" si="5"/>
        <v>-0.28125</v>
      </c>
      <c r="DS41" s="97">
        <f t="shared" si="5"/>
        <v>-0.3340909091</v>
      </c>
      <c r="DT41" s="35">
        <f t="shared" si="5"/>
        <v>-0.00390625</v>
      </c>
      <c r="DU41" s="34">
        <f t="shared" si="5"/>
        <v>-0.3688311688</v>
      </c>
      <c r="DV41" s="34">
        <f t="shared" si="5"/>
        <v>-0.2437994723</v>
      </c>
      <c r="DW41" s="34">
        <f t="shared" si="5"/>
        <v>-0.1781869688</v>
      </c>
      <c r="DX41" s="34">
        <f t="shared" si="5"/>
        <v>-0.1462401796</v>
      </c>
      <c r="DY41" s="34">
        <f t="shared" si="5"/>
        <v>0.3</v>
      </c>
      <c r="DZ41" s="97">
        <f t="shared" si="5"/>
        <v>-0.1539808917</v>
      </c>
      <c r="EA41" s="35">
        <f t="shared" si="5"/>
        <v>-0.2113154961</v>
      </c>
      <c r="EB41" s="34">
        <f t="shared" si="5"/>
        <v>-0.125</v>
      </c>
      <c r="EC41" s="34">
        <f t="shared" si="5"/>
        <v>-0.2152597403</v>
      </c>
      <c r="ED41" s="34">
        <f t="shared" si="5"/>
        <v>1</v>
      </c>
      <c r="EE41" s="34">
        <f t="shared" si="5"/>
        <v>0.04090909091</v>
      </c>
      <c r="EF41" s="34">
        <f t="shared" si="5"/>
        <v>0.08636363636</v>
      </c>
      <c r="EG41" s="97">
        <f t="shared" si="5"/>
        <v>-0.1794117647</v>
      </c>
      <c r="EH41" s="35">
        <f t="shared" si="5"/>
        <v>-0.1314400993</v>
      </c>
      <c r="EI41" s="34">
        <f t="shared" si="5"/>
        <v>-0.2578947368</v>
      </c>
      <c r="EJ41" s="34">
        <f t="shared" si="5"/>
        <v>-0.1836111111</v>
      </c>
      <c r="EK41" s="97">
        <f t="shared" si="5"/>
        <v>-0.1189393939</v>
      </c>
      <c r="EL41" s="35">
        <f t="shared" si="5"/>
        <v>-0.1589147287</v>
      </c>
      <c r="EM41" s="34">
        <f t="shared" si="5"/>
        <v>-0.50625</v>
      </c>
      <c r="EN41" s="34">
        <f t="shared" si="5"/>
        <v>-0.3122807018</v>
      </c>
      <c r="EO41" s="34">
        <f t="shared" si="5"/>
        <v>-0.6611111111</v>
      </c>
      <c r="EP41" s="34">
        <f t="shared" si="5"/>
        <v>-0.4513157895</v>
      </c>
      <c r="EQ41" s="34">
        <f t="shared" si="5"/>
        <v>-0.1166666667</v>
      </c>
      <c r="ER41" s="34">
        <f t="shared" si="5"/>
        <v>-0.1628571429</v>
      </c>
      <c r="ES41" s="34">
        <f t="shared" si="5"/>
        <v>-0.0675</v>
      </c>
      <c r="ET41" s="34">
        <f t="shared" si="5"/>
        <v>-0.1335365854</v>
      </c>
      <c r="EU41" s="34">
        <f t="shared" si="5"/>
        <v>-0.1137992832</v>
      </c>
      <c r="EV41" s="34">
        <f t="shared" si="5"/>
        <v>-0.1583437892</v>
      </c>
      <c r="EW41" s="34">
        <f t="shared" si="5"/>
        <v>-1</v>
      </c>
      <c r="EX41" s="34">
        <f t="shared" si="5"/>
        <v>-0.1821428571</v>
      </c>
      <c r="EY41" s="34">
        <f t="shared" si="5"/>
        <v>0.2384615385</v>
      </c>
      <c r="EZ41" s="34">
        <f t="shared" si="5"/>
        <v>-0.07529411765</v>
      </c>
      <c r="FA41" s="97">
        <f t="shared" si="5"/>
        <v>-0.2266055046</v>
      </c>
      <c r="FB41" s="35">
        <f t="shared" si="5"/>
        <v>-0.1756097561</v>
      </c>
      <c r="FC41" s="97">
        <f t="shared" si="5"/>
        <v>-1</v>
      </c>
      <c r="FD41" s="35">
        <f t="shared" si="5"/>
        <v>-0.3773809524</v>
      </c>
      <c r="FE41" s="34">
        <f t="shared" si="5"/>
        <v>-0.1636363636</v>
      </c>
      <c r="FF41" s="34">
        <f t="shared" si="5"/>
        <v>0.1642857143</v>
      </c>
      <c r="FG41" s="97">
        <f t="shared" si="5"/>
        <v>-0.1582278481</v>
      </c>
      <c r="FH41" s="35">
        <f t="shared" si="5"/>
        <v>-0.137037037</v>
      </c>
      <c r="FI41" s="34">
        <f t="shared" si="5"/>
        <v>-0.2384146341</v>
      </c>
      <c r="FJ41" s="34">
        <f t="shared" si="5"/>
        <v>-0.1946949602</v>
      </c>
      <c r="FK41" s="34">
        <f t="shared" si="5"/>
        <v>-0.2005208333</v>
      </c>
      <c r="FL41" s="34">
        <f t="shared" si="5"/>
        <v>-0.06653919694</v>
      </c>
      <c r="FM41" s="34">
        <f t="shared" si="5"/>
        <v>-0.1555555556</v>
      </c>
      <c r="FN41" s="34">
        <f t="shared" si="5"/>
        <v>-0.1938875306</v>
      </c>
      <c r="FO41" s="34">
        <f t="shared" si="5"/>
        <v>-0.3777777778</v>
      </c>
      <c r="FP41" s="34">
        <f t="shared" si="5"/>
        <v>-0.1071428571</v>
      </c>
      <c r="FQ41" s="34">
        <f t="shared" si="5"/>
        <v>-0.1638461538</v>
      </c>
      <c r="FR41" s="34">
        <f t="shared" si="5"/>
        <v>-0.02901639344</v>
      </c>
      <c r="FS41" s="34">
        <f t="shared" si="5"/>
        <v>-0.1611363636</v>
      </c>
      <c r="FT41" s="34">
        <f t="shared" si="5"/>
        <v>-0.1132075472</v>
      </c>
      <c r="FU41" s="34">
        <f t="shared" si="5"/>
        <v>-1</v>
      </c>
      <c r="FV41" s="34">
        <f t="shared" si="5"/>
        <v>-0.2675</v>
      </c>
      <c r="FW41" s="34">
        <f t="shared" si="5"/>
        <v>-1</v>
      </c>
      <c r="FX41" s="34">
        <f t="shared" si="5"/>
        <v>-1</v>
      </c>
      <c r="FY41" s="34">
        <f t="shared" si="5"/>
        <v>0.3</v>
      </c>
      <c r="FZ41" s="34">
        <f t="shared" si="5"/>
        <v>0.57</v>
      </c>
      <c r="GA41" s="34">
        <f t="shared" si="5"/>
        <v>0.06666666667</v>
      </c>
      <c r="GB41" s="34">
        <f t="shared" si="5"/>
        <v>0.4</v>
      </c>
      <c r="GC41" s="34">
        <f t="shared" si="5"/>
        <v>0.4</v>
      </c>
      <c r="GD41" s="34">
        <f t="shared" si="5"/>
        <v>-0.06</v>
      </c>
      <c r="GE41" s="34">
        <f t="shared" si="5"/>
        <v>0.2333333333</v>
      </c>
      <c r="GF41" s="34">
        <f t="shared" si="5"/>
        <v>-0.005555555556</v>
      </c>
      <c r="GG41" s="34">
        <f t="shared" si="5"/>
        <v>-0.3134831461</v>
      </c>
      <c r="GH41" s="34">
        <f t="shared" si="5"/>
        <v>-0.157027027</v>
      </c>
      <c r="GI41" s="34">
        <f t="shared" si="5"/>
        <v>-0.1582308522</v>
      </c>
      <c r="GJ41" s="97">
        <f t="shared" si="5"/>
        <v>-0.02535714286</v>
      </c>
      <c r="GK41" s="35">
        <f t="shared" si="5"/>
        <v>-0.05172413793</v>
      </c>
      <c r="GL41" s="34">
        <f t="shared" si="5"/>
        <v>-0.025</v>
      </c>
      <c r="GM41" s="34">
        <f t="shared" si="5"/>
        <v>-0.1046649485</v>
      </c>
      <c r="GN41" s="34">
        <f t="shared" si="5"/>
        <v>-1</v>
      </c>
      <c r="GO41" s="34">
        <f t="shared" si="5"/>
        <v>-0.1652173913</v>
      </c>
      <c r="GP41" s="34">
        <f t="shared" si="5"/>
        <v>-0.1194444444</v>
      </c>
      <c r="GQ41" s="34">
        <f t="shared" si="5"/>
        <v>-0.2593495935</v>
      </c>
      <c r="GR41" s="34">
        <f t="shared" si="5"/>
        <v>0.9</v>
      </c>
      <c r="GS41" s="34">
        <f t="shared" si="5"/>
        <v>-0.05301724138</v>
      </c>
      <c r="GT41" s="34">
        <f t="shared" si="5"/>
        <v>-0.2524475524</v>
      </c>
      <c r="GU41" s="97">
        <f t="shared" si="5"/>
        <v>0.1909090909</v>
      </c>
      <c r="GV41" s="35">
        <f t="shared" si="5"/>
        <v>0.03298969072</v>
      </c>
      <c r="GW41" s="34">
        <f t="shared" si="5"/>
        <v>-0.1416666667</v>
      </c>
      <c r="GX41" s="34">
        <f t="shared" si="5"/>
        <v>0.65</v>
      </c>
      <c r="GY41" s="34">
        <f t="shared" si="5"/>
        <v>-0.25</v>
      </c>
      <c r="GZ41" s="34">
        <f t="shared" si="5"/>
        <v>0.06294117647</v>
      </c>
      <c r="HA41" s="34">
        <f t="shared" si="5"/>
        <v>-0.1507142857</v>
      </c>
      <c r="HB41" s="34">
        <f t="shared" si="5"/>
        <v>0.115</v>
      </c>
      <c r="HC41" s="34">
        <f t="shared" si="5"/>
        <v>-0.175</v>
      </c>
      <c r="HD41" s="34">
        <f t="shared" si="5"/>
        <v>0.55</v>
      </c>
      <c r="HE41" s="34">
        <f t="shared" si="5"/>
        <v>-1</v>
      </c>
      <c r="HF41" s="34">
        <f t="shared" si="5"/>
        <v>0.227</v>
      </c>
      <c r="HG41" s="97">
        <f t="shared" si="5"/>
        <v>-0.08741312741</v>
      </c>
      <c r="HH41" s="35">
        <f t="shared" si="5"/>
        <v>-0.1492643052</v>
      </c>
      <c r="HI41" s="34">
        <f t="shared" si="5"/>
        <v>-0.1647058824</v>
      </c>
      <c r="HJ41" s="34">
        <f t="shared" si="5"/>
        <v>-0.1117391304</v>
      </c>
      <c r="HK41" s="34">
        <f t="shared" si="5"/>
        <v>-0.1738636364</v>
      </c>
      <c r="HL41" s="34">
        <f t="shared" si="5"/>
        <v>-0.1437894737</v>
      </c>
      <c r="HM41" s="34">
        <f t="shared" si="5"/>
        <v>-1</v>
      </c>
      <c r="HN41" s="34">
        <f t="shared" si="5"/>
        <v>0.5</v>
      </c>
      <c r="HO41" s="34">
        <f t="shared" si="5"/>
        <v>-0.60625</v>
      </c>
      <c r="HP41" s="34">
        <f t="shared" si="5"/>
        <v>-0.3454545455</v>
      </c>
      <c r="HQ41" s="34">
        <f t="shared" si="5"/>
        <v>-1</v>
      </c>
      <c r="HR41" s="34">
        <f t="shared" si="5"/>
        <v>-0.2378947368</v>
      </c>
      <c r="HS41" s="34">
        <f t="shared" si="5"/>
        <v>-0.01229508197</v>
      </c>
      <c r="HT41" s="34">
        <f t="shared" si="5"/>
        <v>0.95</v>
      </c>
      <c r="HU41" s="34">
        <f t="shared" si="5"/>
        <v>-1</v>
      </c>
      <c r="HV41" s="34">
        <f t="shared" si="5"/>
        <v>-0.5166666667</v>
      </c>
      <c r="HW41" s="34">
        <f t="shared" si="5"/>
        <v>-0.1609090909</v>
      </c>
      <c r="HX41" s="34">
        <f t="shared" si="5"/>
        <v>0.95</v>
      </c>
      <c r="HY41" s="34">
        <f t="shared" si="5"/>
        <v>0.235</v>
      </c>
      <c r="HZ41" s="34">
        <f t="shared" si="5"/>
        <v>-0.34</v>
      </c>
      <c r="IA41" s="34">
        <f t="shared" si="5"/>
        <v>-0.1812727273</v>
      </c>
      <c r="IB41" s="34">
        <f t="shared" si="5"/>
        <v>-0.1166666667</v>
      </c>
      <c r="IC41" s="34">
        <f t="shared" si="5"/>
        <v>0.2</v>
      </c>
      <c r="ID41" s="34">
        <f t="shared" si="5"/>
        <v>-0.2477777778</v>
      </c>
      <c r="IE41" s="34">
        <f t="shared" si="5"/>
        <v>0.09</v>
      </c>
      <c r="IF41" s="34">
        <f t="shared" si="5"/>
        <v>-0.3023076923</v>
      </c>
      <c r="IG41" s="34">
        <f t="shared" si="5"/>
        <v>0.725</v>
      </c>
      <c r="IH41" s="34">
        <f t="shared" si="5"/>
        <v>-0.33</v>
      </c>
      <c r="II41" s="34">
        <f t="shared" si="5"/>
        <v>0.28</v>
      </c>
      <c r="IJ41" s="34">
        <f t="shared" si="5"/>
        <v>0.2166666667</v>
      </c>
      <c r="IK41" s="34">
        <f t="shared" si="5"/>
        <v>-0.3428571429</v>
      </c>
      <c r="IL41" s="34">
        <f t="shared" si="5"/>
        <v>-0.1</v>
      </c>
      <c r="IM41" s="34">
        <f t="shared" si="5"/>
        <v>0.3125</v>
      </c>
      <c r="IN41" s="34">
        <f t="shared" si="5"/>
        <v>-0.1205882353</v>
      </c>
      <c r="IO41" s="34">
        <f t="shared" si="5"/>
        <v>0.2173469388</v>
      </c>
      <c r="IP41" s="34">
        <f t="shared" si="5"/>
        <v>-0.07643356643</v>
      </c>
      <c r="IQ41" s="34">
        <f t="shared" si="5"/>
        <v>-0.2333333333</v>
      </c>
      <c r="IR41" s="34">
        <f t="shared" si="5"/>
        <v>-0.1693548387</v>
      </c>
      <c r="IS41" s="34">
        <f t="shared" si="5"/>
        <v>-0.08616113744</v>
      </c>
      <c r="IT41" s="34">
        <f t="shared" si="5"/>
        <v>-0.140952986</v>
      </c>
      <c r="IU41" s="34">
        <f t="shared" si="5"/>
        <v>-1</v>
      </c>
      <c r="IV41" s="34">
        <f t="shared" si="5"/>
        <v>-0.1</v>
      </c>
      <c r="IW41" s="34">
        <f t="shared" si="5"/>
        <v>-0.2625</v>
      </c>
      <c r="IX41" s="34">
        <f t="shared" si="5"/>
        <v>0.1820512821</v>
      </c>
      <c r="IY41" s="34">
        <f t="shared" si="5"/>
        <v>0.01666666667</v>
      </c>
      <c r="IZ41" s="34">
        <f t="shared" si="5"/>
        <v>0.3742857143</v>
      </c>
      <c r="JA41" s="34">
        <f t="shared" si="5"/>
        <v>-0.06666666667</v>
      </c>
      <c r="JB41" s="34">
        <f t="shared" si="5"/>
        <v>-0.2818181818</v>
      </c>
      <c r="JC41" s="34">
        <f t="shared" si="5"/>
        <v>-0.3316</v>
      </c>
      <c r="JD41" s="34">
        <f t="shared" si="5"/>
        <v>-0.05681818182</v>
      </c>
      <c r="JE41" s="34">
        <f t="shared" si="5"/>
        <v>-0.1896045198</v>
      </c>
      <c r="JF41" s="34">
        <f t="shared" si="5"/>
        <v>-0.4</v>
      </c>
      <c r="JG41" s="34">
        <f t="shared" si="5"/>
        <v>-0.2117647059</v>
      </c>
      <c r="JH41" s="34">
        <f t="shared" si="5"/>
        <v>-0.1941176471</v>
      </c>
      <c r="JI41" s="34">
        <f t="shared" si="5"/>
        <v>-0.026</v>
      </c>
      <c r="JJ41" s="34">
        <f t="shared" si="5"/>
        <v>0.02105263158</v>
      </c>
      <c r="JK41" s="34">
        <f t="shared" si="5"/>
        <v>-0.07704225352</v>
      </c>
      <c r="JL41" s="34">
        <f t="shared" si="5"/>
        <v>0.19375</v>
      </c>
      <c r="JM41" s="34">
        <f t="shared" si="5"/>
        <v>0.95</v>
      </c>
      <c r="JN41" s="34">
        <f t="shared" si="5"/>
        <v>0.75</v>
      </c>
      <c r="JO41" s="34">
        <f t="shared" si="5"/>
        <v>-1</v>
      </c>
      <c r="JP41" s="34">
        <f t="shared" si="5"/>
        <v>0.02333333333</v>
      </c>
      <c r="JQ41" s="34">
        <f t="shared" si="5"/>
        <v>-0.55</v>
      </c>
      <c r="JR41" s="34">
        <f t="shared" si="5"/>
        <v>0.0955</v>
      </c>
      <c r="JS41" s="34">
        <f t="shared" si="5"/>
        <v>0.95</v>
      </c>
      <c r="JT41" s="34">
        <f t="shared" si="5"/>
        <v>0.175</v>
      </c>
      <c r="JU41" s="34">
        <f t="shared" si="5"/>
        <v>0.05058823529</v>
      </c>
      <c r="JV41" s="34">
        <f t="shared" si="5"/>
        <v>-0.1161135371</v>
      </c>
      <c r="JW41" s="34">
        <f t="shared" si="5"/>
        <v>0.02244897959</v>
      </c>
      <c r="JX41" s="34">
        <f t="shared" si="5"/>
        <v>-0.2863309353</v>
      </c>
      <c r="JY41" s="34">
        <f t="shared" si="5"/>
        <v>-0.1736111111</v>
      </c>
      <c r="JZ41" s="34">
        <f t="shared" si="5"/>
        <v>-0.05226277372</v>
      </c>
      <c r="KA41" s="34">
        <f t="shared" si="5"/>
        <v>-0.1307894737</v>
      </c>
      <c r="KB41" s="34">
        <f t="shared" si="5"/>
        <v>-0.1265986395</v>
      </c>
      <c r="KC41" s="34">
        <f t="shared" si="5"/>
        <v>-0.075</v>
      </c>
      <c r="KD41" s="34">
        <f t="shared" si="5"/>
        <v>0.35</v>
      </c>
      <c r="KE41" s="34">
        <f t="shared" si="5"/>
        <v>-0.4125</v>
      </c>
      <c r="KF41" s="34">
        <f t="shared" si="5"/>
        <v>-0.1694915254</v>
      </c>
      <c r="KG41" s="34">
        <f t="shared" si="5"/>
        <v>-0.1055465587</v>
      </c>
      <c r="KH41" s="34">
        <f t="shared" si="5"/>
        <v>0</v>
      </c>
      <c r="KI41" s="34">
        <f t="shared" si="5"/>
        <v>-0.007142857143</v>
      </c>
      <c r="KJ41" s="34">
        <f t="shared" si="5"/>
        <v>0.1111111111</v>
      </c>
      <c r="KK41" s="34">
        <f t="shared" si="5"/>
        <v>-0.2073863636</v>
      </c>
      <c r="KL41" s="34">
        <f t="shared" si="5"/>
        <v>-0.05</v>
      </c>
      <c r="KM41" s="34">
        <f t="shared" si="5"/>
        <v>-0.4</v>
      </c>
      <c r="KN41" s="34">
        <f t="shared" si="5"/>
        <v>-1</v>
      </c>
      <c r="KO41" s="34">
        <f t="shared" si="5"/>
        <v>0.3</v>
      </c>
      <c r="KP41" s="34">
        <f t="shared" si="5"/>
        <v>0.3</v>
      </c>
      <c r="KQ41" s="34">
        <f t="shared" si="5"/>
        <v>-0.2</v>
      </c>
      <c r="KR41" s="34">
        <f t="shared" si="5"/>
        <v>-0.5944444444</v>
      </c>
      <c r="KS41" s="34">
        <f t="shared" si="5"/>
        <v>-0.3222222222</v>
      </c>
      <c r="KT41" s="34">
        <f t="shared" si="5"/>
        <v>-0.1220422535</v>
      </c>
      <c r="KU41" s="34">
        <f t="shared" si="5"/>
        <v>-1</v>
      </c>
      <c r="KV41" s="34">
        <f t="shared" si="5"/>
        <v>-0.39</v>
      </c>
      <c r="KW41" s="34">
        <f t="shared" si="5"/>
        <v>-0.25</v>
      </c>
      <c r="KX41" s="34">
        <f t="shared" si="5"/>
        <v>-0.1533333333</v>
      </c>
      <c r="KY41" s="34">
        <f t="shared" si="5"/>
        <v>-0.2215</v>
      </c>
      <c r="KZ41" s="34">
        <f t="shared" si="5"/>
        <v>-0.1429787234</v>
      </c>
      <c r="LA41" s="34">
        <f t="shared" si="5"/>
        <v>-0.4333333333</v>
      </c>
      <c r="LB41" s="34">
        <f t="shared" si="5"/>
        <v>0.008571428571</v>
      </c>
      <c r="LC41" s="34">
        <f t="shared" si="5"/>
        <v>0.22</v>
      </c>
      <c r="LD41" s="34">
        <f t="shared" si="5"/>
        <v>0.1363636364</v>
      </c>
      <c r="LE41" s="34">
        <f t="shared" si="5"/>
        <v>-0.2</v>
      </c>
      <c r="LF41" s="34">
        <f t="shared" si="5"/>
        <v>-0.1193548387</v>
      </c>
      <c r="LG41" s="34">
        <f t="shared" si="5"/>
        <v>-0.008333333333</v>
      </c>
      <c r="LH41" s="34">
        <f t="shared" si="5"/>
        <v>-0.068</v>
      </c>
      <c r="LI41" s="34">
        <f t="shared" si="5"/>
        <v>-0.232</v>
      </c>
      <c r="LJ41" s="34">
        <f t="shared" si="5"/>
        <v>-0.0234375</v>
      </c>
      <c r="LK41" s="34">
        <f t="shared" si="5"/>
        <v>-0.6538461538</v>
      </c>
      <c r="LL41" s="34">
        <f t="shared" si="5"/>
        <v>-0.2055555556</v>
      </c>
      <c r="LM41" s="34">
        <f t="shared" si="5"/>
        <v>-0.4625</v>
      </c>
    </row>
    <row r="42">
      <c r="B42" s="99" t="s">
        <v>243</v>
      </c>
      <c r="C42" s="100">
        <f t="shared" ref="C42:LM42" si="6">C21/C19</f>
        <v>-0.1318584071</v>
      </c>
      <c r="D42" s="101">
        <f t="shared" si="6"/>
        <v>-0.1877358491</v>
      </c>
      <c r="E42" s="101">
        <f t="shared" si="6"/>
        <v>-1</v>
      </c>
      <c r="F42" s="101">
        <f t="shared" si="6"/>
        <v>1.1</v>
      </c>
      <c r="G42" s="100">
        <f t="shared" si="6"/>
        <v>-0.03157181572</v>
      </c>
      <c r="H42" s="101">
        <f t="shared" si="6"/>
        <v>-0.1820319432</v>
      </c>
      <c r="I42" s="100">
        <f t="shared" si="6"/>
        <v>0.1</v>
      </c>
      <c r="J42" s="101">
        <f t="shared" si="6"/>
        <v>0.09333333333</v>
      </c>
      <c r="K42" s="100">
        <f t="shared" si="6"/>
        <v>2.5</v>
      </c>
      <c r="L42" s="101">
        <f t="shared" si="6"/>
        <v>2</v>
      </c>
      <c r="M42" s="100">
        <f t="shared" si="6"/>
        <v>-1</v>
      </c>
      <c r="N42" s="100">
        <f t="shared" si="6"/>
        <v>0.05</v>
      </c>
      <c r="O42" s="101">
        <f t="shared" si="6"/>
        <v>-1</v>
      </c>
      <c r="P42" s="101">
        <f t="shared" si="6"/>
        <v>-1</v>
      </c>
      <c r="Q42" s="100">
        <f t="shared" si="6"/>
        <v>-0.5555555556</v>
      </c>
      <c r="R42" s="101">
        <f t="shared" si="6"/>
        <v>-0.1064748201</v>
      </c>
      <c r="S42" s="101">
        <f t="shared" si="6"/>
        <v>0.1</v>
      </c>
      <c r="T42" s="101">
        <f t="shared" si="6"/>
        <v>0.375</v>
      </c>
      <c r="U42" s="101">
        <f t="shared" si="6"/>
        <v>-0.7</v>
      </c>
      <c r="V42" s="101">
        <f t="shared" si="6"/>
        <v>-0.2507936508</v>
      </c>
      <c r="W42" s="102">
        <f t="shared" si="6"/>
        <v>-0.04099526066</v>
      </c>
      <c r="X42" s="103">
        <f t="shared" si="6"/>
        <v>0.02992063492</v>
      </c>
      <c r="Y42" s="101">
        <f t="shared" si="6"/>
        <v>1.46</v>
      </c>
      <c r="Z42" s="101">
        <f t="shared" si="6"/>
        <v>-0.1333333333</v>
      </c>
      <c r="AA42" s="101">
        <f t="shared" si="6"/>
        <v>-0.2020340152</v>
      </c>
      <c r="AB42" s="101">
        <f t="shared" si="6"/>
        <v>-0.1341630277</v>
      </c>
      <c r="AC42" s="101">
        <f t="shared" si="6"/>
        <v>-0.2444672131</v>
      </c>
      <c r="AD42" s="101">
        <f t="shared" si="6"/>
        <v>-0.1842606149</v>
      </c>
      <c r="AE42" s="101">
        <f t="shared" si="6"/>
        <v>-0.1354231975</v>
      </c>
      <c r="AF42" s="101">
        <f t="shared" si="6"/>
        <v>-0.1582331417</v>
      </c>
      <c r="AG42" s="102">
        <f t="shared" si="6"/>
        <v>0.1</v>
      </c>
      <c r="AH42" s="103">
        <f t="shared" si="6"/>
        <v>-0.004678362573</v>
      </c>
      <c r="AI42" s="101">
        <f t="shared" si="6"/>
        <v>-0.07609942639</v>
      </c>
      <c r="AJ42" s="101">
        <f t="shared" si="6"/>
        <v>-0.07277628032</v>
      </c>
      <c r="AK42" s="101">
        <f t="shared" si="6"/>
        <v>3.614285714</v>
      </c>
      <c r="AL42" s="101">
        <f t="shared" si="6"/>
        <v>-0.1207379135</v>
      </c>
      <c r="AM42" s="101">
        <f t="shared" si="6"/>
        <v>-0.175058713</v>
      </c>
      <c r="AN42" s="101">
        <f t="shared" si="6"/>
        <v>-0.3515957447</v>
      </c>
      <c r="AO42" s="101">
        <f t="shared" si="6"/>
        <v>-0.1404958678</v>
      </c>
      <c r="AP42" s="101">
        <f t="shared" si="6"/>
        <v>-0.1227272727</v>
      </c>
      <c r="AQ42" s="101">
        <f t="shared" si="6"/>
        <v>-0.3426966292</v>
      </c>
      <c r="AR42" s="101">
        <f t="shared" si="6"/>
        <v>-0.2</v>
      </c>
      <c r="AS42" s="101">
        <f t="shared" si="6"/>
        <v>0.5060810811</v>
      </c>
      <c r="AT42" s="101">
        <f t="shared" si="6"/>
        <v>-0.4586956522</v>
      </c>
      <c r="AU42" s="101">
        <f t="shared" si="6"/>
        <v>-0.1313953488</v>
      </c>
      <c r="AV42" s="101">
        <f t="shared" si="6"/>
        <v>-0.3176470588</v>
      </c>
      <c r="AW42" s="101">
        <f t="shared" si="6"/>
        <v>0.0298245614</v>
      </c>
      <c r="AX42" s="101">
        <f t="shared" si="6"/>
        <v>0.375</v>
      </c>
      <c r="AY42" s="101">
        <f t="shared" si="6"/>
        <v>-1</v>
      </c>
      <c r="AZ42" s="101">
        <f t="shared" si="6"/>
        <v>-0.8285714286</v>
      </c>
      <c r="BA42" s="101">
        <f t="shared" si="6"/>
        <v>-0.02785714286</v>
      </c>
      <c r="BB42" s="101">
        <f t="shared" si="6"/>
        <v>-0.1640864333</v>
      </c>
      <c r="BC42" s="101">
        <f t="shared" si="6"/>
        <v>-0.1229467643</v>
      </c>
      <c r="BD42" s="101">
        <f t="shared" si="6"/>
        <v>-0.1557142857</v>
      </c>
      <c r="BE42" s="101">
        <f t="shared" si="6"/>
        <v>-0.225175644</v>
      </c>
      <c r="BF42" s="101">
        <f t="shared" si="6"/>
        <v>-0.2114058355</v>
      </c>
      <c r="BG42" s="101">
        <f t="shared" si="6"/>
        <v>-0.1271314387</v>
      </c>
      <c r="BH42" s="101">
        <f t="shared" si="6"/>
        <v>-0.2</v>
      </c>
      <c r="BI42" s="101">
        <f t="shared" si="6"/>
        <v>-1</v>
      </c>
      <c r="BJ42" s="101">
        <f t="shared" si="6"/>
        <v>-0.5555555556</v>
      </c>
      <c r="BK42" s="100">
        <f t="shared" si="6"/>
        <v>0.805</v>
      </c>
      <c r="BL42" s="101">
        <f t="shared" si="6"/>
        <v>-0.3894366197</v>
      </c>
      <c r="BM42" s="101">
        <f t="shared" si="6"/>
        <v>-0.55</v>
      </c>
      <c r="BN42" s="104">
        <f t="shared" si="6"/>
        <v>-0.193442623</v>
      </c>
      <c r="BO42" s="103">
        <f t="shared" si="6"/>
        <v>-0.1923280423</v>
      </c>
      <c r="BP42" s="101">
        <f t="shared" si="6"/>
        <v>-0.3125</v>
      </c>
      <c r="BQ42" s="101">
        <f t="shared" si="6"/>
        <v>0.03666666667</v>
      </c>
      <c r="BR42" s="101">
        <f t="shared" si="6"/>
        <v>-0.6714285714</v>
      </c>
      <c r="BS42" s="101">
        <f t="shared" si="6"/>
        <v>-0.3120689655</v>
      </c>
      <c r="BT42" s="102">
        <f t="shared" si="6"/>
        <v>-0.6928571429</v>
      </c>
      <c r="BU42" s="103">
        <f t="shared" si="6"/>
        <v>-0.52375</v>
      </c>
      <c r="BV42" s="101">
        <f t="shared" si="6"/>
        <v>-0.181627907</v>
      </c>
      <c r="BW42" s="101">
        <f t="shared" si="6"/>
        <v>-0.08697247706</v>
      </c>
      <c r="BX42" s="101">
        <f t="shared" si="6"/>
        <v>-0.54</v>
      </c>
      <c r="BY42" s="101">
        <f t="shared" si="6"/>
        <v>-0.4</v>
      </c>
      <c r="BZ42" s="101">
        <f t="shared" si="6"/>
        <v>0</v>
      </c>
      <c r="CA42" s="101">
        <f t="shared" si="6"/>
        <v>0.5375</v>
      </c>
      <c r="CB42" s="101">
        <f t="shared" si="6"/>
        <v>-0.3692307692</v>
      </c>
      <c r="CC42" s="104">
        <f t="shared" si="6"/>
        <v>0.26875</v>
      </c>
      <c r="CD42" s="103">
        <f t="shared" si="6"/>
        <v>0.03492063492</v>
      </c>
      <c r="CE42" s="101">
        <f t="shared" si="6"/>
        <v>-1</v>
      </c>
      <c r="CF42" s="101">
        <f t="shared" si="6"/>
        <v>-0.3597222222</v>
      </c>
      <c r="CG42" s="101">
        <f t="shared" si="6"/>
        <v>-1</v>
      </c>
      <c r="CH42" s="101">
        <f t="shared" si="6"/>
        <v>-0.2</v>
      </c>
      <c r="CI42" s="102">
        <f t="shared" si="6"/>
        <v>0.4576923077</v>
      </c>
      <c r="CJ42" s="103">
        <f t="shared" si="6"/>
        <v>-0.6040816327</v>
      </c>
      <c r="CK42" s="101">
        <f t="shared" si="6"/>
        <v>-0.325</v>
      </c>
      <c r="CL42" s="101">
        <f t="shared" si="6"/>
        <v>-0.04444444444</v>
      </c>
      <c r="CM42" s="101">
        <f t="shared" si="6"/>
        <v>-0.3875457875</v>
      </c>
      <c r="CN42" s="101">
        <f t="shared" si="6"/>
        <v>-0.05616197183</v>
      </c>
      <c r="CO42" s="102">
        <f t="shared" si="6"/>
        <v>0.1761363636</v>
      </c>
      <c r="CP42" s="103">
        <f t="shared" si="6"/>
        <v>0.05084033613</v>
      </c>
      <c r="CQ42" s="101">
        <f t="shared" si="6"/>
        <v>-0.1464161447</v>
      </c>
      <c r="CR42" s="101">
        <f t="shared" si="6"/>
        <v>-0.1785231976</v>
      </c>
      <c r="CS42" s="101">
        <f t="shared" si="6"/>
        <v>-0.2540816327</v>
      </c>
      <c r="CT42" s="101">
        <f t="shared" si="6"/>
        <v>-0.4060810811</v>
      </c>
      <c r="CU42" s="101">
        <f t="shared" si="6"/>
        <v>-0.2414634146</v>
      </c>
      <c r="CV42" s="101">
        <f t="shared" si="6"/>
        <v>-0.2483935743</v>
      </c>
      <c r="CW42" s="101">
        <f t="shared" si="6"/>
        <v>-0.3428571429</v>
      </c>
      <c r="CX42" s="101">
        <f t="shared" si="6"/>
        <v>-0.3058823529</v>
      </c>
      <c r="CY42" s="101">
        <f t="shared" si="6"/>
        <v>-1</v>
      </c>
      <c r="CZ42" s="101">
        <f t="shared" si="6"/>
        <v>-0.01666666667</v>
      </c>
      <c r="DA42" s="101">
        <f t="shared" si="6"/>
        <v>-1</v>
      </c>
      <c r="DB42" s="101">
        <f t="shared" si="6"/>
        <v>-0.2028089888</v>
      </c>
      <c r="DC42" s="101">
        <f t="shared" si="6"/>
        <v>-0.126534296</v>
      </c>
      <c r="DD42" s="101">
        <f t="shared" si="6"/>
        <v>-0.1423913043</v>
      </c>
      <c r="DE42" s="101">
        <f t="shared" si="6"/>
        <v>0.02497616778</v>
      </c>
      <c r="DF42" s="104">
        <f t="shared" si="6"/>
        <v>-0.04242424242</v>
      </c>
      <c r="DG42" s="103">
        <f t="shared" si="6"/>
        <v>0.03507462687</v>
      </c>
      <c r="DH42" s="101">
        <f t="shared" si="6"/>
        <v>0.03717948718</v>
      </c>
      <c r="DI42" s="101">
        <f t="shared" si="6"/>
        <v>-0.3144578313</v>
      </c>
      <c r="DJ42" s="101">
        <f t="shared" si="6"/>
        <v>-0.0623853211</v>
      </c>
      <c r="DK42" s="101">
        <f t="shared" si="6"/>
        <v>-0.3383116883</v>
      </c>
      <c r="DL42" s="101">
        <f t="shared" si="6"/>
        <v>-0.3952380952</v>
      </c>
      <c r="DM42" s="101">
        <f t="shared" si="6"/>
        <v>-0.2444444444</v>
      </c>
      <c r="DN42" s="101">
        <f t="shared" si="6"/>
        <v>-0.4375</v>
      </c>
      <c r="DO42" s="102">
        <f t="shared" si="6"/>
        <v>0.3428571429</v>
      </c>
      <c r="DP42" s="103">
        <f t="shared" si="6"/>
        <v>-0.1185185185</v>
      </c>
      <c r="DQ42" s="101">
        <f t="shared" si="6"/>
        <v>-0.1733333333</v>
      </c>
      <c r="DR42" s="101">
        <f t="shared" si="6"/>
        <v>-0.4926315789</v>
      </c>
      <c r="DS42" s="102">
        <f t="shared" si="6"/>
        <v>-0.05909090909</v>
      </c>
      <c r="DT42" s="103">
        <f t="shared" si="6"/>
        <v>-0.2836363636</v>
      </c>
      <c r="DU42" s="101">
        <f t="shared" si="6"/>
        <v>-0.2706896552</v>
      </c>
      <c r="DV42" s="101">
        <f t="shared" si="6"/>
        <v>-0.1806066176</v>
      </c>
      <c r="DW42" s="101">
        <f t="shared" si="6"/>
        <v>-0.147277937</v>
      </c>
      <c r="DX42" s="101">
        <f t="shared" si="6"/>
        <v>-0.1166294643</v>
      </c>
      <c r="DY42" s="101">
        <f t="shared" si="6"/>
        <v>-1</v>
      </c>
      <c r="DZ42" s="102">
        <f t="shared" si="6"/>
        <v>-0.06916666667</v>
      </c>
      <c r="EA42" s="103">
        <f t="shared" si="6"/>
        <v>-0.124282434</v>
      </c>
      <c r="EB42" s="101">
        <f t="shared" si="6"/>
        <v>-0.06949685535</v>
      </c>
      <c r="EC42" s="101">
        <f t="shared" si="6"/>
        <v>-0.2578595318</v>
      </c>
      <c r="ED42" s="101">
        <f t="shared" si="6"/>
        <v>0</v>
      </c>
      <c r="EE42" s="101">
        <f t="shared" si="6"/>
        <v>-0.4409090909</v>
      </c>
      <c r="EF42" s="101">
        <f t="shared" si="6"/>
        <v>-0.285</v>
      </c>
      <c r="EG42" s="102">
        <f t="shared" si="6"/>
        <v>-0.09794921875</v>
      </c>
      <c r="EH42" s="103">
        <f t="shared" si="6"/>
        <v>-0.1609443402</v>
      </c>
      <c r="EI42" s="101">
        <f t="shared" si="6"/>
        <v>0.4275862069</v>
      </c>
      <c r="EJ42" s="101">
        <f t="shared" si="6"/>
        <v>-0.06657303371</v>
      </c>
      <c r="EK42" s="102">
        <f t="shared" si="6"/>
        <v>-0.1272727273</v>
      </c>
      <c r="EL42" s="103">
        <f t="shared" si="6"/>
        <v>-0.1829842932</v>
      </c>
      <c r="EM42" s="101">
        <f t="shared" si="6"/>
        <v>0.50625</v>
      </c>
      <c r="EN42" s="101">
        <f t="shared" si="6"/>
        <v>0.01769911504</v>
      </c>
      <c r="EO42" s="101">
        <f t="shared" si="6"/>
        <v>-1</v>
      </c>
      <c r="EP42" s="101">
        <f t="shared" si="6"/>
        <v>0.1720588235</v>
      </c>
      <c r="EQ42" s="101">
        <f t="shared" si="6"/>
        <v>-0.1166666667</v>
      </c>
      <c r="ER42" s="101">
        <f t="shared" si="6"/>
        <v>-0.6516129032</v>
      </c>
      <c r="ES42" s="101">
        <f t="shared" si="6"/>
        <v>-0.1486486486</v>
      </c>
      <c r="ET42" s="101">
        <f t="shared" si="6"/>
        <v>-0.3147435897</v>
      </c>
      <c r="EU42" s="101">
        <f t="shared" si="6"/>
        <v>-0.1038181818</v>
      </c>
      <c r="EV42" s="101">
        <f t="shared" si="6"/>
        <v>-0.1350253807</v>
      </c>
      <c r="EW42" s="101">
        <f t="shared" si="6"/>
        <v>0.6</v>
      </c>
      <c r="EX42" s="101">
        <f t="shared" si="6"/>
        <v>-0.04285714286</v>
      </c>
      <c r="EY42" s="101">
        <f t="shared" si="6"/>
        <v>-0.725</v>
      </c>
      <c r="EZ42" s="101">
        <f t="shared" si="6"/>
        <v>-0.2776470588</v>
      </c>
      <c r="FA42" s="102">
        <f t="shared" si="6"/>
        <v>-0.1229357798</v>
      </c>
      <c r="FB42" s="103">
        <f t="shared" si="6"/>
        <v>-0.1629692833</v>
      </c>
      <c r="FC42" s="102">
        <f t="shared" si="6"/>
        <v>-0.07142857143</v>
      </c>
      <c r="FD42" s="103">
        <f t="shared" si="6"/>
        <v>-0.3544444444</v>
      </c>
      <c r="FE42" s="101">
        <f t="shared" si="6"/>
        <v>-0.5083333333</v>
      </c>
      <c r="FF42" s="101">
        <f t="shared" si="6"/>
        <v>-0.1391891892</v>
      </c>
      <c r="FG42" s="102">
        <f t="shared" si="6"/>
        <v>0.4987179487</v>
      </c>
      <c r="FH42" s="103">
        <f t="shared" si="6"/>
        <v>0.007798165138</v>
      </c>
      <c r="FI42" s="101">
        <f t="shared" si="6"/>
        <v>-0.05333333333</v>
      </c>
      <c r="FJ42" s="101">
        <f t="shared" si="6"/>
        <v>-0.2166226913</v>
      </c>
      <c r="FK42" s="101">
        <f t="shared" si="6"/>
        <v>-0.26</v>
      </c>
      <c r="FL42" s="101">
        <f t="shared" si="6"/>
        <v>-0.1190839695</v>
      </c>
      <c r="FM42" s="101">
        <f t="shared" si="6"/>
        <v>-0.2462686567</v>
      </c>
      <c r="FN42" s="101">
        <f t="shared" si="6"/>
        <v>-0.2139759036</v>
      </c>
      <c r="FO42" s="101">
        <f t="shared" si="6"/>
        <v>-0.3</v>
      </c>
      <c r="FP42" s="101">
        <f t="shared" si="6"/>
        <v>-0.135</v>
      </c>
      <c r="FQ42" s="101">
        <f t="shared" si="6"/>
        <v>-0.09416666667</v>
      </c>
      <c r="FR42" s="101">
        <f t="shared" si="6"/>
        <v>-0.04450980392</v>
      </c>
      <c r="FS42" s="101">
        <f t="shared" si="6"/>
        <v>-0.1701315789</v>
      </c>
      <c r="FT42" s="101">
        <f t="shared" si="6"/>
        <v>-0.1217021277</v>
      </c>
      <c r="FU42" s="101">
        <f t="shared" si="6"/>
        <v>-1</v>
      </c>
      <c r="FV42" s="101">
        <f t="shared" si="6"/>
        <v>-0.1628571429</v>
      </c>
      <c r="FW42" s="101">
        <f t="shared" si="6"/>
        <v>-1</v>
      </c>
      <c r="FX42" s="101">
        <f t="shared" si="6"/>
        <v>-1</v>
      </c>
      <c r="FY42" s="101">
        <f t="shared" si="6"/>
        <v>0.3</v>
      </c>
      <c r="FZ42" s="101">
        <f t="shared" si="6"/>
        <v>0.57</v>
      </c>
      <c r="GA42" s="101">
        <f t="shared" si="6"/>
        <v>0.06666666667</v>
      </c>
      <c r="GB42" s="101">
        <f t="shared" si="6"/>
        <v>0.4</v>
      </c>
      <c r="GC42" s="101">
        <f t="shared" si="6"/>
        <v>0.4</v>
      </c>
      <c r="GD42" s="101">
        <f t="shared" si="6"/>
        <v>-0.5666666667</v>
      </c>
      <c r="GE42" s="101">
        <f t="shared" si="6"/>
        <v>0.2333333333</v>
      </c>
      <c r="GF42" s="101">
        <f t="shared" si="6"/>
        <v>0.074</v>
      </c>
      <c r="GG42" s="101">
        <f t="shared" si="6"/>
        <v>-0.2141791045</v>
      </c>
      <c r="GH42" s="101">
        <f t="shared" si="6"/>
        <v>-0.1449166667</v>
      </c>
      <c r="GI42" s="101">
        <f t="shared" si="6"/>
        <v>-0.1312931576</v>
      </c>
      <c r="GJ42" s="102">
        <f t="shared" si="6"/>
        <v>-0.0424</v>
      </c>
      <c r="GK42" s="103">
        <f t="shared" si="6"/>
        <v>-0.04615384615</v>
      </c>
      <c r="GL42" s="101">
        <f t="shared" si="6"/>
        <v>-0.01064814815</v>
      </c>
      <c r="GM42" s="101">
        <f t="shared" si="6"/>
        <v>-0.1098270893</v>
      </c>
      <c r="GN42" s="101">
        <f t="shared" si="6"/>
        <v>-1</v>
      </c>
      <c r="GO42" s="101">
        <f t="shared" si="6"/>
        <v>-0.1266666667</v>
      </c>
      <c r="GP42" s="101">
        <f t="shared" si="6"/>
        <v>-0.1166666667</v>
      </c>
      <c r="GQ42" s="101">
        <f t="shared" si="6"/>
        <v>-0.2542056075</v>
      </c>
      <c r="GR42" s="101">
        <f t="shared" si="6"/>
        <v>0.9</v>
      </c>
      <c r="GS42" s="101">
        <f t="shared" si="6"/>
        <v>0.01489361702</v>
      </c>
      <c r="GT42" s="101">
        <f t="shared" si="6"/>
        <v>-0.233625731</v>
      </c>
      <c r="GU42" s="102">
        <f t="shared" si="6"/>
        <v>0.1944444444</v>
      </c>
      <c r="GV42" s="103">
        <f t="shared" si="6"/>
        <v>0.05802469136</v>
      </c>
      <c r="GW42" s="101">
        <f t="shared" si="6"/>
        <v>-0.1416666667</v>
      </c>
      <c r="GX42" s="101">
        <f t="shared" si="6"/>
        <v>0.65</v>
      </c>
      <c r="GY42" s="101">
        <f t="shared" si="6"/>
        <v>-0.25</v>
      </c>
      <c r="GZ42" s="101">
        <f t="shared" si="6"/>
        <v>0.02333333333</v>
      </c>
      <c r="HA42" s="101">
        <f t="shared" si="6"/>
        <v>-0.06681818182</v>
      </c>
      <c r="HB42" s="101">
        <f t="shared" si="6"/>
        <v>0.08333333333</v>
      </c>
      <c r="HC42" s="101">
        <f t="shared" si="6"/>
        <v>-0.175</v>
      </c>
      <c r="HD42" s="101">
        <f t="shared" si="6"/>
        <v>0.55</v>
      </c>
      <c r="HE42" s="101">
        <f t="shared" si="6"/>
        <v>-1</v>
      </c>
      <c r="HF42" s="101">
        <f t="shared" si="6"/>
        <v>0.37125</v>
      </c>
      <c r="HG42" s="102">
        <f t="shared" si="6"/>
        <v>-0.0508994709</v>
      </c>
      <c r="HH42" s="103">
        <f t="shared" si="6"/>
        <v>-0.1372574627</v>
      </c>
      <c r="HI42" s="101">
        <f t="shared" si="6"/>
        <v>-0.02307692308</v>
      </c>
      <c r="HJ42" s="101">
        <f t="shared" si="6"/>
        <v>-0.03948717949</v>
      </c>
      <c r="HK42" s="101">
        <f t="shared" si="6"/>
        <v>-0.3071428571</v>
      </c>
      <c r="HL42" s="101">
        <f t="shared" si="6"/>
        <v>-0.08616666667</v>
      </c>
      <c r="HM42" s="101">
        <f t="shared" si="6"/>
        <v>-1</v>
      </c>
      <c r="HN42" s="101">
        <f t="shared" si="6"/>
        <v>0.5</v>
      </c>
      <c r="HO42" s="101">
        <f t="shared" si="6"/>
        <v>-0.60625</v>
      </c>
      <c r="HP42" s="101">
        <f t="shared" si="6"/>
        <v>-0.3142857143</v>
      </c>
      <c r="HQ42" s="101">
        <f t="shared" si="6"/>
        <v>-1</v>
      </c>
      <c r="HR42" s="101">
        <f t="shared" si="6"/>
        <v>-0.3305882353</v>
      </c>
      <c r="HS42" s="101">
        <f t="shared" si="6"/>
        <v>0.03816326531</v>
      </c>
      <c r="HT42" s="101">
        <f t="shared" si="6"/>
        <v>0.95</v>
      </c>
      <c r="HU42" s="101">
        <f t="shared" si="6"/>
        <v>-1</v>
      </c>
      <c r="HV42" s="101">
        <f t="shared" si="6"/>
        <v>-0.275</v>
      </c>
      <c r="HW42" s="101">
        <f t="shared" si="6"/>
        <v>-0.13</v>
      </c>
      <c r="HX42" s="101">
        <f t="shared" si="6"/>
        <v>0.95</v>
      </c>
      <c r="HY42" s="101">
        <f t="shared" si="6"/>
        <v>0.3722222222</v>
      </c>
      <c r="HZ42" s="101">
        <f t="shared" si="6"/>
        <v>-0.3128571429</v>
      </c>
      <c r="IA42" s="101">
        <f t="shared" si="6"/>
        <v>-0.2544186047</v>
      </c>
      <c r="IB42" s="101">
        <f t="shared" si="6"/>
        <v>-0.1166666667</v>
      </c>
      <c r="IC42" s="101">
        <f t="shared" si="6"/>
        <v>0.2</v>
      </c>
      <c r="ID42" s="101">
        <f t="shared" si="6"/>
        <v>-0.2477777778</v>
      </c>
      <c r="IE42" s="101">
        <f t="shared" si="6"/>
        <v>0.3625</v>
      </c>
      <c r="IF42" s="101">
        <f t="shared" si="6"/>
        <v>-0.3023076923</v>
      </c>
      <c r="IG42" s="101">
        <f t="shared" si="6"/>
        <v>0.725</v>
      </c>
      <c r="IH42" s="101">
        <f t="shared" si="6"/>
        <v>-0.25</v>
      </c>
      <c r="II42" s="101">
        <f t="shared" si="6"/>
        <v>0.28</v>
      </c>
      <c r="IJ42" s="101">
        <f t="shared" si="6"/>
        <v>0.2166666667</v>
      </c>
      <c r="IK42" s="101">
        <f t="shared" si="6"/>
        <v>-0.2333333333</v>
      </c>
      <c r="IL42" s="101">
        <f t="shared" si="6"/>
        <v>-0.1916666667</v>
      </c>
      <c r="IM42" s="101">
        <f t="shared" si="6"/>
        <v>0.3125</v>
      </c>
      <c r="IN42" s="101">
        <f t="shared" si="6"/>
        <v>-0.16875</v>
      </c>
      <c r="IO42" s="101">
        <f t="shared" si="6"/>
        <v>0.1702380952</v>
      </c>
      <c r="IP42" s="101">
        <f t="shared" si="6"/>
        <v>-0.07664</v>
      </c>
      <c r="IQ42" s="101">
        <f t="shared" si="6"/>
        <v>-0.5</v>
      </c>
      <c r="IR42" s="101">
        <f t="shared" si="6"/>
        <v>-0.1672413793</v>
      </c>
      <c r="IS42" s="101">
        <f t="shared" si="6"/>
        <v>-0.06352631579</v>
      </c>
      <c r="IT42" s="101">
        <f t="shared" si="6"/>
        <v>-0.1232844575</v>
      </c>
      <c r="IU42" s="101">
        <f t="shared" si="6"/>
        <v>-1</v>
      </c>
      <c r="IV42" s="101">
        <f t="shared" si="6"/>
        <v>-0.1</v>
      </c>
      <c r="IW42" s="101">
        <f t="shared" si="6"/>
        <v>-0.3892857143</v>
      </c>
      <c r="IX42" s="101">
        <f t="shared" si="6"/>
        <v>0.1720588235</v>
      </c>
      <c r="IY42" s="101">
        <f t="shared" si="6"/>
        <v>0.01666666667</v>
      </c>
      <c r="IZ42" s="101">
        <f t="shared" si="6"/>
        <v>0.6033333333</v>
      </c>
      <c r="JA42" s="101">
        <f t="shared" si="6"/>
        <v>-0.06666666667</v>
      </c>
      <c r="JB42" s="101">
        <f t="shared" si="6"/>
        <v>-0.2352941176</v>
      </c>
      <c r="JC42" s="101">
        <f t="shared" si="6"/>
        <v>-0.2113157895</v>
      </c>
      <c r="JD42" s="101">
        <f t="shared" si="6"/>
        <v>-0.06285714286</v>
      </c>
      <c r="JE42" s="101">
        <f t="shared" si="6"/>
        <v>-0.2335820896</v>
      </c>
      <c r="JF42" s="101">
        <f t="shared" si="6"/>
        <v>-0.4</v>
      </c>
      <c r="JG42" s="101">
        <f t="shared" si="6"/>
        <v>-0.1625</v>
      </c>
      <c r="JH42" s="101">
        <f t="shared" si="6"/>
        <v>-0.08666666667</v>
      </c>
      <c r="JI42" s="101">
        <f t="shared" si="6"/>
        <v>-0.08090909091</v>
      </c>
      <c r="JJ42" s="101">
        <f t="shared" si="6"/>
        <v>0.02105263158</v>
      </c>
      <c r="JK42" s="101">
        <f t="shared" si="6"/>
        <v>-0.09822580645</v>
      </c>
      <c r="JL42" s="101">
        <f t="shared" si="6"/>
        <v>-0.11</v>
      </c>
      <c r="JM42" s="101">
        <f t="shared" si="6"/>
        <v>0.95</v>
      </c>
      <c r="JN42" s="101" t="str">
        <f t="shared" si="6"/>
        <v>#DIV/0!</v>
      </c>
      <c r="JO42" s="101">
        <f t="shared" si="6"/>
        <v>-1</v>
      </c>
      <c r="JP42" s="101">
        <f t="shared" si="6"/>
        <v>0.02333333333</v>
      </c>
      <c r="JQ42" s="101">
        <f t="shared" si="6"/>
        <v>-0.475</v>
      </c>
      <c r="JR42" s="101">
        <f t="shared" si="6"/>
        <v>0.06235294118</v>
      </c>
      <c r="JS42" s="101">
        <f t="shared" si="6"/>
        <v>0.95</v>
      </c>
      <c r="JT42" s="101">
        <f t="shared" si="6"/>
        <v>0.175</v>
      </c>
      <c r="JU42" s="101">
        <f t="shared" si="6"/>
        <v>0.015</v>
      </c>
      <c r="JV42" s="101">
        <f t="shared" si="6"/>
        <v>-0.1143076923</v>
      </c>
      <c r="JW42" s="101">
        <f t="shared" si="6"/>
        <v>0.02765957447</v>
      </c>
      <c r="JX42" s="101">
        <f t="shared" si="6"/>
        <v>-0.1759615385</v>
      </c>
      <c r="JY42" s="101">
        <f t="shared" si="6"/>
        <v>-0.11875</v>
      </c>
      <c r="JZ42" s="101">
        <f t="shared" si="6"/>
        <v>-0.01734513274</v>
      </c>
      <c r="KA42" s="101">
        <f t="shared" si="6"/>
        <v>-0.1491891892</v>
      </c>
      <c r="KB42" s="101">
        <f t="shared" si="6"/>
        <v>-0.1497037037</v>
      </c>
      <c r="KC42" s="101">
        <f t="shared" si="6"/>
        <v>-1</v>
      </c>
      <c r="KD42" s="101">
        <f t="shared" si="6"/>
        <v>0.35</v>
      </c>
      <c r="KE42" s="101">
        <f t="shared" si="6"/>
        <v>-0.4125</v>
      </c>
      <c r="KF42" s="101">
        <f t="shared" si="6"/>
        <v>-0.07959183673</v>
      </c>
      <c r="KG42" s="101">
        <f t="shared" si="6"/>
        <v>-0.06683673469</v>
      </c>
      <c r="KH42" s="101">
        <f t="shared" si="6"/>
        <v>0.09090909091</v>
      </c>
      <c r="KI42" s="101">
        <f t="shared" si="6"/>
        <v>0.01315789474</v>
      </c>
      <c r="KJ42" s="101">
        <f t="shared" si="6"/>
        <v>0.05384615385</v>
      </c>
      <c r="KK42" s="101">
        <f t="shared" si="6"/>
        <v>-0.1411392405</v>
      </c>
      <c r="KL42" s="101">
        <f t="shared" si="6"/>
        <v>-0.05</v>
      </c>
      <c r="KM42" s="101">
        <f t="shared" si="6"/>
        <v>-0.4</v>
      </c>
      <c r="KN42" s="101">
        <f t="shared" si="6"/>
        <v>-1</v>
      </c>
      <c r="KO42" s="101">
        <f t="shared" si="6"/>
        <v>0.3</v>
      </c>
      <c r="KP42" s="101">
        <f t="shared" si="6"/>
        <v>0.3</v>
      </c>
      <c r="KQ42" s="101">
        <f t="shared" si="6"/>
        <v>-0.2</v>
      </c>
      <c r="KR42" s="101">
        <f t="shared" si="6"/>
        <v>-0.54375</v>
      </c>
      <c r="KS42" s="101">
        <f t="shared" si="6"/>
        <v>-0.340625</v>
      </c>
      <c r="KT42" s="101">
        <f t="shared" si="6"/>
        <v>-0.07770491803</v>
      </c>
      <c r="KU42" s="101">
        <f t="shared" si="6"/>
        <v>-1</v>
      </c>
      <c r="KV42" s="101">
        <f t="shared" si="6"/>
        <v>-0.2375</v>
      </c>
      <c r="KW42" s="101">
        <f t="shared" si="6"/>
        <v>-0.25</v>
      </c>
      <c r="KX42" s="101">
        <f t="shared" si="6"/>
        <v>-0.2083333333</v>
      </c>
      <c r="KY42" s="101">
        <f t="shared" si="6"/>
        <v>-0.1805263158</v>
      </c>
      <c r="KZ42" s="101">
        <f t="shared" si="6"/>
        <v>-0.08384615385</v>
      </c>
      <c r="LA42" s="101">
        <f t="shared" si="6"/>
        <v>-1</v>
      </c>
      <c r="LB42" s="101">
        <f t="shared" si="6"/>
        <v>0.097</v>
      </c>
      <c r="LC42" s="101" t="str">
        <f t="shared" si="6"/>
        <v>#DIV/0!</v>
      </c>
      <c r="LD42" s="101">
        <f t="shared" si="6"/>
        <v>0.1722222222</v>
      </c>
      <c r="LE42" s="101">
        <f t="shared" si="6"/>
        <v>-0.2777777778</v>
      </c>
      <c r="LF42" s="101">
        <f t="shared" si="6"/>
        <v>-0.05909090909</v>
      </c>
      <c r="LG42" s="101">
        <f t="shared" si="6"/>
        <v>0.01</v>
      </c>
      <c r="LH42" s="101">
        <f t="shared" si="6"/>
        <v>-0.07804878049</v>
      </c>
      <c r="LI42" s="101">
        <f t="shared" si="6"/>
        <v>-0.2380952381</v>
      </c>
      <c r="LJ42" s="101">
        <f t="shared" si="6"/>
        <v>0.07692307692</v>
      </c>
      <c r="LK42" s="101">
        <f t="shared" si="6"/>
        <v>-0.8555555556</v>
      </c>
      <c r="LL42" s="101">
        <f t="shared" si="6"/>
        <v>-0.16</v>
      </c>
      <c r="LM42" s="101">
        <f t="shared" si="6"/>
        <v>-0.4625</v>
      </c>
    </row>
    <row r="43">
      <c r="B43" s="21" t="s">
        <v>244</v>
      </c>
      <c r="C43" s="96">
        <f t="shared" ref="C43:LM43" si="7">C30/C28</f>
        <v>-0.1152671756</v>
      </c>
      <c r="D43" s="34">
        <f t="shared" si="7"/>
        <v>-0.5083573487</v>
      </c>
      <c r="E43" s="34">
        <f t="shared" si="7"/>
        <v>-1</v>
      </c>
      <c r="F43" s="34">
        <f t="shared" si="7"/>
        <v>-1</v>
      </c>
      <c r="G43" s="96">
        <f t="shared" si="7"/>
        <v>0.1187943262</v>
      </c>
      <c r="H43" s="34">
        <f t="shared" si="7"/>
        <v>-0.1695121951</v>
      </c>
      <c r="I43" s="96">
        <f t="shared" si="7"/>
        <v>-1</v>
      </c>
      <c r="J43" s="34">
        <f t="shared" si="7"/>
        <v>-0.2285714286</v>
      </c>
      <c r="K43" s="96">
        <f t="shared" si="7"/>
        <v>2.5</v>
      </c>
      <c r="L43" s="34">
        <f t="shared" si="7"/>
        <v>2</v>
      </c>
      <c r="M43" s="96">
        <f t="shared" si="7"/>
        <v>24.5</v>
      </c>
      <c r="N43" s="96">
        <f t="shared" si="7"/>
        <v>-0.75</v>
      </c>
      <c r="O43" s="34">
        <f t="shared" si="7"/>
        <v>5.3125</v>
      </c>
      <c r="P43" s="34">
        <f t="shared" si="7"/>
        <v>-1</v>
      </c>
      <c r="Q43" s="96">
        <f t="shared" si="7"/>
        <v>-0.8291666667</v>
      </c>
      <c r="R43" s="34">
        <f t="shared" si="7"/>
        <v>-0.3726666667</v>
      </c>
      <c r="S43" s="34">
        <f t="shared" si="7"/>
        <v>-1</v>
      </c>
      <c r="T43" s="34">
        <f t="shared" si="7"/>
        <v>0.375</v>
      </c>
      <c r="U43" s="34">
        <f t="shared" si="7"/>
        <v>-0.219047619</v>
      </c>
      <c r="V43" s="34">
        <f t="shared" si="7"/>
        <v>-0.3394366197</v>
      </c>
      <c r="W43" s="105">
        <f t="shared" si="7"/>
        <v>-0.4802690583</v>
      </c>
      <c r="X43" s="106">
        <f t="shared" si="7"/>
        <v>-0.3246246246</v>
      </c>
      <c r="Y43" s="34">
        <f t="shared" si="7"/>
        <v>0.9</v>
      </c>
      <c r="Z43" s="34">
        <f t="shared" si="7"/>
        <v>0.2555555556</v>
      </c>
      <c r="AA43" s="34">
        <f t="shared" si="7"/>
        <v>-0.2584714747</v>
      </c>
      <c r="AB43" s="34">
        <f t="shared" si="7"/>
        <v>-0.2393117547</v>
      </c>
      <c r="AC43" s="34">
        <f t="shared" si="7"/>
        <v>-0.3982758621</v>
      </c>
      <c r="AD43" s="34">
        <f t="shared" si="7"/>
        <v>-0.1820844687</v>
      </c>
      <c r="AE43" s="34">
        <f t="shared" si="7"/>
        <v>-0.3767277856</v>
      </c>
      <c r="AF43" s="34">
        <f t="shared" si="7"/>
        <v>-0.3777071563</v>
      </c>
      <c r="AG43" s="105">
        <f t="shared" si="7"/>
        <v>-0.1860465116</v>
      </c>
      <c r="AH43" s="106">
        <f t="shared" si="7"/>
        <v>-0.2497206704</v>
      </c>
      <c r="AI43" s="34">
        <f t="shared" si="7"/>
        <v>-0.1189591078</v>
      </c>
      <c r="AJ43" s="34">
        <f t="shared" si="7"/>
        <v>-0.1590996785</v>
      </c>
      <c r="AK43" s="34">
        <f t="shared" si="7"/>
        <v>2.125</v>
      </c>
      <c r="AL43" s="34">
        <f t="shared" si="7"/>
        <v>-0.2026506024</v>
      </c>
      <c r="AM43" s="34">
        <f t="shared" si="7"/>
        <v>-0.3477233304</v>
      </c>
      <c r="AN43" s="34">
        <f t="shared" si="7"/>
        <v>-0.161928934</v>
      </c>
      <c r="AO43" s="34">
        <f t="shared" si="7"/>
        <v>-0.3980273141</v>
      </c>
      <c r="AP43" s="34">
        <f t="shared" si="7"/>
        <v>-1</v>
      </c>
      <c r="AQ43" s="34">
        <f t="shared" si="7"/>
        <v>-0.5483870968</v>
      </c>
      <c r="AR43" s="34">
        <f t="shared" si="7"/>
        <v>-0.54</v>
      </c>
      <c r="AS43" s="34">
        <f t="shared" si="7"/>
        <v>0.15</v>
      </c>
      <c r="AT43" s="34">
        <f t="shared" si="7"/>
        <v>-0.6654545455</v>
      </c>
      <c r="AU43" s="34">
        <f t="shared" si="7"/>
        <v>-0.3739583333</v>
      </c>
      <c r="AV43" s="34">
        <f t="shared" si="7"/>
        <v>-0.6235294118</v>
      </c>
      <c r="AW43" s="34">
        <f t="shared" si="7"/>
        <v>0.07678571429</v>
      </c>
      <c r="AX43" s="34">
        <f t="shared" si="7"/>
        <v>-0.6444444444</v>
      </c>
      <c r="AY43" s="34">
        <f t="shared" si="7"/>
        <v>2.5</v>
      </c>
      <c r="AZ43" s="34">
        <f t="shared" si="7"/>
        <v>0.6173913043</v>
      </c>
      <c r="BA43" s="34">
        <f t="shared" si="7"/>
        <v>-0.1466216216</v>
      </c>
      <c r="BB43" s="34">
        <f t="shared" si="7"/>
        <v>-0.3021259843</v>
      </c>
      <c r="BC43" s="34">
        <f t="shared" si="7"/>
        <v>-0.2806310587</v>
      </c>
      <c r="BD43" s="34">
        <f t="shared" si="7"/>
        <v>-0.2175675676</v>
      </c>
      <c r="BE43" s="34">
        <f t="shared" si="7"/>
        <v>-0.3051612903</v>
      </c>
      <c r="BF43" s="34">
        <f t="shared" si="7"/>
        <v>-0.1533333333</v>
      </c>
      <c r="BG43" s="34">
        <f t="shared" si="7"/>
        <v>-0.2737662338</v>
      </c>
      <c r="BH43" s="34">
        <f t="shared" si="7"/>
        <v>-0.2</v>
      </c>
      <c r="BI43" s="34">
        <f t="shared" si="7"/>
        <v>0.4333333333</v>
      </c>
      <c r="BJ43" s="34">
        <f t="shared" si="7"/>
        <v>-0.2842105263</v>
      </c>
      <c r="BK43" s="96">
        <f t="shared" si="7"/>
        <v>-0.2227272727</v>
      </c>
      <c r="BL43" s="34">
        <f t="shared" si="7"/>
        <v>-0.655952381</v>
      </c>
      <c r="BM43" s="34">
        <f t="shared" si="7"/>
        <v>-1</v>
      </c>
      <c r="BN43" s="107">
        <f t="shared" si="7"/>
        <v>-0.2513888889</v>
      </c>
      <c r="BO43" s="106">
        <f t="shared" si="7"/>
        <v>-0.4873853211</v>
      </c>
      <c r="BP43" s="34">
        <f t="shared" si="7"/>
        <v>-1</v>
      </c>
      <c r="BQ43" s="34">
        <f t="shared" si="7"/>
        <v>0.5466666667</v>
      </c>
      <c r="BR43" s="34">
        <f t="shared" si="7"/>
        <v>-0.36875</v>
      </c>
      <c r="BS43" s="34">
        <f t="shared" si="7"/>
        <v>-0.30625</v>
      </c>
      <c r="BT43" s="105">
        <f t="shared" si="7"/>
        <v>-1</v>
      </c>
      <c r="BU43" s="106">
        <f t="shared" si="7"/>
        <v>-0.0880952381</v>
      </c>
      <c r="BV43" s="34">
        <f t="shared" si="7"/>
        <v>-0.3181818182</v>
      </c>
      <c r="BW43" s="34">
        <f t="shared" si="7"/>
        <v>-0.2363240418</v>
      </c>
      <c r="BX43" s="34">
        <f t="shared" si="7"/>
        <v>-0.6166666667</v>
      </c>
      <c r="BY43" s="34">
        <f t="shared" si="7"/>
        <v>-0.05</v>
      </c>
      <c r="BZ43" s="34">
        <f t="shared" si="7"/>
        <v>-1</v>
      </c>
      <c r="CA43" s="34">
        <f t="shared" si="7"/>
        <v>0.5375</v>
      </c>
      <c r="CB43" s="34">
        <f t="shared" si="7"/>
        <v>-0.8428571429</v>
      </c>
      <c r="CC43" s="107">
        <f t="shared" si="7"/>
        <v>-0.4263157895</v>
      </c>
      <c r="CD43" s="106">
        <f t="shared" si="7"/>
        <v>-0.4431506849</v>
      </c>
      <c r="CE43" s="34">
        <f t="shared" si="7"/>
        <v>-1</v>
      </c>
      <c r="CF43" s="34">
        <f t="shared" si="7"/>
        <v>-0.3297297297</v>
      </c>
      <c r="CG43" s="34">
        <f t="shared" si="7"/>
        <v>-1</v>
      </c>
      <c r="CH43" s="34">
        <f t="shared" si="7"/>
        <v>-1</v>
      </c>
      <c r="CI43" s="105">
        <f t="shared" si="7"/>
        <v>0.1066666667</v>
      </c>
      <c r="CJ43" s="106">
        <f t="shared" si="7"/>
        <v>-0.3884615385</v>
      </c>
      <c r="CK43" s="34">
        <f t="shared" si="7"/>
        <v>-0.75</v>
      </c>
      <c r="CL43" s="34">
        <f t="shared" si="7"/>
        <v>-0.2037037037</v>
      </c>
      <c r="CM43" s="34">
        <f t="shared" si="7"/>
        <v>-0.3908637874</v>
      </c>
      <c r="CN43" s="34">
        <f t="shared" si="7"/>
        <v>-0.346875</v>
      </c>
      <c r="CO43" s="105">
        <f t="shared" si="7"/>
        <v>-0.3909090909</v>
      </c>
      <c r="CP43" s="106">
        <f t="shared" si="7"/>
        <v>0.1192028986</v>
      </c>
      <c r="CQ43" s="34">
        <f t="shared" si="7"/>
        <v>-0.2814449395</v>
      </c>
      <c r="CR43" s="34">
        <f t="shared" si="7"/>
        <v>-0.2196924306</v>
      </c>
      <c r="CS43" s="34">
        <f t="shared" si="7"/>
        <v>-0.572</v>
      </c>
      <c r="CT43" s="34">
        <f t="shared" si="7"/>
        <v>-0.6909090909</v>
      </c>
      <c r="CU43" s="34">
        <f t="shared" si="7"/>
        <v>-0.4527131783</v>
      </c>
      <c r="CV43" s="34">
        <f t="shared" si="7"/>
        <v>-0.5239700375</v>
      </c>
      <c r="CW43" s="34">
        <f t="shared" si="7"/>
        <v>-0.475</v>
      </c>
      <c r="CX43" s="34">
        <f t="shared" si="7"/>
        <v>-1</v>
      </c>
      <c r="CY43" s="34">
        <f t="shared" si="7"/>
        <v>-1</v>
      </c>
      <c r="CZ43" s="34">
        <f t="shared" si="7"/>
        <v>-1</v>
      </c>
      <c r="DA43" s="34">
        <f t="shared" si="7"/>
        <v>0.4</v>
      </c>
      <c r="DB43" s="34">
        <f t="shared" si="7"/>
        <v>-0.3639784946</v>
      </c>
      <c r="DC43" s="34">
        <f t="shared" si="7"/>
        <v>-0.2187919463</v>
      </c>
      <c r="DD43" s="34">
        <f t="shared" si="7"/>
        <v>-0.2161879896</v>
      </c>
      <c r="DE43" s="34">
        <f t="shared" si="7"/>
        <v>-0.439659803</v>
      </c>
      <c r="DF43" s="107">
        <f t="shared" si="7"/>
        <v>2.286486486</v>
      </c>
      <c r="DG43" s="106">
        <f t="shared" si="7"/>
        <v>-0.02765957447</v>
      </c>
      <c r="DH43" s="34">
        <f t="shared" si="7"/>
        <v>-0.4463414634</v>
      </c>
      <c r="DI43" s="34">
        <f t="shared" si="7"/>
        <v>-0.5010989011</v>
      </c>
      <c r="DJ43" s="34">
        <f t="shared" si="7"/>
        <v>-0.1719008264</v>
      </c>
      <c r="DK43" s="34">
        <f t="shared" si="7"/>
        <v>-0.3710914454</v>
      </c>
      <c r="DL43" s="34">
        <f t="shared" si="7"/>
        <v>-0.6523809524</v>
      </c>
      <c r="DM43" s="34">
        <f t="shared" si="7"/>
        <v>-1</v>
      </c>
      <c r="DN43" s="34">
        <f t="shared" si="7"/>
        <v>-1</v>
      </c>
      <c r="DO43" s="105">
        <f t="shared" si="7"/>
        <v>-0.2333333333</v>
      </c>
      <c r="DP43" s="106">
        <f t="shared" si="7"/>
        <v>0.01379310345</v>
      </c>
      <c r="DQ43" s="34">
        <f t="shared" si="7"/>
        <v>0.1696969697</v>
      </c>
      <c r="DR43" s="34">
        <f t="shared" si="7"/>
        <v>-0.4333333333</v>
      </c>
      <c r="DS43" s="105">
        <f t="shared" si="7"/>
        <v>-0.3804347826</v>
      </c>
      <c r="DT43" s="106">
        <f t="shared" si="7"/>
        <v>-0.5879310345</v>
      </c>
      <c r="DU43" s="34">
        <f t="shared" si="7"/>
        <v>-0.5649700599</v>
      </c>
      <c r="DV43" s="34">
        <f t="shared" si="7"/>
        <v>-0.2632780083</v>
      </c>
      <c r="DW43" s="34">
        <f t="shared" si="7"/>
        <v>-0.2747989276</v>
      </c>
      <c r="DX43" s="34">
        <f t="shared" si="7"/>
        <v>-0.3129746835</v>
      </c>
      <c r="DY43" s="34">
        <f t="shared" si="7"/>
        <v>-1</v>
      </c>
      <c r="DZ43" s="105">
        <f t="shared" si="7"/>
        <v>-0.2006349206</v>
      </c>
      <c r="EA43" s="106">
        <f t="shared" si="7"/>
        <v>-0.2145698925</v>
      </c>
      <c r="EB43" s="34">
        <f t="shared" si="7"/>
        <v>-0.358839779</v>
      </c>
      <c r="EC43" s="34">
        <f t="shared" si="7"/>
        <v>-0.2158554572</v>
      </c>
      <c r="ED43" s="34">
        <f t="shared" si="7"/>
        <v>-1</v>
      </c>
      <c r="EE43" s="34">
        <f t="shared" si="7"/>
        <v>-0.7666666667</v>
      </c>
      <c r="EF43" s="34">
        <f t="shared" si="7"/>
        <v>-0.7228571429</v>
      </c>
      <c r="EG43" s="105">
        <f t="shared" si="7"/>
        <v>-0.2277163904</v>
      </c>
      <c r="EH43" s="106">
        <f t="shared" si="7"/>
        <v>-0.1730452675</v>
      </c>
      <c r="EI43" s="34">
        <f t="shared" si="7"/>
        <v>-0.4015151515</v>
      </c>
      <c r="EJ43" s="34">
        <f t="shared" si="7"/>
        <v>-0.2725806452</v>
      </c>
      <c r="EK43" s="105">
        <f t="shared" si="7"/>
        <v>-0.2925925926</v>
      </c>
      <c r="EL43" s="106">
        <f t="shared" si="7"/>
        <v>-0.5053488372</v>
      </c>
      <c r="EM43" s="34">
        <f t="shared" si="7"/>
        <v>0.4631578947</v>
      </c>
      <c r="EN43" s="34">
        <f t="shared" si="7"/>
        <v>0.1794871795</v>
      </c>
      <c r="EO43" s="34">
        <f t="shared" si="7"/>
        <v>0.5470588235</v>
      </c>
      <c r="EP43" s="34">
        <f t="shared" si="7"/>
        <v>0.1833333333</v>
      </c>
      <c r="EQ43" s="34">
        <f t="shared" si="7"/>
        <v>-0.5833333333</v>
      </c>
      <c r="ER43" s="34">
        <f t="shared" si="7"/>
        <v>-0.7606060606</v>
      </c>
      <c r="ES43" s="34">
        <f t="shared" si="7"/>
        <v>0.3820512821</v>
      </c>
      <c r="ET43" s="34">
        <f t="shared" si="7"/>
        <v>0.1611111111</v>
      </c>
      <c r="EU43" s="34">
        <f t="shared" si="7"/>
        <v>-0.4363636364</v>
      </c>
      <c r="EV43" s="34">
        <f t="shared" si="7"/>
        <v>-0.2831213873</v>
      </c>
      <c r="EW43" s="34">
        <f t="shared" si="7"/>
        <v>2.5</v>
      </c>
      <c r="EX43" s="34">
        <f t="shared" si="7"/>
        <v>0.21</v>
      </c>
      <c r="EY43" s="34">
        <f t="shared" si="7"/>
        <v>-0.1692307692</v>
      </c>
      <c r="EZ43" s="34">
        <f t="shared" si="7"/>
        <v>-0.2860215054</v>
      </c>
      <c r="FA43" s="105">
        <f t="shared" si="7"/>
        <v>-0.4504132231</v>
      </c>
      <c r="FB43" s="106">
        <f t="shared" si="7"/>
        <v>-0.125974026</v>
      </c>
      <c r="FC43" s="105">
        <f t="shared" si="7"/>
        <v>1.142857143</v>
      </c>
      <c r="FD43" s="106">
        <f t="shared" si="7"/>
        <v>-0.4521276596</v>
      </c>
      <c r="FE43" s="34">
        <f t="shared" si="7"/>
        <v>0.1272727273</v>
      </c>
      <c r="FF43" s="34">
        <f t="shared" si="7"/>
        <v>-0.49625</v>
      </c>
      <c r="FG43" s="105">
        <f t="shared" si="7"/>
        <v>-0.4776470588</v>
      </c>
      <c r="FH43" s="106">
        <f t="shared" si="7"/>
        <v>-0.2676724138</v>
      </c>
      <c r="FI43" s="34">
        <f t="shared" si="7"/>
        <v>-0.2928571429</v>
      </c>
      <c r="FJ43" s="34">
        <f t="shared" si="7"/>
        <v>-0.0902200489</v>
      </c>
      <c r="FK43" s="34">
        <f t="shared" si="7"/>
        <v>-0.3191919192</v>
      </c>
      <c r="FL43" s="34">
        <f t="shared" si="7"/>
        <v>-0.4045620438</v>
      </c>
      <c r="FM43" s="34">
        <f t="shared" si="7"/>
        <v>-0.3374100719</v>
      </c>
      <c r="FN43" s="34">
        <f t="shared" si="7"/>
        <v>-0.3220183486</v>
      </c>
      <c r="FO43" s="34">
        <f t="shared" si="7"/>
        <v>-0.6375</v>
      </c>
      <c r="FP43" s="34">
        <f t="shared" si="7"/>
        <v>-0.3466666667</v>
      </c>
      <c r="FQ43" s="34">
        <f t="shared" si="7"/>
        <v>-0.2816666667</v>
      </c>
      <c r="FR43" s="34">
        <f t="shared" si="7"/>
        <v>-0.004090909091</v>
      </c>
      <c r="FS43" s="34">
        <f t="shared" si="7"/>
        <v>0.03181818182</v>
      </c>
      <c r="FT43" s="34">
        <f t="shared" si="7"/>
        <v>-0.126043956</v>
      </c>
      <c r="FU43" s="34" t="str">
        <f t="shared" si="7"/>
        <v>#DIV/0!</v>
      </c>
      <c r="FV43" s="34">
        <f t="shared" si="7"/>
        <v>-1</v>
      </c>
      <c r="FW43" s="34">
        <f t="shared" si="7"/>
        <v>-1</v>
      </c>
      <c r="FX43" s="34" t="str">
        <f t="shared" si="7"/>
        <v>#DIV/0!</v>
      </c>
      <c r="FY43" s="34">
        <f t="shared" si="7"/>
        <v>0.3</v>
      </c>
      <c r="FZ43" s="34">
        <f t="shared" si="7"/>
        <v>0.75</v>
      </c>
      <c r="GA43" s="34">
        <f t="shared" si="7"/>
        <v>0.1625</v>
      </c>
      <c r="GB43" s="34">
        <f t="shared" si="7"/>
        <v>0.4</v>
      </c>
      <c r="GC43" s="34">
        <f t="shared" si="7"/>
        <v>0.4</v>
      </c>
      <c r="GD43" s="34">
        <f t="shared" si="7"/>
        <v>0.7</v>
      </c>
      <c r="GE43" s="34">
        <f t="shared" si="7"/>
        <v>0.7</v>
      </c>
      <c r="GF43" s="34">
        <f t="shared" si="7"/>
        <v>0.1307692308</v>
      </c>
      <c r="GG43" s="34">
        <f t="shared" si="7"/>
        <v>-0.3867741935</v>
      </c>
      <c r="GH43" s="34">
        <f t="shared" si="7"/>
        <v>-0.136344086</v>
      </c>
      <c r="GI43" s="34">
        <f t="shared" si="7"/>
        <v>-0.1813981763</v>
      </c>
      <c r="GJ43" s="105">
        <f t="shared" si="7"/>
        <v>0.36125</v>
      </c>
      <c r="GK43" s="106">
        <f t="shared" si="7"/>
        <v>0.01296296296</v>
      </c>
      <c r="GL43" s="34">
        <f t="shared" si="7"/>
        <v>0.1121621622</v>
      </c>
      <c r="GM43" s="34">
        <f t="shared" si="7"/>
        <v>-0.08308823529</v>
      </c>
      <c r="GN43" s="34" t="str">
        <f t="shared" si="7"/>
        <v>#DIV/0!</v>
      </c>
      <c r="GO43" s="34">
        <f t="shared" si="7"/>
        <v>0.02857142857</v>
      </c>
      <c r="GP43" s="34">
        <f t="shared" si="7"/>
        <v>-0.22</v>
      </c>
      <c r="GQ43" s="34">
        <f t="shared" si="7"/>
        <v>-0.5138888889</v>
      </c>
      <c r="GR43" s="34" t="str">
        <f t="shared" si="7"/>
        <v>#DIV/0!</v>
      </c>
      <c r="GS43" s="34">
        <f t="shared" si="7"/>
        <v>-0.09173913043</v>
      </c>
      <c r="GT43" s="34">
        <f t="shared" si="7"/>
        <v>-0.3093209877</v>
      </c>
      <c r="GU43" s="105">
        <f t="shared" si="7"/>
        <v>0.2</v>
      </c>
      <c r="GV43" s="106">
        <f t="shared" si="7"/>
        <v>0.1222222222</v>
      </c>
      <c r="GW43" s="34">
        <f t="shared" si="7"/>
        <v>-0.05</v>
      </c>
      <c r="GX43" s="34" t="str">
        <f t="shared" si="7"/>
        <v>#DIV/0!</v>
      </c>
      <c r="GY43" s="34">
        <f t="shared" si="7"/>
        <v>0.25</v>
      </c>
      <c r="GZ43" s="34">
        <f t="shared" si="7"/>
        <v>0.08666666667</v>
      </c>
      <c r="HA43" s="34">
        <f t="shared" si="7"/>
        <v>-0.2958333333</v>
      </c>
      <c r="HB43" s="34">
        <f t="shared" si="7"/>
        <v>0.23</v>
      </c>
      <c r="HC43" s="34">
        <f t="shared" si="7"/>
        <v>-1</v>
      </c>
      <c r="HD43" s="34">
        <f t="shared" si="7"/>
        <v>0.55</v>
      </c>
      <c r="HE43" s="34" t="str">
        <f t="shared" si="7"/>
        <v>#DIV/0!</v>
      </c>
      <c r="HF43" s="34">
        <f t="shared" si="7"/>
        <v>-0.0325</v>
      </c>
      <c r="HG43" s="105">
        <f t="shared" si="7"/>
        <v>0.01896551724</v>
      </c>
      <c r="HH43" s="106">
        <f t="shared" si="7"/>
        <v>-0.0952742616</v>
      </c>
      <c r="HI43" s="34">
        <f t="shared" si="7"/>
        <v>-0.48</v>
      </c>
      <c r="HJ43" s="34">
        <f t="shared" si="7"/>
        <v>-0.04138888889</v>
      </c>
      <c r="HK43" s="34">
        <f t="shared" si="7"/>
        <v>-0.49</v>
      </c>
      <c r="HL43" s="34">
        <f t="shared" si="7"/>
        <v>-0.1758461538</v>
      </c>
      <c r="HM43" s="34">
        <f t="shared" si="7"/>
        <v>-1</v>
      </c>
      <c r="HN43" s="34" t="str">
        <f t="shared" si="7"/>
        <v>#DIV/0!</v>
      </c>
      <c r="HO43" s="34">
        <f t="shared" si="7"/>
        <v>-0.475</v>
      </c>
      <c r="HP43" s="34">
        <f t="shared" si="7"/>
        <v>-0.0125</v>
      </c>
      <c r="HQ43" s="34" t="str">
        <f t="shared" si="7"/>
        <v>#DIV/0!</v>
      </c>
      <c r="HR43" s="34">
        <f t="shared" si="7"/>
        <v>-0.4833333333</v>
      </c>
      <c r="HS43" s="34">
        <f t="shared" si="7"/>
        <v>-0.078</v>
      </c>
      <c r="HT43" s="34">
        <f t="shared" si="7"/>
        <v>0.95</v>
      </c>
      <c r="HU43" s="34">
        <f t="shared" si="7"/>
        <v>-1</v>
      </c>
      <c r="HV43" s="34" t="str">
        <f t="shared" si="7"/>
        <v>#DIV/0!</v>
      </c>
      <c r="HW43" s="34">
        <f t="shared" si="7"/>
        <v>-0.4833333333</v>
      </c>
      <c r="HX43" s="34" t="str">
        <f t="shared" si="7"/>
        <v>#DIV/0!</v>
      </c>
      <c r="HY43" s="34">
        <f t="shared" si="7"/>
        <v>0.43</v>
      </c>
      <c r="HZ43" s="34">
        <f t="shared" si="7"/>
        <v>-0.3588888889</v>
      </c>
      <c r="IA43" s="34">
        <f t="shared" si="7"/>
        <v>0.185</v>
      </c>
      <c r="IB43" s="34">
        <f t="shared" si="7"/>
        <v>-0.3</v>
      </c>
      <c r="IC43" s="34" t="str">
        <f t="shared" si="7"/>
        <v>#DIV/0!</v>
      </c>
      <c r="ID43" s="34" t="str">
        <f t="shared" si="7"/>
        <v>#DIV/0!</v>
      </c>
      <c r="IE43" s="34">
        <f t="shared" si="7"/>
        <v>-1</v>
      </c>
      <c r="IF43" s="34">
        <f t="shared" si="7"/>
        <v>0</v>
      </c>
      <c r="IG43" s="34">
        <f t="shared" si="7"/>
        <v>0.55</v>
      </c>
      <c r="IH43" s="34">
        <f t="shared" si="7"/>
        <v>-1</v>
      </c>
      <c r="II43" s="34" t="str">
        <f t="shared" si="7"/>
        <v>#DIV/0!</v>
      </c>
      <c r="IJ43" s="34">
        <f t="shared" si="7"/>
        <v>0.7</v>
      </c>
      <c r="IK43" s="34">
        <f t="shared" si="7"/>
        <v>-0.275</v>
      </c>
      <c r="IL43" s="34">
        <f t="shared" si="7"/>
        <v>0.05</v>
      </c>
      <c r="IM43" s="34" t="str">
        <f t="shared" si="7"/>
        <v>#DIV/0!</v>
      </c>
      <c r="IN43" s="34">
        <f t="shared" si="7"/>
        <v>-0.3142857143</v>
      </c>
      <c r="IO43" s="34">
        <f t="shared" si="7"/>
        <v>0.2214285714</v>
      </c>
      <c r="IP43" s="34">
        <f t="shared" si="7"/>
        <v>-0.07408163265</v>
      </c>
      <c r="IQ43" s="34">
        <f t="shared" si="7"/>
        <v>-0.4833333333</v>
      </c>
      <c r="IR43" s="34">
        <f t="shared" si="7"/>
        <v>-0.183</v>
      </c>
      <c r="IS43" s="34">
        <f t="shared" si="7"/>
        <v>-0.01089285714</v>
      </c>
      <c r="IT43" s="34">
        <f t="shared" si="7"/>
        <v>-0.122556391</v>
      </c>
      <c r="IU43" s="34">
        <f t="shared" si="7"/>
        <v>-1</v>
      </c>
      <c r="IV43" s="34">
        <f t="shared" si="7"/>
        <v>0.15</v>
      </c>
      <c r="IW43" s="34">
        <f t="shared" si="7"/>
        <v>-0.59375</v>
      </c>
      <c r="IX43" s="34">
        <f t="shared" si="7"/>
        <v>0.075</v>
      </c>
      <c r="IY43" s="34">
        <f t="shared" si="7"/>
        <v>0.525</v>
      </c>
      <c r="IZ43" s="34">
        <f t="shared" si="7"/>
        <v>0.85</v>
      </c>
      <c r="JA43" s="34" t="str">
        <f t="shared" si="7"/>
        <v>#DIV/0!</v>
      </c>
      <c r="JB43" s="34">
        <f t="shared" si="7"/>
        <v>-0.1666666667</v>
      </c>
      <c r="JC43" s="34">
        <f t="shared" si="7"/>
        <v>-0.2411764706</v>
      </c>
      <c r="JD43" s="34">
        <f t="shared" si="7"/>
        <v>-0.17</v>
      </c>
      <c r="JE43" s="34">
        <f t="shared" si="7"/>
        <v>-0.1803030303</v>
      </c>
      <c r="JF43" s="34">
        <f t="shared" si="7"/>
        <v>-0.1</v>
      </c>
      <c r="JG43" s="34">
        <f t="shared" si="7"/>
        <v>-0.1777777778</v>
      </c>
      <c r="JH43" s="34">
        <f t="shared" si="7"/>
        <v>0</v>
      </c>
      <c r="JI43" s="34">
        <f t="shared" si="7"/>
        <v>-0.22</v>
      </c>
      <c r="JJ43" s="34">
        <f t="shared" si="7"/>
        <v>-0.3142857143</v>
      </c>
      <c r="JK43" s="34">
        <f t="shared" si="7"/>
        <v>-0.25</v>
      </c>
      <c r="JL43" s="34">
        <f t="shared" si="7"/>
        <v>0.27</v>
      </c>
      <c r="JM43" s="34" t="str">
        <f t="shared" si="7"/>
        <v>#DIV/0!</v>
      </c>
      <c r="JN43" s="34" t="str">
        <f t="shared" si="7"/>
        <v>#DIV/0!</v>
      </c>
      <c r="JO43" s="34" t="str">
        <f t="shared" si="7"/>
        <v>#DIV/0!</v>
      </c>
      <c r="JP43" s="34">
        <f t="shared" si="7"/>
        <v>-1</v>
      </c>
      <c r="JQ43" s="34">
        <f t="shared" si="7"/>
        <v>0.05</v>
      </c>
      <c r="JR43" s="34">
        <f t="shared" si="7"/>
        <v>-0.1271428571</v>
      </c>
      <c r="JS43" s="34" t="str">
        <f t="shared" si="7"/>
        <v>#DIV/0!</v>
      </c>
      <c r="JT43" s="34">
        <f t="shared" si="7"/>
        <v>0.65</v>
      </c>
      <c r="JU43" s="34">
        <f t="shared" si="7"/>
        <v>-0.3214285714</v>
      </c>
      <c r="JV43" s="34">
        <f t="shared" si="7"/>
        <v>-0.173974359</v>
      </c>
      <c r="JW43" s="34">
        <f t="shared" si="7"/>
        <v>0.1956521739</v>
      </c>
      <c r="JX43" s="34">
        <f t="shared" si="7"/>
        <v>-0.3576923077</v>
      </c>
      <c r="JY43" s="34">
        <f t="shared" si="7"/>
        <v>-0.3294117647</v>
      </c>
      <c r="JZ43" s="34">
        <f t="shared" si="7"/>
        <v>-0.0537037037</v>
      </c>
      <c r="KA43" s="34">
        <f t="shared" si="7"/>
        <v>-0.1226666667</v>
      </c>
      <c r="KB43" s="34">
        <f t="shared" si="7"/>
        <v>-0.092</v>
      </c>
      <c r="KC43" s="34">
        <f t="shared" si="7"/>
        <v>-1</v>
      </c>
      <c r="KD43" s="34" t="str">
        <f t="shared" si="7"/>
        <v>#DIV/0!</v>
      </c>
      <c r="KE43" s="34">
        <f t="shared" si="7"/>
        <v>-0.4</v>
      </c>
      <c r="KF43" s="34">
        <f t="shared" si="7"/>
        <v>0.01944444444</v>
      </c>
      <c r="KG43" s="34">
        <f t="shared" si="7"/>
        <v>-0.185</v>
      </c>
      <c r="KH43" s="34">
        <f t="shared" si="7"/>
        <v>0.1</v>
      </c>
      <c r="KI43" s="34">
        <f t="shared" si="7"/>
        <v>-0.1545454545</v>
      </c>
      <c r="KJ43" s="34">
        <f t="shared" si="7"/>
        <v>-0.04</v>
      </c>
      <c r="KK43" s="34">
        <f t="shared" si="7"/>
        <v>-0.2483870968</v>
      </c>
      <c r="KL43" s="34">
        <f t="shared" si="7"/>
        <v>0.9</v>
      </c>
      <c r="KM43" s="34">
        <f t="shared" si="7"/>
        <v>-0.62</v>
      </c>
      <c r="KN43" s="34">
        <f t="shared" si="7"/>
        <v>-1</v>
      </c>
      <c r="KO43" s="34" t="str">
        <f t="shared" si="7"/>
        <v>#DIV/0!</v>
      </c>
      <c r="KP43" s="34" t="str">
        <f t="shared" si="7"/>
        <v>#DIV/0!</v>
      </c>
      <c r="KQ43" s="34" t="str">
        <f t="shared" si="7"/>
        <v>#DIV/0!</v>
      </c>
      <c r="KR43" s="34">
        <f t="shared" si="7"/>
        <v>-0.27</v>
      </c>
      <c r="KS43" s="34">
        <f t="shared" si="7"/>
        <v>0.12</v>
      </c>
      <c r="KT43" s="34">
        <f t="shared" si="7"/>
        <v>-0.08244444444</v>
      </c>
      <c r="KU43" s="34" t="str">
        <f t="shared" si="7"/>
        <v>#DIV/0!</v>
      </c>
      <c r="KV43" s="34">
        <f t="shared" si="7"/>
        <v>-0.35</v>
      </c>
      <c r="KW43" s="34">
        <f t="shared" si="7"/>
        <v>0.5</v>
      </c>
      <c r="KX43" s="34">
        <f t="shared" si="7"/>
        <v>-0.1</v>
      </c>
      <c r="KY43" s="34">
        <f t="shared" si="7"/>
        <v>-0.1242857143</v>
      </c>
      <c r="KZ43" s="34">
        <f t="shared" si="7"/>
        <v>0.06555555556</v>
      </c>
      <c r="LA43" s="34">
        <f t="shared" si="7"/>
        <v>-1</v>
      </c>
      <c r="LB43" s="34">
        <f t="shared" si="7"/>
        <v>0.0125</v>
      </c>
      <c r="LC43" s="34">
        <f t="shared" si="7"/>
        <v>0.22</v>
      </c>
      <c r="LD43" s="34">
        <f t="shared" si="7"/>
        <v>0.2166666667</v>
      </c>
      <c r="LE43" s="34">
        <f t="shared" si="7"/>
        <v>-0.35</v>
      </c>
      <c r="LF43" s="34">
        <f t="shared" si="7"/>
        <v>-0.2375</v>
      </c>
      <c r="LG43" s="34">
        <f t="shared" si="7"/>
        <v>0.02857142857</v>
      </c>
      <c r="LH43" s="34">
        <f t="shared" si="7"/>
        <v>-0.2090909091</v>
      </c>
      <c r="LI43" s="34">
        <f t="shared" si="7"/>
        <v>-0.4923076923</v>
      </c>
      <c r="LJ43" s="34">
        <f t="shared" si="7"/>
        <v>-0.1607142857</v>
      </c>
      <c r="LK43" s="34">
        <f t="shared" si="7"/>
        <v>-0.65</v>
      </c>
      <c r="LL43" s="34">
        <f t="shared" si="7"/>
        <v>-0.3263157895</v>
      </c>
      <c r="LM43" s="34">
        <f t="shared" si="7"/>
        <v>0</v>
      </c>
    </row>
  </sheetData>
  <conditionalFormatting sqref="C37:LM43">
    <cfRule type="cellIs" dxfId="1" priority="1" operator="greaterThanOrEqual">
      <formula>0</formula>
    </cfRule>
  </conditionalFormatting>
  <conditionalFormatting sqref="C18:LM18">
    <cfRule type="cellIs" dxfId="1" priority="2" operator="greaterThanOrEqual">
      <formula>0</formula>
    </cfRule>
  </conditionalFormatting>
  <conditionalFormatting sqref="C21:LM21">
    <cfRule type="cellIs" dxfId="1" priority="3" operator="greaterThanOr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6.5"/>
  </cols>
  <sheetData>
    <row r="8">
      <c r="C8" s="108" t="s">
        <v>245</v>
      </c>
      <c r="D8" s="109" t="s">
        <v>246</v>
      </c>
      <c r="E8" s="58"/>
      <c r="F8" s="109" t="s">
        <v>247</v>
      </c>
    </row>
    <row r="9">
      <c r="C9" s="110">
        <v>1.0</v>
      </c>
      <c r="D9" s="111">
        <v>492649.0</v>
      </c>
      <c r="F9" s="111">
        <f t="shared" ref="F9:F13" si="1">D9*C9</f>
        <v>492649</v>
      </c>
    </row>
    <row r="10">
      <c r="C10" s="110">
        <v>2.0</v>
      </c>
      <c r="D10" s="111">
        <v>36799.0</v>
      </c>
      <c r="F10" s="111">
        <f t="shared" si="1"/>
        <v>73598</v>
      </c>
    </row>
    <row r="11">
      <c r="C11" s="110">
        <v>3.0</v>
      </c>
      <c r="D11" s="111">
        <v>5066.0</v>
      </c>
      <c r="F11" s="111">
        <f t="shared" si="1"/>
        <v>15198</v>
      </c>
    </row>
    <row r="12">
      <c r="C12" s="110">
        <v>4.0</v>
      </c>
      <c r="D12" s="111">
        <v>1098.0</v>
      </c>
      <c r="F12" s="111">
        <f t="shared" si="1"/>
        <v>4392</v>
      </c>
    </row>
    <row r="13">
      <c r="C13" s="110">
        <v>5.0</v>
      </c>
      <c r="D13" s="111">
        <v>288.0</v>
      </c>
      <c r="F13" s="111">
        <f t="shared" si="1"/>
        <v>1440</v>
      </c>
    </row>
    <row r="15">
      <c r="F15" s="112">
        <f>sum(F9:F13)</f>
        <v>587277</v>
      </c>
    </row>
    <row r="17">
      <c r="E17" s="99" t="s">
        <v>248</v>
      </c>
      <c r="F17" s="112">
        <v>588017.0</v>
      </c>
    </row>
    <row r="19">
      <c r="F19" s="112">
        <f>F17-F15</f>
        <v>740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63"/>
    <col customWidth="1" min="3" max="3" width="18.88"/>
    <col customWidth="1" min="5" max="5" width="4.0"/>
    <col customWidth="1" min="7" max="7" width="19.38"/>
  </cols>
  <sheetData>
    <row r="4">
      <c r="B4" s="21" t="s">
        <v>249</v>
      </c>
    </row>
    <row r="5">
      <c r="C5" s="21" t="s">
        <v>250</v>
      </c>
      <c r="E5" s="20" t="s">
        <v>251</v>
      </c>
      <c r="G5" s="21" t="s">
        <v>252</v>
      </c>
    </row>
    <row r="7">
      <c r="C7" s="21" t="s">
        <v>253</v>
      </c>
      <c r="D7" s="21" t="s">
        <v>254</v>
      </c>
    </row>
    <row r="8">
      <c r="C8" s="21">
        <v>0.0</v>
      </c>
      <c r="D8" s="2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30.88"/>
    <col customWidth="1" min="10" max="10" width="14.75"/>
  </cols>
  <sheetData>
    <row r="4">
      <c r="C4" s="113" t="s">
        <v>143</v>
      </c>
      <c r="D4" s="113" t="s">
        <v>255</v>
      </c>
      <c r="E4" s="113" t="s">
        <v>256</v>
      </c>
      <c r="F4" s="113" t="s">
        <v>257</v>
      </c>
      <c r="G4" s="113" t="s">
        <v>84</v>
      </c>
      <c r="H4" s="113" t="s">
        <v>92</v>
      </c>
      <c r="I4" s="113" t="s">
        <v>102</v>
      </c>
      <c r="J4" s="113" t="s">
        <v>106</v>
      </c>
      <c r="K4" s="113" t="s">
        <v>63</v>
      </c>
      <c r="L4" s="113" t="s">
        <v>72</v>
      </c>
      <c r="M4" s="113" t="s">
        <v>258</v>
      </c>
      <c r="N4" s="113" t="s">
        <v>259</v>
      </c>
      <c r="O4" s="113" t="s">
        <v>260</v>
      </c>
      <c r="P4" s="113" t="s">
        <v>261</v>
      </c>
    </row>
    <row r="5">
      <c r="C5" s="114" t="s">
        <v>199</v>
      </c>
      <c r="D5" s="115">
        <v>11.0</v>
      </c>
      <c r="E5" s="115">
        <v>111.0</v>
      </c>
      <c r="F5" s="115">
        <v>50.0</v>
      </c>
      <c r="G5" s="114">
        <v>-26.05</v>
      </c>
      <c r="H5" s="114">
        <v>-46.2</v>
      </c>
      <c r="I5" s="114">
        <v>-13.31</v>
      </c>
      <c r="J5" s="114">
        <v>-40.71</v>
      </c>
      <c r="K5" s="114">
        <v>-10.23</v>
      </c>
      <c r="L5" s="114">
        <v>10.84</v>
      </c>
      <c r="M5" s="114">
        <v>271.0</v>
      </c>
      <c r="N5" s="114">
        <v>22.0</v>
      </c>
      <c r="O5" s="114">
        <v>40.96</v>
      </c>
      <c r="P5" s="114" t="s">
        <v>262</v>
      </c>
    </row>
    <row r="6">
      <c r="C6" s="114" t="s">
        <v>189</v>
      </c>
      <c r="D6" s="115">
        <v>28.0</v>
      </c>
      <c r="E6" s="115">
        <v>193.0</v>
      </c>
      <c r="F6" s="115">
        <v>91.0</v>
      </c>
      <c r="G6" s="114">
        <v>-20.33</v>
      </c>
      <c r="H6" s="114">
        <v>-42.2</v>
      </c>
      <c r="I6" s="114">
        <v>-66.8</v>
      </c>
      <c r="J6" s="114">
        <v>-63.28</v>
      </c>
      <c r="K6" s="114">
        <v>1.9</v>
      </c>
      <c r="L6" s="114">
        <v>-5.6</v>
      </c>
      <c r="M6" s="114">
        <v>478.0</v>
      </c>
      <c r="N6" s="114">
        <v>30.77</v>
      </c>
      <c r="O6" s="114">
        <v>40.38</v>
      </c>
      <c r="P6" s="114" t="s">
        <v>262</v>
      </c>
    </row>
    <row r="7">
      <c r="C7" s="114" t="s">
        <v>148</v>
      </c>
      <c r="D7" s="115">
        <v>13.0</v>
      </c>
      <c r="E7" s="115">
        <v>129.0</v>
      </c>
      <c r="F7" s="115">
        <v>62.0</v>
      </c>
      <c r="G7" s="114">
        <v>6.05</v>
      </c>
      <c r="H7" s="114">
        <v>-33.87</v>
      </c>
      <c r="I7" s="114">
        <v>-6.45</v>
      </c>
      <c r="J7" s="114">
        <v>-13.15</v>
      </c>
      <c r="K7" s="114">
        <v>-17.53</v>
      </c>
      <c r="L7" s="114">
        <v>1.8</v>
      </c>
      <c r="M7" s="114">
        <v>328.0</v>
      </c>
      <c r="N7" s="114">
        <v>20.97</v>
      </c>
      <c r="O7" s="114">
        <v>39.33</v>
      </c>
      <c r="P7" s="114" t="s">
        <v>262</v>
      </c>
    </row>
    <row r="8">
      <c r="C8" s="114" t="s">
        <v>209</v>
      </c>
      <c r="D8" s="114">
        <v>1.0</v>
      </c>
      <c r="E8" s="114">
        <v>15.0</v>
      </c>
      <c r="F8" s="114">
        <v>7.0</v>
      </c>
      <c r="G8" s="114">
        <v>-7.15</v>
      </c>
      <c r="H8" s="114">
        <v>-12.25</v>
      </c>
      <c r="I8" s="114">
        <v>-1.25</v>
      </c>
      <c r="J8" s="114">
        <v>-6.25</v>
      </c>
      <c r="K8" s="114">
        <v>1.0</v>
      </c>
      <c r="L8" s="114">
        <v>-4.0</v>
      </c>
      <c r="M8" s="114">
        <v>40.0</v>
      </c>
      <c r="N8" s="114">
        <v>14.29</v>
      </c>
      <c r="O8" s="114">
        <v>37.5</v>
      </c>
      <c r="P8" s="114" t="s">
        <v>262</v>
      </c>
    </row>
    <row r="9">
      <c r="C9" s="114" t="s">
        <v>155</v>
      </c>
      <c r="D9" s="114">
        <v>0.0</v>
      </c>
      <c r="E9" s="114">
        <v>5.0</v>
      </c>
      <c r="F9" s="114">
        <v>3.0</v>
      </c>
      <c r="G9" s="114">
        <v>-3.0</v>
      </c>
      <c r="H9" s="114">
        <v>-4.0</v>
      </c>
      <c r="I9" s="114">
        <v>1.2</v>
      </c>
      <c r="J9" s="114">
        <v>-0.7</v>
      </c>
      <c r="K9" s="114">
        <v>-1.8</v>
      </c>
      <c r="L9" s="114">
        <v>-5.7</v>
      </c>
      <c r="M9" s="114">
        <v>14.0</v>
      </c>
      <c r="N9" s="114">
        <v>0.0</v>
      </c>
      <c r="O9" s="114">
        <v>35.71</v>
      </c>
      <c r="P9" s="114" t="s">
        <v>262</v>
      </c>
    </row>
    <row r="10">
      <c r="C10" s="114" t="s">
        <v>208</v>
      </c>
      <c r="D10" s="115">
        <v>11.0</v>
      </c>
      <c r="E10" s="115">
        <v>105.0</v>
      </c>
      <c r="F10" s="115">
        <v>54.0</v>
      </c>
      <c r="G10" s="114">
        <v>-29.92</v>
      </c>
      <c r="H10" s="114">
        <v>-20.32</v>
      </c>
      <c r="I10" s="114">
        <v>-12.7</v>
      </c>
      <c r="J10" s="114">
        <v>-31.6</v>
      </c>
      <c r="K10" s="114">
        <v>-2.82</v>
      </c>
      <c r="L10" s="114">
        <v>-6.82</v>
      </c>
      <c r="M10" s="114">
        <v>310.0</v>
      </c>
      <c r="N10" s="114">
        <v>20.37</v>
      </c>
      <c r="O10" s="114">
        <v>33.87</v>
      </c>
      <c r="P10" s="114" t="s">
        <v>262</v>
      </c>
    </row>
    <row r="11">
      <c r="C11" s="114" t="s">
        <v>169</v>
      </c>
      <c r="D11" s="115">
        <v>40.0</v>
      </c>
      <c r="E11" s="115">
        <v>330.0</v>
      </c>
      <c r="F11" s="115">
        <v>164.0</v>
      </c>
      <c r="G11" s="114">
        <v>-64.72</v>
      </c>
      <c r="H11" s="114">
        <v>-177.41</v>
      </c>
      <c r="I11" s="114">
        <v>-64.1</v>
      </c>
      <c r="J11" s="114">
        <v>-159.2</v>
      </c>
      <c r="K11" s="114">
        <v>-20.43</v>
      </c>
      <c r="L11" s="114">
        <v>-11.33</v>
      </c>
      <c r="M11" s="114">
        <v>1012.0</v>
      </c>
      <c r="N11" s="114">
        <v>24.39</v>
      </c>
      <c r="O11" s="114">
        <v>32.61</v>
      </c>
      <c r="P11" s="114" t="s">
        <v>262</v>
      </c>
    </row>
    <row r="12">
      <c r="C12" s="114" t="s">
        <v>232</v>
      </c>
      <c r="D12" s="115">
        <v>26.0</v>
      </c>
      <c r="E12" s="115">
        <v>248.0</v>
      </c>
      <c r="F12" s="115">
        <v>121.0</v>
      </c>
      <c r="G12" s="114">
        <v>-10.85</v>
      </c>
      <c r="H12" s="114">
        <v>-57.68</v>
      </c>
      <c r="I12" s="114">
        <v>-32.0</v>
      </c>
      <c r="J12" s="114">
        <v>-82.67</v>
      </c>
      <c r="K12" s="114">
        <v>-4.7</v>
      </c>
      <c r="L12" s="114">
        <v>-37.7</v>
      </c>
      <c r="M12" s="114">
        <v>762.0</v>
      </c>
      <c r="N12" s="114">
        <v>21.49</v>
      </c>
      <c r="O12" s="114">
        <v>32.55</v>
      </c>
      <c r="P12" s="114" t="s">
        <v>262</v>
      </c>
    </row>
    <row r="13">
      <c r="C13" s="114" t="s">
        <v>178</v>
      </c>
      <c r="D13" s="115">
        <v>20.0</v>
      </c>
      <c r="E13" s="115">
        <v>196.0</v>
      </c>
      <c r="F13" s="115">
        <v>104.0</v>
      </c>
      <c r="G13" s="114">
        <v>-72.93</v>
      </c>
      <c r="H13" s="114">
        <v>-141.68</v>
      </c>
      <c r="I13" s="114">
        <v>-28.28</v>
      </c>
      <c r="J13" s="114">
        <v>-69.18</v>
      </c>
      <c r="K13" s="114">
        <v>-4.72</v>
      </c>
      <c r="L13" s="114">
        <v>-17.07</v>
      </c>
      <c r="M13" s="114">
        <v>634.0</v>
      </c>
      <c r="N13" s="114">
        <v>19.23</v>
      </c>
      <c r="O13" s="114">
        <v>30.91</v>
      </c>
      <c r="P13" s="114" t="s">
        <v>262</v>
      </c>
    </row>
    <row r="14">
      <c r="C14" s="114" t="s">
        <v>176</v>
      </c>
      <c r="D14" s="114">
        <v>0.0</v>
      </c>
      <c r="E14" s="114">
        <v>12.0</v>
      </c>
      <c r="F14" s="114">
        <v>6.0</v>
      </c>
      <c r="G14" s="114">
        <v>-6.0</v>
      </c>
      <c r="H14" s="114">
        <v>-4.2</v>
      </c>
      <c r="I14" s="114">
        <v>1.4</v>
      </c>
      <c r="J14" s="114">
        <v>-4.2</v>
      </c>
      <c r="K14" s="114">
        <v>-2.8</v>
      </c>
      <c r="L14" s="114">
        <v>0.0</v>
      </c>
      <c r="M14" s="114">
        <v>39.0</v>
      </c>
      <c r="N14" s="114">
        <v>0.0</v>
      </c>
      <c r="O14" s="114">
        <v>30.77</v>
      </c>
      <c r="P14" s="114" t="s">
        <v>262</v>
      </c>
    </row>
    <row r="15">
      <c r="C15" s="114" t="s">
        <v>195</v>
      </c>
      <c r="D15" s="115">
        <v>31.0</v>
      </c>
      <c r="E15" s="115">
        <v>313.0</v>
      </c>
      <c r="F15" s="115">
        <v>168.0</v>
      </c>
      <c r="G15" s="114">
        <v>-86.9</v>
      </c>
      <c r="H15" s="114">
        <v>-197.47</v>
      </c>
      <c r="I15" s="114">
        <v>0.7</v>
      </c>
      <c r="J15" s="114">
        <v>-19.72</v>
      </c>
      <c r="K15" s="114">
        <v>-9.09</v>
      </c>
      <c r="L15" s="114">
        <v>-38.07</v>
      </c>
      <c r="M15" s="114">
        <v>1018.0</v>
      </c>
      <c r="N15" s="114">
        <v>18.45</v>
      </c>
      <c r="O15" s="114">
        <v>30.75</v>
      </c>
      <c r="P15" s="114" t="s">
        <v>262</v>
      </c>
    </row>
    <row r="16">
      <c r="C16" s="114" t="s">
        <v>193</v>
      </c>
      <c r="D16" s="115">
        <v>11.0</v>
      </c>
      <c r="E16" s="115">
        <v>116.0</v>
      </c>
      <c r="F16" s="115">
        <v>64.0</v>
      </c>
      <c r="G16" s="114">
        <v>12.25</v>
      </c>
      <c r="H16" s="114">
        <v>-15.6</v>
      </c>
      <c r="I16" s="114">
        <v>-42.9</v>
      </c>
      <c r="J16" s="114">
        <v>-63.5</v>
      </c>
      <c r="K16" s="114">
        <v>-4.02</v>
      </c>
      <c r="L16" s="114">
        <v>-16.62</v>
      </c>
      <c r="M16" s="114">
        <v>381.0</v>
      </c>
      <c r="N16" s="114">
        <v>17.19</v>
      </c>
      <c r="O16" s="114">
        <v>30.45</v>
      </c>
      <c r="P16" s="114" t="s">
        <v>262</v>
      </c>
    </row>
    <row r="17">
      <c r="C17" s="114" t="s">
        <v>210</v>
      </c>
      <c r="D17" s="115">
        <v>1.0</v>
      </c>
      <c r="E17" s="115">
        <v>26.0</v>
      </c>
      <c r="F17" s="115">
        <v>13.0</v>
      </c>
      <c r="G17" s="114">
        <v>-9.6</v>
      </c>
      <c r="H17" s="114">
        <v>36.85</v>
      </c>
      <c r="I17" s="114">
        <v>-8.15</v>
      </c>
      <c r="J17" s="114">
        <v>13.5</v>
      </c>
      <c r="K17" s="114">
        <v>-8.7</v>
      </c>
      <c r="L17" s="114">
        <v>-11.7</v>
      </c>
      <c r="M17" s="114">
        <v>86.0</v>
      </c>
      <c r="N17" s="114">
        <v>7.69</v>
      </c>
      <c r="O17" s="114">
        <v>30.23</v>
      </c>
      <c r="P17" s="114" t="s">
        <v>262</v>
      </c>
    </row>
    <row r="18">
      <c r="C18" s="114" t="s">
        <v>182</v>
      </c>
      <c r="D18" s="114">
        <v>1.0</v>
      </c>
      <c r="E18" s="114">
        <v>8.0</v>
      </c>
      <c r="F18" s="114">
        <v>4.0</v>
      </c>
      <c r="G18" s="114">
        <v>-2.75</v>
      </c>
      <c r="H18" s="114">
        <v>-8.75</v>
      </c>
      <c r="I18" s="114">
        <v>-2.75</v>
      </c>
      <c r="J18" s="114">
        <v>-6.85</v>
      </c>
      <c r="K18" s="114">
        <v>0.55</v>
      </c>
      <c r="L18" s="114">
        <v>-0.95</v>
      </c>
      <c r="M18" s="114">
        <v>27.0</v>
      </c>
      <c r="N18" s="114">
        <v>25.0</v>
      </c>
      <c r="O18" s="114">
        <v>29.63</v>
      </c>
      <c r="P18" s="114" t="s">
        <v>262</v>
      </c>
    </row>
    <row r="19">
      <c r="C19" s="114" t="s">
        <v>188</v>
      </c>
      <c r="D19" s="115">
        <v>8.0</v>
      </c>
      <c r="E19" s="115">
        <v>65.0</v>
      </c>
      <c r="F19" s="115">
        <v>32.0</v>
      </c>
      <c r="G19" s="114">
        <v>-22.5</v>
      </c>
      <c r="H19" s="114">
        <v>-0.25</v>
      </c>
      <c r="I19" s="114">
        <v>13.4</v>
      </c>
      <c r="J19" s="114">
        <v>-20.4</v>
      </c>
      <c r="K19" s="114">
        <v>1.5</v>
      </c>
      <c r="L19" s="114">
        <v>-10.4</v>
      </c>
      <c r="M19" s="114">
        <v>222.0</v>
      </c>
      <c r="N19" s="114">
        <v>25.0</v>
      </c>
      <c r="O19" s="114">
        <v>29.28</v>
      </c>
      <c r="P19" s="114" t="s">
        <v>262</v>
      </c>
    </row>
    <row r="20">
      <c r="C20" s="114" t="s">
        <v>218</v>
      </c>
      <c r="D20" s="115">
        <v>8.0</v>
      </c>
      <c r="E20" s="115">
        <v>60.0</v>
      </c>
      <c r="F20" s="115">
        <v>31.0</v>
      </c>
      <c r="G20" s="114">
        <v>-2.95</v>
      </c>
      <c r="H20" s="114">
        <v>-24.85</v>
      </c>
      <c r="I20" s="114">
        <v>-23.0</v>
      </c>
      <c r="J20" s="114">
        <v>-19.45</v>
      </c>
      <c r="K20" s="114">
        <v>-12.7</v>
      </c>
      <c r="L20" s="114">
        <v>-28.5</v>
      </c>
      <c r="M20" s="114">
        <v>214.0</v>
      </c>
      <c r="N20" s="114">
        <v>25.81</v>
      </c>
      <c r="O20" s="114">
        <v>28.04</v>
      </c>
      <c r="P20" s="114" t="s">
        <v>262</v>
      </c>
    </row>
    <row r="21">
      <c r="C21" s="114" t="s">
        <v>231</v>
      </c>
      <c r="D21" s="115">
        <v>21.0</v>
      </c>
      <c r="E21" s="115">
        <v>157.0</v>
      </c>
      <c r="F21" s="115">
        <v>85.0</v>
      </c>
      <c r="G21" s="114">
        <v>-9.7</v>
      </c>
      <c r="H21" s="114">
        <v>-20.32</v>
      </c>
      <c r="I21" s="114">
        <v>3.45</v>
      </c>
      <c r="J21" s="114">
        <v>-56.55</v>
      </c>
      <c r="K21" s="114">
        <v>-24.2</v>
      </c>
      <c r="L21" s="114">
        <v>-21.95</v>
      </c>
      <c r="M21" s="114">
        <v>560.0</v>
      </c>
      <c r="N21" s="114">
        <v>24.71</v>
      </c>
      <c r="O21" s="114">
        <v>28.04</v>
      </c>
      <c r="P21" s="114" t="s">
        <v>262</v>
      </c>
    </row>
    <row r="22">
      <c r="C22" s="114" t="s">
        <v>229</v>
      </c>
      <c r="D22" s="115">
        <v>11.0</v>
      </c>
      <c r="E22" s="115">
        <v>137.0</v>
      </c>
      <c r="F22" s="115">
        <v>76.0</v>
      </c>
      <c r="G22" s="114">
        <v>-34.5</v>
      </c>
      <c r="H22" s="114">
        <v>-11.4</v>
      </c>
      <c r="I22" s="114">
        <v>-22.6</v>
      </c>
      <c r="J22" s="114">
        <v>-2.2</v>
      </c>
      <c r="K22" s="114">
        <v>-1.3</v>
      </c>
      <c r="L22" s="114">
        <v>-39.3</v>
      </c>
      <c r="M22" s="114">
        <v>490.0</v>
      </c>
      <c r="N22" s="114">
        <v>14.47</v>
      </c>
      <c r="O22" s="114">
        <v>27.96</v>
      </c>
      <c r="P22" s="114" t="s">
        <v>262</v>
      </c>
    </row>
    <row r="23">
      <c r="C23" s="114" t="s">
        <v>152</v>
      </c>
      <c r="D23" s="114">
        <v>0.0</v>
      </c>
      <c r="E23" s="114">
        <v>10.0</v>
      </c>
      <c r="F23" s="114">
        <v>5.0</v>
      </c>
      <c r="G23" s="114">
        <v>-5.0</v>
      </c>
      <c r="H23" s="114">
        <v>-4.2</v>
      </c>
      <c r="I23" s="114">
        <v>-5.0</v>
      </c>
      <c r="J23" s="114">
        <v>-9.3</v>
      </c>
      <c r="K23" s="114">
        <v>-0.7</v>
      </c>
      <c r="L23" s="114">
        <v>1.1</v>
      </c>
      <c r="M23" s="114">
        <v>36.0</v>
      </c>
      <c r="N23" s="114">
        <v>0.0</v>
      </c>
      <c r="O23" s="114">
        <v>27.78</v>
      </c>
      <c r="P23" s="114" t="s">
        <v>262</v>
      </c>
    </row>
    <row r="24">
      <c r="C24" s="114" t="s">
        <v>263</v>
      </c>
      <c r="D24" s="114">
        <v>0.0</v>
      </c>
      <c r="E24" s="114">
        <v>8.0</v>
      </c>
      <c r="F24" s="114">
        <v>4.0</v>
      </c>
      <c r="G24" s="114">
        <v>-4.0</v>
      </c>
      <c r="H24" s="114">
        <v>-8.55</v>
      </c>
      <c r="I24" s="114">
        <v>-4.0</v>
      </c>
      <c r="J24" s="114">
        <v>-8.35</v>
      </c>
      <c r="K24" s="114">
        <v>1.7</v>
      </c>
      <c r="L24" s="114">
        <v>-4.3</v>
      </c>
      <c r="M24" s="114">
        <v>29.0</v>
      </c>
      <c r="N24" s="114">
        <v>0.0</v>
      </c>
      <c r="O24" s="114">
        <v>27.59</v>
      </c>
      <c r="P24" s="114" t="s">
        <v>262</v>
      </c>
    </row>
    <row r="25">
      <c r="C25" s="114" t="s">
        <v>179</v>
      </c>
      <c r="D25" s="114">
        <v>0.0</v>
      </c>
      <c r="E25" s="114">
        <v>12.0</v>
      </c>
      <c r="F25" s="114">
        <v>6.0</v>
      </c>
      <c r="G25" s="114">
        <v>-7.0</v>
      </c>
      <c r="H25" s="114">
        <v>-9.2</v>
      </c>
      <c r="I25" s="114">
        <v>11.0</v>
      </c>
      <c r="J25" s="114">
        <v>1.0</v>
      </c>
      <c r="K25" s="114">
        <v>4.05</v>
      </c>
      <c r="L25" s="114">
        <v>-0.45</v>
      </c>
      <c r="M25" s="114">
        <v>44.0</v>
      </c>
      <c r="N25" s="114">
        <v>0.0</v>
      </c>
      <c r="O25" s="114">
        <v>27.27</v>
      </c>
      <c r="P25" s="114" t="s">
        <v>262</v>
      </c>
    </row>
    <row r="26">
      <c r="C26" s="114" t="s">
        <v>177</v>
      </c>
      <c r="D26" s="115">
        <v>1.0</v>
      </c>
      <c r="E26" s="115">
        <v>27.0</v>
      </c>
      <c r="F26" s="115">
        <v>13.0</v>
      </c>
      <c r="G26" s="114">
        <v>-12.3</v>
      </c>
      <c r="H26" s="114">
        <v>-51.2</v>
      </c>
      <c r="I26" s="114">
        <v>-8.2</v>
      </c>
      <c r="J26" s="114">
        <v>-26.5</v>
      </c>
      <c r="K26" s="114">
        <v>-1.6</v>
      </c>
      <c r="L26" s="114">
        <v>-4.4</v>
      </c>
      <c r="M26" s="114">
        <v>102.0</v>
      </c>
      <c r="N26" s="114">
        <v>7.69</v>
      </c>
      <c r="O26" s="114">
        <v>26.47</v>
      </c>
      <c r="P26" s="114" t="s">
        <v>262</v>
      </c>
    </row>
    <row r="27">
      <c r="C27" s="114" t="s">
        <v>202</v>
      </c>
      <c r="D27" s="114">
        <v>3.0</v>
      </c>
      <c r="E27" s="114">
        <v>15.0</v>
      </c>
      <c r="F27" s="114">
        <v>9.0</v>
      </c>
      <c r="G27" s="114">
        <v>13.6</v>
      </c>
      <c r="H27" s="114">
        <v>-0.5</v>
      </c>
      <c r="I27" s="114">
        <v>-9.0</v>
      </c>
      <c r="J27" s="114">
        <v>-16.0</v>
      </c>
      <c r="K27" s="114">
        <v>-5.1</v>
      </c>
      <c r="L27" s="114">
        <v>-6.1</v>
      </c>
      <c r="M27" s="114">
        <v>57.0</v>
      </c>
      <c r="N27" s="114">
        <v>33.33</v>
      </c>
      <c r="O27" s="114">
        <v>26.32</v>
      </c>
      <c r="P27" s="114" t="s">
        <v>262</v>
      </c>
    </row>
    <row r="28">
      <c r="C28" s="114" t="s">
        <v>230</v>
      </c>
      <c r="D28" s="115">
        <v>69.0</v>
      </c>
      <c r="E28" s="115">
        <v>716.0</v>
      </c>
      <c r="F28" s="115">
        <v>404.0</v>
      </c>
      <c r="G28" s="114">
        <v>-162.5</v>
      </c>
      <c r="H28" s="114">
        <v>-354.3</v>
      </c>
      <c r="I28" s="114">
        <v>-99.6</v>
      </c>
      <c r="J28" s="114">
        <v>-320.05</v>
      </c>
      <c r="K28" s="114">
        <v>-33.26</v>
      </c>
      <c r="L28" s="114">
        <v>-148.85</v>
      </c>
      <c r="M28" s="114">
        <v>2725.0</v>
      </c>
      <c r="N28" s="114">
        <v>17.08</v>
      </c>
      <c r="O28" s="114">
        <v>26.28</v>
      </c>
      <c r="P28" s="114" t="s">
        <v>262</v>
      </c>
    </row>
    <row r="29">
      <c r="C29" s="114" t="s">
        <v>144</v>
      </c>
      <c r="D29" s="115">
        <v>67.0</v>
      </c>
      <c r="E29" s="115">
        <v>749.0</v>
      </c>
      <c r="F29" s="115">
        <v>424.0</v>
      </c>
      <c r="G29" s="114">
        <v>-83.04</v>
      </c>
      <c r="H29" s="114">
        <v>-168.0</v>
      </c>
      <c r="I29" s="114">
        <v>-33.49</v>
      </c>
      <c r="J29" s="114">
        <v>-91.63</v>
      </c>
      <c r="K29" s="114">
        <v>-41.56</v>
      </c>
      <c r="L29" s="114">
        <v>-159.26</v>
      </c>
      <c r="M29" s="114">
        <v>2855.0</v>
      </c>
      <c r="N29" s="114">
        <v>15.8</v>
      </c>
      <c r="O29" s="114">
        <v>26.23</v>
      </c>
      <c r="P29" s="114" t="s">
        <v>262</v>
      </c>
    </row>
    <row r="30">
      <c r="C30" s="114" t="s">
        <v>147</v>
      </c>
      <c r="D30" s="115">
        <v>281.0</v>
      </c>
      <c r="E30" s="115">
        <v>2897.0</v>
      </c>
      <c r="F30" s="115">
        <v>1662.0</v>
      </c>
      <c r="G30" s="114">
        <v>-542.62</v>
      </c>
      <c r="H30" s="114">
        <v>-868.32</v>
      </c>
      <c r="I30" s="114">
        <v>-351.96</v>
      </c>
      <c r="J30" s="114">
        <v>-835.67</v>
      </c>
      <c r="K30" s="114">
        <v>-294.11</v>
      </c>
      <c r="L30" s="114">
        <v>-682.79</v>
      </c>
      <c r="M30" s="114">
        <v>11054.0</v>
      </c>
      <c r="N30" s="114">
        <v>16.91</v>
      </c>
      <c r="O30" s="114">
        <v>26.21</v>
      </c>
      <c r="P30" s="114" t="s">
        <v>262</v>
      </c>
    </row>
    <row r="31">
      <c r="C31" s="114" t="s">
        <v>180</v>
      </c>
      <c r="D31" s="115">
        <v>26.0</v>
      </c>
      <c r="E31" s="115">
        <v>426.0</v>
      </c>
      <c r="F31" s="115">
        <v>248.0</v>
      </c>
      <c r="G31" s="114">
        <v>-114.32</v>
      </c>
      <c r="H31" s="114">
        <v>-178.55</v>
      </c>
      <c r="I31" s="114">
        <v>-102.84</v>
      </c>
      <c r="J31" s="114">
        <v>-149.49</v>
      </c>
      <c r="K31" s="114">
        <v>-34.94</v>
      </c>
      <c r="L31" s="114">
        <v>-94.01</v>
      </c>
      <c r="M31" s="114">
        <v>1631.0</v>
      </c>
      <c r="N31" s="114">
        <v>10.48</v>
      </c>
      <c r="O31" s="114">
        <v>26.12</v>
      </c>
      <c r="P31" s="114" t="s">
        <v>262</v>
      </c>
    </row>
    <row r="32">
      <c r="C32" s="114" t="s">
        <v>217</v>
      </c>
      <c r="D32" s="115">
        <v>139.0</v>
      </c>
      <c r="E32" s="115">
        <v>1098.0</v>
      </c>
      <c r="F32" s="115">
        <v>632.0</v>
      </c>
      <c r="G32" s="114">
        <v>-91.99</v>
      </c>
      <c r="H32" s="114">
        <v>-601.62</v>
      </c>
      <c r="I32" s="114">
        <v>-250.27</v>
      </c>
      <c r="J32" s="114">
        <v>-443.5</v>
      </c>
      <c r="K32" s="114">
        <v>-31.71</v>
      </c>
      <c r="L32" s="114">
        <v>-209.2</v>
      </c>
      <c r="M32" s="114">
        <v>4242.0</v>
      </c>
      <c r="N32" s="114">
        <v>21.99</v>
      </c>
      <c r="O32" s="114">
        <v>25.88</v>
      </c>
      <c r="P32" s="114" t="s">
        <v>262</v>
      </c>
    </row>
    <row r="33">
      <c r="C33" s="114" t="s">
        <v>183</v>
      </c>
      <c r="D33" s="115">
        <v>10.0</v>
      </c>
      <c r="E33" s="115">
        <v>101.0</v>
      </c>
      <c r="F33" s="115">
        <v>58.0</v>
      </c>
      <c r="G33" s="114">
        <v>-32.46</v>
      </c>
      <c r="H33" s="114">
        <v>19.7</v>
      </c>
      <c r="I33" s="114">
        <v>-42.5</v>
      </c>
      <c r="J33" s="114">
        <v>-39.35</v>
      </c>
      <c r="K33" s="114">
        <v>10.24</v>
      </c>
      <c r="L33" s="114">
        <v>-15.5</v>
      </c>
      <c r="M33" s="114">
        <v>392.0</v>
      </c>
      <c r="N33" s="114">
        <v>17.24</v>
      </c>
      <c r="O33" s="114">
        <v>25.77</v>
      </c>
      <c r="P33" s="114" t="s">
        <v>262</v>
      </c>
    </row>
    <row r="34">
      <c r="C34" s="114" t="s">
        <v>264</v>
      </c>
      <c r="D34" s="114">
        <v>0.0</v>
      </c>
      <c r="E34" s="114">
        <v>4.0</v>
      </c>
      <c r="F34" s="114">
        <v>2.0</v>
      </c>
      <c r="G34" s="114">
        <v>-2.0</v>
      </c>
      <c r="H34" s="114">
        <v>-7.35</v>
      </c>
      <c r="I34" s="114">
        <v>-2.0</v>
      </c>
      <c r="J34" s="114">
        <v>-6.0</v>
      </c>
      <c r="K34" s="114">
        <v>-0.35</v>
      </c>
      <c r="L34" s="114">
        <v>-1.95</v>
      </c>
      <c r="M34" s="114">
        <v>16.0</v>
      </c>
      <c r="N34" s="114">
        <v>0.0</v>
      </c>
      <c r="O34" s="114">
        <v>25.0</v>
      </c>
      <c r="P34" s="114" t="s">
        <v>262</v>
      </c>
    </row>
    <row r="35">
      <c r="C35" s="114" t="s">
        <v>215</v>
      </c>
      <c r="D35" s="114">
        <v>0.0</v>
      </c>
      <c r="E35" s="114">
        <v>6.0</v>
      </c>
      <c r="F35" s="114">
        <v>4.0</v>
      </c>
      <c r="G35" s="114">
        <v>-4.0</v>
      </c>
      <c r="H35" s="114">
        <v>-8.0</v>
      </c>
      <c r="I35" s="114">
        <v>-0.3</v>
      </c>
      <c r="J35" s="114">
        <v>-2.5</v>
      </c>
      <c r="K35" s="114">
        <v>0.1</v>
      </c>
      <c r="L35" s="114">
        <v>-3.9</v>
      </c>
      <c r="M35" s="114">
        <v>24.0</v>
      </c>
      <c r="N35" s="114">
        <v>0.0</v>
      </c>
      <c r="O35" s="114">
        <v>25.0</v>
      </c>
      <c r="P35" s="114" t="s">
        <v>262</v>
      </c>
    </row>
    <row r="36">
      <c r="C36" s="114" t="s">
        <v>165</v>
      </c>
      <c r="D36" s="115">
        <v>463.0</v>
      </c>
      <c r="E36" s="115">
        <v>5040.0</v>
      </c>
      <c r="F36" s="115">
        <v>3010.0</v>
      </c>
      <c r="G36" s="114">
        <v>-879.45</v>
      </c>
      <c r="H36" s="114">
        <v>-1316.3</v>
      </c>
      <c r="I36" s="114">
        <v>-837.0</v>
      </c>
      <c r="J36" s="114">
        <v>-1722.23</v>
      </c>
      <c r="K36" s="114">
        <v>-409.08</v>
      </c>
      <c r="L36" s="114">
        <v>-1069.74</v>
      </c>
      <c r="M36" s="114">
        <v>20255.0</v>
      </c>
      <c r="N36" s="114">
        <v>15.38</v>
      </c>
      <c r="O36" s="114">
        <v>24.88</v>
      </c>
      <c r="P36" s="114" t="s">
        <v>262</v>
      </c>
    </row>
    <row r="37">
      <c r="C37" s="114" t="s">
        <v>184</v>
      </c>
      <c r="D37" s="115">
        <v>11.0</v>
      </c>
      <c r="E37" s="115">
        <v>136.0</v>
      </c>
      <c r="F37" s="115">
        <v>77.0</v>
      </c>
      <c r="G37" s="114">
        <v>-24.4</v>
      </c>
      <c r="H37" s="114">
        <v>-34.5</v>
      </c>
      <c r="I37" s="114">
        <v>-16.55</v>
      </c>
      <c r="J37" s="114">
        <v>-9.9</v>
      </c>
      <c r="K37" s="114">
        <v>-14.55</v>
      </c>
      <c r="L37" s="114">
        <v>-9.15</v>
      </c>
      <c r="M37" s="114">
        <v>547.0</v>
      </c>
      <c r="N37" s="114">
        <v>14.29</v>
      </c>
      <c r="O37" s="114">
        <v>24.86</v>
      </c>
      <c r="P37" s="114" t="s">
        <v>262</v>
      </c>
    </row>
    <row r="38">
      <c r="C38" s="114" t="s">
        <v>213</v>
      </c>
      <c r="D38" s="115">
        <v>167.0</v>
      </c>
      <c r="E38" s="115">
        <v>1766.0</v>
      </c>
      <c r="F38" s="115">
        <v>1075.0</v>
      </c>
      <c r="G38" s="114">
        <v>-311.94</v>
      </c>
      <c r="H38" s="114">
        <v>-800.43</v>
      </c>
      <c r="I38" s="114">
        <v>-374.79</v>
      </c>
      <c r="J38" s="114">
        <v>-487.7</v>
      </c>
      <c r="K38" s="114">
        <v>-225.89</v>
      </c>
      <c r="L38" s="114">
        <v>-538.84</v>
      </c>
      <c r="M38" s="114">
        <v>7172.0</v>
      </c>
      <c r="N38" s="114">
        <v>15.53</v>
      </c>
      <c r="O38" s="114">
        <v>24.62</v>
      </c>
      <c r="P38" s="114" t="s">
        <v>262</v>
      </c>
    </row>
    <row r="39">
      <c r="C39" s="114" t="s">
        <v>175</v>
      </c>
      <c r="D39" s="115">
        <v>152.0</v>
      </c>
      <c r="E39" s="115">
        <v>2273.0</v>
      </c>
      <c r="F39" s="115">
        <v>1292.0</v>
      </c>
      <c r="G39" s="114">
        <v>-359.1</v>
      </c>
      <c r="H39" s="114">
        <v>-1404.12</v>
      </c>
      <c r="I39" s="114">
        <v>-127.85</v>
      </c>
      <c r="J39" s="114">
        <v>-670.9</v>
      </c>
      <c r="K39" s="114">
        <v>-180.5</v>
      </c>
      <c r="L39" s="114">
        <v>-617.88</v>
      </c>
      <c r="M39" s="114">
        <v>9237.0</v>
      </c>
      <c r="N39" s="114">
        <v>11.76</v>
      </c>
      <c r="O39" s="114">
        <v>24.61</v>
      </c>
      <c r="P39" s="114" t="s">
        <v>262</v>
      </c>
    </row>
    <row r="40">
      <c r="C40" s="114" t="s">
        <v>173</v>
      </c>
      <c r="D40" s="115">
        <v>751.0</v>
      </c>
      <c r="E40" s="115">
        <v>9171.0</v>
      </c>
      <c r="F40" s="115">
        <v>5328.0</v>
      </c>
      <c r="G40" s="114">
        <v>-1543.8</v>
      </c>
      <c r="H40" s="114">
        <v>-3230.3</v>
      </c>
      <c r="I40" s="114">
        <v>-1539.85</v>
      </c>
      <c r="J40" s="114">
        <v>-3392.45</v>
      </c>
      <c r="K40" s="114">
        <v>-917.85</v>
      </c>
      <c r="L40" s="114">
        <v>-2128.93</v>
      </c>
      <c r="M40" s="114">
        <v>37347.0</v>
      </c>
      <c r="N40" s="114">
        <v>14.1</v>
      </c>
      <c r="O40" s="114">
        <v>24.56</v>
      </c>
      <c r="P40" s="114" t="s">
        <v>262</v>
      </c>
    </row>
    <row r="41">
      <c r="C41" s="114" t="s">
        <v>207</v>
      </c>
      <c r="D41" s="115">
        <v>58.0</v>
      </c>
      <c r="E41" s="115">
        <v>684.0</v>
      </c>
      <c r="F41" s="115">
        <v>405.0</v>
      </c>
      <c r="G41" s="114">
        <v>-62.6</v>
      </c>
      <c r="H41" s="114">
        <v>-244.92</v>
      </c>
      <c r="I41" s="114">
        <v>-140.4</v>
      </c>
      <c r="J41" s="114">
        <v>-358.91</v>
      </c>
      <c r="K41" s="114">
        <v>-144.94</v>
      </c>
      <c r="L41" s="114">
        <v>-268.09</v>
      </c>
      <c r="M41" s="114">
        <v>2809.0</v>
      </c>
      <c r="N41" s="114">
        <v>14.32</v>
      </c>
      <c r="O41" s="114">
        <v>24.35</v>
      </c>
      <c r="P41" s="114" t="s">
        <v>262</v>
      </c>
    </row>
    <row r="42">
      <c r="C42" s="114" t="s">
        <v>219</v>
      </c>
      <c r="D42" s="115">
        <v>4.0</v>
      </c>
      <c r="E42" s="115">
        <v>53.0</v>
      </c>
      <c r="F42" s="115">
        <v>31.0</v>
      </c>
      <c r="G42" s="114">
        <v>-12.3</v>
      </c>
      <c r="H42" s="114">
        <v>-21.35</v>
      </c>
      <c r="I42" s="114">
        <v>0.7</v>
      </c>
      <c r="J42" s="114">
        <v>-32.05</v>
      </c>
      <c r="K42" s="114">
        <v>-7.37</v>
      </c>
      <c r="L42" s="114">
        <v>-9.02</v>
      </c>
      <c r="M42" s="114">
        <v>218.0</v>
      </c>
      <c r="N42" s="114">
        <v>12.9</v>
      </c>
      <c r="O42" s="114">
        <v>24.31</v>
      </c>
      <c r="P42" s="114" t="s">
        <v>262</v>
      </c>
    </row>
    <row r="43">
      <c r="C43" s="114" t="s">
        <v>192</v>
      </c>
      <c r="D43" s="115">
        <v>6.0</v>
      </c>
      <c r="E43" s="115">
        <v>85.0</v>
      </c>
      <c r="F43" s="115">
        <v>52.0</v>
      </c>
      <c r="G43" s="114">
        <v>-34.5</v>
      </c>
      <c r="H43" s="114">
        <v>-65.6</v>
      </c>
      <c r="I43" s="114">
        <v>-33.75</v>
      </c>
      <c r="J43" s="114">
        <v>-74.9</v>
      </c>
      <c r="K43" s="114">
        <v>-28.95</v>
      </c>
      <c r="L43" s="114">
        <v>-20.65</v>
      </c>
      <c r="M43" s="114">
        <v>361.0</v>
      </c>
      <c r="N43" s="114">
        <v>11.54</v>
      </c>
      <c r="O43" s="114">
        <v>23.55</v>
      </c>
      <c r="P43" s="114" t="s">
        <v>262</v>
      </c>
    </row>
    <row r="44">
      <c r="C44" s="114" t="s">
        <v>220</v>
      </c>
      <c r="D44" s="115">
        <v>255.0</v>
      </c>
      <c r="E44" s="115">
        <v>2993.0</v>
      </c>
      <c r="F44" s="115">
        <v>1911.0</v>
      </c>
      <c r="G44" s="114">
        <v>-573.2</v>
      </c>
      <c r="H44" s="114">
        <v>-1168.08</v>
      </c>
      <c r="I44" s="114">
        <v>-454.86</v>
      </c>
      <c r="J44" s="114">
        <v>-1018.35</v>
      </c>
      <c r="K44" s="114">
        <v>-272.4</v>
      </c>
      <c r="L44" s="114">
        <v>-635.62</v>
      </c>
      <c r="M44" s="114">
        <v>12763.0</v>
      </c>
      <c r="N44" s="114">
        <v>13.34</v>
      </c>
      <c r="O44" s="114">
        <v>23.45</v>
      </c>
      <c r="P44" s="114" t="s">
        <v>262</v>
      </c>
    </row>
    <row r="45">
      <c r="C45" s="114" t="s">
        <v>194</v>
      </c>
      <c r="D45" s="115">
        <v>140.0</v>
      </c>
      <c r="E45" s="115">
        <v>1389.0</v>
      </c>
      <c r="F45" s="115">
        <v>868.0</v>
      </c>
      <c r="G45" s="114">
        <v>-373.85</v>
      </c>
      <c r="H45" s="114">
        <v>-852.3</v>
      </c>
      <c r="I45" s="114">
        <v>-187.33</v>
      </c>
      <c r="J45" s="114">
        <v>-644.58</v>
      </c>
      <c r="K45" s="114">
        <v>-131.65</v>
      </c>
      <c r="L45" s="114">
        <v>-382.34</v>
      </c>
      <c r="M45" s="114">
        <v>5931.0</v>
      </c>
      <c r="N45" s="114">
        <v>16.13</v>
      </c>
      <c r="O45" s="114">
        <v>23.42</v>
      </c>
      <c r="P45" s="114" t="s">
        <v>262</v>
      </c>
    </row>
    <row r="46">
      <c r="C46" s="114" t="s">
        <v>162</v>
      </c>
      <c r="D46" s="115">
        <v>82.0</v>
      </c>
      <c r="E46" s="115">
        <v>749.0</v>
      </c>
      <c r="F46" s="115">
        <v>463.0</v>
      </c>
      <c r="G46" s="114">
        <v>-32.0</v>
      </c>
      <c r="H46" s="114">
        <v>-202.8</v>
      </c>
      <c r="I46" s="114">
        <v>-59.0</v>
      </c>
      <c r="J46" s="114">
        <v>-251.4</v>
      </c>
      <c r="K46" s="114">
        <v>-71.6</v>
      </c>
      <c r="L46" s="114">
        <v>-155.95</v>
      </c>
      <c r="M46" s="114">
        <v>3203.0</v>
      </c>
      <c r="N46" s="114">
        <v>17.71</v>
      </c>
      <c r="O46" s="114">
        <v>23.38</v>
      </c>
      <c r="P46" s="114" t="s">
        <v>262</v>
      </c>
    </row>
    <row r="47">
      <c r="C47" s="114" t="s">
        <v>227</v>
      </c>
      <c r="D47" s="115">
        <v>148.0</v>
      </c>
      <c r="E47" s="115">
        <v>1443.0</v>
      </c>
      <c r="F47" s="115">
        <v>868.0</v>
      </c>
      <c r="G47" s="114">
        <v>-350.78</v>
      </c>
      <c r="H47" s="114">
        <v>-441.26</v>
      </c>
      <c r="I47" s="114">
        <v>-222.75</v>
      </c>
      <c r="J47" s="114">
        <v>-600.77</v>
      </c>
      <c r="K47" s="114">
        <v>-109.16</v>
      </c>
      <c r="L47" s="114">
        <v>-328.71</v>
      </c>
      <c r="M47" s="114">
        <v>6318.0</v>
      </c>
      <c r="N47" s="114">
        <v>17.05</v>
      </c>
      <c r="O47" s="114">
        <v>22.84</v>
      </c>
      <c r="P47" s="114" t="s">
        <v>262</v>
      </c>
    </row>
    <row r="48">
      <c r="C48" s="114" t="s">
        <v>190</v>
      </c>
      <c r="D48" s="115">
        <v>10.0</v>
      </c>
      <c r="E48" s="115">
        <v>78.0</v>
      </c>
      <c r="F48" s="115">
        <v>50.0</v>
      </c>
      <c r="G48" s="114">
        <v>-40.95</v>
      </c>
      <c r="H48" s="114">
        <v>-32.65</v>
      </c>
      <c r="I48" s="114">
        <v>-16.0</v>
      </c>
      <c r="J48" s="114">
        <v>-36.15</v>
      </c>
      <c r="K48" s="114">
        <v>-23.5</v>
      </c>
      <c r="L48" s="114">
        <v>-18.2</v>
      </c>
      <c r="M48" s="114">
        <v>342.0</v>
      </c>
      <c r="N48" s="114">
        <v>20.0</v>
      </c>
      <c r="O48" s="114">
        <v>22.81</v>
      </c>
      <c r="P48" s="114" t="s">
        <v>262</v>
      </c>
    </row>
    <row r="49">
      <c r="C49" s="114" t="s">
        <v>181</v>
      </c>
      <c r="D49" s="114">
        <v>0.0</v>
      </c>
      <c r="E49" s="114">
        <v>5.0</v>
      </c>
      <c r="F49" s="114">
        <v>3.0</v>
      </c>
      <c r="G49" s="114">
        <v>-4.0</v>
      </c>
      <c r="H49" s="114">
        <v>-6.3</v>
      </c>
      <c r="I49" s="114">
        <v>0.7</v>
      </c>
      <c r="J49" s="114">
        <v>-4.3</v>
      </c>
      <c r="K49" s="114">
        <v>0.5</v>
      </c>
      <c r="L49" s="114">
        <v>-2.0</v>
      </c>
      <c r="M49" s="114">
        <v>22.0</v>
      </c>
      <c r="N49" s="114">
        <v>0.0</v>
      </c>
      <c r="O49" s="114">
        <v>22.73</v>
      </c>
      <c r="P49" s="114" t="s">
        <v>262</v>
      </c>
    </row>
    <row r="50">
      <c r="C50" s="114" t="s">
        <v>206</v>
      </c>
      <c r="D50" s="115">
        <v>37.0</v>
      </c>
      <c r="E50" s="115">
        <v>520.0</v>
      </c>
      <c r="F50" s="115">
        <v>339.0</v>
      </c>
      <c r="G50" s="114">
        <v>-225.4</v>
      </c>
      <c r="H50" s="114">
        <v>-300.2</v>
      </c>
      <c r="I50" s="114">
        <v>-132.1</v>
      </c>
      <c r="J50" s="114">
        <v>-225.8</v>
      </c>
      <c r="K50" s="114">
        <v>-24.08</v>
      </c>
      <c r="L50" s="114">
        <v>-107.32</v>
      </c>
      <c r="M50" s="114">
        <v>2300.0</v>
      </c>
      <c r="N50" s="114">
        <v>10.91</v>
      </c>
      <c r="O50" s="114">
        <v>22.61</v>
      </c>
      <c r="P50" s="114" t="s">
        <v>262</v>
      </c>
    </row>
    <row r="51">
      <c r="C51" s="114" t="s">
        <v>237</v>
      </c>
      <c r="D51" s="115">
        <v>12.0</v>
      </c>
      <c r="E51" s="115">
        <v>74.0</v>
      </c>
      <c r="F51" s="115">
        <v>45.0</v>
      </c>
      <c r="G51" s="114">
        <v>11.88</v>
      </c>
      <c r="H51" s="114">
        <v>-36.45</v>
      </c>
      <c r="I51" s="114">
        <v>-19.7</v>
      </c>
      <c r="J51" s="114">
        <v>-21.95</v>
      </c>
      <c r="K51" s="114">
        <v>-4.79</v>
      </c>
      <c r="L51" s="114">
        <v>-22.07</v>
      </c>
      <c r="M51" s="114">
        <v>329.0</v>
      </c>
      <c r="N51" s="114">
        <v>26.67</v>
      </c>
      <c r="O51" s="114">
        <v>22.49</v>
      </c>
      <c r="P51" s="114" t="s">
        <v>262</v>
      </c>
    </row>
    <row r="52">
      <c r="C52" s="114" t="s">
        <v>187</v>
      </c>
      <c r="D52" s="115">
        <v>10.0</v>
      </c>
      <c r="E52" s="115">
        <v>96.0</v>
      </c>
      <c r="F52" s="115">
        <v>60.0</v>
      </c>
      <c r="G52" s="114">
        <v>-32.66</v>
      </c>
      <c r="H52" s="114">
        <v>-72.51</v>
      </c>
      <c r="I52" s="114">
        <v>-34.1</v>
      </c>
      <c r="J52" s="114">
        <v>-62.35</v>
      </c>
      <c r="K52" s="114">
        <v>-5.21</v>
      </c>
      <c r="L52" s="114">
        <v>-31.61</v>
      </c>
      <c r="M52" s="114">
        <v>429.0</v>
      </c>
      <c r="N52" s="114">
        <v>16.67</v>
      </c>
      <c r="O52" s="114">
        <v>22.38</v>
      </c>
      <c r="P52" s="114" t="s">
        <v>262</v>
      </c>
    </row>
    <row r="53">
      <c r="C53" s="114" t="s">
        <v>265</v>
      </c>
      <c r="D53" s="114">
        <v>0.0</v>
      </c>
      <c r="E53" s="114">
        <v>6.0</v>
      </c>
      <c r="F53" s="114">
        <v>4.0</v>
      </c>
      <c r="G53" s="114">
        <v>-4.0</v>
      </c>
      <c r="H53" s="114">
        <v>-12.3</v>
      </c>
      <c r="I53" s="114">
        <v>-2.3</v>
      </c>
      <c r="J53" s="114">
        <v>-7.3</v>
      </c>
      <c r="K53" s="114">
        <v>0.53</v>
      </c>
      <c r="L53" s="114">
        <v>-4.47</v>
      </c>
      <c r="M53" s="114">
        <v>27.0</v>
      </c>
      <c r="N53" s="114">
        <v>0.0</v>
      </c>
      <c r="O53" s="114">
        <v>22.22</v>
      </c>
      <c r="P53" s="114" t="s">
        <v>262</v>
      </c>
    </row>
    <row r="54">
      <c r="C54" s="114" t="s">
        <v>235</v>
      </c>
      <c r="D54" s="115">
        <v>65.0</v>
      </c>
      <c r="E54" s="115">
        <v>900.0</v>
      </c>
      <c r="F54" s="115">
        <v>574.0</v>
      </c>
      <c r="G54" s="114">
        <v>-252.86</v>
      </c>
      <c r="H54" s="114">
        <v>-612.6</v>
      </c>
      <c r="I54" s="114">
        <v>-193.2</v>
      </c>
      <c r="J54" s="114">
        <v>-454.7</v>
      </c>
      <c r="K54" s="114">
        <v>-70.26</v>
      </c>
      <c r="L54" s="114">
        <v>-194.3</v>
      </c>
      <c r="M54" s="114">
        <v>4086.0</v>
      </c>
      <c r="N54" s="114">
        <v>11.32</v>
      </c>
      <c r="O54" s="114">
        <v>22.03</v>
      </c>
      <c r="P54" s="114" t="s">
        <v>262</v>
      </c>
    </row>
    <row r="55">
      <c r="C55" s="114" t="s">
        <v>196</v>
      </c>
      <c r="D55" s="115">
        <v>741.0</v>
      </c>
      <c r="E55" s="115">
        <v>7663.0</v>
      </c>
      <c r="F55" s="115">
        <v>4891.0</v>
      </c>
      <c r="G55" s="114">
        <v>-1380.83</v>
      </c>
      <c r="H55" s="114">
        <v>-3549.86</v>
      </c>
      <c r="I55" s="114">
        <v>-1056.23</v>
      </c>
      <c r="J55" s="114">
        <v>-2746.67</v>
      </c>
      <c r="K55" s="114">
        <v>-781.99</v>
      </c>
      <c r="L55" s="114">
        <v>-1887.15</v>
      </c>
      <c r="M55" s="114">
        <v>35187.0</v>
      </c>
      <c r="N55" s="114">
        <v>15.15</v>
      </c>
      <c r="O55" s="114">
        <v>21.78</v>
      </c>
      <c r="P55" s="114" t="s">
        <v>262</v>
      </c>
    </row>
    <row r="56">
      <c r="C56" s="114" t="s">
        <v>236</v>
      </c>
      <c r="D56" s="115">
        <v>64.0</v>
      </c>
      <c r="E56" s="115">
        <v>823.0</v>
      </c>
      <c r="F56" s="115">
        <v>541.0</v>
      </c>
      <c r="G56" s="114">
        <v>-225.0</v>
      </c>
      <c r="H56" s="114">
        <v>-450.2</v>
      </c>
      <c r="I56" s="114">
        <v>-157.8</v>
      </c>
      <c r="J56" s="114">
        <v>-276.9</v>
      </c>
      <c r="K56" s="114">
        <v>-80.7</v>
      </c>
      <c r="L56" s="114">
        <v>-207.0</v>
      </c>
      <c r="M56" s="114">
        <v>3780.0</v>
      </c>
      <c r="N56" s="114">
        <v>11.83</v>
      </c>
      <c r="O56" s="114">
        <v>21.77</v>
      </c>
      <c r="P56" s="114" t="s">
        <v>262</v>
      </c>
    </row>
    <row r="57">
      <c r="C57" s="114" t="s">
        <v>266</v>
      </c>
      <c r="D57" s="114">
        <v>1.0</v>
      </c>
      <c r="E57" s="114">
        <v>5.0</v>
      </c>
      <c r="F57" s="114">
        <v>3.0</v>
      </c>
      <c r="G57" s="114">
        <v>-1.25</v>
      </c>
      <c r="H57" s="114">
        <v>-7.05</v>
      </c>
      <c r="I57" s="114">
        <v>-0.05</v>
      </c>
      <c r="J57" s="114">
        <v>-5.05</v>
      </c>
      <c r="K57" s="114">
        <v>-0.05</v>
      </c>
      <c r="L57" s="114">
        <v>-5.05</v>
      </c>
      <c r="M57" s="114">
        <v>23.0</v>
      </c>
      <c r="N57" s="114">
        <v>33.33</v>
      </c>
      <c r="O57" s="114">
        <v>21.74</v>
      </c>
      <c r="P57" s="114" t="s">
        <v>262</v>
      </c>
    </row>
    <row r="58">
      <c r="C58" s="114" t="s">
        <v>228</v>
      </c>
      <c r="D58" s="115">
        <v>1.0</v>
      </c>
      <c r="E58" s="115">
        <v>46.0</v>
      </c>
      <c r="F58" s="115">
        <v>27.0</v>
      </c>
      <c r="G58" s="114">
        <v>-29.55</v>
      </c>
      <c r="H58" s="114">
        <v>-21.33</v>
      </c>
      <c r="I58" s="114">
        <v>69.35</v>
      </c>
      <c r="J58" s="114">
        <v>58.3</v>
      </c>
      <c r="K58" s="114">
        <v>-2.0</v>
      </c>
      <c r="L58" s="114">
        <v>-11.0</v>
      </c>
      <c r="M58" s="114">
        <v>212.0</v>
      </c>
      <c r="N58" s="114">
        <v>3.7</v>
      </c>
      <c r="O58" s="114">
        <v>21.7</v>
      </c>
      <c r="P58" s="114" t="s">
        <v>262</v>
      </c>
    </row>
    <row r="59">
      <c r="C59" s="114" t="s">
        <v>191</v>
      </c>
      <c r="D59" s="115">
        <v>1.0</v>
      </c>
      <c r="E59" s="115">
        <v>28.0</v>
      </c>
      <c r="F59" s="115">
        <v>18.0</v>
      </c>
      <c r="G59" s="114">
        <v>-20.6</v>
      </c>
      <c r="H59" s="114">
        <v>-35.1</v>
      </c>
      <c r="I59" s="114">
        <v>-11.2</v>
      </c>
      <c r="J59" s="114">
        <v>-13.0</v>
      </c>
      <c r="K59" s="114">
        <v>-2.9</v>
      </c>
      <c r="L59" s="114">
        <v>-16.9</v>
      </c>
      <c r="M59" s="114">
        <v>130.0</v>
      </c>
      <c r="N59" s="114">
        <v>5.56</v>
      </c>
      <c r="O59" s="114">
        <v>21.54</v>
      </c>
      <c r="P59" s="114" t="s">
        <v>262</v>
      </c>
    </row>
    <row r="60">
      <c r="C60" s="114" t="s">
        <v>222</v>
      </c>
      <c r="D60" s="115">
        <v>62.0</v>
      </c>
      <c r="E60" s="115">
        <v>604.0</v>
      </c>
      <c r="F60" s="115">
        <v>411.0</v>
      </c>
      <c r="G60" s="114">
        <v>-12.5</v>
      </c>
      <c r="H60" s="114">
        <v>-266.75</v>
      </c>
      <c r="I60" s="114">
        <v>-202.82</v>
      </c>
      <c r="J60" s="114">
        <v>-339.56</v>
      </c>
      <c r="K60" s="114">
        <v>-57.49</v>
      </c>
      <c r="L60" s="114">
        <v>-216.43</v>
      </c>
      <c r="M60" s="114">
        <v>2818.0</v>
      </c>
      <c r="N60" s="114">
        <v>15.09</v>
      </c>
      <c r="O60" s="114">
        <v>21.43</v>
      </c>
      <c r="P60" s="114" t="s">
        <v>262</v>
      </c>
    </row>
    <row r="61">
      <c r="C61" s="114" t="s">
        <v>163</v>
      </c>
      <c r="D61" s="115">
        <v>191.0</v>
      </c>
      <c r="E61" s="115">
        <v>2056.0</v>
      </c>
      <c r="F61" s="115">
        <v>1345.0</v>
      </c>
      <c r="G61" s="114">
        <v>-326.7</v>
      </c>
      <c r="H61" s="114">
        <v>-638.1</v>
      </c>
      <c r="I61" s="114">
        <v>-232.7</v>
      </c>
      <c r="J61" s="114">
        <v>-593.4</v>
      </c>
      <c r="K61" s="114">
        <v>-233.4</v>
      </c>
      <c r="L61" s="114">
        <v>-564.3</v>
      </c>
      <c r="M61" s="114">
        <v>9783.0</v>
      </c>
      <c r="N61" s="114">
        <v>14.2</v>
      </c>
      <c r="O61" s="114">
        <v>21.02</v>
      </c>
      <c r="P61" s="114" t="s">
        <v>262</v>
      </c>
    </row>
    <row r="62">
      <c r="C62" s="114" t="s">
        <v>156</v>
      </c>
      <c r="D62" s="115">
        <v>13.0</v>
      </c>
      <c r="E62" s="115">
        <v>146.0</v>
      </c>
      <c r="F62" s="115">
        <v>96.0</v>
      </c>
      <c r="G62" s="114">
        <v>-82.1</v>
      </c>
      <c r="H62" s="114">
        <v>-124.8</v>
      </c>
      <c r="I62" s="114">
        <v>11.0</v>
      </c>
      <c r="J62" s="114">
        <v>-29.25</v>
      </c>
      <c r="K62" s="114">
        <v>-14.67</v>
      </c>
      <c r="L62" s="114">
        <v>-22.47</v>
      </c>
      <c r="M62" s="114">
        <v>695.0</v>
      </c>
      <c r="N62" s="114">
        <v>13.54</v>
      </c>
      <c r="O62" s="114">
        <v>21.01</v>
      </c>
      <c r="P62" s="114" t="s">
        <v>262</v>
      </c>
    </row>
    <row r="63">
      <c r="C63" s="114" t="s">
        <v>225</v>
      </c>
      <c r="D63" s="115">
        <v>7.0</v>
      </c>
      <c r="E63" s="115">
        <v>67.0</v>
      </c>
      <c r="F63" s="115">
        <v>40.0</v>
      </c>
      <c r="G63" s="114">
        <v>-36.65</v>
      </c>
      <c r="H63" s="114">
        <v>-96.4</v>
      </c>
      <c r="I63" s="114">
        <v>-23.0</v>
      </c>
      <c r="J63" s="114">
        <v>-89.1</v>
      </c>
      <c r="K63" s="114">
        <v>2.7</v>
      </c>
      <c r="L63" s="114">
        <v>-14.1</v>
      </c>
      <c r="M63" s="114">
        <v>319.0</v>
      </c>
      <c r="N63" s="114">
        <v>17.5</v>
      </c>
      <c r="O63" s="114">
        <v>21.0</v>
      </c>
      <c r="P63" s="114" t="s">
        <v>262</v>
      </c>
    </row>
    <row r="64">
      <c r="C64" s="114" t="s">
        <v>172</v>
      </c>
      <c r="D64" s="115">
        <v>8.0</v>
      </c>
      <c r="E64" s="115">
        <v>118.0</v>
      </c>
      <c r="F64" s="115">
        <v>73.0</v>
      </c>
      <c r="G64" s="114">
        <v>-50.4</v>
      </c>
      <c r="H64" s="114">
        <v>-39.75</v>
      </c>
      <c r="I64" s="114">
        <v>-22.75</v>
      </c>
      <c r="J64" s="114">
        <v>15.85</v>
      </c>
      <c r="K64" s="114">
        <v>-3.4</v>
      </c>
      <c r="L64" s="114">
        <v>-34.4</v>
      </c>
      <c r="M64" s="114">
        <v>562.0</v>
      </c>
      <c r="N64" s="114">
        <v>10.96</v>
      </c>
      <c r="O64" s="114">
        <v>21.0</v>
      </c>
      <c r="P64" s="114" t="s">
        <v>262</v>
      </c>
    </row>
    <row r="65">
      <c r="C65" s="114" t="s">
        <v>174</v>
      </c>
      <c r="D65" s="115">
        <v>45.0</v>
      </c>
      <c r="E65" s="115">
        <v>817.0</v>
      </c>
      <c r="F65" s="115">
        <v>516.0</v>
      </c>
      <c r="G65" s="114">
        <v>-363.4</v>
      </c>
      <c r="H65" s="114">
        <v>-776.45</v>
      </c>
      <c r="I65" s="114">
        <v>-167.6</v>
      </c>
      <c r="J65" s="114">
        <v>-379.23</v>
      </c>
      <c r="K65" s="114">
        <v>-14.93</v>
      </c>
      <c r="L65" s="114">
        <v>-253.33</v>
      </c>
      <c r="M65" s="114">
        <v>3892.0</v>
      </c>
      <c r="N65" s="114">
        <v>8.72</v>
      </c>
      <c r="O65" s="114">
        <v>20.99</v>
      </c>
      <c r="P65" s="114" t="s">
        <v>262</v>
      </c>
    </row>
    <row r="66">
      <c r="C66" s="114" t="s">
        <v>153</v>
      </c>
      <c r="D66" s="115">
        <v>16.0</v>
      </c>
      <c r="E66" s="115">
        <v>198.0</v>
      </c>
      <c r="F66" s="115">
        <v>122.0</v>
      </c>
      <c r="G66" s="114">
        <v>-89.57</v>
      </c>
      <c r="H66" s="114">
        <v>-192.72</v>
      </c>
      <c r="I66" s="114">
        <v>-46.6</v>
      </c>
      <c r="J66" s="114">
        <v>-184.65</v>
      </c>
      <c r="K66" s="114">
        <v>-1.37</v>
      </c>
      <c r="L66" s="114">
        <v>-5.07</v>
      </c>
      <c r="M66" s="114">
        <v>953.0</v>
      </c>
      <c r="N66" s="114">
        <v>13.11</v>
      </c>
      <c r="O66" s="114">
        <v>20.78</v>
      </c>
      <c r="P66" s="114" t="s">
        <v>262</v>
      </c>
    </row>
    <row r="67">
      <c r="C67" s="114" t="s">
        <v>233</v>
      </c>
      <c r="D67" s="115">
        <v>19.0</v>
      </c>
      <c r="E67" s="115">
        <v>274.0</v>
      </c>
      <c r="F67" s="115">
        <v>182.0</v>
      </c>
      <c r="G67" s="114">
        <v>-104.4</v>
      </c>
      <c r="H67" s="114">
        <v>-120.0</v>
      </c>
      <c r="I67" s="114">
        <v>4.4</v>
      </c>
      <c r="J67" s="114">
        <v>-30.6</v>
      </c>
      <c r="K67" s="114">
        <v>-17.9</v>
      </c>
      <c r="L67" s="114">
        <v>-93.3</v>
      </c>
      <c r="M67" s="114">
        <v>1321.0</v>
      </c>
      <c r="N67" s="114">
        <v>10.44</v>
      </c>
      <c r="O67" s="114">
        <v>20.74</v>
      </c>
      <c r="P67" s="114" t="s">
        <v>262</v>
      </c>
    </row>
    <row r="68">
      <c r="C68" s="114" t="s">
        <v>224</v>
      </c>
      <c r="D68" s="115">
        <v>7.0</v>
      </c>
      <c r="E68" s="115">
        <v>68.0</v>
      </c>
      <c r="F68" s="115">
        <v>41.0</v>
      </c>
      <c r="G68" s="114">
        <v>16.5</v>
      </c>
      <c r="H68" s="114">
        <v>-29.4</v>
      </c>
      <c r="I68" s="114">
        <v>-29.6</v>
      </c>
      <c r="J68" s="114">
        <v>-66.6</v>
      </c>
      <c r="K68" s="114">
        <v>5.45</v>
      </c>
      <c r="L68" s="114">
        <v>-2.05</v>
      </c>
      <c r="M68" s="114">
        <v>328.0</v>
      </c>
      <c r="N68" s="114">
        <v>17.07</v>
      </c>
      <c r="O68" s="114">
        <v>20.73</v>
      </c>
      <c r="P68" s="114" t="s">
        <v>262</v>
      </c>
    </row>
    <row r="69">
      <c r="C69" s="114" t="s">
        <v>203</v>
      </c>
      <c r="D69" s="115">
        <v>84.0</v>
      </c>
      <c r="E69" s="115">
        <v>798.0</v>
      </c>
      <c r="F69" s="115">
        <v>518.0</v>
      </c>
      <c r="G69" s="114">
        <v>-138.1</v>
      </c>
      <c r="H69" s="114">
        <v>-595.6</v>
      </c>
      <c r="I69" s="114">
        <v>1.5</v>
      </c>
      <c r="J69" s="114">
        <v>-179.6</v>
      </c>
      <c r="K69" s="114">
        <v>-11.76</v>
      </c>
      <c r="L69" s="114">
        <v>-169.3</v>
      </c>
      <c r="M69" s="114">
        <v>3877.0</v>
      </c>
      <c r="N69" s="114">
        <v>16.22</v>
      </c>
      <c r="O69" s="114">
        <v>20.58</v>
      </c>
      <c r="P69" s="114" t="s">
        <v>262</v>
      </c>
    </row>
    <row r="70">
      <c r="C70" s="114" t="s">
        <v>198</v>
      </c>
      <c r="D70" s="115">
        <v>28.0</v>
      </c>
      <c r="E70" s="115">
        <v>350.0</v>
      </c>
      <c r="F70" s="115">
        <v>228.0</v>
      </c>
      <c r="G70" s="114">
        <v>-101.8</v>
      </c>
      <c r="H70" s="114">
        <v>-164.28</v>
      </c>
      <c r="I70" s="114">
        <v>-13.62</v>
      </c>
      <c r="J70" s="114">
        <v>-12.74</v>
      </c>
      <c r="K70" s="114">
        <v>-71.58</v>
      </c>
      <c r="L70" s="114">
        <v>-155.73</v>
      </c>
      <c r="M70" s="114">
        <v>1702.0</v>
      </c>
      <c r="N70" s="114">
        <v>12.28</v>
      </c>
      <c r="O70" s="114">
        <v>20.56</v>
      </c>
      <c r="P70" s="114" t="s">
        <v>262</v>
      </c>
    </row>
    <row r="71">
      <c r="C71" s="114" t="s">
        <v>186</v>
      </c>
      <c r="D71" s="114">
        <v>2.0</v>
      </c>
      <c r="E71" s="114">
        <v>8.0</v>
      </c>
      <c r="F71" s="114">
        <v>6.0</v>
      </c>
      <c r="G71" s="114">
        <v>6.5</v>
      </c>
      <c r="H71" s="114">
        <v>8.2</v>
      </c>
      <c r="I71" s="114">
        <v>0.9</v>
      </c>
      <c r="J71" s="114">
        <v>6.4</v>
      </c>
      <c r="K71" s="114">
        <v>-2.9</v>
      </c>
      <c r="L71" s="114">
        <v>-7.4</v>
      </c>
      <c r="M71" s="114">
        <v>39.0</v>
      </c>
      <c r="N71" s="114">
        <v>33.33</v>
      </c>
      <c r="O71" s="114">
        <v>20.51</v>
      </c>
      <c r="P71" s="114" t="s">
        <v>262</v>
      </c>
    </row>
    <row r="72">
      <c r="C72" s="114" t="s">
        <v>185</v>
      </c>
      <c r="D72" s="115">
        <v>90.0</v>
      </c>
      <c r="E72" s="115">
        <v>848.0</v>
      </c>
      <c r="F72" s="115">
        <v>561.0</v>
      </c>
      <c r="G72" s="114">
        <v>-238.13</v>
      </c>
      <c r="H72" s="114">
        <v>-463.13</v>
      </c>
      <c r="I72" s="114">
        <v>-31.12</v>
      </c>
      <c r="J72" s="114">
        <v>-349.53</v>
      </c>
      <c r="K72" s="114">
        <v>-92.54</v>
      </c>
      <c r="L72" s="114">
        <v>-284.69</v>
      </c>
      <c r="M72" s="114">
        <v>4202.0</v>
      </c>
      <c r="N72" s="114">
        <v>16.04</v>
      </c>
      <c r="O72" s="114">
        <v>20.18</v>
      </c>
      <c r="P72" s="114" t="s">
        <v>262</v>
      </c>
    </row>
    <row r="73">
      <c r="C73" s="114" t="s">
        <v>161</v>
      </c>
      <c r="D73" s="115">
        <v>334.0</v>
      </c>
      <c r="E73" s="115">
        <v>3358.0</v>
      </c>
      <c r="F73" s="115">
        <v>2282.0</v>
      </c>
      <c r="G73" s="114">
        <v>-679.45</v>
      </c>
      <c r="H73" s="114">
        <v>-2106.62</v>
      </c>
      <c r="I73" s="114">
        <v>-555.96</v>
      </c>
      <c r="J73" s="114">
        <v>-1576.48</v>
      </c>
      <c r="K73" s="114">
        <v>-264.65</v>
      </c>
      <c r="L73" s="114">
        <v>-1151.47</v>
      </c>
      <c r="M73" s="114">
        <v>16719.0</v>
      </c>
      <c r="N73" s="114">
        <v>14.64</v>
      </c>
      <c r="O73" s="114">
        <v>20.08</v>
      </c>
      <c r="P73" s="114" t="s">
        <v>262</v>
      </c>
    </row>
    <row r="74">
      <c r="C74" s="114" t="s">
        <v>267</v>
      </c>
      <c r="D74" s="114">
        <v>1.0</v>
      </c>
      <c r="E74" s="114">
        <v>4.0</v>
      </c>
      <c r="F74" s="114">
        <v>3.0</v>
      </c>
      <c r="G74" s="114">
        <v>0.5</v>
      </c>
      <c r="H74" s="114">
        <v>-4.5</v>
      </c>
      <c r="I74" s="114">
        <v>4.9</v>
      </c>
      <c r="J74" s="114">
        <v>0.9</v>
      </c>
      <c r="K74" s="114">
        <v>-3.0</v>
      </c>
      <c r="L74" s="114">
        <v>0.9</v>
      </c>
      <c r="M74" s="114">
        <v>20.0</v>
      </c>
      <c r="N74" s="114">
        <v>33.33</v>
      </c>
      <c r="O74" s="114">
        <v>20.0</v>
      </c>
      <c r="P74" s="114" t="s">
        <v>262</v>
      </c>
    </row>
    <row r="75">
      <c r="C75" s="114" t="s">
        <v>204</v>
      </c>
      <c r="D75" s="115">
        <v>131.0</v>
      </c>
      <c r="E75" s="115">
        <v>1680.0</v>
      </c>
      <c r="F75" s="115">
        <v>1162.0</v>
      </c>
      <c r="G75" s="114">
        <v>-456.1</v>
      </c>
      <c r="H75" s="114">
        <v>-961.5</v>
      </c>
      <c r="I75" s="114">
        <v>-251.2</v>
      </c>
      <c r="J75" s="114">
        <v>-515.32</v>
      </c>
      <c r="K75" s="114">
        <v>-204.28</v>
      </c>
      <c r="L75" s="114">
        <v>-372.78</v>
      </c>
      <c r="M75" s="114">
        <v>8415.0</v>
      </c>
      <c r="N75" s="114">
        <v>11.27</v>
      </c>
      <c r="O75" s="114">
        <v>19.96</v>
      </c>
      <c r="P75" s="114" t="s">
        <v>262</v>
      </c>
    </row>
    <row r="76">
      <c r="C76" s="114" t="s">
        <v>157</v>
      </c>
      <c r="D76" s="115">
        <v>130.0</v>
      </c>
      <c r="E76" s="115">
        <v>1197.0</v>
      </c>
      <c r="F76" s="115">
        <v>820.0</v>
      </c>
      <c r="G76" s="114">
        <v>-159.35</v>
      </c>
      <c r="H76" s="114">
        <v>-489.55</v>
      </c>
      <c r="I76" s="114">
        <v>-192.3</v>
      </c>
      <c r="J76" s="114">
        <v>-601.49</v>
      </c>
      <c r="K76" s="114">
        <v>-125.74</v>
      </c>
      <c r="L76" s="114">
        <v>-442.74</v>
      </c>
      <c r="M76" s="114">
        <v>6064.0</v>
      </c>
      <c r="N76" s="114">
        <v>15.85</v>
      </c>
      <c r="O76" s="114">
        <v>19.74</v>
      </c>
      <c r="P76" s="114" t="s">
        <v>262</v>
      </c>
    </row>
    <row r="77">
      <c r="C77" s="114" t="s">
        <v>159</v>
      </c>
      <c r="D77" s="115">
        <v>1740.0</v>
      </c>
      <c r="E77" s="115">
        <v>19727.0</v>
      </c>
      <c r="F77" s="115">
        <v>13621.0</v>
      </c>
      <c r="G77" s="114">
        <v>-4138.39</v>
      </c>
      <c r="H77" s="114">
        <v>-10419.54</v>
      </c>
      <c r="I77" s="114">
        <v>-3321.78</v>
      </c>
      <c r="J77" s="114">
        <v>-8222.06</v>
      </c>
      <c r="K77" s="114">
        <v>-2024.46</v>
      </c>
      <c r="L77" s="114">
        <v>-6107.42</v>
      </c>
      <c r="M77" s="114">
        <v>100359.0</v>
      </c>
      <c r="N77" s="114">
        <v>12.77</v>
      </c>
      <c r="O77" s="114">
        <v>19.66</v>
      </c>
      <c r="P77" s="114" t="s">
        <v>262</v>
      </c>
    </row>
    <row r="78">
      <c r="C78" s="114" t="s">
        <v>214</v>
      </c>
      <c r="D78" s="115">
        <v>121.0</v>
      </c>
      <c r="E78" s="115">
        <v>1493.0</v>
      </c>
      <c r="F78" s="115">
        <v>1038.0</v>
      </c>
      <c r="G78" s="114">
        <v>-442.7</v>
      </c>
      <c r="H78" s="114">
        <v>-913.5</v>
      </c>
      <c r="I78" s="114">
        <v>-381.7</v>
      </c>
      <c r="J78" s="114">
        <v>-751.0</v>
      </c>
      <c r="K78" s="114">
        <v>-181.46</v>
      </c>
      <c r="L78" s="114">
        <v>-288.16</v>
      </c>
      <c r="M78" s="114">
        <v>7718.0</v>
      </c>
      <c r="N78" s="114">
        <v>11.66</v>
      </c>
      <c r="O78" s="114">
        <v>19.34</v>
      </c>
      <c r="P78" s="114" t="s">
        <v>262</v>
      </c>
    </row>
    <row r="79">
      <c r="C79" s="114" t="s">
        <v>223</v>
      </c>
      <c r="D79" s="115">
        <v>10.0</v>
      </c>
      <c r="E79" s="115">
        <v>93.0</v>
      </c>
      <c r="F79" s="115">
        <v>61.0</v>
      </c>
      <c r="G79" s="114">
        <v>-2.1</v>
      </c>
      <c r="H79" s="114">
        <v>-83.5</v>
      </c>
      <c r="I79" s="114">
        <v>-31.9</v>
      </c>
      <c r="J79" s="114">
        <v>-95.3</v>
      </c>
      <c r="K79" s="114">
        <v>-10.3</v>
      </c>
      <c r="L79" s="114">
        <v>-20.3</v>
      </c>
      <c r="M79" s="114">
        <v>481.0</v>
      </c>
      <c r="N79" s="114">
        <v>16.39</v>
      </c>
      <c r="O79" s="114">
        <v>19.33</v>
      </c>
      <c r="P79" s="114" t="s">
        <v>262</v>
      </c>
    </row>
    <row r="80">
      <c r="C80" s="114" t="s">
        <v>167</v>
      </c>
      <c r="D80" s="115">
        <v>10.0</v>
      </c>
      <c r="E80" s="115">
        <v>81.0</v>
      </c>
      <c r="F80" s="115">
        <v>53.0</v>
      </c>
      <c r="G80" s="114">
        <v>-20.4</v>
      </c>
      <c r="H80" s="114">
        <v>-2.95</v>
      </c>
      <c r="I80" s="114">
        <v>-20.95</v>
      </c>
      <c r="J80" s="114">
        <v>-54.2</v>
      </c>
      <c r="K80" s="114">
        <v>-7.45</v>
      </c>
      <c r="L80" s="114">
        <v>-23.15</v>
      </c>
      <c r="M80" s="114">
        <v>421.0</v>
      </c>
      <c r="N80" s="114">
        <v>18.87</v>
      </c>
      <c r="O80" s="114">
        <v>19.24</v>
      </c>
      <c r="P80" s="114" t="s">
        <v>262</v>
      </c>
    </row>
    <row r="81">
      <c r="C81" s="114" t="s">
        <v>168</v>
      </c>
      <c r="D81" s="115">
        <v>11.0</v>
      </c>
      <c r="E81" s="115">
        <v>133.0</v>
      </c>
      <c r="F81" s="115">
        <v>90.0</v>
      </c>
      <c r="G81" s="114">
        <v>-30.95</v>
      </c>
      <c r="H81" s="114">
        <v>-36.7</v>
      </c>
      <c r="I81" s="114">
        <v>24.05</v>
      </c>
      <c r="J81" s="114">
        <v>-5.5</v>
      </c>
      <c r="K81" s="114">
        <v>-12.55</v>
      </c>
      <c r="L81" s="114">
        <v>-75.75</v>
      </c>
      <c r="M81" s="114">
        <v>693.0</v>
      </c>
      <c r="N81" s="114">
        <v>12.22</v>
      </c>
      <c r="O81" s="114">
        <v>19.19</v>
      </c>
      <c r="P81" s="114" t="s">
        <v>262</v>
      </c>
    </row>
    <row r="82">
      <c r="C82" s="114" t="s">
        <v>166</v>
      </c>
      <c r="D82" s="115">
        <v>56.0</v>
      </c>
      <c r="E82" s="115">
        <v>950.0</v>
      </c>
      <c r="F82" s="115">
        <v>695.0</v>
      </c>
      <c r="G82" s="114">
        <v>-184.7</v>
      </c>
      <c r="H82" s="114">
        <v>-509.8</v>
      </c>
      <c r="I82" s="114">
        <v>-82.5</v>
      </c>
      <c r="J82" s="114">
        <v>-290.9</v>
      </c>
      <c r="K82" s="114">
        <v>-147.86</v>
      </c>
      <c r="L82" s="114">
        <v>-248.56</v>
      </c>
      <c r="M82" s="114">
        <v>4956.0</v>
      </c>
      <c r="N82" s="114">
        <v>8.06</v>
      </c>
      <c r="O82" s="114">
        <v>19.17</v>
      </c>
      <c r="P82" s="114" t="s">
        <v>262</v>
      </c>
    </row>
    <row r="83">
      <c r="C83" s="114" t="s">
        <v>268</v>
      </c>
      <c r="D83" s="114">
        <v>0.0</v>
      </c>
      <c r="E83" s="114">
        <v>4.0</v>
      </c>
      <c r="F83" s="114">
        <v>3.0</v>
      </c>
      <c r="G83" s="114">
        <v>-4.0</v>
      </c>
      <c r="H83" s="114">
        <v>-5.65</v>
      </c>
      <c r="I83" s="114">
        <v>0.5</v>
      </c>
      <c r="J83" s="114">
        <v>-1.15</v>
      </c>
      <c r="K83" s="114">
        <v>-1.65</v>
      </c>
      <c r="L83" s="114">
        <v>-1.15</v>
      </c>
      <c r="M83" s="114">
        <v>21.0</v>
      </c>
      <c r="N83" s="114">
        <v>0.0</v>
      </c>
      <c r="O83" s="114">
        <v>19.05</v>
      </c>
      <c r="P83" s="114" t="s">
        <v>262</v>
      </c>
    </row>
    <row r="84">
      <c r="C84" s="114" t="s">
        <v>211</v>
      </c>
      <c r="D84" s="115">
        <v>13.0</v>
      </c>
      <c r="E84" s="115">
        <v>139.0</v>
      </c>
      <c r="F84" s="115">
        <v>98.0</v>
      </c>
      <c r="G84" s="114">
        <v>-14.3</v>
      </c>
      <c r="H84" s="114">
        <v>-110.2</v>
      </c>
      <c r="I84" s="114">
        <v>-53.25</v>
      </c>
      <c r="J84" s="114">
        <v>-92.75</v>
      </c>
      <c r="K84" s="114">
        <v>-14.86</v>
      </c>
      <c r="L84" s="114">
        <v>-30.46</v>
      </c>
      <c r="M84" s="114">
        <v>735.0</v>
      </c>
      <c r="N84" s="114">
        <v>13.27</v>
      </c>
      <c r="O84" s="114">
        <v>18.91</v>
      </c>
      <c r="P84" s="114" t="s">
        <v>262</v>
      </c>
    </row>
    <row r="85">
      <c r="C85" s="114" t="s">
        <v>269</v>
      </c>
      <c r="D85" s="114">
        <v>0.0</v>
      </c>
      <c r="E85" s="114">
        <v>3.0</v>
      </c>
      <c r="F85" s="114">
        <v>2.0</v>
      </c>
      <c r="G85" s="114">
        <v>-2.0</v>
      </c>
      <c r="H85" s="114">
        <v>-6.0</v>
      </c>
      <c r="I85" s="114">
        <v>-2.0</v>
      </c>
      <c r="J85" s="114">
        <v>-6.0</v>
      </c>
      <c r="K85" s="114">
        <v>-0.4</v>
      </c>
      <c r="L85" s="114">
        <v>-2.0</v>
      </c>
      <c r="M85" s="114">
        <v>16.0</v>
      </c>
      <c r="N85" s="114">
        <v>0.0</v>
      </c>
      <c r="O85" s="114">
        <v>18.75</v>
      </c>
      <c r="P85" s="114" t="s">
        <v>262</v>
      </c>
    </row>
    <row r="86">
      <c r="C86" s="114" t="s">
        <v>234</v>
      </c>
      <c r="D86" s="115">
        <v>39.0</v>
      </c>
      <c r="E86" s="115">
        <v>538.0</v>
      </c>
      <c r="F86" s="115">
        <v>399.0</v>
      </c>
      <c r="G86" s="114">
        <v>-189.2</v>
      </c>
      <c r="H86" s="114">
        <v>-361.6</v>
      </c>
      <c r="I86" s="114">
        <v>-52.3</v>
      </c>
      <c r="J86" s="114">
        <v>-341.8</v>
      </c>
      <c r="K86" s="114">
        <v>-10.36</v>
      </c>
      <c r="L86" s="114">
        <v>-175.5</v>
      </c>
      <c r="M86" s="114">
        <v>2886.0</v>
      </c>
      <c r="N86" s="114">
        <v>9.77</v>
      </c>
      <c r="O86" s="114">
        <v>18.64</v>
      </c>
      <c r="P86" s="114" t="s">
        <v>262</v>
      </c>
    </row>
    <row r="87">
      <c r="C87" s="114" t="s">
        <v>226</v>
      </c>
      <c r="D87" s="115">
        <v>6.0</v>
      </c>
      <c r="E87" s="115">
        <v>83.0</v>
      </c>
      <c r="F87" s="115">
        <v>57.0</v>
      </c>
      <c r="G87" s="114">
        <v>-51.3</v>
      </c>
      <c r="H87" s="114">
        <v>-115.8</v>
      </c>
      <c r="I87" s="114">
        <v>8.9</v>
      </c>
      <c r="J87" s="114">
        <v>-24.1</v>
      </c>
      <c r="K87" s="114">
        <v>-12.7</v>
      </c>
      <c r="L87" s="114">
        <v>-39.4</v>
      </c>
      <c r="M87" s="114">
        <v>446.0</v>
      </c>
      <c r="N87" s="114">
        <v>10.53</v>
      </c>
      <c r="O87" s="114">
        <v>18.61</v>
      </c>
      <c r="P87" s="114" t="s">
        <v>262</v>
      </c>
    </row>
    <row r="88">
      <c r="C88" s="114" t="s">
        <v>171</v>
      </c>
      <c r="D88" s="115">
        <v>1.0</v>
      </c>
      <c r="E88" s="115">
        <v>25.0</v>
      </c>
      <c r="F88" s="115">
        <v>18.0</v>
      </c>
      <c r="G88" s="114">
        <v>-5.0</v>
      </c>
      <c r="H88" s="114">
        <v>-15.5</v>
      </c>
      <c r="I88" s="114">
        <v>13.1</v>
      </c>
      <c r="J88" s="114">
        <v>24.5</v>
      </c>
      <c r="K88" s="114">
        <v>-1.3</v>
      </c>
      <c r="L88" s="114">
        <v>10.55</v>
      </c>
      <c r="M88" s="114">
        <v>135.0</v>
      </c>
      <c r="N88" s="114">
        <v>5.56</v>
      </c>
      <c r="O88" s="114">
        <v>18.52</v>
      </c>
      <c r="P88" s="114" t="s">
        <v>262</v>
      </c>
    </row>
    <row r="89">
      <c r="C89" s="114" t="s">
        <v>160</v>
      </c>
      <c r="D89" s="115">
        <v>138.0</v>
      </c>
      <c r="E89" s="115">
        <v>1779.0</v>
      </c>
      <c r="F89" s="115">
        <v>1273.0</v>
      </c>
      <c r="G89" s="114">
        <v>-673.65</v>
      </c>
      <c r="H89" s="114">
        <v>-1844.55</v>
      </c>
      <c r="I89" s="114">
        <v>-561.88</v>
      </c>
      <c r="J89" s="114">
        <v>-1153.58</v>
      </c>
      <c r="K89" s="114">
        <v>-127.2</v>
      </c>
      <c r="L89" s="114">
        <v>-545.8</v>
      </c>
      <c r="M89" s="114">
        <v>9664.0</v>
      </c>
      <c r="N89" s="114">
        <v>10.84</v>
      </c>
      <c r="O89" s="114">
        <v>18.41</v>
      </c>
      <c r="P89" s="114" t="s">
        <v>262</v>
      </c>
    </row>
    <row r="90">
      <c r="C90" s="114" t="s">
        <v>151</v>
      </c>
      <c r="D90" s="115">
        <v>0.0</v>
      </c>
      <c r="E90" s="115">
        <v>25.0</v>
      </c>
      <c r="F90" s="115">
        <v>18.0</v>
      </c>
      <c r="G90" s="114">
        <v>-21.0</v>
      </c>
      <c r="H90" s="114">
        <v>-19.65</v>
      </c>
      <c r="I90" s="114">
        <v>-14.8</v>
      </c>
      <c r="J90" s="114">
        <v>-37.9</v>
      </c>
      <c r="K90" s="114">
        <v>-0.8</v>
      </c>
      <c r="L90" s="114">
        <v>-18.0</v>
      </c>
      <c r="M90" s="114">
        <v>137.0</v>
      </c>
      <c r="N90" s="114">
        <v>0.0</v>
      </c>
      <c r="O90" s="114">
        <v>18.25</v>
      </c>
      <c r="P90" s="114" t="s">
        <v>262</v>
      </c>
    </row>
    <row r="91">
      <c r="C91" s="114" t="s">
        <v>197</v>
      </c>
      <c r="D91" s="115">
        <v>12.0</v>
      </c>
      <c r="E91" s="115">
        <v>121.0</v>
      </c>
      <c r="F91" s="115">
        <v>86.0</v>
      </c>
      <c r="G91" s="114">
        <v>-26.4</v>
      </c>
      <c r="H91" s="114">
        <v>-144.3</v>
      </c>
      <c r="I91" s="114">
        <v>-36.65</v>
      </c>
      <c r="J91" s="114">
        <v>-70.85</v>
      </c>
      <c r="K91" s="114">
        <v>-15.29</v>
      </c>
      <c r="L91" s="114">
        <v>-21.94</v>
      </c>
      <c r="M91" s="114">
        <v>666.0</v>
      </c>
      <c r="N91" s="114">
        <v>13.95</v>
      </c>
      <c r="O91" s="114">
        <v>18.17</v>
      </c>
      <c r="P91" s="114" t="s">
        <v>262</v>
      </c>
    </row>
    <row r="92">
      <c r="C92" s="114" t="s">
        <v>205</v>
      </c>
      <c r="D92" s="115">
        <v>16.0</v>
      </c>
      <c r="E92" s="115">
        <v>178.0</v>
      </c>
      <c r="F92" s="115">
        <v>128.0</v>
      </c>
      <c r="G92" s="114">
        <v>-41.5</v>
      </c>
      <c r="H92" s="114">
        <v>-76.8</v>
      </c>
      <c r="I92" s="114">
        <v>-35.4</v>
      </c>
      <c r="J92" s="114">
        <v>-25.9</v>
      </c>
      <c r="K92" s="114">
        <v>-32.6</v>
      </c>
      <c r="L92" s="114">
        <v>-51.8</v>
      </c>
      <c r="M92" s="114">
        <v>989.0</v>
      </c>
      <c r="N92" s="114">
        <v>12.5</v>
      </c>
      <c r="O92" s="114">
        <v>18.0</v>
      </c>
      <c r="P92" s="114" t="s">
        <v>262</v>
      </c>
    </row>
    <row r="93">
      <c r="C93" s="114" t="s">
        <v>154</v>
      </c>
      <c r="D93" s="115">
        <v>2.0</v>
      </c>
      <c r="E93" s="115">
        <v>22.0</v>
      </c>
      <c r="F93" s="115">
        <v>16.0</v>
      </c>
      <c r="G93" s="114">
        <v>2.0</v>
      </c>
      <c r="H93" s="114">
        <v>-16.25</v>
      </c>
      <c r="I93" s="114">
        <v>-16.0</v>
      </c>
      <c r="J93" s="114">
        <v>-25.3</v>
      </c>
      <c r="K93" s="114">
        <v>-3.6</v>
      </c>
      <c r="L93" s="114">
        <v>-12.1</v>
      </c>
      <c r="M93" s="114">
        <v>124.0</v>
      </c>
      <c r="N93" s="114">
        <v>12.5</v>
      </c>
      <c r="O93" s="114">
        <v>17.74</v>
      </c>
      <c r="P93" s="114" t="s">
        <v>262</v>
      </c>
    </row>
    <row r="94">
      <c r="C94" s="114" t="s">
        <v>216</v>
      </c>
      <c r="D94" s="115">
        <v>81.0</v>
      </c>
      <c r="E94" s="115">
        <v>1156.0</v>
      </c>
      <c r="F94" s="115">
        <v>857.0</v>
      </c>
      <c r="G94" s="114">
        <v>-184.35</v>
      </c>
      <c r="H94" s="114">
        <v>-517.9</v>
      </c>
      <c r="I94" s="114">
        <v>-184.47</v>
      </c>
      <c r="J94" s="114">
        <v>-483.86</v>
      </c>
      <c r="K94" s="114">
        <v>-133.87</v>
      </c>
      <c r="L94" s="114">
        <v>-449.52</v>
      </c>
      <c r="M94" s="114">
        <v>6528.0</v>
      </c>
      <c r="N94" s="114">
        <v>9.45</v>
      </c>
      <c r="O94" s="114">
        <v>17.71</v>
      </c>
      <c r="P94" s="114" t="s">
        <v>262</v>
      </c>
    </row>
    <row r="95">
      <c r="C95" s="114" t="s">
        <v>170</v>
      </c>
      <c r="D95" s="115">
        <v>8.0</v>
      </c>
      <c r="E95" s="115">
        <v>46.0</v>
      </c>
      <c r="F95" s="115">
        <v>34.0</v>
      </c>
      <c r="G95" s="114">
        <v>-20.99</v>
      </c>
      <c r="H95" s="114">
        <v>-20.04</v>
      </c>
      <c r="I95" s="114">
        <v>-17.72</v>
      </c>
      <c r="J95" s="114">
        <v>-50.77</v>
      </c>
      <c r="K95" s="114">
        <v>-3.69</v>
      </c>
      <c r="L95" s="114">
        <v>-21.69</v>
      </c>
      <c r="M95" s="114">
        <v>265.0</v>
      </c>
      <c r="N95" s="114">
        <v>23.53</v>
      </c>
      <c r="O95" s="114">
        <v>17.36</v>
      </c>
      <c r="P95" s="114" t="s">
        <v>262</v>
      </c>
    </row>
    <row r="96">
      <c r="C96" s="114" t="s">
        <v>221</v>
      </c>
      <c r="D96" s="115">
        <v>11.0</v>
      </c>
      <c r="E96" s="115">
        <v>216.0</v>
      </c>
      <c r="F96" s="115">
        <v>167.0</v>
      </c>
      <c r="G96" s="114">
        <v>-106.0</v>
      </c>
      <c r="H96" s="114">
        <v>-187.1</v>
      </c>
      <c r="I96" s="114">
        <v>-30.0</v>
      </c>
      <c r="J96" s="114">
        <v>-167.7</v>
      </c>
      <c r="K96" s="114">
        <v>1.8</v>
      </c>
      <c r="L96" s="114">
        <v>-79.0</v>
      </c>
      <c r="M96" s="114">
        <v>1288.0</v>
      </c>
      <c r="N96" s="114">
        <v>6.59</v>
      </c>
      <c r="O96" s="114">
        <v>16.77</v>
      </c>
      <c r="P96" s="114" t="s">
        <v>262</v>
      </c>
    </row>
    <row r="97">
      <c r="C97" s="114" t="s">
        <v>270</v>
      </c>
      <c r="D97" s="114">
        <v>0.0</v>
      </c>
      <c r="E97" s="114">
        <v>5.0</v>
      </c>
      <c r="F97" s="114">
        <v>4.0</v>
      </c>
      <c r="G97" s="114">
        <v>-4.0</v>
      </c>
      <c r="H97" s="114">
        <v>-3.7</v>
      </c>
      <c r="I97" s="114">
        <v>-1.3</v>
      </c>
      <c r="J97" s="114">
        <v>-8.3</v>
      </c>
      <c r="K97" s="114">
        <v>3.1</v>
      </c>
      <c r="L97" s="114">
        <v>-0.8</v>
      </c>
      <c r="M97" s="114">
        <v>30.0</v>
      </c>
      <c r="N97" s="114">
        <v>0.0</v>
      </c>
      <c r="O97" s="114">
        <v>16.67</v>
      </c>
      <c r="P97" s="114" t="s">
        <v>262</v>
      </c>
    </row>
    <row r="98">
      <c r="C98" s="114" t="s">
        <v>212</v>
      </c>
      <c r="D98" s="115">
        <v>4.0</v>
      </c>
      <c r="E98" s="115">
        <v>76.0</v>
      </c>
      <c r="F98" s="115">
        <v>61.0</v>
      </c>
      <c r="G98" s="114">
        <v>-57.3</v>
      </c>
      <c r="H98" s="114">
        <v>-111.7</v>
      </c>
      <c r="I98" s="114">
        <v>-48.5</v>
      </c>
      <c r="J98" s="114">
        <v>-60.62</v>
      </c>
      <c r="K98" s="114">
        <v>0.13</v>
      </c>
      <c r="L98" s="114">
        <v>-30.87</v>
      </c>
      <c r="M98" s="114">
        <v>478.0</v>
      </c>
      <c r="N98" s="114">
        <v>6.56</v>
      </c>
      <c r="O98" s="114">
        <v>15.9</v>
      </c>
      <c r="P98" s="114" t="s">
        <v>262</v>
      </c>
    </row>
    <row r="99">
      <c r="C99" s="114" t="s">
        <v>149</v>
      </c>
      <c r="D99" s="114">
        <v>1.0</v>
      </c>
      <c r="E99" s="114">
        <v>7.0</v>
      </c>
      <c r="F99" s="114">
        <v>7.0</v>
      </c>
      <c r="G99" s="114">
        <v>4.0</v>
      </c>
      <c r="H99" s="114">
        <v>-10.0</v>
      </c>
      <c r="I99" s="114">
        <v>-7.0</v>
      </c>
      <c r="J99" s="114">
        <v>-19.05</v>
      </c>
      <c r="K99" s="114">
        <v>-1.43</v>
      </c>
      <c r="L99" s="114">
        <v>-8.83</v>
      </c>
      <c r="M99" s="114">
        <v>56.0</v>
      </c>
      <c r="N99" s="114">
        <v>14.29</v>
      </c>
      <c r="O99" s="114">
        <v>12.5</v>
      </c>
      <c r="P99" s="114" t="s">
        <v>262</v>
      </c>
    </row>
    <row r="100">
      <c r="C100" s="114" t="s">
        <v>158</v>
      </c>
      <c r="D100" s="114">
        <v>0.0</v>
      </c>
      <c r="E100" s="114">
        <v>4.0</v>
      </c>
      <c r="F100" s="114">
        <v>4.0</v>
      </c>
      <c r="G100" s="114">
        <v>-4.0</v>
      </c>
      <c r="H100" s="114">
        <v>-3.9</v>
      </c>
      <c r="I100" s="114">
        <v>-4.0</v>
      </c>
      <c r="J100" s="114">
        <v>3.3</v>
      </c>
      <c r="K100" s="114">
        <v>2.3</v>
      </c>
      <c r="L100" s="114">
        <v>-1.5</v>
      </c>
      <c r="M100" s="114">
        <v>32.0</v>
      </c>
      <c r="N100" s="114">
        <v>0.0</v>
      </c>
      <c r="O100" s="114">
        <v>12.5</v>
      </c>
      <c r="P100" s="114" t="s">
        <v>262</v>
      </c>
    </row>
    <row r="101">
      <c r="C101" s="114" t="s">
        <v>271</v>
      </c>
      <c r="D101" s="114">
        <v>0.0</v>
      </c>
      <c r="E101" s="114">
        <v>1.0</v>
      </c>
      <c r="F101" s="114">
        <v>1.0</v>
      </c>
      <c r="G101" s="114">
        <v>-2.0</v>
      </c>
      <c r="H101" s="114">
        <v>-4.5</v>
      </c>
      <c r="I101" s="114">
        <v>0.5</v>
      </c>
      <c r="J101" s="114">
        <v>-1.5</v>
      </c>
      <c r="K101" s="114">
        <v>0.5</v>
      </c>
      <c r="L101" s="114">
        <v>-1.5</v>
      </c>
      <c r="M101" s="114">
        <v>8.0</v>
      </c>
      <c r="N101" s="114">
        <v>0.0</v>
      </c>
      <c r="O101" s="114">
        <v>12.5</v>
      </c>
      <c r="P101" s="114" t="s">
        <v>262</v>
      </c>
    </row>
    <row r="102">
      <c r="C102" s="114" t="s">
        <v>150</v>
      </c>
      <c r="D102" s="114">
        <v>0.0</v>
      </c>
      <c r="E102" s="114">
        <v>1.0</v>
      </c>
      <c r="F102" s="114">
        <v>2.0</v>
      </c>
      <c r="G102" s="114">
        <v>-2.0</v>
      </c>
      <c r="H102" s="114">
        <v>-6.0</v>
      </c>
      <c r="I102" s="114">
        <v>-2.0</v>
      </c>
      <c r="J102" s="114">
        <v>-3.5</v>
      </c>
      <c r="K102" s="114">
        <v>0.5</v>
      </c>
      <c r="L102" s="114">
        <v>-1.1</v>
      </c>
      <c r="M102" s="114">
        <v>16.0</v>
      </c>
      <c r="N102" s="114">
        <v>0.0</v>
      </c>
      <c r="O102" s="114">
        <v>6.25</v>
      </c>
      <c r="P102" s="114" t="s">
        <v>262</v>
      </c>
    </row>
    <row r="109">
      <c r="C109" s="113" t="s">
        <v>143</v>
      </c>
      <c r="D109" s="113" t="s">
        <v>255</v>
      </c>
      <c r="E109" s="113" t="s">
        <v>256</v>
      </c>
      <c r="F109" s="113" t="s">
        <v>257</v>
      </c>
      <c r="G109" s="113" t="s">
        <v>84</v>
      </c>
      <c r="H109" s="113" t="s">
        <v>92</v>
      </c>
      <c r="I109" s="113" t="s">
        <v>102</v>
      </c>
      <c r="J109" s="113" t="s">
        <v>106</v>
      </c>
      <c r="K109" s="113" t="s">
        <v>63</v>
      </c>
      <c r="L109" s="113" t="s">
        <v>72</v>
      </c>
      <c r="M109" s="113" t="s">
        <v>258</v>
      </c>
      <c r="N109" s="113" t="s">
        <v>259</v>
      </c>
      <c r="O109" s="113" t="s">
        <v>260</v>
      </c>
      <c r="P109" s="113" t="s">
        <v>261</v>
      </c>
      <c r="Q109" s="113" t="s">
        <v>272</v>
      </c>
      <c r="R109" s="113" t="s">
        <v>273</v>
      </c>
    </row>
    <row r="110">
      <c r="C110" s="114" t="s">
        <v>155</v>
      </c>
      <c r="D110" s="115">
        <v>0.0</v>
      </c>
      <c r="E110" s="115">
        <v>4.0</v>
      </c>
      <c r="F110" s="115">
        <v>3.0</v>
      </c>
      <c r="G110" s="114">
        <v>-3.0</v>
      </c>
      <c r="H110" s="114">
        <v>-3.0</v>
      </c>
      <c r="I110" s="114">
        <v>1.2</v>
      </c>
      <c r="J110" s="114">
        <v>-0.7</v>
      </c>
      <c r="K110" s="114">
        <v>-1.8</v>
      </c>
      <c r="L110" s="114">
        <v>-5.7</v>
      </c>
      <c r="M110" s="114">
        <v>14.0</v>
      </c>
      <c r="N110" s="114">
        <v>0.0</v>
      </c>
      <c r="O110" s="114">
        <v>28.57</v>
      </c>
      <c r="P110" s="114" t="s">
        <v>274</v>
      </c>
      <c r="Q110" s="116" t="str">
        <f t="shared" ref="Q110:Q207" si="1">G110/D110</f>
        <v>#DIV/0!</v>
      </c>
      <c r="R110" s="116">
        <f t="shared" ref="R110:R207" si="2">H110/M110</f>
        <v>-0.2142857143</v>
      </c>
    </row>
    <row r="111">
      <c r="C111" s="114" t="s">
        <v>150</v>
      </c>
      <c r="D111" s="115">
        <v>0.0</v>
      </c>
      <c r="E111" s="115">
        <v>4.0</v>
      </c>
      <c r="F111" s="115">
        <v>2.0</v>
      </c>
      <c r="G111" s="114">
        <v>-2.0</v>
      </c>
      <c r="H111" s="114">
        <v>-6.0</v>
      </c>
      <c r="I111" s="114">
        <v>-2.0</v>
      </c>
      <c r="J111" s="114">
        <v>-3.5</v>
      </c>
      <c r="K111" s="114">
        <v>0.5</v>
      </c>
      <c r="L111" s="114">
        <v>-1.1</v>
      </c>
      <c r="M111" s="114">
        <v>16.0</v>
      </c>
      <c r="N111" s="114">
        <v>0.0</v>
      </c>
      <c r="O111" s="114">
        <v>25.0</v>
      </c>
      <c r="P111" s="114" t="s">
        <v>274</v>
      </c>
      <c r="Q111" s="116" t="str">
        <f t="shared" si="1"/>
        <v>#DIV/0!</v>
      </c>
      <c r="R111" s="116">
        <f t="shared" si="2"/>
        <v>-0.375</v>
      </c>
    </row>
    <row r="112">
      <c r="C112" s="114" t="s">
        <v>269</v>
      </c>
      <c r="D112" s="115">
        <v>0.0</v>
      </c>
      <c r="E112" s="115">
        <v>4.0</v>
      </c>
      <c r="F112" s="115">
        <v>2.0</v>
      </c>
      <c r="G112" s="114">
        <v>-2.0</v>
      </c>
      <c r="H112" s="114">
        <v>4.44E-16</v>
      </c>
      <c r="I112" s="114">
        <v>-2.0</v>
      </c>
      <c r="J112" s="114">
        <v>-6.0</v>
      </c>
      <c r="K112" s="114">
        <v>-0.4</v>
      </c>
      <c r="L112" s="114">
        <v>-2.0</v>
      </c>
      <c r="M112" s="114">
        <v>16.0</v>
      </c>
      <c r="N112" s="114">
        <v>0.0</v>
      </c>
      <c r="O112" s="114">
        <v>25.0</v>
      </c>
      <c r="P112" s="114" t="s">
        <v>274</v>
      </c>
      <c r="Q112" s="116" t="str">
        <f t="shared" si="1"/>
        <v>#DIV/0!</v>
      </c>
      <c r="R112" s="116">
        <f t="shared" si="2"/>
        <v>0</v>
      </c>
    </row>
    <row r="113">
      <c r="C113" s="114" t="s">
        <v>152</v>
      </c>
      <c r="D113" s="115">
        <v>0.0</v>
      </c>
      <c r="E113" s="115">
        <v>8.0</v>
      </c>
      <c r="F113" s="115">
        <v>5.0</v>
      </c>
      <c r="G113" s="114">
        <v>-5.0</v>
      </c>
      <c r="H113" s="114">
        <v>-12.0</v>
      </c>
      <c r="I113" s="114">
        <v>-5.0</v>
      </c>
      <c r="J113" s="114">
        <v>-9.3</v>
      </c>
      <c r="K113" s="114">
        <v>-0.7</v>
      </c>
      <c r="L113" s="114">
        <v>1.1</v>
      </c>
      <c r="M113" s="114">
        <v>36.0</v>
      </c>
      <c r="N113" s="114">
        <v>0.0</v>
      </c>
      <c r="O113" s="114">
        <v>22.22</v>
      </c>
      <c r="P113" s="114" t="s">
        <v>274</v>
      </c>
      <c r="Q113" s="116" t="str">
        <f t="shared" si="1"/>
        <v>#DIV/0!</v>
      </c>
      <c r="R113" s="116">
        <f t="shared" si="2"/>
        <v>-0.3333333333</v>
      </c>
    </row>
    <row r="114">
      <c r="C114" s="114" t="s">
        <v>267</v>
      </c>
      <c r="D114" s="115">
        <v>0.0</v>
      </c>
      <c r="E114" s="115">
        <v>4.0</v>
      </c>
      <c r="F114" s="115">
        <v>3.0</v>
      </c>
      <c r="G114" s="114">
        <v>-3.0</v>
      </c>
      <c r="H114" s="114">
        <v>-3.5</v>
      </c>
      <c r="I114" s="114">
        <v>4.9</v>
      </c>
      <c r="J114" s="114">
        <v>0.9</v>
      </c>
      <c r="K114" s="114">
        <v>-3.0</v>
      </c>
      <c r="L114" s="114">
        <v>0.9</v>
      </c>
      <c r="M114" s="114">
        <v>20.0</v>
      </c>
      <c r="N114" s="114">
        <v>0.0</v>
      </c>
      <c r="O114" s="114">
        <v>20.0</v>
      </c>
      <c r="P114" s="114" t="s">
        <v>274</v>
      </c>
      <c r="Q114" s="116" t="str">
        <f t="shared" si="1"/>
        <v>#DIV/0!</v>
      </c>
      <c r="R114" s="116">
        <f t="shared" si="2"/>
        <v>-0.175</v>
      </c>
    </row>
    <row r="115">
      <c r="C115" s="114" t="s">
        <v>266</v>
      </c>
      <c r="D115" s="115">
        <v>0.0</v>
      </c>
      <c r="E115" s="115">
        <v>4.0</v>
      </c>
      <c r="F115" s="115">
        <v>3.0</v>
      </c>
      <c r="G115" s="114">
        <v>-3.0</v>
      </c>
      <c r="H115" s="114">
        <v>-6.8</v>
      </c>
      <c r="I115" s="114">
        <v>-0.05</v>
      </c>
      <c r="J115" s="114">
        <v>-5.05</v>
      </c>
      <c r="K115" s="114">
        <v>-0.05</v>
      </c>
      <c r="L115" s="114">
        <v>-5.05</v>
      </c>
      <c r="M115" s="114">
        <v>23.0</v>
      </c>
      <c r="N115" s="114">
        <v>0.0</v>
      </c>
      <c r="O115" s="114">
        <v>17.39</v>
      </c>
      <c r="P115" s="114" t="s">
        <v>274</v>
      </c>
      <c r="Q115" s="116" t="str">
        <f t="shared" si="1"/>
        <v>#DIV/0!</v>
      </c>
      <c r="R115" s="116">
        <f t="shared" si="2"/>
        <v>-0.2956521739</v>
      </c>
    </row>
    <row r="116">
      <c r="C116" s="114" t="s">
        <v>271</v>
      </c>
      <c r="D116" s="115">
        <v>0.0</v>
      </c>
      <c r="E116" s="115">
        <v>1.0</v>
      </c>
      <c r="F116" s="115">
        <v>1.0</v>
      </c>
      <c r="G116" s="114">
        <v>-1.0</v>
      </c>
      <c r="H116" s="114">
        <v>-3.0</v>
      </c>
      <c r="I116" s="114">
        <v>0.5</v>
      </c>
      <c r="J116" s="114">
        <v>-1.5</v>
      </c>
      <c r="K116" s="114">
        <v>0.5</v>
      </c>
      <c r="L116" s="114">
        <v>-1.5</v>
      </c>
      <c r="M116" s="114">
        <v>8.0</v>
      </c>
      <c r="N116" s="114">
        <v>0.0</v>
      </c>
      <c r="O116" s="114">
        <v>12.5</v>
      </c>
      <c r="P116" s="114" t="s">
        <v>274</v>
      </c>
      <c r="Q116" s="116" t="str">
        <f t="shared" si="1"/>
        <v>#DIV/0!</v>
      </c>
      <c r="R116" s="116">
        <f t="shared" si="2"/>
        <v>-0.375</v>
      </c>
    </row>
    <row r="117">
      <c r="C117" s="114" t="s">
        <v>215</v>
      </c>
      <c r="D117" s="115">
        <v>2.0</v>
      </c>
      <c r="E117" s="115">
        <v>7.0</v>
      </c>
      <c r="F117" s="115">
        <v>4.0</v>
      </c>
      <c r="G117" s="114">
        <v>14.1</v>
      </c>
      <c r="H117" s="114">
        <v>11.9</v>
      </c>
      <c r="I117" s="114">
        <v>-0.3</v>
      </c>
      <c r="J117" s="114">
        <v>-2.5</v>
      </c>
      <c r="K117" s="114">
        <v>0.1</v>
      </c>
      <c r="L117" s="114">
        <v>-3.9</v>
      </c>
      <c r="M117" s="114">
        <v>24.0</v>
      </c>
      <c r="N117" s="114">
        <v>50.0</v>
      </c>
      <c r="O117" s="114">
        <v>29.17</v>
      </c>
      <c r="P117" s="114" t="s">
        <v>274</v>
      </c>
      <c r="Q117" s="116">
        <f t="shared" si="1"/>
        <v>7.05</v>
      </c>
      <c r="R117" s="116">
        <f t="shared" si="2"/>
        <v>0.4958333333</v>
      </c>
    </row>
    <row r="118">
      <c r="C118" s="114" t="s">
        <v>158</v>
      </c>
      <c r="D118" s="115">
        <v>3.0</v>
      </c>
      <c r="E118" s="115">
        <v>5.0</v>
      </c>
      <c r="F118" s="115">
        <v>4.0</v>
      </c>
      <c r="G118" s="114">
        <v>11.3</v>
      </c>
      <c r="H118" s="114">
        <v>3.3</v>
      </c>
      <c r="I118" s="114">
        <v>-4.0</v>
      </c>
      <c r="J118" s="114">
        <v>3.3</v>
      </c>
      <c r="K118" s="114">
        <v>2.3</v>
      </c>
      <c r="L118" s="114">
        <v>-1.5</v>
      </c>
      <c r="M118" s="114">
        <v>32.0</v>
      </c>
      <c r="N118" s="114">
        <v>75.0</v>
      </c>
      <c r="O118" s="114">
        <v>15.62</v>
      </c>
      <c r="P118" s="114" t="s">
        <v>274</v>
      </c>
      <c r="Q118" s="116">
        <f t="shared" si="1"/>
        <v>3.766666667</v>
      </c>
      <c r="R118" s="116">
        <f t="shared" si="2"/>
        <v>0.103125</v>
      </c>
    </row>
    <row r="119">
      <c r="C119" s="114" t="s">
        <v>171</v>
      </c>
      <c r="D119" s="115">
        <v>5.0</v>
      </c>
      <c r="E119" s="115">
        <v>26.0</v>
      </c>
      <c r="F119" s="115">
        <v>18.0</v>
      </c>
      <c r="G119" s="114">
        <v>13.7</v>
      </c>
      <c r="H119" s="114">
        <v>11.75</v>
      </c>
      <c r="I119" s="114">
        <v>13.1</v>
      </c>
      <c r="J119" s="114">
        <v>24.5</v>
      </c>
      <c r="K119" s="114">
        <v>-1.3</v>
      </c>
      <c r="L119" s="114">
        <v>10.55</v>
      </c>
      <c r="M119" s="114">
        <v>135.0</v>
      </c>
      <c r="N119" s="114">
        <v>27.78</v>
      </c>
      <c r="O119" s="114">
        <v>19.26</v>
      </c>
      <c r="P119" s="114" t="s">
        <v>274</v>
      </c>
      <c r="Q119" s="116">
        <f t="shared" si="1"/>
        <v>2.74</v>
      </c>
      <c r="R119" s="116">
        <f t="shared" si="2"/>
        <v>0.08703703704</v>
      </c>
    </row>
    <row r="120">
      <c r="C120" s="114" t="s">
        <v>179</v>
      </c>
      <c r="D120" s="115">
        <v>2.0</v>
      </c>
      <c r="E120" s="115">
        <v>9.0</v>
      </c>
      <c r="F120" s="115">
        <v>6.0</v>
      </c>
      <c r="G120" s="114">
        <v>5.45</v>
      </c>
      <c r="H120" s="114">
        <v>11.05</v>
      </c>
      <c r="I120" s="114">
        <v>11.0</v>
      </c>
      <c r="J120" s="114">
        <v>1.0</v>
      </c>
      <c r="K120" s="114">
        <v>4.05</v>
      </c>
      <c r="L120" s="114">
        <v>-0.45</v>
      </c>
      <c r="M120" s="114">
        <v>44.0</v>
      </c>
      <c r="N120" s="114">
        <v>33.33</v>
      </c>
      <c r="O120" s="114">
        <v>20.45</v>
      </c>
      <c r="P120" s="114" t="s">
        <v>274</v>
      </c>
      <c r="Q120" s="116">
        <f t="shared" si="1"/>
        <v>2.725</v>
      </c>
      <c r="R120" s="116">
        <f t="shared" si="2"/>
        <v>0.2511363636</v>
      </c>
    </row>
    <row r="121">
      <c r="C121" s="114" t="s">
        <v>170</v>
      </c>
      <c r="D121" s="115">
        <v>11.0</v>
      </c>
      <c r="E121" s="115">
        <v>54.0</v>
      </c>
      <c r="F121" s="115">
        <v>34.0</v>
      </c>
      <c r="G121" s="114">
        <v>24.61</v>
      </c>
      <c r="H121" s="114">
        <v>-5.94</v>
      </c>
      <c r="I121" s="114">
        <v>-17.72</v>
      </c>
      <c r="J121" s="114">
        <v>-50.77</v>
      </c>
      <c r="K121" s="114">
        <v>-3.69</v>
      </c>
      <c r="L121" s="114">
        <v>-21.69</v>
      </c>
      <c r="M121" s="114">
        <v>265.0</v>
      </c>
      <c r="N121" s="114">
        <v>32.35</v>
      </c>
      <c r="O121" s="114">
        <v>20.38</v>
      </c>
      <c r="P121" s="114" t="s">
        <v>274</v>
      </c>
      <c r="Q121" s="116">
        <f t="shared" si="1"/>
        <v>2.237272727</v>
      </c>
      <c r="R121" s="116">
        <f t="shared" si="2"/>
        <v>-0.02241509434</v>
      </c>
    </row>
    <row r="122">
      <c r="C122" s="114" t="s">
        <v>270</v>
      </c>
      <c r="D122" s="115">
        <v>3.0</v>
      </c>
      <c r="E122" s="115">
        <v>6.0</v>
      </c>
      <c r="F122" s="115">
        <v>4.0</v>
      </c>
      <c r="G122" s="114">
        <v>4.3</v>
      </c>
      <c r="H122" s="114">
        <v>-0.8</v>
      </c>
      <c r="I122" s="114">
        <v>-1.3</v>
      </c>
      <c r="J122" s="114">
        <v>-8.3</v>
      </c>
      <c r="K122" s="114">
        <v>3.1</v>
      </c>
      <c r="L122" s="114">
        <v>-0.8</v>
      </c>
      <c r="M122" s="114">
        <v>30.0</v>
      </c>
      <c r="N122" s="114">
        <v>75.0</v>
      </c>
      <c r="O122" s="114">
        <v>20.0</v>
      </c>
      <c r="P122" s="114" t="s">
        <v>274</v>
      </c>
      <c r="Q122" s="116">
        <f t="shared" si="1"/>
        <v>1.433333333</v>
      </c>
      <c r="R122" s="116">
        <f t="shared" si="2"/>
        <v>-0.02666666667</v>
      </c>
    </row>
    <row r="123">
      <c r="C123" s="114" t="s">
        <v>209</v>
      </c>
      <c r="D123" s="115">
        <v>3.0</v>
      </c>
      <c r="E123" s="115">
        <v>13.0</v>
      </c>
      <c r="F123" s="115">
        <v>7.0</v>
      </c>
      <c r="G123" s="114">
        <v>3.75</v>
      </c>
      <c r="H123" s="114">
        <v>-0.9</v>
      </c>
      <c r="I123" s="114">
        <v>-1.25</v>
      </c>
      <c r="J123" s="114">
        <v>-6.25</v>
      </c>
      <c r="K123" s="114">
        <v>1.0</v>
      </c>
      <c r="L123" s="114">
        <v>-4.0</v>
      </c>
      <c r="M123" s="114">
        <v>40.0</v>
      </c>
      <c r="N123" s="114">
        <v>42.86</v>
      </c>
      <c r="O123" s="114">
        <v>32.5</v>
      </c>
      <c r="P123" s="114" t="s">
        <v>274</v>
      </c>
      <c r="Q123" s="116">
        <f t="shared" si="1"/>
        <v>1.25</v>
      </c>
      <c r="R123" s="116">
        <f t="shared" si="2"/>
        <v>-0.0225</v>
      </c>
    </row>
    <row r="124">
      <c r="C124" s="114" t="s">
        <v>226</v>
      </c>
      <c r="D124" s="115">
        <v>15.0</v>
      </c>
      <c r="E124" s="115">
        <v>86.0</v>
      </c>
      <c r="F124" s="115">
        <v>57.0</v>
      </c>
      <c r="G124" s="114">
        <v>16.2</v>
      </c>
      <c r="H124" s="114">
        <v>-1.1</v>
      </c>
      <c r="I124" s="114">
        <v>8.9</v>
      </c>
      <c r="J124" s="114">
        <v>-24.1</v>
      </c>
      <c r="K124" s="114">
        <v>-12.7</v>
      </c>
      <c r="L124" s="114">
        <v>-39.4</v>
      </c>
      <c r="M124" s="114">
        <v>446.0</v>
      </c>
      <c r="N124" s="114">
        <v>26.32</v>
      </c>
      <c r="O124" s="114">
        <v>19.28</v>
      </c>
      <c r="P124" s="114" t="s">
        <v>274</v>
      </c>
      <c r="Q124" s="116">
        <f t="shared" si="1"/>
        <v>1.08</v>
      </c>
      <c r="R124" s="116">
        <f t="shared" si="2"/>
        <v>-0.002466367713</v>
      </c>
    </row>
    <row r="125">
      <c r="C125" s="114" t="s">
        <v>197</v>
      </c>
      <c r="D125" s="115">
        <v>25.0</v>
      </c>
      <c r="E125" s="115">
        <v>135.0</v>
      </c>
      <c r="F125" s="115">
        <v>86.0</v>
      </c>
      <c r="G125" s="114">
        <v>21.56</v>
      </c>
      <c r="H125" s="114">
        <v>-4.74</v>
      </c>
      <c r="I125" s="114">
        <v>-36.65</v>
      </c>
      <c r="J125" s="114">
        <v>-70.85</v>
      </c>
      <c r="K125" s="114">
        <v>-15.29</v>
      </c>
      <c r="L125" s="114">
        <v>-21.94</v>
      </c>
      <c r="M125" s="114">
        <v>666.0</v>
      </c>
      <c r="N125" s="114">
        <v>29.07</v>
      </c>
      <c r="O125" s="114">
        <v>20.27</v>
      </c>
      <c r="P125" s="114" t="s">
        <v>274</v>
      </c>
      <c r="Q125" s="116">
        <f t="shared" si="1"/>
        <v>0.8624</v>
      </c>
      <c r="R125" s="116">
        <f t="shared" si="2"/>
        <v>-0.007117117117</v>
      </c>
    </row>
    <row r="126">
      <c r="C126" s="114" t="s">
        <v>223</v>
      </c>
      <c r="D126" s="115">
        <v>14.0</v>
      </c>
      <c r="E126" s="115">
        <v>97.0</v>
      </c>
      <c r="F126" s="115">
        <v>61.0</v>
      </c>
      <c r="G126" s="114">
        <v>10.9</v>
      </c>
      <c r="H126" s="114">
        <v>-4.0</v>
      </c>
      <c r="I126" s="114">
        <v>-31.9</v>
      </c>
      <c r="J126" s="114">
        <v>-95.3</v>
      </c>
      <c r="K126" s="114">
        <v>-10.3</v>
      </c>
      <c r="L126" s="114">
        <v>-20.3</v>
      </c>
      <c r="M126" s="114">
        <v>481.0</v>
      </c>
      <c r="N126" s="114">
        <v>22.95</v>
      </c>
      <c r="O126" s="114">
        <v>20.17</v>
      </c>
      <c r="P126" s="114" t="s">
        <v>274</v>
      </c>
      <c r="Q126" s="116">
        <f t="shared" si="1"/>
        <v>0.7785714286</v>
      </c>
      <c r="R126" s="116">
        <f t="shared" si="2"/>
        <v>-0.008316008316</v>
      </c>
    </row>
    <row r="127">
      <c r="C127" s="114" t="s">
        <v>232</v>
      </c>
      <c r="D127" s="115">
        <v>38.0</v>
      </c>
      <c r="E127" s="115">
        <v>202.0</v>
      </c>
      <c r="F127" s="115">
        <v>121.0</v>
      </c>
      <c r="G127" s="114">
        <v>24.85</v>
      </c>
      <c r="H127" s="114">
        <v>-37.32</v>
      </c>
      <c r="I127" s="114">
        <v>-32.0</v>
      </c>
      <c r="J127" s="114">
        <v>-82.67</v>
      </c>
      <c r="K127" s="114">
        <v>-4.7</v>
      </c>
      <c r="L127" s="114">
        <v>-37.7</v>
      </c>
      <c r="M127" s="114">
        <v>762.0</v>
      </c>
      <c r="N127" s="114">
        <v>31.4</v>
      </c>
      <c r="O127" s="114">
        <v>26.51</v>
      </c>
      <c r="P127" s="114" t="s">
        <v>274</v>
      </c>
      <c r="Q127" s="116">
        <f t="shared" si="1"/>
        <v>0.6539473684</v>
      </c>
      <c r="R127" s="116">
        <f t="shared" si="2"/>
        <v>-0.04897637795</v>
      </c>
    </row>
    <row r="128">
      <c r="C128" s="114" t="s">
        <v>268</v>
      </c>
      <c r="D128" s="115">
        <v>1.0</v>
      </c>
      <c r="E128" s="115">
        <v>5.0</v>
      </c>
      <c r="F128" s="115">
        <v>3.0</v>
      </c>
      <c r="G128" s="114">
        <v>0.5</v>
      </c>
      <c r="H128" s="114">
        <v>2.85</v>
      </c>
      <c r="I128" s="114">
        <v>0.5</v>
      </c>
      <c r="J128" s="114">
        <v>-1.15</v>
      </c>
      <c r="K128" s="114">
        <v>-1.65</v>
      </c>
      <c r="L128" s="114">
        <v>-1.15</v>
      </c>
      <c r="M128" s="114">
        <v>21.0</v>
      </c>
      <c r="N128" s="114">
        <v>33.33</v>
      </c>
      <c r="O128" s="114">
        <v>23.81</v>
      </c>
      <c r="P128" s="114" t="s">
        <v>274</v>
      </c>
      <c r="Q128" s="116">
        <f t="shared" si="1"/>
        <v>0.5</v>
      </c>
      <c r="R128" s="116">
        <f t="shared" si="2"/>
        <v>0.1357142857</v>
      </c>
    </row>
    <row r="129">
      <c r="C129" s="114" t="s">
        <v>184</v>
      </c>
      <c r="D129" s="115">
        <v>16.0</v>
      </c>
      <c r="E129" s="115">
        <v>133.0</v>
      </c>
      <c r="F129" s="115">
        <v>77.0</v>
      </c>
      <c r="G129" s="114">
        <v>7.65</v>
      </c>
      <c r="H129" s="114">
        <v>-0.15</v>
      </c>
      <c r="I129" s="114">
        <v>-16.55</v>
      </c>
      <c r="J129" s="114">
        <v>-9.9</v>
      </c>
      <c r="K129" s="114">
        <v>-14.55</v>
      </c>
      <c r="L129" s="114">
        <v>-9.15</v>
      </c>
      <c r="M129" s="114">
        <v>547.0</v>
      </c>
      <c r="N129" s="114">
        <v>20.78</v>
      </c>
      <c r="O129" s="114">
        <v>24.31</v>
      </c>
      <c r="P129" s="114" t="s">
        <v>274</v>
      </c>
      <c r="Q129" s="116">
        <f t="shared" si="1"/>
        <v>0.478125</v>
      </c>
      <c r="R129" s="116">
        <f t="shared" si="2"/>
        <v>-0.0002742230347</v>
      </c>
    </row>
    <row r="130">
      <c r="C130" s="114" t="s">
        <v>195</v>
      </c>
      <c r="D130" s="115">
        <v>53.0</v>
      </c>
      <c r="E130" s="115">
        <v>320.0</v>
      </c>
      <c r="F130" s="115">
        <v>168.0</v>
      </c>
      <c r="G130" s="114">
        <v>19.06</v>
      </c>
      <c r="H130" s="114">
        <v>-49.72</v>
      </c>
      <c r="I130" s="114">
        <v>0.7</v>
      </c>
      <c r="J130" s="114">
        <v>-19.72</v>
      </c>
      <c r="K130" s="114">
        <v>-9.09</v>
      </c>
      <c r="L130" s="114">
        <v>-38.07</v>
      </c>
      <c r="M130" s="114">
        <v>1018.0</v>
      </c>
      <c r="N130" s="114">
        <v>31.55</v>
      </c>
      <c r="O130" s="114">
        <v>31.43</v>
      </c>
      <c r="P130" s="114" t="s">
        <v>274</v>
      </c>
      <c r="Q130" s="116">
        <f t="shared" si="1"/>
        <v>0.3596226415</v>
      </c>
      <c r="R130" s="116">
        <f t="shared" si="2"/>
        <v>-0.04884086444</v>
      </c>
    </row>
    <row r="131">
      <c r="C131" s="114" t="s">
        <v>172</v>
      </c>
      <c r="D131" s="115">
        <v>16.0</v>
      </c>
      <c r="E131" s="115">
        <v>107.0</v>
      </c>
      <c r="F131" s="115">
        <v>73.0</v>
      </c>
      <c r="G131" s="114">
        <v>5.1</v>
      </c>
      <c r="H131" s="114">
        <v>-7.75</v>
      </c>
      <c r="I131" s="114">
        <v>-22.75</v>
      </c>
      <c r="J131" s="114">
        <v>15.85</v>
      </c>
      <c r="K131" s="114">
        <v>-3.4</v>
      </c>
      <c r="L131" s="114">
        <v>-34.4</v>
      </c>
      <c r="M131" s="114">
        <v>562.0</v>
      </c>
      <c r="N131" s="114">
        <v>21.92</v>
      </c>
      <c r="O131" s="114">
        <v>19.04</v>
      </c>
      <c r="P131" s="114" t="s">
        <v>274</v>
      </c>
      <c r="Q131" s="116">
        <f t="shared" si="1"/>
        <v>0.31875</v>
      </c>
      <c r="R131" s="116">
        <f t="shared" si="2"/>
        <v>-0.01379003559</v>
      </c>
    </row>
    <row r="132">
      <c r="C132" s="114" t="s">
        <v>231</v>
      </c>
      <c r="D132" s="115">
        <v>23.0</v>
      </c>
      <c r="E132" s="115">
        <v>138.0</v>
      </c>
      <c r="F132" s="115">
        <v>85.0</v>
      </c>
      <c r="G132" s="114">
        <v>7.32</v>
      </c>
      <c r="H132" s="114">
        <v>-52.68</v>
      </c>
      <c r="I132" s="114">
        <v>3.45</v>
      </c>
      <c r="J132" s="114">
        <v>-56.55</v>
      </c>
      <c r="K132" s="114">
        <v>-24.2</v>
      </c>
      <c r="L132" s="114">
        <v>-21.95</v>
      </c>
      <c r="M132" s="114">
        <v>560.0</v>
      </c>
      <c r="N132" s="114">
        <v>27.06</v>
      </c>
      <c r="O132" s="114">
        <v>24.64</v>
      </c>
      <c r="P132" s="114" t="s">
        <v>274</v>
      </c>
      <c r="Q132" s="116">
        <f t="shared" si="1"/>
        <v>0.3182608696</v>
      </c>
      <c r="R132" s="116">
        <f t="shared" si="2"/>
        <v>-0.09407142857</v>
      </c>
    </row>
    <row r="133">
      <c r="C133" s="114" t="s">
        <v>177</v>
      </c>
      <c r="D133" s="115">
        <v>5.0</v>
      </c>
      <c r="E133" s="115">
        <v>24.0</v>
      </c>
      <c r="F133" s="115">
        <v>13.0</v>
      </c>
      <c r="G133" s="114">
        <v>1.5</v>
      </c>
      <c r="H133" s="114">
        <v>-4.7</v>
      </c>
      <c r="I133" s="114">
        <v>-8.2</v>
      </c>
      <c r="J133" s="114">
        <v>-26.5</v>
      </c>
      <c r="K133" s="114">
        <v>-1.6</v>
      </c>
      <c r="L133" s="114">
        <v>-4.4</v>
      </c>
      <c r="M133" s="114">
        <v>102.0</v>
      </c>
      <c r="N133" s="114">
        <v>38.46</v>
      </c>
      <c r="O133" s="114">
        <v>23.53</v>
      </c>
      <c r="P133" s="114" t="s">
        <v>274</v>
      </c>
      <c r="Q133" s="116">
        <f t="shared" si="1"/>
        <v>0.3</v>
      </c>
      <c r="R133" s="116">
        <f t="shared" si="2"/>
        <v>-0.04607843137</v>
      </c>
    </row>
    <row r="134">
      <c r="C134" s="114" t="s">
        <v>181</v>
      </c>
      <c r="D134" s="115">
        <v>2.0</v>
      </c>
      <c r="E134" s="115">
        <v>5.0</v>
      </c>
      <c r="F134" s="115">
        <v>3.0</v>
      </c>
      <c r="G134" s="114">
        <v>0.5</v>
      </c>
      <c r="H134" s="114">
        <v>-4.5</v>
      </c>
      <c r="I134" s="114">
        <v>0.7</v>
      </c>
      <c r="J134" s="114">
        <v>-4.3</v>
      </c>
      <c r="K134" s="114">
        <v>0.5</v>
      </c>
      <c r="L134" s="114">
        <v>-2.0</v>
      </c>
      <c r="M134" s="114">
        <v>22.0</v>
      </c>
      <c r="N134" s="114">
        <v>66.67</v>
      </c>
      <c r="O134" s="114">
        <v>22.73</v>
      </c>
      <c r="P134" s="114" t="s">
        <v>274</v>
      </c>
      <c r="Q134" s="116">
        <f t="shared" si="1"/>
        <v>0.25</v>
      </c>
      <c r="R134" s="116">
        <f t="shared" si="2"/>
        <v>-0.2045454545</v>
      </c>
    </row>
    <row r="135">
      <c r="C135" s="114" t="s">
        <v>208</v>
      </c>
      <c r="D135" s="115">
        <v>17.0</v>
      </c>
      <c r="E135" s="115">
        <v>105.0</v>
      </c>
      <c r="F135" s="115">
        <v>54.0</v>
      </c>
      <c r="G135" s="114">
        <v>1.78</v>
      </c>
      <c r="H135" s="114">
        <v>-0.42</v>
      </c>
      <c r="I135" s="114">
        <v>-12.7</v>
      </c>
      <c r="J135" s="114">
        <v>-31.6</v>
      </c>
      <c r="K135" s="114">
        <v>-2.82</v>
      </c>
      <c r="L135" s="114">
        <v>-6.82</v>
      </c>
      <c r="M135" s="114">
        <v>310.0</v>
      </c>
      <c r="N135" s="114">
        <v>31.48</v>
      </c>
      <c r="O135" s="114">
        <v>33.87</v>
      </c>
      <c r="P135" s="114" t="s">
        <v>274</v>
      </c>
      <c r="Q135" s="116">
        <f t="shared" si="1"/>
        <v>0.1047058824</v>
      </c>
      <c r="R135" s="116">
        <f t="shared" si="2"/>
        <v>-0.00135483871</v>
      </c>
    </row>
    <row r="136">
      <c r="C136" s="114" t="s">
        <v>199</v>
      </c>
      <c r="D136" s="115">
        <v>16.0</v>
      </c>
      <c r="E136" s="115">
        <v>104.0</v>
      </c>
      <c r="F136" s="115">
        <v>50.0</v>
      </c>
      <c r="G136" s="114">
        <v>1.52</v>
      </c>
      <c r="H136" s="114">
        <v>-7.41</v>
      </c>
      <c r="I136" s="114">
        <v>-13.31</v>
      </c>
      <c r="J136" s="114">
        <v>-40.71</v>
      </c>
      <c r="K136" s="114">
        <v>-10.23</v>
      </c>
      <c r="L136" s="114">
        <v>10.84</v>
      </c>
      <c r="M136" s="114">
        <v>271.0</v>
      </c>
      <c r="N136" s="114">
        <v>32.0</v>
      </c>
      <c r="O136" s="114">
        <v>38.38</v>
      </c>
      <c r="P136" s="114" t="s">
        <v>274</v>
      </c>
      <c r="Q136" s="116">
        <f t="shared" si="1"/>
        <v>0.095</v>
      </c>
      <c r="R136" s="116">
        <f t="shared" si="2"/>
        <v>-0.02734317343</v>
      </c>
    </row>
    <row r="137">
      <c r="C137" s="114" t="s">
        <v>235</v>
      </c>
      <c r="D137" s="115">
        <v>194.0</v>
      </c>
      <c r="E137" s="115">
        <v>1058.0</v>
      </c>
      <c r="F137" s="115">
        <v>574.0</v>
      </c>
      <c r="G137" s="114">
        <v>18.1</v>
      </c>
      <c r="H137" s="114">
        <v>-165.2</v>
      </c>
      <c r="I137" s="114">
        <v>-193.2</v>
      </c>
      <c r="J137" s="114">
        <v>-454.7</v>
      </c>
      <c r="K137" s="114">
        <v>-70.26</v>
      </c>
      <c r="L137" s="114">
        <v>-194.3</v>
      </c>
      <c r="M137" s="114">
        <v>4086.0</v>
      </c>
      <c r="N137" s="114">
        <v>33.8</v>
      </c>
      <c r="O137" s="114">
        <v>25.89</v>
      </c>
      <c r="P137" s="114" t="s">
        <v>274</v>
      </c>
      <c r="Q137" s="116">
        <f t="shared" si="1"/>
        <v>0.09329896907</v>
      </c>
      <c r="R137" s="116">
        <f t="shared" si="2"/>
        <v>-0.04043073911</v>
      </c>
    </row>
    <row r="138">
      <c r="C138" s="114" t="s">
        <v>178</v>
      </c>
      <c r="D138" s="115">
        <v>43.0</v>
      </c>
      <c r="E138" s="115">
        <v>205.0</v>
      </c>
      <c r="F138" s="115">
        <v>104.0</v>
      </c>
      <c r="G138" s="114">
        <v>0.37</v>
      </c>
      <c r="H138" s="114">
        <v>-58.32</v>
      </c>
      <c r="I138" s="114">
        <v>-28.28</v>
      </c>
      <c r="J138" s="114">
        <v>-69.18</v>
      </c>
      <c r="K138" s="114">
        <v>-4.72</v>
      </c>
      <c r="L138" s="114">
        <v>-17.07</v>
      </c>
      <c r="M138" s="114">
        <v>634.0</v>
      </c>
      <c r="N138" s="114">
        <v>41.35</v>
      </c>
      <c r="O138" s="114">
        <v>32.33</v>
      </c>
      <c r="P138" s="114" t="s">
        <v>274</v>
      </c>
      <c r="Q138" s="116">
        <f t="shared" si="1"/>
        <v>0.008604651163</v>
      </c>
      <c r="R138" s="116">
        <f t="shared" si="2"/>
        <v>-0.0919873817</v>
      </c>
    </row>
    <row r="139">
      <c r="C139" s="114" t="s">
        <v>192</v>
      </c>
      <c r="D139" s="115">
        <v>12.0</v>
      </c>
      <c r="E139" s="115">
        <v>81.0</v>
      </c>
      <c r="F139" s="115">
        <v>52.0</v>
      </c>
      <c r="G139" s="114">
        <v>-0.75</v>
      </c>
      <c r="H139" s="114">
        <v>-17.55</v>
      </c>
      <c r="I139" s="114">
        <v>-33.75</v>
      </c>
      <c r="J139" s="114">
        <v>-74.9</v>
      </c>
      <c r="K139" s="114">
        <v>-28.95</v>
      </c>
      <c r="L139" s="114">
        <v>-20.65</v>
      </c>
      <c r="M139" s="114">
        <v>361.0</v>
      </c>
      <c r="N139" s="114">
        <v>23.08</v>
      </c>
      <c r="O139" s="114">
        <v>22.44</v>
      </c>
      <c r="P139" s="114" t="s">
        <v>274</v>
      </c>
      <c r="Q139" s="116">
        <f t="shared" si="1"/>
        <v>-0.0625</v>
      </c>
      <c r="R139" s="116">
        <f t="shared" si="2"/>
        <v>-0.04861495845</v>
      </c>
    </row>
    <row r="140">
      <c r="C140" s="114" t="s">
        <v>153</v>
      </c>
      <c r="D140" s="115">
        <v>35.0</v>
      </c>
      <c r="E140" s="115">
        <v>175.0</v>
      </c>
      <c r="F140" s="115">
        <v>122.0</v>
      </c>
      <c r="G140" s="114">
        <v>-2.42</v>
      </c>
      <c r="H140" s="114">
        <v>-48.37</v>
      </c>
      <c r="I140" s="114">
        <v>-46.6</v>
      </c>
      <c r="J140" s="114">
        <v>-184.65</v>
      </c>
      <c r="K140" s="114">
        <v>-1.37</v>
      </c>
      <c r="L140" s="114">
        <v>-5.07</v>
      </c>
      <c r="M140" s="114">
        <v>953.0</v>
      </c>
      <c r="N140" s="114">
        <v>28.69</v>
      </c>
      <c r="O140" s="114">
        <v>18.36</v>
      </c>
      <c r="P140" s="114" t="s">
        <v>274</v>
      </c>
      <c r="Q140" s="116">
        <f t="shared" si="1"/>
        <v>-0.06914285714</v>
      </c>
      <c r="R140" s="116">
        <f t="shared" si="2"/>
        <v>-0.05075550892</v>
      </c>
    </row>
    <row r="141">
      <c r="C141" s="114" t="s">
        <v>157</v>
      </c>
      <c r="D141" s="115">
        <v>216.0</v>
      </c>
      <c r="E141" s="115">
        <v>1297.0</v>
      </c>
      <c r="F141" s="115">
        <v>820.0</v>
      </c>
      <c r="G141" s="114">
        <v>-16.21</v>
      </c>
      <c r="H141" s="114">
        <v>-244.92</v>
      </c>
      <c r="I141" s="114">
        <v>-192.3</v>
      </c>
      <c r="J141" s="114">
        <v>-601.49</v>
      </c>
      <c r="K141" s="114">
        <v>-125.74</v>
      </c>
      <c r="L141" s="114">
        <v>-442.74</v>
      </c>
      <c r="M141" s="114">
        <v>6064.0</v>
      </c>
      <c r="N141" s="114">
        <v>26.34</v>
      </c>
      <c r="O141" s="114">
        <v>21.39</v>
      </c>
      <c r="P141" s="114" t="s">
        <v>274</v>
      </c>
      <c r="Q141" s="116">
        <f t="shared" si="1"/>
        <v>-0.0750462963</v>
      </c>
      <c r="R141" s="116">
        <f t="shared" si="2"/>
        <v>-0.04038918206</v>
      </c>
    </row>
    <row r="142">
      <c r="C142" s="114" t="s">
        <v>176</v>
      </c>
      <c r="D142" s="115">
        <v>3.0</v>
      </c>
      <c r="E142" s="115">
        <v>12.0</v>
      </c>
      <c r="F142" s="115">
        <v>6.0</v>
      </c>
      <c r="G142" s="114">
        <v>-0.4</v>
      </c>
      <c r="H142" s="114">
        <v>-7.4</v>
      </c>
      <c r="I142" s="114">
        <v>1.4</v>
      </c>
      <c r="J142" s="114">
        <v>-4.2</v>
      </c>
      <c r="K142" s="114">
        <v>-2.8</v>
      </c>
      <c r="L142" s="114">
        <v>0.0</v>
      </c>
      <c r="M142" s="114">
        <v>39.0</v>
      </c>
      <c r="N142" s="114">
        <v>50.0</v>
      </c>
      <c r="O142" s="114">
        <v>30.77</v>
      </c>
      <c r="P142" s="114" t="s">
        <v>274</v>
      </c>
      <c r="Q142" s="116">
        <f t="shared" si="1"/>
        <v>-0.1333333333</v>
      </c>
      <c r="R142" s="116">
        <f t="shared" si="2"/>
        <v>-0.1897435897</v>
      </c>
    </row>
    <row r="143">
      <c r="C143" s="114" t="s">
        <v>169</v>
      </c>
      <c r="D143" s="115">
        <v>53.0</v>
      </c>
      <c r="E143" s="115">
        <v>316.0</v>
      </c>
      <c r="F143" s="115">
        <v>164.0</v>
      </c>
      <c r="G143" s="114">
        <v>-11.04</v>
      </c>
      <c r="H143" s="114">
        <v>-59.81</v>
      </c>
      <c r="I143" s="114">
        <v>-64.1</v>
      </c>
      <c r="J143" s="114">
        <v>-159.2</v>
      </c>
      <c r="K143" s="114">
        <v>-20.43</v>
      </c>
      <c r="L143" s="114">
        <v>-11.33</v>
      </c>
      <c r="M143" s="114">
        <v>1012.0</v>
      </c>
      <c r="N143" s="114">
        <v>32.32</v>
      </c>
      <c r="O143" s="114">
        <v>31.23</v>
      </c>
      <c r="P143" s="114" t="s">
        <v>274</v>
      </c>
      <c r="Q143" s="116">
        <f t="shared" si="1"/>
        <v>-0.2083018868</v>
      </c>
      <c r="R143" s="116">
        <f t="shared" si="2"/>
        <v>-0.05910079051</v>
      </c>
    </row>
    <row r="144">
      <c r="C144" s="114" t="s">
        <v>222</v>
      </c>
      <c r="D144" s="115">
        <v>132.0</v>
      </c>
      <c r="E144" s="115">
        <v>715.0</v>
      </c>
      <c r="F144" s="115">
        <v>411.0</v>
      </c>
      <c r="G144" s="114">
        <v>-30.44</v>
      </c>
      <c r="H144" s="114">
        <v>-140.93</v>
      </c>
      <c r="I144" s="114">
        <v>-202.82</v>
      </c>
      <c r="J144" s="114">
        <v>-339.56</v>
      </c>
      <c r="K144" s="114">
        <v>-57.49</v>
      </c>
      <c r="L144" s="114">
        <v>-216.43</v>
      </c>
      <c r="M144" s="114">
        <v>2818.0</v>
      </c>
      <c r="N144" s="114">
        <v>32.12</v>
      </c>
      <c r="O144" s="114">
        <v>25.37</v>
      </c>
      <c r="P144" s="114" t="s">
        <v>274</v>
      </c>
      <c r="Q144" s="116">
        <f t="shared" si="1"/>
        <v>-0.2306060606</v>
      </c>
      <c r="R144" s="116">
        <f t="shared" si="2"/>
        <v>-0.05001064585</v>
      </c>
    </row>
    <row r="145">
      <c r="C145" s="114" t="s">
        <v>180</v>
      </c>
      <c r="D145" s="115">
        <v>82.0</v>
      </c>
      <c r="E145" s="115">
        <v>440.0</v>
      </c>
      <c r="F145" s="115">
        <v>248.0</v>
      </c>
      <c r="G145" s="114">
        <v>-21.34</v>
      </c>
      <c r="H145" s="114">
        <v>-85.51</v>
      </c>
      <c r="I145" s="114">
        <v>-102.84</v>
      </c>
      <c r="J145" s="114">
        <v>-149.49</v>
      </c>
      <c r="K145" s="114">
        <v>-34.94</v>
      </c>
      <c r="L145" s="114">
        <v>-94.01</v>
      </c>
      <c r="M145" s="114">
        <v>1631.0</v>
      </c>
      <c r="N145" s="114">
        <v>33.06</v>
      </c>
      <c r="O145" s="114">
        <v>26.98</v>
      </c>
      <c r="P145" s="114" t="s">
        <v>274</v>
      </c>
      <c r="Q145" s="116">
        <f t="shared" si="1"/>
        <v>-0.2602439024</v>
      </c>
      <c r="R145" s="116">
        <f t="shared" si="2"/>
        <v>-0.05242795831</v>
      </c>
    </row>
    <row r="146">
      <c r="C146" s="114" t="s">
        <v>166</v>
      </c>
      <c r="D146" s="115">
        <v>201.0</v>
      </c>
      <c r="E146" s="115">
        <v>1161.0</v>
      </c>
      <c r="F146" s="115">
        <v>695.0</v>
      </c>
      <c r="G146" s="114">
        <v>-58.36</v>
      </c>
      <c r="H146" s="114">
        <v>-281.96</v>
      </c>
      <c r="I146" s="114">
        <v>-82.5</v>
      </c>
      <c r="J146" s="114">
        <v>-290.9</v>
      </c>
      <c r="K146" s="114">
        <v>-147.86</v>
      </c>
      <c r="L146" s="114">
        <v>-248.56</v>
      </c>
      <c r="M146" s="114">
        <v>4956.0</v>
      </c>
      <c r="N146" s="114">
        <v>28.92</v>
      </c>
      <c r="O146" s="114">
        <v>23.43</v>
      </c>
      <c r="P146" s="114" t="s">
        <v>274</v>
      </c>
      <c r="Q146" s="116">
        <f t="shared" si="1"/>
        <v>-0.2903482587</v>
      </c>
      <c r="R146" s="116">
        <f t="shared" si="2"/>
        <v>-0.05689265537</v>
      </c>
    </row>
    <row r="147">
      <c r="C147" s="114" t="s">
        <v>174</v>
      </c>
      <c r="D147" s="115">
        <v>176.0</v>
      </c>
      <c r="E147" s="115">
        <v>841.0</v>
      </c>
      <c r="F147" s="115">
        <v>516.0</v>
      </c>
      <c r="G147" s="114">
        <v>-60.88</v>
      </c>
      <c r="H147" s="114">
        <v>-236.03</v>
      </c>
      <c r="I147" s="114">
        <v>-167.6</v>
      </c>
      <c r="J147" s="114">
        <v>-379.23</v>
      </c>
      <c r="K147" s="114">
        <v>-14.93</v>
      </c>
      <c r="L147" s="114">
        <v>-253.33</v>
      </c>
      <c r="M147" s="114">
        <v>3892.0</v>
      </c>
      <c r="N147" s="114">
        <v>34.11</v>
      </c>
      <c r="O147" s="114">
        <v>21.61</v>
      </c>
      <c r="P147" s="114" t="s">
        <v>274</v>
      </c>
      <c r="Q147" s="116">
        <f t="shared" si="1"/>
        <v>-0.3459090909</v>
      </c>
      <c r="R147" s="116">
        <f t="shared" si="2"/>
        <v>-0.06064491264</v>
      </c>
    </row>
    <row r="148">
      <c r="C148" s="114" t="s">
        <v>264</v>
      </c>
      <c r="D148" s="115">
        <v>1.0</v>
      </c>
      <c r="E148" s="115">
        <v>3.0</v>
      </c>
      <c r="F148" s="115">
        <v>2.0</v>
      </c>
      <c r="G148" s="114">
        <v>-0.35</v>
      </c>
      <c r="H148" s="114">
        <v>-4.35</v>
      </c>
      <c r="I148" s="114">
        <v>-2.0</v>
      </c>
      <c r="J148" s="114">
        <v>-6.0</v>
      </c>
      <c r="K148" s="114">
        <v>-0.35</v>
      </c>
      <c r="L148" s="114">
        <v>-1.95</v>
      </c>
      <c r="M148" s="114">
        <v>16.0</v>
      </c>
      <c r="N148" s="114">
        <v>50.0</v>
      </c>
      <c r="O148" s="114">
        <v>18.75</v>
      </c>
      <c r="P148" s="114" t="s">
        <v>274</v>
      </c>
      <c r="Q148" s="116">
        <f t="shared" si="1"/>
        <v>-0.35</v>
      </c>
      <c r="R148" s="116">
        <f t="shared" si="2"/>
        <v>-0.271875</v>
      </c>
    </row>
    <row r="149">
      <c r="C149" s="114" t="s">
        <v>173</v>
      </c>
      <c r="D149" s="115">
        <v>1470.0</v>
      </c>
      <c r="E149" s="115">
        <v>9024.0</v>
      </c>
      <c r="F149" s="115">
        <v>5328.0</v>
      </c>
      <c r="G149" s="114">
        <v>-609.13</v>
      </c>
      <c r="H149" s="114">
        <v>-1648.25</v>
      </c>
      <c r="I149" s="114">
        <v>-1539.85</v>
      </c>
      <c r="J149" s="114">
        <v>-3392.45</v>
      </c>
      <c r="K149" s="114">
        <v>-917.85</v>
      </c>
      <c r="L149" s="114">
        <v>-2128.93</v>
      </c>
      <c r="M149" s="114">
        <v>37347.0</v>
      </c>
      <c r="N149" s="114">
        <v>27.59</v>
      </c>
      <c r="O149" s="114">
        <v>24.16</v>
      </c>
      <c r="P149" s="114" t="s">
        <v>274</v>
      </c>
      <c r="Q149" s="116">
        <f t="shared" si="1"/>
        <v>-0.4143741497</v>
      </c>
      <c r="R149" s="116">
        <f t="shared" si="2"/>
        <v>-0.0441333976</v>
      </c>
    </row>
    <row r="150">
      <c r="C150" s="114" t="s">
        <v>182</v>
      </c>
      <c r="D150" s="115">
        <v>2.0</v>
      </c>
      <c r="E150" s="115">
        <v>9.0</v>
      </c>
      <c r="F150" s="115">
        <v>4.0</v>
      </c>
      <c r="G150" s="114">
        <v>-0.85</v>
      </c>
      <c r="H150" s="114">
        <v>-5.45</v>
      </c>
      <c r="I150" s="114">
        <v>-2.75</v>
      </c>
      <c r="J150" s="114">
        <v>-6.85</v>
      </c>
      <c r="K150" s="114">
        <v>0.55</v>
      </c>
      <c r="L150" s="114">
        <v>-0.95</v>
      </c>
      <c r="M150" s="114">
        <v>27.0</v>
      </c>
      <c r="N150" s="114">
        <v>50.0</v>
      </c>
      <c r="O150" s="114">
        <v>33.33</v>
      </c>
      <c r="P150" s="114" t="s">
        <v>274</v>
      </c>
      <c r="Q150" s="116">
        <f t="shared" si="1"/>
        <v>-0.425</v>
      </c>
      <c r="R150" s="116">
        <f t="shared" si="2"/>
        <v>-0.2018518519</v>
      </c>
    </row>
    <row r="151">
      <c r="C151" s="114" t="s">
        <v>163</v>
      </c>
      <c r="D151" s="115">
        <v>324.0</v>
      </c>
      <c r="E151" s="115">
        <v>2099.0</v>
      </c>
      <c r="F151" s="115">
        <v>1345.0</v>
      </c>
      <c r="G151" s="114">
        <v>-139.5</v>
      </c>
      <c r="H151" s="114">
        <v>-116.6</v>
      </c>
      <c r="I151" s="114">
        <v>-232.7</v>
      </c>
      <c r="J151" s="114">
        <v>-593.4</v>
      </c>
      <c r="K151" s="114">
        <v>-233.4</v>
      </c>
      <c r="L151" s="114">
        <v>-564.3</v>
      </c>
      <c r="M151" s="114">
        <v>9783.0</v>
      </c>
      <c r="N151" s="114">
        <v>24.09</v>
      </c>
      <c r="O151" s="114">
        <v>21.46</v>
      </c>
      <c r="P151" s="114" t="s">
        <v>274</v>
      </c>
      <c r="Q151" s="116">
        <f t="shared" si="1"/>
        <v>-0.4305555556</v>
      </c>
      <c r="R151" s="116">
        <f t="shared" si="2"/>
        <v>-0.01191863437</v>
      </c>
    </row>
    <row r="152">
      <c r="C152" s="114" t="s">
        <v>194</v>
      </c>
      <c r="D152" s="115">
        <v>268.0</v>
      </c>
      <c r="E152" s="115">
        <v>1465.0</v>
      </c>
      <c r="F152" s="115">
        <v>868.0</v>
      </c>
      <c r="G152" s="114">
        <v>-121.67</v>
      </c>
      <c r="H152" s="114">
        <v>-298.74</v>
      </c>
      <c r="I152" s="114">
        <v>-187.33</v>
      </c>
      <c r="J152" s="114">
        <v>-644.58</v>
      </c>
      <c r="K152" s="114">
        <v>-131.65</v>
      </c>
      <c r="L152" s="114">
        <v>-382.34</v>
      </c>
      <c r="M152" s="114">
        <v>5931.0</v>
      </c>
      <c r="N152" s="114">
        <v>30.88</v>
      </c>
      <c r="O152" s="114">
        <v>24.7</v>
      </c>
      <c r="P152" s="114" t="s">
        <v>274</v>
      </c>
      <c r="Q152" s="116">
        <f t="shared" si="1"/>
        <v>-0.4539925373</v>
      </c>
      <c r="R152" s="116">
        <f t="shared" si="2"/>
        <v>-0.05036924633</v>
      </c>
    </row>
    <row r="153">
      <c r="C153" s="114" t="s">
        <v>204</v>
      </c>
      <c r="D153" s="115">
        <v>347.0</v>
      </c>
      <c r="E153" s="115">
        <v>1936.0</v>
      </c>
      <c r="F153" s="115">
        <v>1162.0</v>
      </c>
      <c r="G153" s="114">
        <v>-165.56</v>
      </c>
      <c r="H153" s="114">
        <v>-519.12</v>
      </c>
      <c r="I153" s="114">
        <v>-251.2</v>
      </c>
      <c r="J153" s="114">
        <v>-515.32</v>
      </c>
      <c r="K153" s="114">
        <v>-204.28</v>
      </c>
      <c r="L153" s="114">
        <v>-372.78</v>
      </c>
      <c r="M153" s="114">
        <v>8415.0</v>
      </c>
      <c r="N153" s="114">
        <v>29.86</v>
      </c>
      <c r="O153" s="114">
        <v>23.01</v>
      </c>
      <c r="P153" s="114" t="s">
        <v>274</v>
      </c>
      <c r="Q153" s="116">
        <f t="shared" si="1"/>
        <v>-0.4771181556</v>
      </c>
      <c r="R153" s="116">
        <f t="shared" si="2"/>
        <v>-0.06168983957</v>
      </c>
    </row>
    <row r="154">
      <c r="C154" s="114" t="s">
        <v>165</v>
      </c>
      <c r="D154" s="115">
        <v>836.0</v>
      </c>
      <c r="E154" s="115">
        <v>5160.0</v>
      </c>
      <c r="F154" s="115">
        <v>3010.0</v>
      </c>
      <c r="G154" s="114">
        <v>-413.5</v>
      </c>
      <c r="H154" s="114">
        <v>-1159.26</v>
      </c>
      <c r="I154" s="114">
        <v>-837.0</v>
      </c>
      <c r="J154" s="114">
        <v>-1722.23</v>
      </c>
      <c r="K154" s="114">
        <v>-409.08</v>
      </c>
      <c r="L154" s="114">
        <v>-1069.74</v>
      </c>
      <c r="M154" s="114">
        <v>20255.0</v>
      </c>
      <c r="N154" s="114">
        <v>27.77</v>
      </c>
      <c r="O154" s="114">
        <v>25.48</v>
      </c>
      <c r="P154" s="114" t="s">
        <v>274</v>
      </c>
      <c r="Q154" s="116">
        <f t="shared" si="1"/>
        <v>-0.4946172249</v>
      </c>
      <c r="R154" s="116">
        <f t="shared" si="2"/>
        <v>-0.05723327573</v>
      </c>
    </row>
    <row r="155">
      <c r="C155" s="114" t="s">
        <v>217</v>
      </c>
      <c r="D155" s="115">
        <v>196.0</v>
      </c>
      <c r="E155" s="115">
        <v>1109.0</v>
      </c>
      <c r="F155" s="115">
        <v>632.0</v>
      </c>
      <c r="G155" s="114">
        <v>-97.38</v>
      </c>
      <c r="H155" s="114">
        <v>-416.77</v>
      </c>
      <c r="I155" s="114">
        <v>-250.27</v>
      </c>
      <c r="J155" s="114">
        <v>-443.5</v>
      </c>
      <c r="K155" s="114">
        <v>-31.71</v>
      </c>
      <c r="L155" s="114">
        <v>-209.2</v>
      </c>
      <c r="M155" s="114">
        <v>4242.0</v>
      </c>
      <c r="N155" s="114">
        <v>31.01</v>
      </c>
      <c r="O155" s="114">
        <v>26.14</v>
      </c>
      <c r="P155" s="114" t="s">
        <v>274</v>
      </c>
      <c r="Q155" s="116">
        <f t="shared" si="1"/>
        <v>-0.4968367347</v>
      </c>
      <c r="R155" s="116">
        <f t="shared" si="2"/>
        <v>-0.0982484677</v>
      </c>
    </row>
    <row r="156">
      <c r="C156" s="114" t="s">
        <v>234</v>
      </c>
      <c r="D156" s="115">
        <v>119.0</v>
      </c>
      <c r="E156" s="115">
        <v>666.0</v>
      </c>
      <c r="F156" s="115">
        <v>399.0</v>
      </c>
      <c r="G156" s="114">
        <v>-59.76</v>
      </c>
      <c r="H156" s="114">
        <v>-149.5</v>
      </c>
      <c r="I156" s="114">
        <v>-52.3</v>
      </c>
      <c r="J156" s="114">
        <v>-341.8</v>
      </c>
      <c r="K156" s="114">
        <v>-10.36</v>
      </c>
      <c r="L156" s="114">
        <v>-175.5</v>
      </c>
      <c r="M156" s="114">
        <v>2886.0</v>
      </c>
      <c r="N156" s="114">
        <v>29.82</v>
      </c>
      <c r="O156" s="114">
        <v>23.08</v>
      </c>
      <c r="P156" s="114" t="s">
        <v>274</v>
      </c>
      <c r="Q156" s="116">
        <f t="shared" si="1"/>
        <v>-0.5021848739</v>
      </c>
      <c r="R156" s="116">
        <f t="shared" si="2"/>
        <v>-0.0518018018</v>
      </c>
    </row>
    <row r="157">
      <c r="C157" s="114" t="s">
        <v>160</v>
      </c>
      <c r="D157" s="115">
        <v>366.0</v>
      </c>
      <c r="E157" s="115">
        <v>1968.0</v>
      </c>
      <c r="F157" s="115">
        <v>1273.0</v>
      </c>
      <c r="G157" s="114">
        <v>-184.28</v>
      </c>
      <c r="H157" s="114">
        <v>-799.45</v>
      </c>
      <c r="I157" s="114">
        <v>-561.88</v>
      </c>
      <c r="J157" s="114">
        <v>-1153.58</v>
      </c>
      <c r="K157" s="114">
        <v>-127.2</v>
      </c>
      <c r="L157" s="114">
        <v>-545.8</v>
      </c>
      <c r="M157" s="114">
        <v>9664.0</v>
      </c>
      <c r="N157" s="114">
        <v>28.75</v>
      </c>
      <c r="O157" s="114">
        <v>20.36</v>
      </c>
      <c r="P157" s="114" t="s">
        <v>274</v>
      </c>
      <c r="Q157" s="116">
        <f t="shared" si="1"/>
        <v>-0.5034972678</v>
      </c>
      <c r="R157" s="116">
        <f t="shared" si="2"/>
        <v>-0.0827245447</v>
      </c>
    </row>
    <row r="158">
      <c r="C158" s="114" t="s">
        <v>206</v>
      </c>
      <c r="D158" s="115">
        <v>113.0</v>
      </c>
      <c r="E158" s="115">
        <v>609.0</v>
      </c>
      <c r="F158" s="115">
        <v>339.0</v>
      </c>
      <c r="G158" s="114">
        <v>-57.12</v>
      </c>
      <c r="H158" s="114">
        <v>-73.42</v>
      </c>
      <c r="I158" s="114">
        <v>-132.1</v>
      </c>
      <c r="J158" s="114">
        <v>-225.8</v>
      </c>
      <c r="K158" s="114">
        <v>-24.08</v>
      </c>
      <c r="L158" s="114">
        <v>-107.32</v>
      </c>
      <c r="M158" s="114">
        <v>2300.0</v>
      </c>
      <c r="N158" s="114">
        <v>33.33</v>
      </c>
      <c r="O158" s="114">
        <v>26.48</v>
      </c>
      <c r="P158" s="114" t="s">
        <v>274</v>
      </c>
      <c r="Q158" s="116">
        <f t="shared" si="1"/>
        <v>-0.5054867257</v>
      </c>
      <c r="R158" s="116">
        <f t="shared" si="2"/>
        <v>-0.03192173913</v>
      </c>
    </row>
    <row r="159">
      <c r="C159" s="114" t="s">
        <v>218</v>
      </c>
      <c r="D159" s="115">
        <v>11.0</v>
      </c>
      <c r="E159" s="115">
        <v>63.0</v>
      </c>
      <c r="F159" s="115">
        <v>31.0</v>
      </c>
      <c r="G159" s="114">
        <v>-6.0</v>
      </c>
      <c r="H159" s="114">
        <v>-23.65</v>
      </c>
      <c r="I159" s="114">
        <v>-23.0</v>
      </c>
      <c r="J159" s="114">
        <v>-19.45</v>
      </c>
      <c r="K159" s="114">
        <v>-12.7</v>
      </c>
      <c r="L159" s="114">
        <v>-28.5</v>
      </c>
      <c r="M159" s="114">
        <v>214.0</v>
      </c>
      <c r="N159" s="114">
        <v>35.48</v>
      </c>
      <c r="O159" s="114">
        <v>29.44</v>
      </c>
      <c r="P159" s="114" t="s">
        <v>274</v>
      </c>
      <c r="Q159" s="116">
        <f t="shared" si="1"/>
        <v>-0.5454545455</v>
      </c>
      <c r="R159" s="116">
        <f t="shared" si="2"/>
        <v>-0.1105140187</v>
      </c>
    </row>
    <row r="160">
      <c r="C160" s="114" t="s">
        <v>147</v>
      </c>
      <c r="D160" s="115">
        <v>503.0</v>
      </c>
      <c r="E160" s="115">
        <v>2857.0</v>
      </c>
      <c r="F160" s="115">
        <v>1662.0</v>
      </c>
      <c r="G160" s="114">
        <v>-275.45</v>
      </c>
      <c r="H160" s="114">
        <v>-711.78</v>
      </c>
      <c r="I160" s="114">
        <v>-351.96</v>
      </c>
      <c r="J160" s="114">
        <v>-835.67</v>
      </c>
      <c r="K160" s="114">
        <v>-294.11</v>
      </c>
      <c r="L160" s="114">
        <v>-682.79</v>
      </c>
      <c r="M160" s="114">
        <v>11054.0</v>
      </c>
      <c r="N160" s="114">
        <v>30.26</v>
      </c>
      <c r="O160" s="114">
        <v>25.85</v>
      </c>
      <c r="P160" s="114" t="s">
        <v>274</v>
      </c>
      <c r="Q160" s="116">
        <f t="shared" si="1"/>
        <v>-0.5476143141</v>
      </c>
      <c r="R160" s="116">
        <f t="shared" si="2"/>
        <v>-0.06439117062</v>
      </c>
    </row>
    <row r="161">
      <c r="C161" s="114" t="s">
        <v>265</v>
      </c>
      <c r="D161" s="115">
        <v>2.0</v>
      </c>
      <c r="E161" s="115">
        <v>6.0</v>
      </c>
      <c r="F161" s="115">
        <v>4.0</v>
      </c>
      <c r="G161" s="114">
        <v>-1.12</v>
      </c>
      <c r="H161" s="114">
        <v>-6.12</v>
      </c>
      <c r="I161" s="114">
        <v>-2.3</v>
      </c>
      <c r="J161" s="114">
        <v>-7.3</v>
      </c>
      <c r="K161" s="114">
        <v>0.53</v>
      </c>
      <c r="L161" s="114">
        <v>-4.47</v>
      </c>
      <c r="M161" s="114">
        <v>27.0</v>
      </c>
      <c r="N161" s="114">
        <v>50.0</v>
      </c>
      <c r="O161" s="114">
        <v>22.22</v>
      </c>
      <c r="P161" s="114" t="s">
        <v>274</v>
      </c>
      <c r="Q161" s="116">
        <f t="shared" si="1"/>
        <v>-0.56</v>
      </c>
      <c r="R161" s="116">
        <f t="shared" si="2"/>
        <v>-0.2266666667</v>
      </c>
    </row>
    <row r="162">
      <c r="C162" s="114" t="s">
        <v>207</v>
      </c>
      <c r="D162" s="115">
        <v>108.0</v>
      </c>
      <c r="E162" s="115">
        <v>677.0</v>
      </c>
      <c r="F162" s="115">
        <v>405.0</v>
      </c>
      <c r="G162" s="114">
        <v>-64.69</v>
      </c>
      <c r="H162" s="114">
        <v>-304.41</v>
      </c>
      <c r="I162" s="114">
        <v>-140.4</v>
      </c>
      <c r="J162" s="114">
        <v>-358.91</v>
      </c>
      <c r="K162" s="114">
        <v>-144.94</v>
      </c>
      <c r="L162" s="114">
        <v>-268.09</v>
      </c>
      <c r="M162" s="114">
        <v>2809.0</v>
      </c>
      <c r="N162" s="114">
        <v>26.67</v>
      </c>
      <c r="O162" s="114">
        <v>24.1</v>
      </c>
      <c r="P162" s="114" t="s">
        <v>274</v>
      </c>
      <c r="Q162" s="116">
        <f t="shared" si="1"/>
        <v>-0.5989814815</v>
      </c>
      <c r="R162" s="116">
        <f t="shared" si="2"/>
        <v>-0.1083695265</v>
      </c>
    </row>
    <row r="163">
      <c r="C163" s="114" t="s">
        <v>214</v>
      </c>
      <c r="D163" s="115">
        <v>263.0</v>
      </c>
      <c r="E163" s="115">
        <v>1608.0</v>
      </c>
      <c r="F163" s="115">
        <v>1038.0</v>
      </c>
      <c r="G163" s="114">
        <v>-157.96</v>
      </c>
      <c r="H163" s="114">
        <v>-417.36</v>
      </c>
      <c r="I163" s="114">
        <v>-381.7</v>
      </c>
      <c r="J163" s="114">
        <v>-751.0</v>
      </c>
      <c r="K163" s="114">
        <v>-181.46</v>
      </c>
      <c r="L163" s="114">
        <v>-288.16</v>
      </c>
      <c r="M163" s="114">
        <v>7718.0</v>
      </c>
      <c r="N163" s="114">
        <v>25.34</v>
      </c>
      <c r="O163" s="114">
        <v>20.83</v>
      </c>
      <c r="P163" s="114" t="s">
        <v>274</v>
      </c>
      <c r="Q163" s="116">
        <f t="shared" si="1"/>
        <v>-0.600608365</v>
      </c>
      <c r="R163" s="116">
        <f t="shared" si="2"/>
        <v>-0.05407618554</v>
      </c>
    </row>
    <row r="164">
      <c r="C164" s="114" t="s">
        <v>220</v>
      </c>
      <c r="D164" s="115">
        <v>518.0</v>
      </c>
      <c r="E164" s="115">
        <v>3220.0</v>
      </c>
      <c r="F164" s="115">
        <v>1911.0</v>
      </c>
      <c r="G164" s="114">
        <v>-315.73</v>
      </c>
      <c r="H164" s="114">
        <v>-629.1</v>
      </c>
      <c r="I164" s="114">
        <v>-454.86</v>
      </c>
      <c r="J164" s="114">
        <v>-1018.35</v>
      </c>
      <c r="K164" s="114">
        <v>-272.4</v>
      </c>
      <c r="L164" s="114">
        <v>-635.62</v>
      </c>
      <c r="M164" s="114">
        <v>12763.0</v>
      </c>
      <c r="N164" s="114">
        <v>27.11</v>
      </c>
      <c r="O164" s="114">
        <v>25.23</v>
      </c>
      <c r="P164" s="114" t="s">
        <v>274</v>
      </c>
      <c r="Q164" s="116">
        <f t="shared" si="1"/>
        <v>-0.6095173745</v>
      </c>
      <c r="R164" s="116">
        <f t="shared" si="2"/>
        <v>-0.04929091906</v>
      </c>
    </row>
    <row r="165">
      <c r="C165" s="114" t="s">
        <v>162</v>
      </c>
      <c r="D165" s="115">
        <v>114.0</v>
      </c>
      <c r="E165" s="115">
        <v>726.0</v>
      </c>
      <c r="F165" s="115">
        <v>463.0</v>
      </c>
      <c r="G165" s="114">
        <v>-70.4</v>
      </c>
      <c r="H165" s="114">
        <v>-227.2</v>
      </c>
      <c r="I165" s="114">
        <v>-59.0</v>
      </c>
      <c r="J165" s="114">
        <v>-251.4</v>
      </c>
      <c r="K165" s="114">
        <v>-71.6</v>
      </c>
      <c r="L165" s="114">
        <v>-155.95</v>
      </c>
      <c r="M165" s="114">
        <v>3203.0</v>
      </c>
      <c r="N165" s="114">
        <v>24.62</v>
      </c>
      <c r="O165" s="114">
        <v>22.67</v>
      </c>
      <c r="P165" s="114" t="s">
        <v>274</v>
      </c>
      <c r="Q165" s="116">
        <f t="shared" si="1"/>
        <v>-0.6175438596</v>
      </c>
      <c r="R165" s="116">
        <f t="shared" si="2"/>
        <v>-0.07093349984</v>
      </c>
    </row>
    <row r="166">
      <c r="C166" s="114" t="s">
        <v>159</v>
      </c>
      <c r="D166" s="115">
        <v>3543.0</v>
      </c>
      <c r="E166" s="115">
        <v>21452.0</v>
      </c>
      <c r="F166" s="115">
        <v>13621.0</v>
      </c>
      <c r="G166" s="114">
        <v>-2209.34</v>
      </c>
      <c r="H166" s="114">
        <v>-5328.83</v>
      </c>
      <c r="I166" s="114">
        <v>-3321.78</v>
      </c>
      <c r="J166" s="114">
        <v>-8222.06</v>
      </c>
      <c r="K166" s="114">
        <v>-2024.46</v>
      </c>
      <c r="L166" s="114">
        <v>-6107.42</v>
      </c>
      <c r="M166" s="114">
        <v>100359.0</v>
      </c>
      <c r="N166" s="114">
        <v>26.01</v>
      </c>
      <c r="O166" s="114">
        <v>21.38</v>
      </c>
      <c r="P166" s="114" t="s">
        <v>274</v>
      </c>
      <c r="Q166" s="116">
        <f t="shared" si="1"/>
        <v>-0.6235788879</v>
      </c>
      <c r="R166" s="116">
        <f t="shared" si="2"/>
        <v>-0.05309767933</v>
      </c>
    </row>
    <row r="167">
      <c r="C167" s="114" t="s">
        <v>193</v>
      </c>
      <c r="D167" s="115">
        <v>24.0</v>
      </c>
      <c r="E167" s="115">
        <v>115.0</v>
      </c>
      <c r="F167" s="115">
        <v>64.0</v>
      </c>
      <c r="G167" s="114">
        <v>-15.02</v>
      </c>
      <c r="H167" s="114">
        <v>-48.02</v>
      </c>
      <c r="I167" s="114">
        <v>-42.9</v>
      </c>
      <c r="J167" s="114">
        <v>-63.5</v>
      </c>
      <c r="K167" s="114">
        <v>-4.02</v>
      </c>
      <c r="L167" s="114">
        <v>-16.62</v>
      </c>
      <c r="M167" s="114">
        <v>381.0</v>
      </c>
      <c r="N167" s="114">
        <v>37.5</v>
      </c>
      <c r="O167" s="114">
        <v>30.18</v>
      </c>
      <c r="P167" s="114" t="s">
        <v>274</v>
      </c>
      <c r="Q167" s="116">
        <f t="shared" si="1"/>
        <v>-0.6258333333</v>
      </c>
      <c r="R167" s="116">
        <f t="shared" si="2"/>
        <v>-0.1260367454</v>
      </c>
    </row>
    <row r="168">
      <c r="C168" s="114" t="s">
        <v>229</v>
      </c>
      <c r="D168" s="115">
        <v>26.0</v>
      </c>
      <c r="E168" s="115">
        <v>141.0</v>
      </c>
      <c r="F168" s="115">
        <v>76.0</v>
      </c>
      <c r="G168" s="114">
        <v>-16.3</v>
      </c>
      <c r="H168" s="114">
        <v>24.5</v>
      </c>
      <c r="I168" s="114">
        <v>-22.6</v>
      </c>
      <c r="J168" s="114">
        <v>-2.2</v>
      </c>
      <c r="K168" s="114">
        <v>-1.3</v>
      </c>
      <c r="L168" s="114">
        <v>-39.3</v>
      </c>
      <c r="M168" s="114">
        <v>490.0</v>
      </c>
      <c r="N168" s="114">
        <v>34.21</v>
      </c>
      <c r="O168" s="114">
        <v>28.78</v>
      </c>
      <c r="P168" s="114" t="s">
        <v>274</v>
      </c>
      <c r="Q168" s="116">
        <f t="shared" si="1"/>
        <v>-0.6269230769</v>
      </c>
      <c r="R168" s="116">
        <f t="shared" si="2"/>
        <v>0.05</v>
      </c>
    </row>
    <row r="169">
      <c r="C169" s="114" t="s">
        <v>144</v>
      </c>
      <c r="D169" s="115">
        <v>114.0</v>
      </c>
      <c r="E169" s="115">
        <v>723.0</v>
      </c>
      <c r="F169" s="115">
        <v>424.0</v>
      </c>
      <c r="G169" s="114">
        <v>-72.13</v>
      </c>
      <c r="H169" s="114">
        <v>-127.51</v>
      </c>
      <c r="I169" s="114">
        <v>-33.49</v>
      </c>
      <c r="J169" s="114">
        <v>-91.63</v>
      </c>
      <c r="K169" s="114">
        <v>-41.56</v>
      </c>
      <c r="L169" s="114">
        <v>-159.26</v>
      </c>
      <c r="M169" s="114">
        <v>2855.0</v>
      </c>
      <c r="N169" s="114">
        <v>26.89</v>
      </c>
      <c r="O169" s="114">
        <v>25.32</v>
      </c>
      <c r="P169" s="114" t="s">
        <v>274</v>
      </c>
      <c r="Q169" s="116">
        <f t="shared" si="1"/>
        <v>-0.6327192982</v>
      </c>
      <c r="R169" s="116">
        <f t="shared" si="2"/>
        <v>-0.0446619965</v>
      </c>
    </row>
    <row r="170">
      <c r="C170" s="114" t="s">
        <v>236</v>
      </c>
      <c r="D170" s="115">
        <v>146.0</v>
      </c>
      <c r="E170" s="115">
        <v>905.0</v>
      </c>
      <c r="F170" s="115">
        <v>541.0</v>
      </c>
      <c r="G170" s="114">
        <v>-93.9</v>
      </c>
      <c r="H170" s="114">
        <v>-246.1</v>
      </c>
      <c r="I170" s="114">
        <v>-157.8</v>
      </c>
      <c r="J170" s="114">
        <v>-276.9</v>
      </c>
      <c r="K170" s="114">
        <v>-80.7</v>
      </c>
      <c r="L170" s="114">
        <v>-207.0</v>
      </c>
      <c r="M170" s="114">
        <v>3780.0</v>
      </c>
      <c r="N170" s="114">
        <v>26.99</v>
      </c>
      <c r="O170" s="114">
        <v>23.94</v>
      </c>
      <c r="P170" s="114" t="s">
        <v>274</v>
      </c>
      <c r="Q170" s="116">
        <f t="shared" si="1"/>
        <v>-0.6431506849</v>
      </c>
      <c r="R170" s="116">
        <f t="shared" si="2"/>
        <v>-0.06510582011</v>
      </c>
    </row>
    <row r="171">
      <c r="C171" s="114" t="s">
        <v>221</v>
      </c>
      <c r="D171" s="115">
        <v>50.0</v>
      </c>
      <c r="E171" s="115">
        <v>268.0</v>
      </c>
      <c r="F171" s="115">
        <v>167.0</v>
      </c>
      <c r="G171" s="114">
        <v>-33.35</v>
      </c>
      <c r="H171" s="114">
        <v>-148.45</v>
      </c>
      <c r="I171" s="114">
        <v>-30.0</v>
      </c>
      <c r="J171" s="114">
        <v>-167.7</v>
      </c>
      <c r="K171" s="114">
        <v>1.8</v>
      </c>
      <c r="L171" s="114">
        <v>-79.0</v>
      </c>
      <c r="M171" s="114">
        <v>1288.0</v>
      </c>
      <c r="N171" s="114">
        <v>29.94</v>
      </c>
      <c r="O171" s="114">
        <v>20.81</v>
      </c>
      <c r="P171" s="114" t="s">
        <v>274</v>
      </c>
      <c r="Q171" s="116">
        <f t="shared" si="1"/>
        <v>-0.667</v>
      </c>
      <c r="R171" s="116">
        <f t="shared" si="2"/>
        <v>-0.1152562112</v>
      </c>
    </row>
    <row r="172">
      <c r="C172" s="114" t="s">
        <v>183</v>
      </c>
      <c r="D172" s="115">
        <v>19.0</v>
      </c>
      <c r="E172" s="115">
        <v>88.0</v>
      </c>
      <c r="F172" s="115">
        <v>58.0</v>
      </c>
      <c r="G172" s="114">
        <v>-13.26</v>
      </c>
      <c r="H172" s="114">
        <v>-44.1</v>
      </c>
      <c r="I172" s="114">
        <v>-42.5</v>
      </c>
      <c r="J172" s="114">
        <v>-39.35</v>
      </c>
      <c r="K172" s="114">
        <v>10.24</v>
      </c>
      <c r="L172" s="114">
        <v>-15.5</v>
      </c>
      <c r="M172" s="114">
        <v>392.0</v>
      </c>
      <c r="N172" s="114">
        <v>32.76</v>
      </c>
      <c r="O172" s="114">
        <v>22.45</v>
      </c>
      <c r="P172" s="114" t="s">
        <v>274</v>
      </c>
      <c r="Q172" s="116">
        <f t="shared" si="1"/>
        <v>-0.6978947368</v>
      </c>
      <c r="R172" s="116">
        <f t="shared" si="2"/>
        <v>-0.1125</v>
      </c>
    </row>
    <row r="173">
      <c r="C173" s="114" t="s">
        <v>219</v>
      </c>
      <c r="D173" s="115">
        <v>7.0</v>
      </c>
      <c r="E173" s="115">
        <v>50.0</v>
      </c>
      <c r="F173" s="115">
        <v>31.0</v>
      </c>
      <c r="G173" s="114">
        <v>-4.97</v>
      </c>
      <c r="H173" s="114">
        <v>8.88</v>
      </c>
      <c r="I173" s="114">
        <v>0.7</v>
      </c>
      <c r="J173" s="114">
        <v>-32.05</v>
      </c>
      <c r="K173" s="114">
        <v>-7.37</v>
      </c>
      <c r="L173" s="114">
        <v>-9.02</v>
      </c>
      <c r="M173" s="114">
        <v>218.0</v>
      </c>
      <c r="N173" s="114">
        <v>22.58</v>
      </c>
      <c r="O173" s="114">
        <v>22.94</v>
      </c>
      <c r="P173" s="114" t="s">
        <v>274</v>
      </c>
      <c r="Q173" s="116">
        <f t="shared" si="1"/>
        <v>-0.71</v>
      </c>
      <c r="R173" s="116">
        <f t="shared" si="2"/>
        <v>0.04073394495</v>
      </c>
    </row>
    <row r="174">
      <c r="C174" s="114" t="s">
        <v>227</v>
      </c>
      <c r="D174" s="115">
        <v>236.0</v>
      </c>
      <c r="E174" s="115">
        <v>1383.0</v>
      </c>
      <c r="F174" s="115">
        <v>868.0</v>
      </c>
      <c r="G174" s="114">
        <v>-168.4</v>
      </c>
      <c r="H174" s="114">
        <v>-407.84</v>
      </c>
      <c r="I174" s="114">
        <v>-222.75</v>
      </c>
      <c r="J174" s="114">
        <v>-600.77</v>
      </c>
      <c r="K174" s="114">
        <v>-109.16</v>
      </c>
      <c r="L174" s="114">
        <v>-328.71</v>
      </c>
      <c r="M174" s="114">
        <v>6318.0</v>
      </c>
      <c r="N174" s="114">
        <v>27.19</v>
      </c>
      <c r="O174" s="114">
        <v>21.89</v>
      </c>
      <c r="P174" s="114" t="s">
        <v>274</v>
      </c>
      <c r="Q174" s="116">
        <f t="shared" si="1"/>
        <v>-0.713559322</v>
      </c>
      <c r="R174" s="116">
        <f t="shared" si="2"/>
        <v>-0.06455207344</v>
      </c>
    </row>
    <row r="175">
      <c r="C175" s="114" t="s">
        <v>196</v>
      </c>
      <c r="D175" s="115">
        <v>1301.0</v>
      </c>
      <c r="E175" s="115">
        <v>7901.0</v>
      </c>
      <c r="F175" s="115">
        <v>4891.0</v>
      </c>
      <c r="G175" s="114">
        <v>-946.24</v>
      </c>
      <c r="H175" s="114">
        <v>-2161.16</v>
      </c>
      <c r="I175" s="114">
        <v>-1056.23</v>
      </c>
      <c r="J175" s="114">
        <v>-2746.67</v>
      </c>
      <c r="K175" s="114">
        <v>-781.99</v>
      </c>
      <c r="L175" s="114">
        <v>-1887.15</v>
      </c>
      <c r="M175" s="114">
        <v>35187.0</v>
      </c>
      <c r="N175" s="114">
        <v>26.6</v>
      </c>
      <c r="O175" s="114">
        <v>22.45</v>
      </c>
      <c r="P175" s="114" t="s">
        <v>274</v>
      </c>
      <c r="Q175" s="116">
        <f t="shared" si="1"/>
        <v>-0.7273174481</v>
      </c>
      <c r="R175" s="116">
        <f t="shared" si="2"/>
        <v>-0.06141927416</v>
      </c>
    </row>
    <row r="176">
      <c r="C176" s="114" t="s">
        <v>210</v>
      </c>
      <c r="D176" s="115">
        <v>3.0</v>
      </c>
      <c r="E176" s="115">
        <v>21.0</v>
      </c>
      <c r="F176" s="115">
        <v>13.0</v>
      </c>
      <c r="G176" s="114">
        <v>-2.25</v>
      </c>
      <c r="H176" s="114">
        <v>-12.9</v>
      </c>
      <c r="I176" s="114">
        <v>-8.15</v>
      </c>
      <c r="J176" s="114">
        <v>13.5</v>
      </c>
      <c r="K176" s="114">
        <v>-8.7</v>
      </c>
      <c r="L176" s="114">
        <v>-11.7</v>
      </c>
      <c r="M176" s="114">
        <v>86.0</v>
      </c>
      <c r="N176" s="114">
        <v>23.08</v>
      </c>
      <c r="O176" s="114">
        <v>24.42</v>
      </c>
      <c r="P176" s="114" t="s">
        <v>274</v>
      </c>
      <c r="Q176" s="116">
        <f t="shared" si="1"/>
        <v>-0.75</v>
      </c>
      <c r="R176" s="116">
        <f t="shared" si="2"/>
        <v>-0.15</v>
      </c>
    </row>
    <row r="177">
      <c r="C177" s="114" t="s">
        <v>203</v>
      </c>
      <c r="D177" s="115">
        <v>126.0</v>
      </c>
      <c r="E177" s="115">
        <v>798.0</v>
      </c>
      <c r="F177" s="115">
        <v>518.0</v>
      </c>
      <c r="G177" s="114">
        <v>-99.4</v>
      </c>
      <c r="H177" s="114">
        <v>-348.9</v>
      </c>
      <c r="I177" s="114">
        <v>1.5</v>
      </c>
      <c r="J177" s="114">
        <v>-179.6</v>
      </c>
      <c r="K177" s="114">
        <v>-11.76</v>
      </c>
      <c r="L177" s="114">
        <v>-169.3</v>
      </c>
      <c r="M177" s="114">
        <v>3877.0</v>
      </c>
      <c r="N177" s="114">
        <v>24.32</v>
      </c>
      <c r="O177" s="114">
        <v>20.58</v>
      </c>
      <c r="P177" s="114" t="s">
        <v>274</v>
      </c>
      <c r="Q177" s="116">
        <f t="shared" si="1"/>
        <v>-0.7888888889</v>
      </c>
      <c r="R177" s="116">
        <f t="shared" si="2"/>
        <v>-0.08999226206</v>
      </c>
    </row>
    <row r="178">
      <c r="C178" s="114" t="s">
        <v>230</v>
      </c>
      <c r="D178" s="115">
        <v>109.0</v>
      </c>
      <c r="E178" s="115">
        <v>691.0</v>
      </c>
      <c r="F178" s="115">
        <v>404.0</v>
      </c>
      <c r="G178" s="114">
        <v>-88.0</v>
      </c>
      <c r="H178" s="114">
        <v>-163.1</v>
      </c>
      <c r="I178" s="114">
        <v>-99.6</v>
      </c>
      <c r="J178" s="114">
        <v>-320.05</v>
      </c>
      <c r="K178" s="114">
        <v>-33.26</v>
      </c>
      <c r="L178" s="114">
        <v>-148.85</v>
      </c>
      <c r="M178" s="114">
        <v>2725.0</v>
      </c>
      <c r="N178" s="114">
        <v>26.98</v>
      </c>
      <c r="O178" s="114">
        <v>25.36</v>
      </c>
      <c r="P178" s="114" t="s">
        <v>274</v>
      </c>
      <c r="Q178" s="116">
        <f t="shared" si="1"/>
        <v>-0.8073394495</v>
      </c>
      <c r="R178" s="116">
        <f t="shared" si="2"/>
        <v>-0.05985321101</v>
      </c>
    </row>
    <row r="179">
      <c r="C179" s="114" t="s">
        <v>213</v>
      </c>
      <c r="D179" s="115">
        <v>323.0</v>
      </c>
      <c r="E179" s="115">
        <v>1881.0</v>
      </c>
      <c r="F179" s="115">
        <v>1075.0</v>
      </c>
      <c r="G179" s="114">
        <v>-268.84</v>
      </c>
      <c r="H179" s="114">
        <v>-508.13</v>
      </c>
      <c r="I179" s="114">
        <v>-374.79</v>
      </c>
      <c r="J179" s="114">
        <v>-487.7</v>
      </c>
      <c r="K179" s="114">
        <v>-225.89</v>
      </c>
      <c r="L179" s="114">
        <v>-538.84</v>
      </c>
      <c r="M179" s="114">
        <v>7172.0</v>
      </c>
      <c r="N179" s="114">
        <v>30.05</v>
      </c>
      <c r="O179" s="114">
        <v>26.23</v>
      </c>
      <c r="P179" s="114" t="s">
        <v>274</v>
      </c>
      <c r="Q179" s="116">
        <f t="shared" si="1"/>
        <v>-0.8323219814</v>
      </c>
      <c r="R179" s="116">
        <f t="shared" si="2"/>
        <v>-0.07084913553</v>
      </c>
    </row>
    <row r="180">
      <c r="C180" s="114" t="s">
        <v>188</v>
      </c>
      <c r="D180" s="115">
        <v>10.0</v>
      </c>
      <c r="E180" s="115">
        <v>53.0</v>
      </c>
      <c r="F180" s="115">
        <v>32.0</v>
      </c>
      <c r="G180" s="114">
        <v>-8.7</v>
      </c>
      <c r="H180" s="114">
        <v>-31.55</v>
      </c>
      <c r="I180" s="114">
        <v>13.4</v>
      </c>
      <c r="J180" s="114">
        <v>-20.4</v>
      </c>
      <c r="K180" s="114">
        <v>1.5</v>
      </c>
      <c r="L180" s="114">
        <v>-10.4</v>
      </c>
      <c r="M180" s="114">
        <v>222.0</v>
      </c>
      <c r="N180" s="114">
        <v>31.25</v>
      </c>
      <c r="O180" s="114">
        <v>23.87</v>
      </c>
      <c r="P180" s="114" t="s">
        <v>274</v>
      </c>
      <c r="Q180" s="116">
        <f t="shared" si="1"/>
        <v>-0.87</v>
      </c>
      <c r="R180" s="116">
        <f t="shared" si="2"/>
        <v>-0.1421171171</v>
      </c>
    </row>
    <row r="181">
      <c r="C181" s="114" t="s">
        <v>205</v>
      </c>
      <c r="D181" s="115">
        <v>37.0</v>
      </c>
      <c r="E181" s="115">
        <v>207.0</v>
      </c>
      <c r="F181" s="115">
        <v>128.0</v>
      </c>
      <c r="G181" s="114">
        <v>-32.2</v>
      </c>
      <c r="H181" s="114">
        <v>-45.8</v>
      </c>
      <c r="I181" s="114">
        <v>-35.4</v>
      </c>
      <c r="J181" s="114">
        <v>-25.9</v>
      </c>
      <c r="K181" s="114">
        <v>-32.6</v>
      </c>
      <c r="L181" s="114">
        <v>-51.8</v>
      </c>
      <c r="M181" s="114">
        <v>989.0</v>
      </c>
      <c r="N181" s="114">
        <v>28.91</v>
      </c>
      <c r="O181" s="114">
        <v>20.93</v>
      </c>
      <c r="P181" s="114" t="s">
        <v>274</v>
      </c>
      <c r="Q181" s="116">
        <f t="shared" si="1"/>
        <v>-0.8702702703</v>
      </c>
      <c r="R181" s="116">
        <f t="shared" si="2"/>
        <v>-0.04630940344</v>
      </c>
    </row>
    <row r="182">
      <c r="C182" s="114" t="s">
        <v>148</v>
      </c>
      <c r="D182" s="115">
        <v>19.0</v>
      </c>
      <c r="E182" s="115">
        <v>119.0</v>
      </c>
      <c r="F182" s="115">
        <v>62.0</v>
      </c>
      <c r="G182" s="114">
        <v>-17.34</v>
      </c>
      <c r="H182" s="114">
        <v>-6.15</v>
      </c>
      <c r="I182" s="114">
        <v>-6.45</v>
      </c>
      <c r="J182" s="114">
        <v>-13.15</v>
      </c>
      <c r="K182" s="114">
        <v>-17.53</v>
      </c>
      <c r="L182" s="114">
        <v>1.8</v>
      </c>
      <c r="M182" s="114">
        <v>328.0</v>
      </c>
      <c r="N182" s="114">
        <v>30.65</v>
      </c>
      <c r="O182" s="114">
        <v>36.28</v>
      </c>
      <c r="P182" s="114" t="s">
        <v>274</v>
      </c>
      <c r="Q182" s="116">
        <f t="shared" si="1"/>
        <v>-0.9126315789</v>
      </c>
      <c r="R182" s="116">
        <f t="shared" si="2"/>
        <v>-0.01875</v>
      </c>
    </row>
    <row r="183">
      <c r="C183" s="114" t="s">
        <v>161</v>
      </c>
      <c r="D183" s="115">
        <v>628.0</v>
      </c>
      <c r="E183" s="115">
        <v>3781.0</v>
      </c>
      <c r="F183" s="115">
        <v>2282.0</v>
      </c>
      <c r="G183" s="114">
        <v>-573.81</v>
      </c>
      <c r="H183" s="114">
        <v>-1383.0</v>
      </c>
      <c r="I183" s="114">
        <v>-555.96</v>
      </c>
      <c r="J183" s="114">
        <v>-1576.48</v>
      </c>
      <c r="K183" s="114">
        <v>-264.65</v>
      </c>
      <c r="L183" s="114">
        <v>-1151.47</v>
      </c>
      <c r="M183" s="114">
        <v>16719.0</v>
      </c>
      <c r="N183" s="114">
        <v>27.52</v>
      </c>
      <c r="O183" s="114">
        <v>22.61</v>
      </c>
      <c r="P183" s="114" t="s">
        <v>274</v>
      </c>
      <c r="Q183" s="116">
        <f t="shared" si="1"/>
        <v>-0.9137101911</v>
      </c>
      <c r="R183" s="116">
        <f t="shared" si="2"/>
        <v>-0.08272025839</v>
      </c>
    </row>
    <row r="184">
      <c r="C184" s="114" t="s">
        <v>228</v>
      </c>
      <c r="D184" s="115">
        <v>11.0</v>
      </c>
      <c r="E184" s="115">
        <v>39.0</v>
      </c>
      <c r="F184" s="115">
        <v>27.0</v>
      </c>
      <c r="G184" s="114">
        <v>-10.3</v>
      </c>
      <c r="H184" s="114">
        <v>-40.5</v>
      </c>
      <c r="I184" s="114">
        <v>69.35</v>
      </c>
      <c r="J184" s="114">
        <v>58.3</v>
      </c>
      <c r="K184" s="114">
        <v>-2.0</v>
      </c>
      <c r="L184" s="114">
        <v>-11.0</v>
      </c>
      <c r="M184" s="114">
        <v>212.0</v>
      </c>
      <c r="N184" s="114">
        <v>40.74</v>
      </c>
      <c r="O184" s="114">
        <v>18.4</v>
      </c>
      <c r="P184" s="114" t="s">
        <v>274</v>
      </c>
      <c r="Q184" s="116">
        <f t="shared" si="1"/>
        <v>-0.9363636364</v>
      </c>
      <c r="R184" s="116">
        <f t="shared" si="2"/>
        <v>-0.1910377358</v>
      </c>
    </row>
    <row r="185">
      <c r="C185" s="114" t="s">
        <v>175</v>
      </c>
      <c r="D185" s="115">
        <v>290.0</v>
      </c>
      <c r="E185" s="115">
        <v>2153.0</v>
      </c>
      <c r="F185" s="115">
        <v>1292.0</v>
      </c>
      <c r="G185" s="114">
        <v>-291.65</v>
      </c>
      <c r="H185" s="114">
        <v>-709.48</v>
      </c>
      <c r="I185" s="114">
        <v>-127.85</v>
      </c>
      <c r="J185" s="114">
        <v>-670.9</v>
      </c>
      <c r="K185" s="114">
        <v>-180.5</v>
      </c>
      <c r="L185" s="114">
        <v>-617.88</v>
      </c>
      <c r="M185" s="114">
        <v>9237.0</v>
      </c>
      <c r="N185" s="114">
        <v>22.45</v>
      </c>
      <c r="O185" s="114">
        <v>23.31</v>
      </c>
      <c r="P185" s="114" t="s">
        <v>274</v>
      </c>
      <c r="Q185" s="116">
        <f t="shared" si="1"/>
        <v>-1.005689655</v>
      </c>
      <c r="R185" s="116">
        <f t="shared" si="2"/>
        <v>-0.0768084876</v>
      </c>
    </row>
    <row r="186">
      <c r="C186" s="114" t="s">
        <v>156</v>
      </c>
      <c r="D186" s="115">
        <v>29.0</v>
      </c>
      <c r="E186" s="115">
        <v>167.0</v>
      </c>
      <c r="F186" s="115">
        <v>96.0</v>
      </c>
      <c r="G186" s="114">
        <v>-32.52</v>
      </c>
      <c r="H186" s="114">
        <v>-43.62</v>
      </c>
      <c r="I186" s="114">
        <v>11.0</v>
      </c>
      <c r="J186" s="114">
        <v>-29.25</v>
      </c>
      <c r="K186" s="114">
        <v>-14.67</v>
      </c>
      <c r="L186" s="114">
        <v>-22.47</v>
      </c>
      <c r="M186" s="114">
        <v>695.0</v>
      </c>
      <c r="N186" s="114">
        <v>30.21</v>
      </c>
      <c r="O186" s="114">
        <v>24.03</v>
      </c>
      <c r="P186" s="114" t="s">
        <v>274</v>
      </c>
      <c r="Q186" s="116">
        <f t="shared" si="1"/>
        <v>-1.12137931</v>
      </c>
      <c r="R186" s="116">
        <f t="shared" si="2"/>
        <v>-0.06276258993</v>
      </c>
    </row>
    <row r="187">
      <c r="C187" s="114" t="s">
        <v>198</v>
      </c>
      <c r="D187" s="115">
        <v>58.0</v>
      </c>
      <c r="E187" s="115">
        <v>363.0</v>
      </c>
      <c r="F187" s="115">
        <v>228.0</v>
      </c>
      <c r="G187" s="114">
        <v>-67.18</v>
      </c>
      <c r="H187" s="114">
        <v>-231.16</v>
      </c>
      <c r="I187" s="114">
        <v>-13.62</v>
      </c>
      <c r="J187" s="114">
        <v>-12.74</v>
      </c>
      <c r="K187" s="114">
        <v>-71.58</v>
      </c>
      <c r="L187" s="114">
        <v>-155.73</v>
      </c>
      <c r="M187" s="114">
        <v>1702.0</v>
      </c>
      <c r="N187" s="114">
        <v>25.44</v>
      </c>
      <c r="O187" s="114">
        <v>21.33</v>
      </c>
      <c r="P187" s="114" t="s">
        <v>274</v>
      </c>
      <c r="Q187" s="116">
        <f t="shared" si="1"/>
        <v>-1.158275862</v>
      </c>
      <c r="R187" s="116">
        <f t="shared" si="2"/>
        <v>-0.1358166863</v>
      </c>
    </row>
    <row r="188">
      <c r="C188" s="114" t="s">
        <v>185</v>
      </c>
      <c r="D188" s="115">
        <v>121.0</v>
      </c>
      <c r="E188" s="115">
        <v>843.0</v>
      </c>
      <c r="F188" s="115">
        <v>561.0</v>
      </c>
      <c r="G188" s="114">
        <v>-147.0</v>
      </c>
      <c r="H188" s="114">
        <v>-330.26</v>
      </c>
      <c r="I188" s="114">
        <v>-31.12</v>
      </c>
      <c r="J188" s="114">
        <v>-349.53</v>
      </c>
      <c r="K188" s="114">
        <v>-92.54</v>
      </c>
      <c r="L188" s="114">
        <v>-284.69</v>
      </c>
      <c r="M188" s="114">
        <v>4202.0</v>
      </c>
      <c r="N188" s="114">
        <v>21.57</v>
      </c>
      <c r="O188" s="114">
        <v>20.06</v>
      </c>
      <c r="P188" s="114" t="s">
        <v>274</v>
      </c>
      <c r="Q188" s="116">
        <f t="shared" si="1"/>
        <v>-1.214876033</v>
      </c>
      <c r="R188" s="116">
        <f t="shared" si="2"/>
        <v>-0.07859590671</v>
      </c>
    </row>
    <row r="189">
      <c r="C189" s="114" t="s">
        <v>216</v>
      </c>
      <c r="D189" s="115">
        <v>192.0</v>
      </c>
      <c r="E189" s="115">
        <v>1264.0</v>
      </c>
      <c r="F189" s="115">
        <v>857.0</v>
      </c>
      <c r="G189" s="114">
        <v>-247.32</v>
      </c>
      <c r="H189" s="114">
        <v>-578.44</v>
      </c>
      <c r="I189" s="114">
        <v>-184.47</v>
      </c>
      <c r="J189" s="114">
        <v>-483.86</v>
      </c>
      <c r="K189" s="114">
        <v>-133.87</v>
      </c>
      <c r="L189" s="114">
        <v>-449.52</v>
      </c>
      <c r="M189" s="114">
        <v>6528.0</v>
      </c>
      <c r="N189" s="114">
        <v>22.4</v>
      </c>
      <c r="O189" s="114">
        <v>19.36</v>
      </c>
      <c r="P189" s="114" t="s">
        <v>274</v>
      </c>
      <c r="Q189" s="116">
        <f t="shared" si="1"/>
        <v>-1.288125</v>
      </c>
      <c r="R189" s="116">
        <f t="shared" si="2"/>
        <v>-0.08860906863</v>
      </c>
    </row>
    <row r="190">
      <c r="C190" s="114" t="s">
        <v>189</v>
      </c>
      <c r="D190" s="115">
        <v>25.0</v>
      </c>
      <c r="E190" s="115">
        <v>175.0</v>
      </c>
      <c r="F190" s="115">
        <v>91.0</v>
      </c>
      <c r="G190" s="114">
        <v>-33.17</v>
      </c>
      <c r="H190" s="114">
        <v>-49.75</v>
      </c>
      <c r="I190" s="114">
        <v>-66.8</v>
      </c>
      <c r="J190" s="114">
        <v>-63.28</v>
      </c>
      <c r="K190" s="114">
        <v>1.9</v>
      </c>
      <c r="L190" s="114">
        <v>-5.6</v>
      </c>
      <c r="M190" s="114">
        <v>478.0</v>
      </c>
      <c r="N190" s="114">
        <v>27.47</v>
      </c>
      <c r="O190" s="114">
        <v>36.61</v>
      </c>
      <c r="P190" s="114" t="s">
        <v>274</v>
      </c>
      <c r="Q190" s="116">
        <f t="shared" si="1"/>
        <v>-1.3268</v>
      </c>
      <c r="R190" s="116">
        <f t="shared" si="2"/>
        <v>-0.1040794979</v>
      </c>
    </row>
    <row r="191">
      <c r="C191" s="114" t="s">
        <v>187</v>
      </c>
      <c r="D191" s="115">
        <v>17.0</v>
      </c>
      <c r="E191" s="115">
        <v>86.0</v>
      </c>
      <c r="F191" s="115">
        <v>60.0</v>
      </c>
      <c r="G191" s="114">
        <v>-24.41</v>
      </c>
      <c r="H191" s="114">
        <v>-48.91</v>
      </c>
      <c r="I191" s="114">
        <v>-34.1</v>
      </c>
      <c r="J191" s="114">
        <v>-62.35</v>
      </c>
      <c r="K191" s="114">
        <v>-5.21</v>
      </c>
      <c r="L191" s="114">
        <v>-31.61</v>
      </c>
      <c r="M191" s="114">
        <v>429.0</v>
      </c>
      <c r="N191" s="114">
        <v>28.33</v>
      </c>
      <c r="O191" s="114">
        <v>20.05</v>
      </c>
      <c r="P191" s="114" t="s">
        <v>274</v>
      </c>
      <c r="Q191" s="116">
        <f t="shared" si="1"/>
        <v>-1.435882353</v>
      </c>
      <c r="R191" s="116">
        <f t="shared" si="2"/>
        <v>-0.114009324</v>
      </c>
    </row>
    <row r="192">
      <c r="C192" s="114" t="s">
        <v>186</v>
      </c>
      <c r="D192" s="115">
        <v>2.0</v>
      </c>
      <c r="E192" s="115">
        <v>9.0</v>
      </c>
      <c r="F192" s="115">
        <v>6.0</v>
      </c>
      <c r="G192" s="114">
        <v>-2.9</v>
      </c>
      <c r="H192" s="114">
        <v>-0.4</v>
      </c>
      <c r="I192" s="114">
        <v>0.9</v>
      </c>
      <c r="J192" s="114">
        <v>6.4</v>
      </c>
      <c r="K192" s="114">
        <v>-2.9</v>
      </c>
      <c r="L192" s="114">
        <v>-7.4</v>
      </c>
      <c r="M192" s="114">
        <v>39.0</v>
      </c>
      <c r="N192" s="114">
        <v>33.33</v>
      </c>
      <c r="O192" s="114">
        <v>23.08</v>
      </c>
      <c r="P192" s="114" t="s">
        <v>274</v>
      </c>
      <c r="Q192" s="116">
        <f t="shared" si="1"/>
        <v>-1.45</v>
      </c>
      <c r="R192" s="116">
        <f t="shared" si="2"/>
        <v>-0.01025641026</v>
      </c>
    </row>
    <row r="193">
      <c r="C193" s="114" t="s">
        <v>224</v>
      </c>
      <c r="D193" s="115">
        <v>11.0</v>
      </c>
      <c r="E193" s="115">
        <v>62.0</v>
      </c>
      <c r="F193" s="115">
        <v>41.0</v>
      </c>
      <c r="G193" s="114">
        <v>-16.3</v>
      </c>
      <c r="H193" s="114">
        <v>-38.5</v>
      </c>
      <c r="I193" s="114">
        <v>-29.6</v>
      </c>
      <c r="J193" s="114">
        <v>-66.6</v>
      </c>
      <c r="K193" s="114">
        <v>5.45</v>
      </c>
      <c r="L193" s="114">
        <v>-2.05</v>
      </c>
      <c r="M193" s="114">
        <v>328.0</v>
      </c>
      <c r="N193" s="114">
        <v>26.83</v>
      </c>
      <c r="O193" s="114">
        <v>18.9</v>
      </c>
      <c r="P193" s="114" t="s">
        <v>274</v>
      </c>
      <c r="Q193" s="116">
        <f t="shared" si="1"/>
        <v>-1.481818182</v>
      </c>
      <c r="R193" s="116">
        <f t="shared" si="2"/>
        <v>-0.1173780488</v>
      </c>
    </row>
    <row r="194">
      <c r="C194" s="114" t="s">
        <v>233</v>
      </c>
      <c r="D194" s="115">
        <v>41.0</v>
      </c>
      <c r="E194" s="115">
        <v>281.0</v>
      </c>
      <c r="F194" s="115">
        <v>182.0</v>
      </c>
      <c r="G194" s="114">
        <v>-65.7</v>
      </c>
      <c r="H194" s="114">
        <v>-116.6</v>
      </c>
      <c r="I194" s="114">
        <v>4.4</v>
      </c>
      <c r="J194" s="114">
        <v>-30.6</v>
      </c>
      <c r="K194" s="114">
        <v>-17.9</v>
      </c>
      <c r="L194" s="114">
        <v>-93.3</v>
      </c>
      <c r="M194" s="114">
        <v>1321.0</v>
      </c>
      <c r="N194" s="114">
        <v>22.53</v>
      </c>
      <c r="O194" s="114">
        <v>21.27</v>
      </c>
      <c r="P194" s="114" t="s">
        <v>274</v>
      </c>
      <c r="Q194" s="116">
        <f t="shared" si="1"/>
        <v>-1.602439024</v>
      </c>
      <c r="R194" s="116">
        <f t="shared" si="2"/>
        <v>-0.0882664648</v>
      </c>
    </row>
    <row r="195">
      <c r="C195" s="114" t="s">
        <v>168</v>
      </c>
      <c r="D195" s="115">
        <v>20.0</v>
      </c>
      <c r="E195" s="115">
        <v>126.0</v>
      </c>
      <c r="F195" s="115">
        <v>90.0</v>
      </c>
      <c r="G195" s="114">
        <v>-32.25</v>
      </c>
      <c r="H195" s="114">
        <v>-25.3</v>
      </c>
      <c r="I195" s="114">
        <v>24.05</v>
      </c>
      <c r="J195" s="114">
        <v>-5.5</v>
      </c>
      <c r="K195" s="114">
        <v>-12.55</v>
      </c>
      <c r="L195" s="114">
        <v>-75.75</v>
      </c>
      <c r="M195" s="114">
        <v>693.0</v>
      </c>
      <c r="N195" s="114">
        <v>22.22</v>
      </c>
      <c r="O195" s="114">
        <v>18.18</v>
      </c>
      <c r="P195" s="114" t="s">
        <v>274</v>
      </c>
      <c r="Q195" s="116">
        <f t="shared" si="1"/>
        <v>-1.6125</v>
      </c>
      <c r="R195" s="116">
        <f t="shared" si="2"/>
        <v>-0.03650793651</v>
      </c>
    </row>
    <row r="196">
      <c r="C196" s="114" t="s">
        <v>167</v>
      </c>
      <c r="D196" s="115">
        <v>11.0</v>
      </c>
      <c r="E196" s="115">
        <v>75.0</v>
      </c>
      <c r="F196" s="115">
        <v>53.0</v>
      </c>
      <c r="G196" s="114">
        <v>-18.35</v>
      </c>
      <c r="H196" s="114">
        <v>-18.85</v>
      </c>
      <c r="I196" s="114">
        <v>-20.95</v>
      </c>
      <c r="J196" s="114">
        <v>-54.2</v>
      </c>
      <c r="K196" s="114">
        <v>-7.45</v>
      </c>
      <c r="L196" s="114">
        <v>-23.15</v>
      </c>
      <c r="M196" s="114">
        <v>421.0</v>
      </c>
      <c r="N196" s="114">
        <v>20.75</v>
      </c>
      <c r="O196" s="114">
        <v>17.81</v>
      </c>
      <c r="P196" s="114" t="s">
        <v>274</v>
      </c>
      <c r="Q196" s="116">
        <f t="shared" si="1"/>
        <v>-1.668181818</v>
      </c>
      <c r="R196" s="116">
        <f t="shared" si="2"/>
        <v>-0.04477434679</v>
      </c>
    </row>
    <row r="197">
      <c r="C197" s="114" t="s">
        <v>263</v>
      </c>
      <c r="D197" s="115">
        <v>1.0</v>
      </c>
      <c r="E197" s="115">
        <v>8.0</v>
      </c>
      <c r="F197" s="115">
        <v>4.0</v>
      </c>
      <c r="G197" s="114">
        <v>-1.75</v>
      </c>
      <c r="H197" s="114">
        <v>-4.3</v>
      </c>
      <c r="I197" s="114">
        <v>-4.0</v>
      </c>
      <c r="J197" s="114">
        <v>-8.35</v>
      </c>
      <c r="K197" s="114">
        <v>1.7</v>
      </c>
      <c r="L197" s="114">
        <v>-4.3</v>
      </c>
      <c r="M197" s="114">
        <v>29.0</v>
      </c>
      <c r="N197" s="114">
        <v>25.0</v>
      </c>
      <c r="O197" s="114">
        <v>27.59</v>
      </c>
      <c r="P197" s="114" t="s">
        <v>274</v>
      </c>
      <c r="Q197" s="116">
        <f t="shared" si="1"/>
        <v>-1.75</v>
      </c>
      <c r="R197" s="116">
        <f t="shared" si="2"/>
        <v>-0.1482758621</v>
      </c>
    </row>
    <row r="198">
      <c r="C198" s="114" t="s">
        <v>211</v>
      </c>
      <c r="D198" s="115">
        <v>18.0</v>
      </c>
      <c r="E198" s="115">
        <v>138.0</v>
      </c>
      <c r="F198" s="115">
        <v>98.0</v>
      </c>
      <c r="G198" s="114">
        <v>-32.45</v>
      </c>
      <c r="H198" s="114">
        <v>-74.24</v>
      </c>
      <c r="I198" s="114">
        <v>-53.25</v>
      </c>
      <c r="J198" s="114">
        <v>-92.75</v>
      </c>
      <c r="K198" s="114">
        <v>-14.86</v>
      </c>
      <c r="L198" s="114">
        <v>-30.46</v>
      </c>
      <c r="M198" s="114">
        <v>735.0</v>
      </c>
      <c r="N198" s="114">
        <v>18.37</v>
      </c>
      <c r="O198" s="114">
        <v>18.78</v>
      </c>
      <c r="P198" s="114" t="s">
        <v>274</v>
      </c>
      <c r="Q198" s="116">
        <f t="shared" si="1"/>
        <v>-1.802777778</v>
      </c>
      <c r="R198" s="116">
        <f t="shared" si="2"/>
        <v>-0.1010068027</v>
      </c>
    </row>
    <row r="199">
      <c r="C199" s="114" t="s">
        <v>190</v>
      </c>
      <c r="D199" s="115">
        <v>14.0</v>
      </c>
      <c r="E199" s="115">
        <v>81.0</v>
      </c>
      <c r="F199" s="115">
        <v>50.0</v>
      </c>
      <c r="G199" s="114">
        <v>-26.45</v>
      </c>
      <c r="H199" s="114">
        <v>-52.0</v>
      </c>
      <c r="I199" s="114">
        <v>-16.0</v>
      </c>
      <c r="J199" s="114">
        <v>-36.15</v>
      </c>
      <c r="K199" s="114">
        <v>-23.5</v>
      </c>
      <c r="L199" s="114">
        <v>-18.2</v>
      </c>
      <c r="M199" s="114">
        <v>342.0</v>
      </c>
      <c r="N199" s="114">
        <v>28.0</v>
      </c>
      <c r="O199" s="114">
        <v>23.68</v>
      </c>
      <c r="P199" s="114" t="s">
        <v>274</v>
      </c>
      <c r="Q199" s="116">
        <f t="shared" si="1"/>
        <v>-1.889285714</v>
      </c>
      <c r="R199" s="116">
        <f t="shared" si="2"/>
        <v>-0.1520467836</v>
      </c>
    </row>
    <row r="200">
      <c r="C200" s="114" t="s">
        <v>237</v>
      </c>
      <c r="D200" s="115">
        <v>12.0</v>
      </c>
      <c r="E200" s="115">
        <v>71.0</v>
      </c>
      <c r="F200" s="115">
        <v>45.0</v>
      </c>
      <c r="G200" s="114">
        <v>-23.3</v>
      </c>
      <c r="H200" s="114">
        <v>-46.27</v>
      </c>
      <c r="I200" s="114">
        <v>-19.7</v>
      </c>
      <c r="J200" s="114">
        <v>-21.95</v>
      </c>
      <c r="K200" s="114">
        <v>-4.79</v>
      </c>
      <c r="L200" s="114">
        <v>-22.07</v>
      </c>
      <c r="M200" s="114">
        <v>329.0</v>
      </c>
      <c r="N200" s="114">
        <v>26.67</v>
      </c>
      <c r="O200" s="114">
        <v>21.58</v>
      </c>
      <c r="P200" s="114" t="s">
        <v>274</v>
      </c>
      <c r="Q200" s="116">
        <f t="shared" si="1"/>
        <v>-1.941666667</v>
      </c>
      <c r="R200" s="116">
        <f t="shared" si="2"/>
        <v>-0.1406382979</v>
      </c>
    </row>
    <row r="201">
      <c r="C201" s="114" t="s">
        <v>151</v>
      </c>
      <c r="D201" s="115">
        <v>3.0</v>
      </c>
      <c r="E201" s="115">
        <v>26.0</v>
      </c>
      <c r="F201" s="115">
        <v>18.0</v>
      </c>
      <c r="G201" s="114">
        <v>-6.1</v>
      </c>
      <c r="H201" s="114">
        <v>-3.35</v>
      </c>
      <c r="I201" s="114">
        <v>-14.8</v>
      </c>
      <c r="J201" s="114">
        <v>-37.9</v>
      </c>
      <c r="K201" s="114">
        <v>-0.8</v>
      </c>
      <c r="L201" s="114">
        <v>-18.0</v>
      </c>
      <c r="M201" s="114">
        <v>137.0</v>
      </c>
      <c r="N201" s="114">
        <v>16.67</v>
      </c>
      <c r="O201" s="114">
        <v>18.98</v>
      </c>
      <c r="P201" s="114" t="s">
        <v>274</v>
      </c>
      <c r="Q201" s="116">
        <f t="shared" si="1"/>
        <v>-2.033333333</v>
      </c>
      <c r="R201" s="116">
        <f t="shared" si="2"/>
        <v>-0.02445255474</v>
      </c>
    </row>
    <row r="202">
      <c r="C202" s="114" t="s">
        <v>154</v>
      </c>
      <c r="D202" s="115">
        <v>3.0</v>
      </c>
      <c r="E202" s="115">
        <v>27.0</v>
      </c>
      <c r="F202" s="115">
        <v>16.0</v>
      </c>
      <c r="G202" s="114">
        <v>-7.0</v>
      </c>
      <c r="H202" s="114">
        <v>-16.4</v>
      </c>
      <c r="I202" s="114">
        <v>-16.0</v>
      </c>
      <c r="J202" s="114">
        <v>-25.3</v>
      </c>
      <c r="K202" s="114">
        <v>-3.6</v>
      </c>
      <c r="L202" s="114">
        <v>-12.1</v>
      </c>
      <c r="M202" s="114">
        <v>124.0</v>
      </c>
      <c r="N202" s="114">
        <v>18.75</v>
      </c>
      <c r="O202" s="114">
        <v>21.77</v>
      </c>
      <c r="P202" s="114" t="s">
        <v>274</v>
      </c>
      <c r="Q202" s="116">
        <f t="shared" si="1"/>
        <v>-2.333333333</v>
      </c>
      <c r="R202" s="116">
        <f t="shared" si="2"/>
        <v>-0.1322580645</v>
      </c>
    </row>
    <row r="203">
      <c r="C203" s="114" t="s">
        <v>191</v>
      </c>
      <c r="D203" s="115">
        <v>4.0</v>
      </c>
      <c r="E203" s="115">
        <v>33.0</v>
      </c>
      <c r="F203" s="115">
        <v>18.0</v>
      </c>
      <c r="G203" s="114">
        <v>-9.4</v>
      </c>
      <c r="H203" s="114">
        <v>-10.4</v>
      </c>
      <c r="I203" s="114">
        <v>-11.2</v>
      </c>
      <c r="J203" s="114">
        <v>-13.0</v>
      </c>
      <c r="K203" s="114">
        <v>-2.9</v>
      </c>
      <c r="L203" s="114">
        <v>-16.9</v>
      </c>
      <c r="M203" s="114">
        <v>130.0</v>
      </c>
      <c r="N203" s="114">
        <v>22.22</v>
      </c>
      <c r="O203" s="114">
        <v>25.38</v>
      </c>
      <c r="P203" s="114" t="s">
        <v>274</v>
      </c>
      <c r="Q203" s="116">
        <f t="shared" si="1"/>
        <v>-2.35</v>
      </c>
      <c r="R203" s="116">
        <f t="shared" si="2"/>
        <v>-0.08</v>
      </c>
    </row>
    <row r="204">
      <c r="C204" s="114" t="s">
        <v>212</v>
      </c>
      <c r="D204" s="115">
        <v>8.0</v>
      </c>
      <c r="E204" s="115">
        <v>79.0</v>
      </c>
      <c r="F204" s="115">
        <v>61.0</v>
      </c>
      <c r="G204" s="114">
        <v>-25.1</v>
      </c>
      <c r="H204" s="114">
        <v>-62.87</v>
      </c>
      <c r="I204" s="114">
        <v>-48.5</v>
      </c>
      <c r="J204" s="114">
        <v>-60.62</v>
      </c>
      <c r="K204" s="114">
        <v>0.13</v>
      </c>
      <c r="L204" s="114">
        <v>-30.87</v>
      </c>
      <c r="M204" s="114">
        <v>478.0</v>
      </c>
      <c r="N204" s="114">
        <v>13.11</v>
      </c>
      <c r="O204" s="114">
        <v>16.53</v>
      </c>
      <c r="P204" s="114" t="s">
        <v>274</v>
      </c>
      <c r="Q204" s="116">
        <f t="shared" si="1"/>
        <v>-3.1375</v>
      </c>
      <c r="R204" s="116">
        <f t="shared" si="2"/>
        <v>-0.1315271967</v>
      </c>
    </row>
    <row r="205">
      <c r="C205" s="114" t="s">
        <v>225</v>
      </c>
      <c r="D205" s="115">
        <v>8.0</v>
      </c>
      <c r="E205" s="115">
        <v>66.0</v>
      </c>
      <c r="F205" s="115">
        <v>40.0</v>
      </c>
      <c r="G205" s="114">
        <v>-34.35</v>
      </c>
      <c r="H205" s="114">
        <v>-20.35</v>
      </c>
      <c r="I205" s="114">
        <v>-23.0</v>
      </c>
      <c r="J205" s="114">
        <v>-89.1</v>
      </c>
      <c r="K205" s="114">
        <v>2.7</v>
      </c>
      <c r="L205" s="114">
        <v>-14.1</v>
      </c>
      <c r="M205" s="114">
        <v>319.0</v>
      </c>
      <c r="N205" s="114">
        <v>20.0</v>
      </c>
      <c r="O205" s="114">
        <v>20.69</v>
      </c>
      <c r="P205" s="114" t="s">
        <v>274</v>
      </c>
      <c r="Q205" s="116">
        <f t="shared" si="1"/>
        <v>-4.29375</v>
      </c>
      <c r="R205" s="116">
        <f t="shared" si="2"/>
        <v>-0.06379310345</v>
      </c>
    </row>
    <row r="206">
      <c r="C206" s="114" t="s">
        <v>149</v>
      </c>
      <c r="D206" s="115">
        <v>1.0</v>
      </c>
      <c r="E206" s="115">
        <v>6.0</v>
      </c>
      <c r="F206" s="115">
        <v>7.0</v>
      </c>
      <c r="G206" s="114">
        <v>-4.6</v>
      </c>
      <c r="H206" s="114">
        <v>-16.65</v>
      </c>
      <c r="I206" s="114">
        <v>-7.0</v>
      </c>
      <c r="J206" s="114">
        <v>-19.05</v>
      </c>
      <c r="K206" s="114">
        <v>-1.43</v>
      </c>
      <c r="L206" s="114">
        <v>-8.83</v>
      </c>
      <c r="M206" s="114">
        <v>56.0</v>
      </c>
      <c r="N206" s="114">
        <v>14.29</v>
      </c>
      <c r="O206" s="114">
        <v>10.71</v>
      </c>
      <c r="P206" s="114" t="s">
        <v>274</v>
      </c>
      <c r="Q206" s="116">
        <f t="shared" si="1"/>
        <v>-4.6</v>
      </c>
      <c r="R206" s="116">
        <f t="shared" si="2"/>
        <v>-0.2973214286</v>
      </c>
    </row>
    <row r="207">
      <c r="C207" s="114" t="s">
        <v>202</v>
      </c>
      <c r="D207" s="115">
        <v>1.0</v>
      </c>
      <c r="E207" s="115">
        <v>16.0</v>
      </c>
      <c r="F207" s="115">
        <v>9.0</v>
      </c>
      <c r="G207" s="114">
        <v>-7.1</v>
      </c>
      <c r="H207" s="114">
        <v>-9.9</v>
      </c>
      <c r="I207" s="114">
        <v>-9.0</v>
      </c>
      <c r="J207" s="114">
        <v>-16.0</v>
      </c>
      <c r="K207" s="114">
        <v>-5.1</v>
      </c>
      <c r="L207" s="114">
        <v>-6.1</v>
      </c>
      <c r="M207" s="114">
        <v>57.0</v>
      </c>
      <c r="N207" s="114">
        <v>11.11</v>
      </c>
      <c r="O207" s="114">
        <v>28.07</v>
      </c>
      <c r="P207" s="114" t="s">
        <v>274</v>
      </c>
      <c r="Q207" s="116">
        <f t="shared" si="1"/>
        <v>-7.1</v>
      </c>
      <c r="R207" s="116">
        <f t="shared" si="2"/>
        <v>-0.1736842105</v>
      </c>
    </row>
  </sheetData>
  <autoFilter ref="$C$109:$R$207"/>
  <conditionalFormatting sqref="D5:P102 D110:R207">
    <cfRule type="cellIs" dxfId="2" priority="1" operator="lessThan">
      <formula>0</formula>
    </cfRule>
  </conditionalFormatting>
  <conditionalFormatting sqref="G5:L102 G110:L207">
    <cfRule type="cellIs" dxfId="1" priority="2" operator="greaterThanOrEqual">
      <formula>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30.88"/>
    <col customWidth="1" min="4" max="4" width="6.63"/>
    <col customWidth="1" min="5" max="5" width="5.75"/>
    <col customWidth="1" min="16" max="16" width="30.88"/>
  </cols>
  <sheetData>
    <row r="3">
      <c r="C3" s="41" t="s">
        <v>143</v>
      </c>
      <c r="D3" s="41" t="s">
        <v>275</v>
      </c>
      <c r="E3" s="20" t="s">
        <v>276</v>
      </c>
      <c r="F3" s="20" t="s">
        <v>277</v>
      </c>
      <c r="O3" s="24" t="s">
        <v>278</v>
      </c>
      <c r="P3" s="24" t="s">
        <v>143</v>
      </c>
      <c r="Q3" s="24" t="s">
        <v>110</v>
      </c>
    </row>
    <row r="4">
      <c r="C4" s="24" t="s">
        <v>159</v>
      </c>
      <c r="D4" s="117">
        <v>144077.0</v>
      </c>
      <c r="E4" s="118">
        <f t="shared" ref="E4:E103" si="1">D4/sum($D$4:$D$103)</f>
        <v>0.2660446273</v>
      </c>
      <c r="F4" s="21" t="s">
        <v>159</v>
      </c>
      <c r="O4" s="24" t="s">
        <v>279</v>
      </c>
      <c r="P4" s="24" t="s">
        <v>183</v>
      </c>
      <c r="Q4" s="25">
        <v>86.0</v>
      </c>
    </row>
    <row r="5">
      <c r="C5" s="24" t="s">
        <v>173</v>
      </c>
      <c r="D5" s="117">
        <v>53301.0</v>
      </c>
      <c r="E5" s="118">
        <f t="shared" si="1"/>
        <v>0.09842268148</v>
      </c>
      <c r="F5" s="21" t="s">
        <v>173</v>
      </c>
      <c r="I5" s="21" t="s">
        <v>173</v>
      </c>
      <c r="J5" s="21" t="s">
        <v>280</v>
      </c>
      <c r="O5" s="24" t="s">
        <v>156</v>
      </c>
      <c r="P5" s="24" t="s">
        <v>156</v>
      </c>
      <c r="Q5" s="25">
        <v>125.0</v>
      </c>
    </row>
    <row r="6">
      <c r="C6" s="24" t="s">
        <v>196</v>
      </c>
      <c r="D6" s="117">
        <v>50403.0</v>
      </c>
      <c r="E6" s="118">
        <f t="shared" si="1"/>
        <v>0.09307139481</v>
      </c>
      <c r="F6" s="21" t="s">
        <v>189</v>
      </c>
      <c r="O6" s="24" t="s">
        <v>156</v>
      </c>
      <c r="P6" s="24" t="s">
        <v>184</v>
      </c>
      <c r="Q6" s="25">
        <v>112.0</v>
      </c>
    </row>
    <row r="7">
      <c r="C7" s="24" t="s">
        <v>165</v>
      </c>
      <c r="D7" s="117">
        <v>27343.0</v>
      </c>
      <c r="E7" s="118">
        <f t="shared" si="1"/>
        <v>0.05049007298</v>
      </c>
      <c r="F7" s="21" t="s">
        <v>165</v>
      </c>
      <c r="O7" s="24" t="s">
        <v>157</v>
      </c>
      <c r="P7" s="24" t="s">
        <v>157</v>
      </c>
      <c r="Q7" s="25">
        <v>1093.0</v>
      </c>
    </row>
    <row r="8">
      <c r="C8" s="24" t="s">
        <v>161</v>
      </c>
      <c r="D8" s="117">
        <v>23277.0</v>
      </c>
      <c r="E8" s="118">
        <f t="shared" si="1"/>
        <v>0.04298202204</v>
      </c>
      <c r="F8" s="21" t="s">
        <v>281</v>
      </c>
      <c r="I8" s="21" t="s">
        <v>282</v>
      </c>
      <c r="J8" s="21" t="s">
        <v>283</v>
      </c>
      <c r="O8" s="24" t="s">
        <v>157</v>
      </c>
      <c r="P8" s="24" t="s">
        <v>158</v>
      </c>
      <c r="Q8" s="25">
        <v>7.0</v>
      </c>
    </row>
    <row r="9">
      <c r="C9" s="24" t="s">
        <v>220</v>
      </c>
      <c r="D9" s="117">
        <v>17990.0</v>
      </c>
      <c r="E9" s="118">
        <f t="shared" si="1"/>
        <v>0.03321933997</v>
      </c>
      <c r="F9" s="21" t="s">
        <v>284</v>
      </c>
      <c r="I9" s="21" t="s">
        <v>165</v>
      </c>
      <c r="J9" s="21" t="s">
        <v>285</v>
      </c>
      <c r="O9" s="24" t="s">
        <v>159</v>
      </c>
      <c r="P9" s="24" t="s">
        <v>159</v>
      </c>
      <c r="Q9" s="25">
        <v>19535.0</v>
      </c>
    </row>
    <row r="10">
      <c r="C10" s="24" t="s">
        <v>147</v>
      </c>
      <c r="D10" s="117">
        <v>15153.0</v>
      </c>
      <c r="E10" s="118">
        <f t="shared" si="1"/>
        <v>0.02798069253</v>
      </c>
      <c r="F10" s="21" t="s">
        <v>284</v>
      </c>
      <c r="I10" s="21" t="s">
        <v>159</v>
      </c>
      <c r="J10" s="21" t="s">
        <v>286</v>
      </c>
      <c r="O10" s="24" t="s">
        <v>159</v>
      </c>
      <c r="P10" s="24" t="s">
        <v>160</v>
      </c>
      <c r="Q10" s="25">
        <v>1543.0</v>
      </c>
    </row>
    <row r="11">
      <c r="C11" s="24" t="s">
        <v>163</v>
      </c>
      <c r="D11" s="117">
        <v>14261.0</v>
      </c>
      <c r="E11" s="118">
        <f t="shared" si="1"/>
        <v>0.02633357462</v>
      </c>
      <c r="F11" s="21" t="s">
        <v>159</v>
      </c>
      <c r="O11" s="24" t="s">
        <v>159</v>
      </c>
      <c r="P11" s="24" t="s">
        <v>161</v>
      </c>
      <c r="Q11" s="25">
        <v>3179.0</v>
      </c>
    </row>
    <row r="12">
      <c r="C12" s="24" t="s">
        <v>175</v>
      </c>
      <c r="D12" s="117">
        <v>12785.0</v>
      </c>
      <c r="E12" s="118">
        <f t="shared" si="1"/>
        <v>0.02360807457</v>
      </c>
      <c r="F12" s="21" t="s">
        <v>173</v>
      </c>
      <c r="G12" s="21" t="s">
        <v>281</v>
      </c>
      <c r="I12" s="21" t="s">
        <v>287</v>
      </c>
      <c r="J12" s="21" t="s">
        <v>288</v>
      </c>
      <c r="O12" s="24" t="s">
        <v>159</v>
      </c>
      <c r="P12" s="24" t="s">
        <v>162</v>
      </c>
      <c r="Q12" s="25">
        <v>546.0</v>
      </c>
    </row>
    <row r="13">
      <c r="C13" s="24" t="s">
        <v>204</v>
      </c>
      <c r="D13" s="117">
        <v>11822.0</v>
      </c>
      <c r="E13" s="118">
        <f t="shared" si="1"/>
        <v>0.02182985198</v>
      </c>
      <c r="F13" s="21" t="s">
        <v>189</v>
      </c>
      <c r="O13" s="24" t="s">
        <v>159</v>
      </c>
      <c r="P13" s="24" t="s">
        <v>268</v>
      </c>
      <c r="Q13" s="25">
        <v>3.0</v>
      </c>
    </row>
    <row r="14">
      <c r="C14" s="24" t="s">
        <v>160</v>
      </c>
      <c r="D14" s="117">
        <v>11755.0</v>
      </c>
      <c r="E14" s="118">
        <f t="shared" si="1"/>
        <v>0.02170613348</v>
      </c>
      <c r="F14" s="21" t="s">
        <v>159</v>
      </c>
      <c r="G14" s="21" t="s">
        <v>289</v>
      </c>
      <c r="O14" s="24" t="s">
        <v>159</v>
      </c>
      <c r="P14" s="24" t="s">
        <v>163</v>
      </c>
      <c r="Q14" s="25">
        <v>1935.0</v>
      </c>
    </row>
    <row r="15">
      <c r="C15" s="24" t="s">
        <v>213</v>
      </c>
      <c r="D15" s="117">
        <v>10983.0</v>
      </c>
      <c r="E15" s="118">
        <f t="shared" si="1"/>
        <v>0.02028060094</v>
      </c>
      <c r="O15" s="24" t="s">
        <v>159</v>
      </c>
      <c r="P15" s="24" t="s">
        <v>176</v>
      </c>
      <c r="Q15" s="25">
        <v>6.0</v>
      </c>
    </row>
    <row r="16">
      <c r="C16" s="24" t="s">
        <v>214</v>
      </c>
      <c r="D16" s="117">
        <v>10581.0</v>
      </c>
      <c r="E16" s="118">
        <f t="shared" si="1"/>
        <v>0.01953828995</v>
      </c>
      <c r="F16" s="21" t="s">
        <v>159</v>
      </c>
      <c r="G16" s="21" t="s">
        <v>290</v>
      </c>
      <c r="O16" s="24" t="s">
        <v>159</v>
      </c>
      <c r="P16" s="24" t="s">
        <v>185</v>
      </c>
      <c r="Q16" s="25">
        <v>786.0</v>
      </c>
    </row>
    <row r="17">
      <c r="C17" s="24" t="s">
        <v>216</v>
      </c>
      <c r="D17" s="117">
        <v>9296.0</v>
      </c>
      <c r="E17" s="118">
        <f t="shared" si="1"/>
        <v>0.01716547995</v>
      </c>
      <c r="G17" s="21" t="s">
        <v>290</v>
      </c>
      <c r="O17" s="24" t="s">
        <v>159</v>
      </c>
      <c r="P17" s="24" t="s">
        <v>214</v>
      </c>
      <c r="Q17" s="25">
        <v>1437.0</v>
      </c>
    </row>
    <row r="18">
      <c r="C18" s="24" t="s">
        <v>227</v>
      </c>
      <c r="D18" s="117">
        <v>9025.0</v>
      </c>
      <c r="E18" s="118">
        <f t="shared" si="1"/>
        <v>0.01666506633</v>
      </c>
      <c r="G18" s="21" t="s">
        <v>281</v>
      </c>
      <c r="O18" s="24" t="s">
        <v>281</v>
      </c>
      <c r="P18" s="24" t="s">
        <v>146</v>
      </c>
      <c r="Q18" s="25">
        <v>1.0</v>
      </c>
    </row>
    <row r="19">
      <c r="C19" s="24" t="s">
        <v>194</v>
      </c>
      <c r="D19" s="117">
        <v>8810.0</v>
      </c>
      <c r="E19" s="118">
        <f t="shared" si="1"/>
        <v>0.01626805921</v>
      </c>
      <c r="F19" s="21" t="s">
        <v>189</v>
      </c>
      <c r="O19" s="24" t="s">
        <v>281</v>
      </c>
      <c r="P19" s="24" t="s">
        <v>269</v>
      </c>
      <c r="Q19" s="25">
        <v>2.0</v>
      </c>
    </row>
    <row r="20">
      <c r="C20" s="24" t="s">
        <v>157</v>
      </c>
      <c r="D20" s="117">
        <v>8063.0</v>
      </c>
      <c r="E20" s="118">
        <f t="shared" si="1"/>
        <v>0.01488869028</v>
      </c>
      <c r="F20" s="21" t="s">
        <v>157</v>
      </c>
      <c r="O20" s="24" t="s">
        <v>281</v>
      </c>
      <c r="P20" s="24" t="s">
        <v>175</v>
      </c>
      <c r="Q20" s="25">
        <v>1784.0</v>
      </c>
    </row>
    <row r="21">
      <c r="C21" s="24" t="s">
        <v>166</v>
      </c>
      <c r="D21" s="117">
        <v>6961.0</v>
      </c>
      <c r="E21" s="118">
        <f t="shared" si="1"/>
        <v>0.01285379797</v>
      </c>
      <c r="F21" s="21" t="s">
        <v>166</v>
      </c>
      <c r="O21" s="24" t="s">
        <v>281</v>
      </c>
      <c r="P21" s="24" t="s">
        <v>222</v>
      </c>
      <c r="Q21" s="25">
        <v>616.0</v>
      </c>
    </row>
    <row r="22">
      <c r="C22" s="24" t="s">
        <v>217</v>
      </c>
      <c r="D22" s="117">
        <v>6378.0</v>
      </c>
      <c r="E22" s="118">
        <f t="shared" si="1"/>
        <v>0.01177726239</v>
      </c>
      <c r="O22" s="24" t="s">
        <v>281</v>
      </c>
      <c r="P22" s="24" t="s">
        <v>267</v>
      </c>
      <c r="Q22" s="25">
        <v>3.0</v>
      </c>
    </row>
    <row r="23">
      <c r="C23" s="24" t="s">
        <v>185</v>
      </c>
      <c r="D23" s="117">
        <v>5877.0</v>
      </c>
      <c r="E23" s="118">
        <f t="shared" si="1"/>
        <v>0.01085214347</v>
      </c>
      <c r="F23" s="21" t="s">
        <v>159</v>
      </c>
      <c r="G23" s="21" t="s">
        <v>178</v>
      </c>
      <c r="O23" s="24" t="s">
        <v>281</v>
      </c>
      <c r="P23" s="24" t="s">
        <v>227</v>
      </c>
      <c r="Q23" s="25">
        <v>1243.0</v>
      </c>
    </row>
    <row r="24">
      <c r="C24" s="24" t="s">
        <v>235</v>
      </c>
      <c r="D24" s="117">
        <v>5717.0</v>
      </c>
      <c r="E24" s="118">
        <f t="shared" si="1"/>
        <v>0.01055669631</v>
      </c>
      <c r="F24" s="21" t="s">
        <v>173</v>
      </c>
      <c r="G24" s="21" t="s">
        <v>291</v>
      </c>
      <c r="O24" s="24" t="s">
        <v>281</v>
      </c>
      <c r="P24" s="24" t="s">
        <v>231</v>
      </c>
      <c r="Q24" s="25">
        <v>110.0</v>
      </c>
    </row>
    <row r="25">
      <c r="C25" s="24" t="s">
        <v>203</v>
      </c>
      <c r="D25" s="117">
        <v>5650.0</v>
      </c>
      <c r="E25" s="118">
        <f t="shared" si="1"/>
        <v>0.01043297781</v>
      </c>
      <c r="F25" s="21" t="s">
        <v>189</v>
      </c>
      <c r="G25" s="24" t="s">
        <v>203</v>
      </c>
      <c r="O25" s="24" t="s">
        <v>292</v>
      </c>
      <c r="P25" s="24" t="s">
        <v>178</v>
      </c>
      <c r="Q25" s="25">
        <v>148.0</v>
      </c>
    </row>
    <row r="26">
      <c r="C26" s="24" t="s">
        <v>174</v>
      </c>
      <c r="D26" s="117">
        <v>5275.0</v>
      </c>
      <c r="E26" s="118">
        <f t="shared" si="1"/>
        <v>0.009740523532</v>
      </c>
      <c r="F26" s="21" t="s">
        <v>173</v>
      </c>
      <c r="G26" s="21" t="s">
        <v>289</v>
      </c>
      <c r="O26" s="24" t="s">
        <v>292</v>
      </c>
      <c r="P26" s="24" t="s">
        <v>179</v>
      </c>
      <c r="Q26" s="25">
        <v>11.0</v>
      </c>
    </row>
    <row r="27">
      <c r="C27" s="24" t="s">
        <v>236</v>
      </c>
      <c r="D27" s="117">
        <v>5066.0</v>
      </c>
      <c r="E27" s="118">
        <f t="shared" si="1"/>
        <v>0.009354595681</v>
      </c>
      <c r="F27" s="21" t="s">
        <v>291</v>
      </c>
      <c r="G27" s="21" t="s">
        <v>220</v>
      </c>
      <c r="O27" s="24" t="s">
        <v>292</v>
      </c>
      <c r="P27" s="24" t="s">
        <v>180</v>
      </c>
      <c r="Q27" s="25">
        <v>356.0</v>
      </c>
    </row>
    <row r="28">
      <c r="C28" s="24" t="s">
        <v>222</v>
      </c>
      <c r="D28" s="117">
        <v>4193.0</v>
      </c>
      <c r="E28" s="118">
        <f t="shared" si="1"/>
        <v>0.007742562118</v>
      </c>
      <c r="G28" s="21" t="s">
        <v>293</v>
      </c>
      <c r="O28" s="24" t="s">
        <v>292</v>
      </c>
      <c r="P28" s="24" t="s">
        <v>181</v>
      </c>
      <c r="Q28" s="25">
        <v>6.0</v>
      </c>
    </row>
    <row r="29">
      <c r="C29" s="24" t="s">
        <v>234</v>
      </c>
      <c r="D29" s="117">
        <v>4076.0</v>
      </c>
      <c r="E29" s="118">
        <f t="shared" si="1"/>
        <v>0.007526516383</v>
      </c>
      <c r="F29" s="21" t="s">
        <v>166</v>
      </c>
      <c r="G29" s="21" t="s">
        <v>291</v>
      </c>
      <c r="O29" s="24" t="s">
        <v>292</v>
      </c>
      <c r="P29" s="24" t="s">
        <v>182</v>
      </c>
      <c r="Q29" s="25">
        <v>12.0</v>
      </c>
    </row>
    <row r="30">
      <c r="C30" s="24" t="s">
        <v>144</v>
      </c>
      <c r="D30" s="117">
        <v>3917.0</v>
      </c>
      <c r="E30" s="118">
        <f t="shared" si="1"/>
        <v>0.007232915768</v>
      </c>
      <c r="O30" s="24" t="s">
        <v>292</v>
      </c>
      <c r="P30" s="24" t="s">
        <v>186</v>
      </c>
      <c r="Q30" s="25">
        <v>10.0</v>
      </c>
    </row>
    <row r="31">
      <c r="C31" s="24" t="s">
        <v>207</v>
      </c>
      <c r="D31" s="117">
        <v>3900.0</v>
      </c>
      <c r="E31" s="118">
        <f t="shared" si="1"/>
        <v>0.007201524507</v>
      </c>
      <c r="O31" s="24" t="s">
        <v>292</v>
      </c>
      <c r="P31" s="24" t="s">
        <v>188</v>
      </c>
      <c r="Q31" s="25">
        <v>48.0</v>
      </c>
    </row>
    <row r="32">
      <c r="C32" s="24" t="s">
        <v>162</v>
      </c>
      <c r="D32" s="117">
        <v>3759.0</v>
      </c>
      <c r="E32" s="118">
        <f t="shared" si="1"/>
        <v>0.006941161698</v>
      </c>
      <c r="F32" s="21" t="s">
        <v>159</v>
      </c>
      <c r="G32" s="21" t="s">
        <v>294</v>
      </c>
      <c r="O32" s="24" t="s">
        <v>189</v>
      </c>
      <c r="P32" s="24" t="s">
        <v>187</v>
      </c>
      <c r="Q32" s="25">
        <v>63.0</v>
      </c>
    </row>
    <row r="33">
      <c r="C33" s="24" t="s">
        <v>230</v>
      </c>
      <c r="D33" s="117">
        <v>3655.0</v>
      </c>
      <c r="E33" s="118">
        <f t="shared" si="1"/>
        <v>0.006749121045</v>
      </c>
      <c r="F33" s="21" t="s">
        <v>284</v>
      </c>
      <c r="G33" s="21" t="s">
        <v>230</v>
      </c>
      <c r="O33" s="24" t="s">
        <v>189</v>
      </c>
      <c r="P33" s="24" t="s">
        <v>189</v>
      </c>
      <c r="Q33" s="25">
        <v>135.0</v>
      </c>
    </row>
    <row r="34">
      <c r="C34" s="24" t="s">
        <v>206</v>
      </c>
      <c r="D34" s="117">
        <v>3164.0</v>
      </c>
      <c r="E34" s="118">
        <f t="shared" si="1"/>
        <v>0.005842467575</v>
      </c>
      <c r="F34" s="21" t="s">
        <v>189</v>
      </c>
      <c r="G34" s="21" t="s">
        <v>281</v>
      </c>
      <c r="O34" s="24" t="s">
        <v>189</v>
      </c>
      <c r="P34" s="24" t="s">
        <v>190</v>
      </c>
      <c r="Q34" s="25">
        <v>66.0</v>
      </c>
    </row>
    <row r="35">
      <c r="C35" s="24" t="s">
        <v>198</v>
      </c>
      <c r="D35" s="117">
        <v>2500.0</v>
      </c>
      <c r="E35" s="118">
        <f t="shared" si="1"/>
        <v>0.004616361864</v>
      </c>
      <c r="F35" s="21" t="s">
        <v>189</v>
      </c>
      <c r="G35" s="21" t="s">
        <v>281</v>
      </c>
      <c r="O35" s="24" t="s">
        <v>189</v>
      </c>
      <c r="P35" s="24" t="s">
        <v>191</v>
      </c>
      <c r="Q35" s="25">
        <v>25.0</v>
      </c>
    </row>
    <row r="36">
      <c r="C36" s="24" t="s">
        <v>180</v>
      </c>
      <c r="D36" s="117">
        <v>2349.0</v>
      </c>
      <c r="E36" s="118">
        <f t="shared" si="1"/>
        <v>0.004337533607</v>
      </c>
      <c r="F36" s="21" t="s">
        <v>189</v>
      </c>
      <c r="G36" s="21" t="s">
        <v>178</v>
      </c>
      <c r="O36" s="24" t="s">
        <v>189</v>
      </c>
      <c r="P36" s="24" t="s">
        <v>192</v>
      </c>
      <c r="Q36" s="25">
        <v>75.0</v>
      </c>
    </row>
    <row r="37">
      <c r="C37" s="24" t="s">
        <v>233</v>
      </c>
      <c r="D37" s="117">
        <v>1999.0</v>
      </c>
      <c r="E37" s="118">
        <f t="shared" si="1"/>
        <v>0.003691242946</v>
      </c>
      <c r="O37" s="24" t="s">
        <v>189</v>
      </c>
      <c r="P37" s="24" t="s">
        <v>193</v>
      </c>
      <c r="Q37" s="25">
        <v>96.0</v>
      </c>
    </row>
    <row r="38">
      <c r="C38" s="24" t="s">
        <v>221</v>
      </c>
      <c r="D38" s="117">
        <v>1846.0</v>
      </c>
      <c r="E38" s="118">
        <f t="shared" si="1"/>
        <v>0.0034087216</v>
      </c>
      <c r="F38" s="21" t="s">
        <v>220</v>
      </c>
      <c r="G38" s="21" t="s">
        <v>289</v>
      </c>
      <c r="O38" s="24" t="s">
        <v>189</v>
      </c>
      <c r="P38" s="24" t="s">
        <v>194</v>
      </c>
      <c r="Q38" s="25">
        <v>1292.0</v>
      </c>
    </row>
    <row r="39">
      <c r="C39" s="24" t="s">
        <v>195</v>
      </c>
      <c r="D39" s="117">
        <v>1473.0</v>
      </c>
      <c r="E39" s="118">
        <f t="shared" si="1"/>
        <v>0.00271996041</v>
      </c>
      <c r="F39" s="21" t="s">
        <v>189</v>
      </c>
      <c r="O39" s="24" t="s">
        <v>189</v>
      </c>
      <c r="P39" s="24" t="s">
        <v>195</v>
      </c>
      <c r="Q39" s="25">
        <v>240.0</v>
      </c>
    </row>
    <row r="40">
      <c r="C40" s="24" t="s">
        <v>205</v>
      </c>
      <c r="D40" s="117">
        <v>1400.0</v>
      </c>
      <c r="E40" s="118">
        <f t="shared" si="1"/>
        <v>0.002585162644</v>
      </c>
      <c r="F40" s="21" t="s">
        <v>189</v>
      </c>
      <c r="O40" s="24" t="s">
        <v>189</v>
      </c>
      <c r="P40" s="24" t="s">
        <v>196</v>
      </c>
      <c r="Q40" s="25">
        <v>7022.0</v>
      </c>
    </row>
    <row r="41">
      <c r="C41" s="24" t="s">
        <v>153</v>
      </c>
      <c r="D41" s="117">
        <v>1375.0</v>
      </c>
      <c r="E41" s="118">
        <f t="shared" si="1"/>
        <v>0.002538999025</v>
      </c>
      <c r="F41" s="21" t="s">
        <v>159</v>
      </c>
      <c r="O41" s="24" t="s">
        <v>189</v>
      </c>
      <c r="P41" s="24" t="s">
        <v>197</v>
      </c>
      <c r="Q41" s="25">
        <v>117.0</v>
      </c>
    </row>
    <row r="42">
      <c r="C42" s="24" t="s">
        <v>169</v>
      </c>
      <c r="D42" s="117">
        <v>1321.0</v>
      </c>
      <c r="E42" s="118">
        <f t="shared" si="1"/>
        <v>0.002439285609</v>
      </c>
      <c r="O42" s="24" t="s">
        <v>189</v>
      </c>
      <c r="P42" s="24" t="s">
        <v>198</v>
      </c>
      <c r="Q42" s="25">
        <v>335.0</v>
      </c>
    </row>
    <row r="43">
      <c r="C43" s="24" t="s">
        <v>211</v>
      </c>
      <c r="D43" s="117">
        <v>1068.0</v>
      </c>
      <c r="E43" s="118">
        <f t="shared" si="1"/>
        <v>0.001972109788</v>
      </c>
      <c r="O43" s="24" t="s">
        <v>189</v>
      </c>
      <c r="P43" s="24" t="s">
        <v>199</v>
      </c>
      <c r="Q43" s="25">
        <v>68.0</v>
      </c>
    </row>
    <row r="44">
      <c r="C44" s="24" t="s">
        <v>168</v>
      </c>
      <c r="D44" s="117">
        <v>922.0</v>
      </c>
      <c r="E44" s="118">
        <f t="shared" si="1"/>
        <v>0.001702514255</v>
      </c>
      <c r="O44" s="24" t="s">
        <v>189</v>
      </c>
      <c r="P44" s="24" t="s">
        <v>202</v>
      </c>
      <c r="Q44" s="25">
        <v>12.0</v>
      </c>
    </row>
    <row r="45">
      <c r="C45" s="24" t="s">
        <v>232</v>
      </c>
      <c r="D45" s="117">
        <v>916.0</v>
      </c>
      <c r="E45" s="118">
        <f t="shared" si="1"/>
        <v>0.001691434987</v>
      </c>
      <c r="O45" s="24" t="s">
        <v>189</v>
      </c>
      <c r="P45" s="24" t="s">
        <v>203</v>
      </c>
      <c r="Q45" s="25">
        <v>759.0</v>
      </c>
    </row>
    <row r="46">
      <c r="C46" s="24" t="s">
        <v>197</v>
      </c>
      <c r="D46" s="117">
        <v>906.0</v>
      </c>
      <c r="E46" s="118">
        <f t="shared" si="1"/>
        <v>0.001672969539</v>
      </c>
      <c r="F46" s="21" t="s">
        <v>189</v>
      </c>
      <c r="G46" s="21" t="s">
        <v>289</v>
      </c>
      <c r="O46" s="24" t="s">
        <v>189</v>
      </c>
      <c r="P46" s="24" t="s">
        <v>204</v>
      </c>
      <c r="Q46" s="25">
        <v>1629.0</v>
      </c>
    </row>
    <row r="47">
      <c r="C47" s="24" t="s">
        <v>178</v>
      </c>
      <c r="D47" s="117">
        <v>904.0</v>
      </c>
      <c r="E47" s="118">
        <f t="shared" si="1"/>
        <v>0.00166927645</v>
      </c>
      <c r="F47" s="21" t="s">
        <v>178</v>
      </c>
      <c r="O47" s="24" t="s">
        <v>189</v>
      </c>
      <c r="P47" s="24" t="s">
        <v>205</v>
      </c>
      <c r="Q47" s="25">
        <v>181.0</v>
      </c>
    </row>
    <row r="48">
      <c r="C48" s="24" t="s">
        <v>156</v>
      </c>
      <c r="D48" s="117">
        <v>903.0</v>
      </c>
      <c r="E48" s="118">
        <f t="shared" si="1"/>
        <v>0.001667429905</v>
      </c>
      <c r="F48" s="21" t="s">
        <v>156</v>
      </c>
      <c r="O48" s="24" t="s">
        <v>189</v>
      </c>
      <c r="P48" s="24" t="s">
        <v>206</v>
      </c>
      <c r="Q48" s="25">
        <v>466.0</v>
      </c>
    </row>
    <row r="49">
      <c r="C49" s="24" t="s">
        <v>223</v>
      </c>
      <c r="D49" s="117">
        <v>813.0</v>
      </c>
      <c r="E49" s="118">
        <f t="shared" si="1"/>
        <v>0.001501240878</v>
      </c>
      <c r="F49" s="21" t="s">
        <v>289</v>
      </c>
      <c r="G49" s="21" t="s">
        <v>295</v>
      </c>
      <c r="O49" s="24" t="s">
        <v>189</v>
      </c>
      <c r="P49" s="24" t="s">
        <v>207</v>
      </c>
      <c r="Q49" s="25">
        <v>563.0</v>
      </c>
    </row>
    <row r="50">
      <c r="C50" s="24" t="s">
        <v>184</v>
      </c>
      <c r="D50" s="117">
        <v>801.0</v>
      </c>
      <c r="E50" s="118">
        <f t="shared" si="1"/>
        <v>0.001479082341</v>
      </c>
      <c r="F50" s="21" t="s">
        <v>156</v>
      </c>
      <c r="G50" s="21" t="s">
        <v>178</v>
      </c>
      <c r="O50" s="24" t="s">
        <v>189</v>
      </c>
      <c r="P50" s="24" t="s">
        <v>208</v>
      </c>
      <c r="Q50" s="25">
        <v>67.0</v>
      </c>
    </row>
    <row r="51">
      <c r="C51" s="24" t="s">
        <v>172</v>
      </c>
      <c r="D51" s="117">
        <v>777.0</v>
      </c>
      <c r="E51" s="118">
        <f t="shared" si="1"/>
        <v>0.001434765267</v>
      </c>
      <c r="O51" s="24" t="s">
        <v>189</v>
      </c>
      <c r="P51" s="24" t="s">
        <v>209</v>
      </c>
      <c r="Q51" s="25">
        <v>11.0</v>
      </c>
    </row>
    <row r="52">
      <c r="C52" s="24" t="s">
        <v>229</v>
      </c>
      <c r="D52" s="117">
        <v>765.0</v>
      </c>
      <c r="E52" s="118">
        <f t="shared" si="1"/>
        <v>0.00141260673</v>
      </c>
      <c r="O52" s="24" t="s">
        <v>189</v>
      </c>
      <c r="P52" s="24" t="s">
        <v>210</v>
      </c>
      <c r="Q52" s="25">
        <v>26.0</v>
      </c>
    </row>
    <row r="53">
      <c r="C53" s="24" t="s">
        <v>231</v>
      </c>
      <c r="D53" s="117">
        <v>727.0</v>
      </c>
      <c r="E53" s="118">
        <f t="shared" si="1"/>
        <v>0.00134243803</v>
      </c>
      <c r="O53" s="24" t="s">
        <v>296</v>
      </c>
      <c r="P53" s="24" t="s">
        <v>144</v>
      </c>
      <c r="Q53" s="25">
        <v>580.0</v>
      </c>
    </row>
    <row r="54">
      <c r="C54" s="24" t="s">
        <v>189</v>
      </c>
      <c r="D54" s="117">
        <v>725.0</v>
      </c>
      <c r="E54" s="118">
        <f t="shared" si="1"/>
        <v>0.00133874494</v>
      </c>
      <c r="F54" s="21" t="s">
        <v>189</v>
      </c>
      <c r="O54" s="24" t="s">
        <v>296</v>
      </c>
      <c r="P54" s="24" t="s">
        <v>145</v>
      </c>
      <c r="Q54" s="25">
        <v>1.0</v>
      </c>
    </row>
    <row r="55">
      <c r="C55" s="24" t="s">
        <v>226</v>
      </c>
      <c r="D55" s="117">
        <v>689.0</v>
      </c>
      <c r="E55" s="118">
        <f t="shared" si="1"/>
        <v>0.00127226933</v>
      </c>
      <c r="O55" s="24" t="s">
        <v>296</v>
      </c>
      <c r="P55" s="24" t="s">
        <v>147</v>
      </c>
      <c r="Q55" s="25">
        <v>2290.0</v>
      </c>
    </row>
    <row r="56">
      <c r="C56" s="24" t="s">
        <v>167</v>
      </c>
      <c r="D56" s="117">
        <v>677.0</v>
      </c>
      <c r="E56" s="118">
        <f t="shared" si="1"/>
        <v>0.001250110793</v>
      </c>
      <c r="O56" s="24" t="s">
        <v>296</v>
      </c>
      <c r="P56" s="24" t="s">
        <v>148</v>
      </c>
      <c r="Q56" s="25">
        <v>88.0</v>
      </c>
    </row>
    <row r="57">
      <c r="C57" s="24" t="s">
        <v>212</v>
      </c>
      <c r="D57" s="117">
        <v>652.0</v>
      </c>
      <c r="E57" s="118">
        <f t="shared" si="1"/>
        <v>0.001203947174</v>
      </c>
      <c r="G57" s="21" t="s">
        <v>290</v>
      </c>
      <c r="O57" s="24" t="s">
        <v>296</v>
      </c>
      <c r="P57" s="24" t="s">
        <v>149</v>
      </c>
      <c r="Q57" s="25">
        <v>8.0</v>
      </c>
    </row>
    <row r="58">
      <c r="C58" s="24" t="s">
        <v>183</v>
      </c>
      <c r="D58" s="117">
        <v>584.0</v>
      </c>
      <c r="E58" s="118">
        <f t="shared" si="1"/>
        <v>0.001078382131</v>
      </c>
      <c r="O58" s="24" t="s">
        <v>296</v>
      </c>
      <c r="P58" s="24" t="s">
        <v>150</v>
      </c>
      <c r="Q58" s="25">
        <v>2.0</v>
      </c>
    </row>
    <row r="59">
      <c r="C59" s="24" t="s">
        <v>193</v>
      </c>
      <c r="D59" s="117">
        <v>564.0</v>
      </c>
      <c r="E59" s="118">
        <f t="shared" si="1"/>
        <v>0.001041451236</v>
      </c>
      <c r="O59" s="24" t="s">
        <v>296</v>
      </c>
      <c r="P59" s="24" t="s">
        <v>151</v>
      </c>
      <c r="Q59" s="25">
        <v>21.0</v>
      </c>
    </row>
    <row r="60">
      <c r="C60" s="24" t="s">
        <v>192</v>
      </c>
      <c r="D60" s="117">
        <v>520.0</v>
      </c>
      <c r="E60" s="118">
        <f t="shared" si="1"/>
        <v>0.0009602032676</v>
      </c>
      <c r="O60" s="24" t="s">
        <v>296</v>
      </c>
      <c r="P60" s="24" t="s">
        <v>152</v>
      </c>
      <c r="Q60" s="25">
        <v>5.0</v>
      </c>
    </row>
    <row r="61">
      <c r="C61" s="24" t="s">
        <v>237</v>
      </c>
      <c r="D61" s="117">
        <v>462.0</v>
      </c>
      <c r="E61" s="118">
        <f t="shared" si="1"/>
        <v>0.0008531036724</v>
      </c>
      <c r="O61" s="24" t="s">
        <v>296</v>
      </c>
      <c r="P61" s="24" t="s">
        <v>153</v>
      </c>
      <c r="Q61" s="25">
        <v>176.0</v>
      </c>
    </row>
    <row r="62">
      <c r="C62" s="24" t="s">
        <v>190</v>
      </c>
      <c r="D62" s="117">
        <v>455.0</v>
      </c>
      <c r="E62" s="118">
        <f t="shared" si="1"/>
        <v>0.0008401778592</v>
      </c>
      <c r="O62" s="24" t="s">
        <v>296</v>
      </c>
      <c r="P62" s="24" t="s">
        <v>154</v>
      </c>
      <c r="Q62" s="25">
        <v>19.0</v>
      </c>
    </row>
    <row r="63">
      <c r="C63" s="24" t="s">
        <v>148</v>
      </c>
      <c r="D63" s="117">
        <v>453.0</v>
      </c>
      <c r="E63" s="118">
        <f t="shared" si="1"/>
        <v>0.0008364847697</v>
      </c>
      <c r="O63" s="24" t="s">
        <v>296</v>
      </c>
      <c r="P63" s="24" t="s">
        <v>155</v>
      </c>
      <c r="Q63" s="25">
        <v>5.0</v>
      </c>
    </row>
    <row r="64">
      <c r="C64" s="24" t="s">
        <v>187</v>
      </c>
      <c r="D64" s="117">
        <v>446.0</v>
      </c>
      <c r="E64" s="118">
        <f t="shared" si="1"/>
        <v>0.0008235589565</v>
      </c>
      <c r="O64" s="24" t="s">
        <v>296</v>
      </c>
      <c r="P64" s="24" t="s">
        <v>165</v>
      </c>
      <c r="Q64" s="25">
        <v>4059.0</v>
      </c>
    </row>
    <row r="65">
      <c r="C65" s="24" t="s">
        <v>170</v>
      </c>
      <c r="D65" s="117">
        <v>442.0</v>
      </c>
      <c r="E65" s="118">
        <f t="shared" si="1"/>
        <v>0.0008161727775</v>
      </c>
      <c r="G65" s="21" t="s">
        <v>169</v>
      </c>
      <c r="O65" s="24" t="s">
        <v>296</v>
      </c>
      <c r="P65" s="24" t="s">
        <v>166</v>
      </c>
      <c r="Q65" s="25">
        <v>974.0</v>
      </c>
    </row>
    <row r="66">
      <c r="C66" s="24" t="s">
        <v>224</v>
      </c>
      <c r="D66" s="117">
        <v>424.0</v>
      </c>
      <c r="E66" s="118">
        <f t="shared" si="1"/>
        <v>0.0007829349721</v>
      </c>
      <c r="O66" s="24" t="s">
        <v>296</v>
      </c>
      <c r="P66" s="24" t="s">
        <v>167</v>
      </c>
      <c r="Q66" s="25">
        <v>86.0</v>
      </c>
    </row>
    <row r="67">
      <c r="C67" s="24" t="s">
        <v>225</v>
      </c>
      <c r="D67" s="117">
        <v>407.0</v>
      </c>
      <c r="E67" s="118">
        <f t="shared" si="1"/>
        <v>0.0007515437114</v>
      </c>
      <c r="O67" s="24" t="s">
        <v>296</v>
      </c>
      <c r="P67" s="24" t="s">
        <v>168</v>
      </c>
      <c r="Q67" s="25">
        <v>121.0</v>
      </c>
    </row>
    <row r="68">
      <c r="C68" s="24" t="s">
        <v>208</v>
      </c>
      <c r="D68" s="117">
        <v>389.0</v>
      </c>
      <c r="E68" s="118">
        <f t="shared" si="1"/>
        <v>0.000718305906</v>
      </c>
      <c r="O68" s="24" t="s">
        <v>296</v>
      </c>
      <c r="P68" s="24" t="s">
        <v>169</v>
      </c>
      <c r="Q68" s="25">
        <v>215.0</v>
      </c>
    </row>
    <row r="69">
      <c r="C69" s="24" t="s">
        <v>199</v>
      </c>
      <c r="D69" s="117">
        <v>363.0</v>
      </c>
      <c r="E69" s="118">
        <f t="shared" si="1"/>
        <v>0.0006702957426</v>
      </c>
      <c r="O69" s="24" t="s">
        <v>296</v>
      </c>
      <c r="P69" s="24" t="s">
        <v>170</v>
      </c>
      <c r="Q69" s="25">
        <v>57.0</v>
      </c>
    </row>
    <row r="70">
      <c r="C70" s="24" t="s">
        <v>219</v>
      </c>
      <c r="D70" s="117">
        <v>329.0</v>
      </c>
      <c r="E70" s="118">
        <f t="shared" si="1"/>
        <v>0.0006075132213</v>
      </c>
      <c r="O70" s="24" t="s">
        <v>296</v>
      </c>
      <c r="P70" s="24" t="s">
        <v>171</v>
      </c>
      <c r="Q70" s="25">
        <v>20.0</v>
      </c>
    </row>
    <row r="71">
      <c r="C71" s="24" t="s">
        <v>188</v>
      </c>
      <c r="D71" s="117">
        <v>326.0</v>
      </c>
      <c r="E71" s="118">
        <f t="shared" si="1"/>
        <v>0.000601973587</v>
      </c>
      <c r="O71" s="24" t="s">
        <v>296</v>
      </c>
      <c r="P71" s="24" t="s">
        <v>264</v>
      </c>
      <c r="Q71" s="25">
        <v>2.0</v>
      </c>
    </row>
    <row r="72">
      <c r="C72" s="24" t="s">
        <v>228</v>
      </c>
      <c r="D72" s="117">
        <v>299.0</v>
      </c>
      <c r="E72" s="118">
        <f t="shared" si="1"/>
        <v>0.0005521168789</v>
      </c>
      <c r="O72" s="24" t="s">
        <v>296</v>
      </c>
      <c r="P72" s="24" t="s">
        <v>265</v>
      </c>
      <c r="Q72" s="25">
        <v>4.0</v>
      </c>
    </row>
    <row r="73">
      <c r="C73" s="24" t="s">
        <v>218</v>
      </c>
      <c r="D73" s="117">
        <v>235.0</v>
      </c>
      <c r="E73" s="118">
        <f t="shared" si="1"/>
        <v>0.0004339380152</v>
      </c>
      <c r="G73" s="21" t="s">
        <v>217</v>
      </c>
      <c r="O73" s="24" t="s">
        <v>296</v>
      </c>
      <c r="P73" s="24" t="s">
        <v>172</v>
      </c>
      <c r="Q73" s="25">
        <v>101.0</v>
      </c>
    </row>
    <row r="74">
      <c r="C74" s="24" t="s">
        <v>191</v>
      </c>
      <c r="D74" s="117">
        <v>177.0</v>
      </c>
      <c r="E74" s="118">
        <f t="shared" si="1"/>
        <v>0.0003268384199</v>
      </c>
      <c r="O74" s="24" t="s">
        <v>296</v>
      </c>
      <c r="P74" s="24" t="s">
        <v>173</v>
      </c>
      <c r="Q74" s="25">
        <v>7608.0</v>
      </c>
    </row>
    <row r="75">
      <c r="C75" s="24" t="s">
        <v>210</v>
      </c>
      <c r="D75" s="117">
        <v>176.0</v>
      </c>
      <c r="E75" s="118">
        <f t="shared" si="1"/>
        <v>0.0003249918752</v>
      </c>
      <c r="O75" s="24" t="s">
        <v>296</v>
      </c>
      <c r="P75" s="24" t="s">
        <v>174</v>
      </c>
      <c r="Q75" s="25">
        <v>697.0</v>
      </c>
    </row>
    <row r="76">
      <c r="C76" s="24" t="s">
        <v>151</v>
      </c>
      <c r="D76" s="117">
        <v>160.0</v>
      </c>
      <c r="E76" s="118">
        <f t="shared" si="1"/>
        <v>0.0002954471593</v>
      </c>
      <c r="O76" s="24" t="s">
        <v>296</v>
      </c>
      <c r="P76" s="24" t="s">
        <v>177</v>
      </c>
      <c r="Q76" s="25">
        <v>20.0</v>
      </c>
    </row>
    <row r="77">
      <c r="C77" s="24" t="s">
        <v>177</v>
      </c>
      <c r="D77" s="117">
        <v>155.0</v>
      </c>
      <c r="E77" s="118">
        <f t="shared" si="1"/>
        <v>0.0002862144355</v>
      </c>
      <c r="O77" s="24" t="s">
        <v>296</v>
      </c>
      <c r="P77" s="24" t="s">
        <v>271</v>
      </c>
      <c r="Q77" s="25">
        <v>1.0</v>
      </c>
    </row>
    <row r="78">
      <c r="C78" s="24" t="s">
        <v>171</v>
      </c>
      <c r="D78" s="117">
        <v>150.0</v>
      </c>
      <c r="E78" s="118">
        <f t="shared" si="1"/>
        <v>0.0002769817118</v>
      </c>
      <c r="O78" s="24" t="s">
        <v>296</v>
      </c>
      <c r="P78" s="24" t="s">
        <v>263</v>
      </c>
      <c r="Q78" s="25">
        <v>4.0</v>
      </c>
    </row>
    <row r="79">
      <c r="C79" s="24" t="s">
        <v>154</v>
      </c>
      <c r="D79" s="117">
        <v>147.0</v>
      </c>
      <c r="E79" s="118">
        <f t="shared" si="1"/>
        <v>0.0002714420776</v>
      </c>
      <c r="O79" s="24" t="s">
        <v>296</v>
      </c>
      <c r="P79" s="24" t="s">
        <v>211</v>
      </c>
      <c r="Q79" s="25">
        <v>146.0</v>
      </c>
    </row>
    <row r="80">
      <c r="C80" s="24" t="s">
        <v>182</v>
      </c>
      <c r="D80" s="117">
        <v>84.0</v>
      </c>
      <c r="E80" s="118">
        <f t="shared" si="1"/>
        <v>0.0001551097586</v>
      </c>
      <c r="O80" s="24" t="s">
        <v>296</v>
      </c>
      <c r="P80" s="24" t="s">
        <v>212</v>
      </c>
      <c r="Q80" s="25">
        <v>84.0</v>
      </c>
    </row>
    <row r="81">
      <c r="C81" s="24" t="s">
        <v>202</v>
      </c>
      <c r="D81" s="117">
        <v>75.0</v>
      </c>
      <c r="E81" s="118">
        <f t="shared" si="1"/>
        <v>0.0001384908559</v>
      </c>
      <c r="O81" s="24" t="s">
        <v>296</v>
      </c>
      <c r="P81" s="24" t="s">
        <v>270</v>
      </c>
      <c r="Q81" s="25">
        <v>4.0</v>
      </c>
    </row>
    <row r="82">
      <c r="C82" s="24" t="s">
        <v>179</v>
      </c>
      <c r="D82" s="117">
        <v>71.0</v>
      </c>
      <c r="E82" s="118">
        <f t="shared" si="1"/>
        <v>0.0001311046769</v>
      </c>
      <c r="O82" s="24" t="s">
        <v>296</v>
      </c>
      <c r="P82" s="24" t="s">
        <v>213</v>
      </c>
      <c r="Q82" s="25">
        <v>1625.0</v>
      </c>
    </row>
    <row r="83">
      <c r="C83" s="24" t="s">
        <v>149</v>
      </c>
      <c r="D83" s="117">
        <v>64.0</v>
      </c>
      <c r="E83" s="118">
        <f t="shared" si="1"/>
        <v>0.0001181788637</v>
      </c>
      <c r="O83" s="24" t="s">
        <v>296</v>
      </c>
      <c r="P83" s="24" t="s">
        <v>215</v>
      </c>
      <c r="Q83" s="25">
        <v>5.0</v>
      </c>
    </row>
    <row r="84">
      <c r="C84" s="24" t="s">
        <v>209</v>
      </c>
      <c r="D84" s="117">
        <v>63.0</v>
      </c>
      <c r="E84" s="118">
        <f t="shared" si="1"/>
        <v>0.000116332319</v>
      </c>
      <c r="O84" s="24" t="s">
        <v>296</v>
      </c>
      <c r="P84" s="24" t="s">
        <v>216</v>
      </c>
      <c r="Q84" s="25">
        <v>1224.0</v>
      </c>
    </row>
    <row r="85">
      <c r="C85" s="24" t="s">
        <v>186</v>
      </c>
      <c r="D85" s="117">
        <v>59.0</v>
      </c>
      <c r="E85" s="118">
        <f t="shared" si="1"/>
        <v>0.00010894614</v>
      </c>
      <c r="O85" s="24" t="s">
        <v>296</v>
      </c>
      <c r="P85" s="24" t="s">
        <v>217</v>
      </c>
      <c r="Q85" s="25">
        <v>957.0</v>
      </c>
    </row>
    <row r="86">
      <c r="C86" s="24" t="s">
        <v>158</v>
      </c>
      <c r="D86" s="117">
        <v>56.0</v>
      </c>
      <c r="E86" s="118">
        <f t="shared" si="1"/>
        <v>0.0001034065057</v>
      </c>
      <c r="O86" s="24" t="s">
        <v>296</v>
      </c>
      <c r="P86" s="24" t="s">
        <v>218</v>
      </c>
      <c r="Q86" s="25">
        <v>34.0</v>
      </c>
    </row>
    <row r="87">
      <c r="C87" s="24" t="s">
        <v>181</v>
      </c>
      <c r="D87" s="117">
        <v>46.0</v>
      </c>
      <c r="E87" s="118">
        <f t="shared" si="1"/>
        <v>0.00008494105829</v>
      </c>
      <c r="O87" s="24" t="s">
        <v>296</v>
      </c>
      <c r="P87" s="24" t="s">
        <v>219</v>
      </c>
      <c r="Q87" s="25">
        <v>47.0</v>
      </c>
    </row>
    <row r="88">
      <c r="C88" s="24" t="s">
        <v>176</v>
      </c>
      <c r="D88" s="117">
        <v>39.0</v>
      </c>
      <c r="E88" s="118">
        <f t="shared" si="1"/>
        <v>0.00007201524507</v>
      </c>
      <c r="O88" s="24" t="s">
        <v>296</v>
      </c>
      <c r="P88" s="24" t="s">
        <v>223</v>
      </c>
      <c r="Q88" s="25">
        <v>103.0</v>
      </c>
    </row>
    <row r="89">
      <c r="C89" s="24" t="s">
        <v>152</v>
      </c>
      <c r="D89" s="117">
        <v>36.0</v>
      </c>
      <c r="E89" s="118">
        <f t="shared" si="1"/>
        <v>0.00006647561084</v>
      </c>
      <c r="O89" s="24" t="s">
        <v>296</v>
      </c>
      <c r="P89" s="24" t="s">
        <v>224</v>
      </c>
      <c r="Q89" s="25">
        <v>53.0</v>
      </c>
    </row>
    <row r="90">
      <c r="C90" s="24" t="s">
        <v>270</v>
      </c>
      <c r="D90" s="117">
        <v>30.0</v>
      </c>
      <c r="E90" s="118">
        <f t="shared" si="1"/>
        <v>0.00005539634236</v>
      </c>
      <c r="O90" s="24" t="s">
        <v>296</v>
      </c>
      <c r="P90" s="24" t="s">
        <v>225</v>
      </c>
      <c r="Q90" s="25">
        <v>51.0</v>
      </c>
    </row>
    <row r="91">
      <c r="C91" s="24" t="s">
        <v>263</v>
      </c>
      <c r="D91" s="117">
        <v>29.0</v>
      </c>
      <c r="E91" s="118">
        <f t="shared" si="1"/>
        <v>0.00005354979762</v>
      </c>
      <c r="O91" s="24" t="s">
        <v>296</v>
      </c>
      <c r="P91" s="24" t="s">
        <v>226</v>
      </c>
      <c r="Q91" s="25">
        <v>91.0</v>
      </c>
    </row>
    <row r="92">
      <c r="C92" s="24" t="s">
        <v>215</v>
      </c>
      <c r="D92" s="117">
        <v>29.0</v>
      </c>
      <c r="E92" s="118">
        <f t="shared" si="1"/>
        <v>0.00005354979762</v>
      </c>
      <c r="O92" s="24" t="s">
        <v>296</v>
      </c>
      <c r="P92" s="24" t="s">
        <v>228</v>
      </c>
      <c r="Q92" s="25">
        <v>38.0</v>
      </c>
    </row>
    <row r="93">
      <c r="C93" s="24" t="s">
        <v>155</v>
      </c>
      <c r="D93" s="117">
        <v>27.0</v>
      </c>
      <c r="E93" s="118">
        <f t="shared" si="1"/>
        <v>0.00004985670813</v>
      </c>
      <c r="O93" s="24" t="s">
        <v>296</v>
      </c>
      <c r="P93" s="24" t="s">
        <v>229</v>
      </c>
      <c r="Q93" s="25">
        <v>118.0</v>
      </c>
    </row>
    <row r="94">
      <c r="C94" s="24" t="s">
        <v>265</v>
      </c>
      <c r="D94" s="117">
        <v>27.0</v>
      </c>
      <c r="E94" s="118">
        <f t="shared" si="1"/>
        <v>0.00004985670813</v>
      </c>
      <c r="O94" s="24" t="s">
        <v>296</v>
      </c>
      <c r="P94" s="24" t="s">
        <v>233</v>
      </c>
      <c r="Q94" s="25">
        <v>270.0</v>
      </c>
    </row>
    <row r="95">
      <c r="C95" s="24" t="s">
        <v>266</v>
      </c>
      <c r="D95" s="117">
        <v>23.0</v>
      </c>
      <c r="E95" s="118">
        <f t="shared" si="1"/>
        <v>0.00004247052915</v>
      </c>
      <c r="O95" s="24" t="s">
        <v>296</v>
      </c>
      <c r="P95" s="24" t="s">
        <v>234</v>
      </c>
      <c r="Q95" s="25">
        <v>556.0</v>
      </c>
    </row>
    <row r="96">
      <c r="C96" s="24" t="s">
        <v>268</v>
      </c>
      <c r="D96" s="117">
        <v>21.0</v>
      </c>
      <c r="E96" s="118">
        <f t="shared" si="1"/>
        <v>0.00003877743965</v>
      </c>
      <c r="O96" s="24" t="s">
        <v>296</v>
      </c>
      <c r="P96" s="24" t="s">
        <v>235</v>
      </c>
      <c r="Q96" s="25">
        <v>791.0</v>
      </c>
    </row>
    <row r="97">
      <c r="C97" s="24" t="s">
        <v>267</v>
      </c>
      <c r="D97" s="117">
        <v>20.0</v>
      </c>
      <c r="E97" s="118">
        <f t="shared" si="1"/>
        <v>0.00003693089491</v>
      </c>
      <c r="O97" s="24" t="s">
        <v>296</v>
      </c>
      <c r="P97" s="24" t="s">
        <v>237</v>
      </c>
      <c r="Q97" s="25">
        <v>63.0</v>
      </c>
    </row>
    <row r="98">
      <c r="C98" s="24" t="s">
        <v>150</v>
      </c>
      <c r="D98" s="117">
        <v>16.0</v>
      </c>
      <c r="E98" s="118">
        <f t="shared" si="1"/>
        <v>0.00002954471593</v>
      </c>
      <c r="O98" s="24" t="s">
        <v>297</v>
      </c>
      <c r="P98" s="24" t="s">
        <v>220</v>
      </c>
      <c r="Q98" s="25">
        <v>2683.0</v>
      </c>
    </row>
    <row r="99">
      <c r="C99" s="24" t="s">
        <v>269</v>
      </c>
      <c r="D99" s="117">
        <v>16.0</v>
      </c>
      <c r="E99" s="118">
        <f t="shared" si="1"/>
        <v>0.00002954471593</v>
      </c>
      <c r="O99" s="24" t="s">
        <v>297</v>
      </c>
      <c r="P99" s="24" t="s">
        <v>221</v>
      </c>
      <c r="Q99" s="25">
        <v>242.0</v>
      </c>
    </row>
    <row r="100">
      <c r="C100" s="24" t="s">
        <v>264</v>
      </c>
      <c r="D100" s="117">
        <v>16.0</v>
      </c>
      <c r="E100" s="118">
        <f t="shared" si="1"/>
        <v>0.00002954471593</v>
      </c>
      <c r="O100" s="24" t="s">
        <v>297</v>
      </c>
      <c r="P100" s="24" t="s">
        <v>266</v>
      </c>
      <c r="Q100" s="25">
        <v>3.0</v>
      </c>
    </row>
    <row r="101">
      <c r="C101" s="24" t="s">
        <v>145</v>
      </c>
      <c r="D101" s="117">
        <v>8.0</v>
      </c>
      <c r="E101" s="118">
        <f t="shared" si="1"/>
        <v>0.00001477235796</v>
      </c>
      <c r="O101" s="24" t="s">
        <v>297</v>
      </c>
      <c r="P101" s="24" t="s">
        <v>236</v>
      </c>
      <c r="Q101" s="25">
        <v>711.0</v>
      </c>
    </row>
    <row r="102">
      <c r="C102" s="24" t="s">
        <v>271</v>
      </c>
      <c r="D102" s="117">
        <v>8.0</v>
      </c>
      <c r="E102" s="118">
        <f t="shared" si="1"/>
        <v>0.00001477235796</v>
      </c>
      <c r="O102" s="24" t="s">
        <v>298</v>
      </c>
      <c r="P102" s="24" t="s">
        <v>230</v>
      </c>
      <c r="Q102" s="25">
        <v>537.0</v>
      </c>
    </row>
    <row r="103">
      <c r="C103" s="24" t="s">
        <v>146</v>
      </c>
      <c r="D103" s="117">
        <v>5.0</v>
      </c>
      <c r="E103" s="118">
        <f t="shared" si="1"/>
        <v>0.000009232723727</v>
      </c>
      <c r="O103" s="24" t="s">
        <v>298</v>
      </c>
      <c r="P103" s="24" t="s">
        <v>232</v>
      </c>
      <c r="Q103" s="25">
        <v>149.0</v>
      </c>
    </row>
  </sheetData>
  <autoFilter ref="$C$3:$F$10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0.13"/>
    <col customWidth="1" min="4" max="4" width="15.13"/>
    <col customWidth="1" min="5" max="5" width="91.75"/>
    <col customWidth="1" min="6" max="6" width="5.75"/>
    <col customWidth="1" min="7" max="7" width="22.25"/>
  </cols>
  <sheetData>
    <row r="4">
      <c r="C4" s="20" t="s">
        <v>299</v>
      </c>
    </row>
    <row r="5">
      <c r="D5" s="20"/>
    </row>
    <row r="6">
      <c r="D6" s="20" t="s">
        <v>300</v>
      </c>
      <c r="E6" s="21" t="s">
        <v>301</v>
      </c>
    </row>
    <row r="9">
      <c r="D9" s="20" t="s">
        <v>302</v>
      </c>
      <c r="E9" s="21" t="s">
        <v>303</v>
      </c>
      <c r="F9" s="21" t="s">
        <v>304</v>
      </c>
      <c r="G9" s="21" t="s">
        <v>305</v>
      </c>
    </row>
    <row r="10">
      <c r="E10" s="21" t="s">
        <v>306</v>
      </c>
      <c r="F10" s="21" t="s">
        <v>307</v>
      </c>
      <c r="G10" s="21" t="s">
        <v>308</v>
      </c>
    </row>
    <row r="12">
      <c r="D12" s="20" t="s">
        <v>309</v>
      </c>
      <c r="E12" s="21" t="s">
        <v>310</v>
      </c>
    </row>
    <row r="13">
      <c r="E13" s="21" t="s">
        <v>311</v>
      </c>
    </row>
    <row r="15">
      <c r="D15" s="20" t="s">
        <v>312</v>
      </c>
      <c r="E15" s="21" t="s">
        <v>313</v>
      </c>
    </row>
    <row r="16">
      <c r="E16" s="21" t="s">
        <v>314</v>
      </c>
    </row>
    <row r="17">
      <c r="E17" s="21" t="s">
        <v>315</v>
      </c>
    </row>
    <row r="18">
      <c r="E18" s="21" t="s">
        <v>316</v>
      </c>
    </row>
  </sheetData>
  <drawing r:id="rId1"/>
</worksheet>
</file>