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2d23ac1278198/00_MBP2011-Documents/Electronics/Core 64 Interactive Badge/Core-64-Interactive-Core-Memory-Badge/Documentation/"/>
    </mc:Choice>
  </mc:AlternateContent>
  <xr:revisionPtr revIDLastSave="21" documentId="8_{97C7AE3C-CD90-0847-A5D2-29BC7B91D5F6}" xr6:coauthVersionLast="45" xr6:coauthVersionMax="45" xr10:uidLastSave="{6C421DA7-6891-AC47-820B-149C100BED67}"/>
  <bookViews>
    <workbookView xWindow="0" yWindow="460" windowWidth="30580" windowHeight="19580" xr2:uid="{00000000-000D-0000-FFFF-FFFF00000000}"/>
  </bookViews>
  <sheets>
    <sheet name="Dual Bo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7" i="1" l="1"/>
  <c r="M47" i="1"/>
  <c r="J47" i="1"/>
  <c r="I52" i="1" l="1"/>
  <c r="L52" i="1" s="1"/>
  <c r="I51" i="1"/>
  <c r="L51" i="1" s="1"/>
  <c r="H52" i="1"/>
  <c r="H51" i="1"/>
  <c r="I39" i="1"/>
  <c r="L39" i="1" s="1"/>
  <c r="H39" i="1"/>
  <c r="I38" i="1"/>
  <c r="L38" i="1" s="1"/>
  <c r="H38" i="1"/>
  <c r="I43" i="1"/>
  <c r="L43" i="1" s="1"/>
  <c r="H43" i="1"/>
  <c r="H42" i="1"/>
  <c r="I42" i="1"/>
  <c r="L42" i="1" s="1"/>
  <c r="O42" i="1" s="1"/>
  <c r="Q42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3" i="1"/>
  <c r="L33" i="1" s="1"/>
  <c r="I34" i="1"/>
  <c r="L34" i="1" s="1"/>
  <c r="I36" i="1"/>
  <c r="L36" i="1" s="1"/>
  <c r="I37" i="1"/>
  <c r="L37" i="1" s="1"/>
  <c r="I40" i="1"/>
  <c r="L40" i="1" s="1"/>
  <c r="I41" i="1"/>
  <c r="L41" i="1" s="1"/>
  <c r="I44" i="1"/>
  <c r="L44" i="1" s="1"/>
  <c r="I47" i="1"/>
  <c r="K47" i="1" s="1"/>
  <c r="I48" i="1"/>
  <c r="L48" i="1" s="1"/>
  <c r="I49" i="1"/>
  <c r="K49" i="1" s="1"/>
  <c r="I11" i="1"/>
  <c r="K11" i="1" s="1"/>
  <c r="H49" i="1"/>
  <c r="P48" i="1"/>
  <c r="M48" i="1"/>
  <c r="J48" i="1"/>
  <c r="G48" i="1"/>
  <c r="H48" i="1" s="1"/>
  <c r="G47" i="1"/>
  <c r="H47" i="1" s="1"/>
  <c r="K40" i="1"/>
  <c r="K37" i="1"/>
  <c r="K30" i="1"/>
  <c r="K28" i="1"/>
  <c r="K19" i="1"/>
  <c r="K18" i="1"/>
  <c r="K16" i="1"/>
  <c r="K13" i="1"/>
  <c r="K12" i="1"/>
  <c r="H34" i="1"/>
  <c r="H36" i="1"/>
  <c r="H37" i="1"/>
  <c r="H41" i="1"/>
  <c r="H44" i="1"/>
  <c r="H3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1" i="1"/>
  <c r="Q51" i="1" s="1"/>
  <c r="N51" i="1"/>
  <c r="O52" i="1"/>
  <c r="Q52" i="1" s="1"/>
  <c r="N52" i="1"/>
  <c r="K52" i="1"/>
  <c r="K51" i="1"/>
  <c r="O39" i="1"/>
  <c r="Q39" i="1" s="1"/>
  <c r="N39" i="1"/>
  <c r="K39" i="1"/>
  <c r="K20" i="1"/>
  <c r="K26" i="1"/>
  <c r="O38" i="1"/>
  <c r="Q38" i="1" s="1"/>
  <c r="N38" i="1"/>
  <c r="K38" i="1"/>
  <c r="K27" i="1"/>
  <c r="N43" i="1"/>
  <c r="O43" i="1"/>
  <c r="Q43" i="1" s="1"/>
  <c r="K43" i="1"/>
  <c r="K22" i="1"/>
  <c r="K44" i="1"/>
  <c r="K24" i="1"/>
  <c r="K21" i="1"/>
  <c r="K36" i="1"/>
  <c r="K33" i="1"/>
  <c r="H53" i="1"/>
  <c r="H54" i="1" s="1"/>
  <c r="O18" i="1"/>
  <c r="Q18" i="1" s="1"/>
  <c r="N18" i="1"/>
  <c r="L11" i="1"/>
  <c r="K48" i="1"/>
  <c r="K53" i="1" s="1"/>
  <c r="K54" i="1" s="1"/>
  <c r="O16" i="1"/>
  <c r="Q16" i="1" s="1"/>
  <c r="N16" i="1"/>
  <c r="O36" i="1"/>
  <c r="Q36" i="1" s="1"/>
  <c r="N36" i="1"/>
  <c r="N48" i="1"/>
  <c r="O48" i="1"/>
  <c r="Q48" i="1" s="1"/>
  <c r="O33" i="1"/>
  <c r="Q33" i="1" s="1"/>
  <c r="N33" i="1"/>
  <c r="O24" i="1"/>
  <c r="Q24" i="1" s="1"/>
  <c r="N24" i="1"/>
  <c r="O41" i="1"/>
  <c r="Q41" i="1" s="1"/>
  <c r="N41" i="1"/>
  <c r="O21" i="1"/>
  <c r="Q21" i="1" s="1"/>
  <c r="N21" i="1"/>
  <c r="K41" i="1"/>
  <c r="K29" i="1"/>
  <c r="H45" i="1"/>
  <c r="N26" i="1"/>
  <c r="N40" i="1"/>
  <c r="O40" i="1"/>
  <c r="Q40" i="1" s="1"/>
  <c r="N28" i="1"/>
  <c r="O28" i="1"/>
  <c r="Q28" i="1" s="1"/>
  <c r="N20" i="1"/>
  <c r="O20" i="1"/>
  <c r="Q20" i="1" s="1"/>
  <c r="O12" i="1"/>
  <c r="Q12" i="1" s="1"/>
  <c r="N12" i="1"/>
  <c r="N44" i="1"/>
  <c r="O44" i="1"/>
  <c r="Q44" i="1" s="1"/>
  <c r="N30" i="1"/>
  <c r="O30" i="1"/>
  <c r="Q30" i="1" s="1"/>
  <c r="N14" i="1"/>
  <c r="O14" i="1"/>
  <c r="Q14" i="1" s="1"/>
  <c r="N37" i="1"/>
  <c r="O37" i="1"/>
  <c r="Q37" i="1" s="1"/>
  <c r="N27" i="1"/>
  <c r="O27" i="1"/>
  <c r="Q27" i="1" s="1"/>
  <c r="N19" i="1"/>
  <c r="O19" i="1"/>
  <c r="Q19" i="1" s="1"/>
  <c r="N22" i="1"/>
  <c r="O22" i="1"/>
  <c r="Q22" i="1" s="1"/>
  <c r="N34" i="1"/>
  <c r="O34" i="1"/>
  <c r="Q34" i="1" s="1"/>
  <c r="N25" i="1"/>
  <c r="O25" i="1"/>
  <c r="Q25" i="1" s="1"/>
  <c r="N17" i="1"/>
  <c r="O17" i="1"/>
  <c r="Q17" i="1" s="1"/>
  <c r="L15" i="1"/>
  <c r="L23" i="1"/>
  <c r="L31" i="1"/>
  <c r="L47" i="1"/>
  <c r="K17" i="1"/>
  <c r="K25" i="1"/>
  <c r="K34" i="1"/>
  <c r="N13" i="1"/>
  <c r="L49" i="1"/>
  <c r="K42" i="1"/>
  <c r="O29" i="1"/>
  <c r="Q29" i="1" s="1"/>
  <c r="N42" i="1"/>
  <c r="H55" i="1" l="1"/>
  <c r="H57" i="1" s="1"/>
  <c r="H46" i="1"/>
  <c r="O11" i="1"/>
  <c r="Q11" i="1" s="1"/>
  <c r="N11" i="1"/>
  <c r="K45" i="1"/>
  <c r="O31" i="1"/>
  <c r="Q31" i="1" s="1"/>
  <c r="N31" i="1"/>
  <c r="O47" i="1"/>
  <c r="Q47" i="1" s="1"/>
  <c r="N47" i="1"/>
  <c r="O15" i="1"/>
  <c r="Q15" i="1" s="1"/>
  <c r="N15" i="1"/>
  <c r="N49" i="1"/>
  <c r="O49" i="1"/>
  <c r="Q49" i="1" s="1"/>
  <c r="O23" i="1"/>
  <c r="Q23" i="1" s="1"/>
  <c r="N23" i="1"/>
  <c r="N53" i="1" l="1"/>
  <c r="N54" i="1" s="1"/>
  <c r="G7" i="1"/>
  <c r="K46" i="1"/>
  <c r="K55" i="1"/>
  <c r="K57" i="1" s="1"/>
  <c r="Q53" i="1"/>
  <c r="Q54" i="1" s="1"/>
  <c r="N45" i="1"/>
  <c r="N46" i="1" s="1"/>
  <c r="Q45" i="1"/>
  <c r="Q46" i="1" s="1"/>
  <c r="J7" i="1" l="1"/>
  <c r="N55" i="1"/>
  <c r="M7" i="1" s="1"/>
  <c r="Q55" i="1"/>
  <c r="P7" i="1" s="1"/>
  <c r="Q57" i="1" l="1"/>
  <c r="N57" i="1"/>
</calcChain>
</file>

<file path=xl/sharedStrings.xml><?xml version="1.0" encoding="utf-8"?>
<sst xmlns="http://schemas.openxmlformats.org/spreadsheetml/2006/main" count="222" uniqueCount="169">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</sst>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44" fontId="2" fillId="0" borderId="0" xfId="1" applyFont="1"/>
    <xf numFmtId="164" fontId="0" fillId="0" borderId="0" xfId="1" applyNumberFormat="1" applyFont="1"/>
    <xf numFmtId="0" fontId="2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2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3" fillId="2" borderId="0" xfId="1" applyFont="1" applyFill="1"/>
    <xf numFmtId="44" fontId="2" fillId="2" borderId="0" xfId="1" applyFont="1" applyFill="1"/>
    <xf numFmtId="44" fontId="0" fillId="0" borderId="0" xfId="1" applyFont="1" applyFill="1"/>
    <xf numFmtId="44" fontId="3" fillId="0" borderId="0" xfId="1" applyFont="1" applyFill="1"/>
    <xf numFmtId="44" fontId="2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topLeftCell="A15" zoomScale="120" zoomScaleNormal="120" workbookViewId="0">
      <selection activeCell="M41" sqref="M41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H55/F8</f>
        <v>86.663366666666661</v>
      </c>
      <c r="H7" s="8"/>
      <c r="I7" s="7"/>
      <c r="J7" s="8">
        <f>K55/I8</f>
        <v>82.213366666666673</v>
      </c>
      <c r="K7" s="8"/>
      <c r="L7" s="7"/>
      <c r="M7" s="8">
        <f>N55/L8</f>
        <v>59.070966666666671</v>
      </c>
      <c r="N7" s="8"/>
      <c r="O7" s="7"/>
      <c r="P7" s="8">
        <f>Q55/O8</f>
        <v>51.337996666666669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4" si="0">F$8*F12*G12</f>
        <v>0.79969999999999997</v>
      </c>
      <c r="I12">
        <f t="shared" ref="I12:I49" si="1">F12</f>
        <v>11</v>
      </c>
      <c r="J12" s="1" t="s">
        <v>15</v>
      </c>
      <c r="K12" s="1">
        <f t="shared" ref="K12:K44" si="2">I$8*I12*J12</f>
        <v>7.9969999999999999</v>
      </c>
      <c r="L12">
        <f t="shared" ref="L12:L49" si="3">I12</f>
        <v>11</v>
      </c>
      <c r="M12" s="1" t="s">
        <v>16</v>
      </c>
      <c r="N12" s="1">
        <f t="shared" ref="N12:N44" si="4">L$8*L12*M12</f>
        <v>33.539000000000001</v>
      </c>
      <c r="O12">
        <f t="shared" ref="O12:O49" si="5">L12</f>
        <v>11</v>
      </c>
      <c r="P12" s="1" t="s">
        <v>16</v>
      </c>
      <c r="Q12" s="1">
        <f t="shared" ref="Q12:Q44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" t="s">
        <v>146</v>
      </c>
      <c r="F33">
        <v>1</v>
      </c>
      <c r="G33" s="16">
        <v>0.05</v>
      </c>
      <c r="H33" s="1">
        <f t="shared" si="0"/>
        <v>0.05</v>
      </c>
      <c r="I33">
        <f t="shared" si="1"/>
        <v>1</v>
      </c>
      <c r="J33" s="1">
        <v>0.05</v>
      </c>
      <c r="K33" s="1">
        <f t="shared" si="2"/>
        <v>0.5</v>
      </c>
      <c r="L33">
        <f t="shared" si="3"/>
        <v>1</v>
      </c>
      <c r="M33" s="1">
        <v>0.05</v>
      </c>
      <c r="N33" s="1">
        <f t="shared" si="4"/>
        <v>5</v>
      </c>
      <c r="O33">
        <f t="shared" si="5"/>
        <v>1</v>
      </c>
      <c r="P33" s="1">
        <v>0.05</v>
      </c>
      <c r="Q33" s="1">
        <f t="shared" si="6"/>
        <v>50</v>
      </c>
    </row>
    <row r="34" spans="1:17" ht="12.75" customHeight="1" x14ac:dyDescent="0.15">
      <c r="B34" s="2"/>
      <c r="E34" s="2" t="s">
        <v>147</v>
      </c>
      <c r="F34">
        <v>1</v>
      </c>
      <c r="G34" s="17">
        <v>1</v>
      </c>
      <c r="H34" s="1">
        <f t="shared" si="0"/>
        <v>1</v>
      </c>
      <c r="I34">
        <f t="shared" si="1"/>
        <v>1</v>
      </c>
      <c r="J34" s="1">
        <v>0.75</v>
      </c>
      <c r="K34" s="1">
        <f t="shared" si="2"/>
        <v>7.5</v>
      </c>
      <c r="L34">
        <f t="shared" si="3"/>
        <v>1</v>
      </c>
      <c r="M34" s="1">
        <v>0.5</v>
      </c>
      <c r="N34" s="1">
        <f t="shared" si="4"/>
        <v>50</v>
      </c>
      <c r="O34">
        <f t="shared" si="5"/>
        <v>1</v>
      </c>
      <c r="P34" s="1">
        <v>0.25</v>
      </c>
      <c r="Q34" s="1">
        <f t="shared" si="6"/>
        <v>250</v>
      </c>
    </row>
    <row r="35" spans="1:17" ht="12.75" customHeight="1" x14ac:dyDescent="0.15">
      <c r="B35" s="2"/>
      <c r="E35" s="2" t="s">
        <v>155</v>
      </c>
      <c r="G35" s="15"/>
      <c r="J35" s="4"/>
    </row>
    <row r="36" spans="1:17" ht="12.75" customHeight="1" x14ac:dyDescent="0.15">
      <c r="B36" t="s">
        <v>157</v>
      </c>
      <c r="C36" t="s">
        <v>158</v>
      </c>
      <c r="E36" t="s">
        <v>154</v>
      </c>
      <c r="F36">
        <v>1</v>
      </c>
      <c r="G36" s="14">
        <v>2.41</v>
      </c>
      <c r="H36" s="1">
        <f t="shared" si="0"/>
        <v>2.41</v>
      </c>
      <c r="I36">
        <f t="shared" si="1"/>
        <v>1</v>
      </c>
      <c r="J36" s="1">
        <v>2.41</v>
      </c>
      <c r="K36" s="1">
        <f t="shared" si="2"/>
        <v>24.1</v>
      </c>
      <c r="L36">
        <f t="shared" si="3"/>
        <v>1</v>
      </c>
      <c r="M36" s="1">
        <v>2.14</v>
      </c>
      <c r="N36" s="1">
        <f t="shared" si="4"/>
        <v>214</v>
      </c>
      <c r="O36">
        <f t="shared" si="5"/>
        <v>1</v>
      </c>
      <c r="P36" s="1">
        <v>1.27</v>
      </c>
      <c r="Q36" s="1">
        <f t="shared" si="6"/>
        <v>1270</v>
      </c>
    </row>
    <row r="37" spans="1:17" ht="12.75" customHeight="1" x14ac:dyDescent="0.15">
      <c r="E37" t="s">
        <v>137</v>
      </c>
      <c r="F37">
        <v>1</v>
      </c>
      <c r="G37" s="18">
        <v>11.65</v>
      </c>
      <c r="H37" s="1">
        <f t="shared" si="0"/>
        <v>11.65</v>
      </c>
      <c r="I37">
        <f t="shared" si="1"/>
        <v>1</v>
      </c>
      <c r="J37" s="4">
        <v>11.65</v>
      </c>
      <c r="K37" s="1">
        <f t="shared" si="2"/>
        <v>116.5</v>
      </c>
      <c r="L37">
        <f t="shared" si="3"/>
        <v>1</v>
      </c>
      <c r="M37" s="1">
        <v>10</v>
      </c>
      <c r="N37" s="1">
        <f t="shared" si="4"/>
        <v>1000</v>
      </c>
      <c r="O37">
        <f t="shared" si="5"/>
        <v>1</v>
      </c>
      <c r="P37" s="1">
        <v>8</v>
      </c>
      <c r="Q37" s="1">
        <f t="shared" si="6"/>
        <v>8000</v>
      </c>
    </row>
    <row r="38" spans="1:17" ht="12.75" customHeight="1" x14ac:dyDescent="0.15">
      <c r="E38" t="s">
        <v>163</v>
      </c>
      <c r="F38" s="23">
        <v>2</v>
      </c>
      <c r="G38" s="14">
        <v>2.08</v>
      </c>
      <c r="H38" s="24">
        <f t="shared" ref="H38" si="7">F$8*F38*G38</f>
        <v>4.16</v>
      </c>
      <c r="I38" s="23">
        <f t="shared" ref="I38" si="8">F38</f>
        <v>2</v>
      </c>
      <c r="J38" s="14">
        <v>2.08</v>
      </c>
      <c r="K38" s="24">
        <f t="shared" ref="K38" si="9">I$8*I38*J38</f>
        <v>41.6</v>
      </c>
      <c r="L38" s="23">
        <f t="shared" ref="L38" si="10">I38</f>
        <v>2</v>
      </c>
      <c r="M38" s="24">
        <v>1.5</v>
      </c>
      <c r="N38" s="24">
        <f t="shared" ref="N38" si="11">L$8*L38*M38</f>
        <v>300</v>
      </c>
      <c r="O38" s="23">
        <f t="shared" ref="O38" si="12">L38</f>
        <v>2</v>
      </c>
      <c r="P38" s="24">
        <v>1.5</v>
      </c>
      <c r="Q38" s="24">
        <f t="shared" ref="Q38" si="13">O$8*O38*P38</f>
        <v>3000</v>
      </c>
    </row>
    <row r="39" spans="1:17" ht="12.75" customHeight="1" x14ac:dyDescent="0.15">
      <c r="E39" t="s">
        <v>164</v>
      </c>
      <c r="F39" s="23">
        <v>2</v>
      </c>
      <c r="G39" s="14">
        <v>3.65</v>
      </c>
      <c r="H39" s="24">
        <f t="shared" ref="H39" si="14">F$8*F39*G39</f>
        <v>7.3</v>
      </c>
      <c r="I39" s="23">
        <f t="shared" ref="I39" si="15">F39</f>
        <v>2</v>
      </c>
      <c r="J39" s="14">
        <v>2.08</v>
      </c>
      <c r="K39" s="24">
        <f t="shared" ref="K39" si="16">I$8*I39*J39</f>
        <v>41.6</v>
      </c>
      <c r="L39" s="23">
        <f t="shared" ref="L39" si="17">I39</f>
        <v>2</v>
      </c>
      <c r="M39" s="24">
        <v>2.58</v>
      </c>
      <c r="N39" s="24">
        <f t="shared" ref="N39" si="18">L$8*L39*M39</f>
        <v>516</v>
      </c>
      <c r="O39" s="23">
        <f t="shared" ref="O39" si="19">L39</f>
        <v>2</v>
      </c>
      <c r="P39" s="24">
        <v>2.58</v>
      </c>
      <c r="Q39" s="24">
        <f t="shared" ref="Q39" si="20">O$8*O39*P39</f>
        <v>5160</v>
      </c>
    </row>
    <row r="40" spans="1:17" ht="12.75" customHeight="1" x14ac:dyDescent="0.15">
      <c r="E40" t="s">
        <v>138</v>
      </c>
      <c r="F40">
        <v>1</v>
      </c>
      <c r="G40" s="17">
        <v>26.14</v>
      </c>
      <c r="H40" s="1">
        <v>27.2</v>
      </c>
      <c r="I40">
        <f t="shared" si="1"/>
        <v>1</v>
      </c>
      <c r="J40" s="1">
        <v>26.14</v>
      </c>
      <c r="K40" s="1">
        <f t="shared" si="2"/>
        <v>261.39999999999998</v>
      </c>
      <c r="L40">
        <f t="shared" si="3"/>
        <v>1</v>
      </c>
      <c r="M40" s="1">
        <v>16</v>
      </c>
      <c r="N40" s="1">
        <f t="shared" si="4"/>
        <v>1600</v>
      </c>
      <c r="O40">
        <f t="shared" si="5"/>
        <v>1</v>
      </c>
      <c r="P40" s="1">
        <v>16</v>
      </c>
      <c r="Q40" s="1">
        <f t="shared" si="6"/>
        <v>16000</v>
      </c>
    </row>
    <row r="41" spans="1:17" ht="12.75" customHeight="1" x14ac:dyDescent="0.15">
      <c r="E41" t="s">
        <v>139</v>
      </c>
      <c r="F41">
        <v>1</v>
      </c>
      <c r="G41" s="17">
        <v>5</v>
      </c>
      <c r="H41" s="1">
        <f t="shared" si="0"/>
        <v>5</v>
      </c>
      <c r="I41">
        <f t="shared" si="1"/>
        <v>1</v>
      </c>
      <c r="J41" s="1">
        <v>5</v>
      </c>
      <c r="K41" s="1">
        <f t="shared" si="2"/>
        <v>50</v>
      </c>
      <c r="L41">
        <f t="shared" si="3"/>
        <v>1</v>
      </c>
      <c r="M41" s="1">
        <v>4</v>
      </c>
      <c r="N41" s="1">
        <f t="shared" si="4"/>
        <v>400</v>
      </c>
      <c r="O41">
        <f t="shared" si="5"/>
        <v>1</v>
      </c>
      <c r="P41" s="1">
        <v>3</v>
      </c>
      <c r="Q41" s="1">
        <f t="shared" si="6"/>
        <v>3000</v>
      </c>
    </row>
    <row r="42" spans="1:17" ht="12.75" customHeight="1" x14ac:dyDescent="0.15">
      <c r="E42" t="s">
        <v>159</v>
      </c>
      <c r="F42" s="23">
        <v>2</v>
      </c>
      <c r="G42" s="14">
        <v>2.5499999999999998</v>
      </c>
      <c r="H42" s="24">
        <f t="shared" ref="H42" si="21">F$8*F42*G42</f>
        <v>5.0999999999999996</v>
      </c>
      <c r="I42" s="23">
        <f t="shared" si="1"/>
        <v>2</v>
      </c>
      <c r="J42" s="24">
        <v>2.5499999999999998</v>
      </c>
      <c r="K42" s="24">
        <f t="shared" si="2"/>
        <v>51</v>
      </c>
      <c r="L42" s="23">
        <f t="shared" si="3"/>
        <v>2</v>
      </c>
      <c r="M42" s="24">
        <v>1.85</v>
      </c>
      <c r="N42" s="24">
        <f t="shared" si="4"/>
        <v>370</v>
      </c>
      <c r="O42" s="23">
        <f t="shared" si="5"/>
        <v>2</v>
      </c>
      <c r="P42" s="25">
        <v>1.85</v>
      </c>
      <c r="Q42" s="24">
        <f t="shared" si="6"/>
        <v>3700</v>
      </c>
    </row>
    <row r="43" spans="1:17" ht="12.75" customHeight="1" x14ac:dyDescent="0.15">
      <c r="E43" s="2" t="s">
        <v>160</v>
      </c>
      <c r="F43" s="23">
        <v>2</v>
      </c>
      <c r="G43" s="14">
        <v>2.08</v>
      </c>
      <c r="H43" s="24">
        <f t="shared" ref="H43" si="22">F$8*F43*G43</f>
        <v>4.16</v>
      </c>
      <c r="I43" s="23">
        <f t="shared" ref="I43" si="23">F43</f>
        <v>2</v>
      </c>
      <c r="J43" s="24">
        <v>2.08</v>
      </c>
      <c r="K43" s="24">
        <f t="shared" ref="K43" si="24">I$8*I43*J43</f>
        <v>41.6</v>
      </c>
      <c r="L43" s="23">
        <f t="shared" ref="L43" si="25">I43</f>
        <v>2</v>
      </c>
      <c r="M43" s="24">
        <v>1.85</v>
      </c>
      <c r="N43" s="24">
        <f t="shared" ref="N43" si="26">L$8*L43*M43</f>
        <v>370</v>
      </c>
      <c r="O43" s="23">
        <f t="shared" ref="O43" si="27">L43</f>
        <v>2</v>
      </c>
      <c r="P43" s="25">
        <v>1.85</v>
      </c>
      <c r="Q43" s="24">
        <f t="shared" ref="Q43" si="28">O$8*O43*P43</f>
        <v>3700</v>
      </c>
    </row>
    <row r="44" spans="1:17" ht="12.75" customHeight="1" x14ac:dyDescent="0.15">
      <c r="C44" t="s">
        <v>165</v>
      </c>
      <c r="E44" s="2" t="s">
        <v>142</v>
      </c>
      <c r="F44">
        <v>1</v>
      </c>
      <c r="G44" s="1">
        <v>2</v>
      </c>
      <c r="H44" s="1">
        <f t="shared" si="0"/>
        <v>2</v>
      </c>
      <c r="I44">
        <f t="shared" si="1"/>
        <v>1</v>
      </c>
      <c r="J44" s="1">
        <v>2</v>
      </c>
      <c r="K44" s="1">
        <f t="shared" si="2"/>
        <v>20</v>
      </c>
      <c r="L44">
        <f t="shared" si="3"/>
        <v>1</v>
      </c>
      <c r="M44" s="1">
        <v>1</v>
      </c>
      <c r="N44" s="1">
        <f t="shared" si="4"/>
        <v>100</v>
      </c>
      <c r="O44">
        <f t="shared" si="5"/>
        <v>1</v>
      </c>
      <c r="P44" s="1">
        <v>0.77</v>
      </c>
      <c r="Q44" s="1">
        <f t="shared" si="6"/>
        <v>770</v>
      </c>
    </row>
    <row r="45" spans="1:17" ht="12.75" customHeight="1" x14ac:dyDescent="0.15">
      <c r="E45" s="2"/>
      <c r="F45" s="22" t="s">
        <v>161</v>
      </c>
      <c r="G45" s="16"/>
      <c r="H45" s="16">
        <f>SUM(H11:H44)</f>
        <v>84.201699999999988</v>
      </c>
      <c r="I45" s="22"/>
      <c r="J45" s="16"/>
      <c r="K45" s="16">
        <f>SUM(K11:K44)</f>
        <v>797.51700000000005</v>
      </c>
      <c r="L45" s="22"/>
      <c r="M45" s="16"/>
      <c r="N45" s="16">
        <f>SUM(N11:N44)</f>
        <v>5760.93</v>
      </c>
      <c r="O45" s="22"/>
      <c r="P45" s="16"/>
      <c r="Q45" s="16">
        <f>SUM(Q11:Q44)</f>
        <v>50106.33</v>
      </c>
    </row>
    <row r="46" spans="1:17" ht="12.75" customHeight="1" x14ac:dyDescent="0.15">
      <c r="A46" t="s">
        <v>151</v>
      </c>
      <c r="E46" s="2"/>
      <c r="F46" s="19" t="s">
        <v>162</v>
      </c>
      <c r="G46" s="20"/>
      <c r="H46" s="20">
        <f>H45/F8</f>
        <v>84.201699999999988</v>
      </c>
      <c r="I46" s="19"/>
      <c r="J46" s="20"/>
      <c r="K46" s="20">
        <f>K45/I8</f>
        <v>79.7517</v>
      </c>
      <c r="L46" s="19"/>
      <c r="M46" s="20"/>
      <c r="N46" s="20">
        <f>N45/L8</f>
        <v>57.609300000000005</v>
      </c>
      <c r="O46" s="19"/>
      <c r="P46" s="20"/>
      <c r="Q46" s="20">
        <f>Q45/O8</f>
        <v>50.10633</v>
      </c>
    </row>
    <row r="47" spans="1:17" ht="12.75" customHeight="1" x14ac:dyDescent="0.15">
      <c r="E47" t="s">
        <v>140</v>
      </c>
      <c r="F47">
        <v>64</v>
      </c>
      <c r="G47" s="1">
        <f>5/1000</f>
        <v>5.0000000000000001E-3</v>
      </c>
      <c r="H47" s="1">
        <f t="shared" ref="H47:H52" si="29">F$8*F47*G47</f>
        <v>0.32</v>
      </c>
      <c r="I47">
        <f t="shared" si="1"/>
        <v>64</v>
      </c>
      <c r="J47" s="1">
        <f>5/1000</f>
        <v>5.0000000000000001E-3</v>
      </c>
      <c r="K47" s="1">
        <f t="shared" ref="K47:K49" si="30">I$8*I47*J47</f>
        <v>3.2</v>
      </c>
      <c r="L47">
        <f t="shared" si="3"/>
        <v>64</v>
      </c>
      <c r="M47" s="1">
        <f>5/1000</f>
        <v>5.0000000000000001E-3</v>
      </c>
      <c r="N47" s="1">
        <f t="shared" ref="N47:N49" si="31">L$8*L47*M47</f>
        <v>32</v>
      </c>
      <c r="O47">
        <f t="shared" si="5"/>
        <v>64</v>
      </c>
      <c r="P47" s="1">
        <f>5/1000</f>
        <v>5.0000000000000001E-3</v>
      </c>
      <c r="Q47" s="1">
        <f t="shared" ref="Q47:Q49" si="32">O$8*O47*P47</f>
        <v>320</v>
      </c>
    </row>
    <row r="48" spans="1:17" ht="12.75" customHeight="1" x14ac:dyDescent="0.15">
      <c r="E48" s="2" t="s">
        <v>144</v>
      </c>
      <c r="F48">
        <v>70</v>
      </c>
      <c r="G48" s="5">
        <f>10/(1400*12)</f>
        <v>5.9523809523809529E-4</v>
      </c>
      <c r="H48" s="1">
        <f t="shared" si="29"/>
        <v>4.1666666666666671E-2</v>
      </c>
      <c r="I48">
        <f t="shared" si="1"/>
        <v>70</v>
      </c>
      <c r="J48" s="5">
        <f>10/(1400*12)</f>
        <v>5.9523809523809529E-4</v>
      </c>
      <c r="K48" s="1">
        <f t="shared" si="30"/>
        <v>0.41666666666666669</v>
      </c>
      <c r="L48">
        <f t="shared" si="3"/>
        <v>70</v>
      </c>
      <c r="M48" s="5">
        <f>10/(1400*12)</f>
        <v>5.9523809523809529E-4</v>
      </c>
      <c r="N48" s="1">
        <f t="shared" si="31"/>
        <v>4.166666666666667</v>
      </c>
      <c r="O48">
        <f t="shared" si="5"/>
        <v>70</v>
      </c>
      <c r="P48" s="5">
        <f>10/(1400*12)</f>
        <v>5.9523809523809529E-4</v>
      </c>
      <c r="Q48" s="1">
        <f t="shared" si="32"/>
        <v>41.666666666666671</v>
      </c>
    </row>
    <row r="49" spans="3:17" ht="12.75" customHeight="1" x14ac:dyDescent="0.15">
      <c r="C49" t="s">
        <v>165</v>
      </c>
      <c r="E49" s="2" t="s">
        <v>142</v>
      </c>
      <c r="F49">
        <v>1</v>
      </c>
      <c r="G49" s="1">
        <v>2</v>
      </c>
      <c r="H49" s="1">
        <f t="shared" si="29"/>
        <v>2</v>
      </c>
      <c r="I49">
        <f t="shared" si="1"/>
        <v>1</v>
      </c>
      <c r="J49" s="1">
        <v>2</v>
      </c>
      <c r="K49" s="1">
        <f t="shared" si="30"/>
        <v>20</v>
      </c>
      <c r="L49">
        <f t="shared" si="3"/>
        <v>1</v>
      </c>
      <c r="M49" s="1">
        <v>1</v>
      </c>
      <c r="N49" s="1">
        <f t="shared" si="31"/>
        <v>100</v>
      </c>
      <c r="O49">
        <f t="shared" si="5"/>
        <v>1</v>
      </c>
      <c r="P49" s="1">
        <v>0.77</v>
      </c>
      <c r="Q49" s="1">
        <f t="shared" si="32"/>
        <v>770</v>
      </c>
    </row>
    <row r="50" spans="3:17" ht="12.75" customHeight="1" x14ac:dyDescent="0.15">
      <c r="E50" s="2" t="s">
        <v>166</v>
      </c>
    </row>
    <row r="51" spans="3:17" ht="12.75" customHeight="1" x14ac:dyDescent="0.15">
      <c r="E51" s="2" t="s">
        <v>167</v>
      </c>
      <c r="F51">
        <v>1</v>
      </c>
      <c r="G51" s="1">
        <v>0.05</v>
      </c>
      <c r="H51" s="1">
        <f t="shared" si="29"/>
        <v>0.05</v>
      </c>
      <c r="I51">
        <f t="shared" ref="I51:I52" si="33">F51</f>
        <v>1</v>
      </c>
      <c r="J51" s="1">
        <v>0.05</v>
      </c>
      <c r="K51" s="1">
        <f t="shared" ref="K51:K52" si="34">I$8*I51*J51</f>
        <v>0.5</v>
      </c>
      <c r="L51">
        <f t="shared" ref="L51:L52" si="35">I51</f>
        <v>1</v>
      </c>
      <c r="M51" s="1">
        <v>0.05</v>
      </c>
      <c r="N51" s="1">
        <f t="shared" ref="N51:N52" si="36">L$8*L51*M51</f>
        <v>5</v>
      </c>
      <c r="O51">
        <f t="shared" ref="O51:O52" si="37">L51</f>
        <v>1</v>
      </c>
      <c r="P51" s="1">
        <v>0.05</v>
      </c>
      <c r="Q51" s="1">
        <f t="shared" ref="Q51:Q52" si="38">O$8*O51*P51</f>
        <v>50</v>
      </c>
    </row>
    <row r="52" spans="3:17" ht="12.75" customHeight="1" x14ac:dyDescent="0.15">
      <c r="E52" s="2" t="s">
        <v>168</v>
      </c>
      <c r="F52">
        <v>1</v>
      </c>
      <c r="G52" s="1">
        <v>0.05</v>
      </c>
      <c r="H52" s="1">
        <f t="shared" si="29"/>
        <v>0.05</v>
      </c>
      <c r="I52">
        <f t="shared" si="33"/>
        <v>1</v>
      </c>
      <c r="J52" s="1">
        <v>0.05</v>
      </c>
      <c r="K52" s="1">
        <f t="shared" si="34"/>
        <v>0.5</v>
      </c>
      <c r="L52">
        <f t="shared" si="35"/>
        <v>1</v>
      </c>
      <c r="M52" s="1">
        <v>0.05</v>
      </c>
      <c r="N52" s="1">
        <f t="shared" si="36"/>
        <v>5</v>
      </c>
      <c r="O52">
        <f t="shared" si="37"/>
        <v>1</v>
      </c>
      <c r="P52" s="1">
        <v>0.05</v>
      </c>
      <c r="Q52" s="1">
        <f t="shared" si="38"/>
        <v>50</v>
      </c>
    </row>
    <row r="53" spans="3:17" ht="12.75" customHeight="1" x14ac:dyDescent="0.15">
      <c r="E53" s="2"/>
      <c r="F53" s="22" t="s">
        <v>161</v>
      </c>
      <c r="G53" s="16"/>
      <c r="H53" s="16">
        <f>SUM(H47:H52)</f>
        <v>2.4616666666666664</v>
      </c>
      <c r="I53" s="22"/>
      <c r="J53" s="16"/>
      <c r="K53" s="16">
        <f>SUM(K47:K52)</f>
        <v>24.616666666666667</v>
      </c>
      <c r="L53" s="22"/>
      <c r="M53" s="16"/>
      <c r="N53" s="16">
        <f>SUM(N47:N52)</f>
        <v>146.16666666666666</v>
      </c>
      <c r="O53" s="22"/>
      <c r="P53" s="16"/>
      <c r="Q53" s="16">
        <f>SUM(Q47:Q52)</f>
        <v>1231.6666666666667</v>
      </c>
    </row>
    <row r="54" spans="3:17" ht="12.75" customHeight="1" x14ac:dyDescent="0.15">
      <c r="E54" s="2"/>
      <c r="F54" s="19" t="s">
        <v>162</v>
      </c>
      <c r="G54" s="20"/>
      <c r="H54" s="20">
        <f>H53/F8</f>
        <v>2.4616666666666664</v>
      </c>
      <c r="I54" s="19"/>
      <c r="J54" s="20"/>
      <c r="K54" s="20">
        <f>K53/I8</f>
        <v>2.4616666666666669</v>
      </c>
      <c r="L54" s="19"/>
      <c r="M54" s="20"/>
      <c r="N54" s="20">
        <f>N53/L8</f>
        <v>1.4616666666666667</v>
      </c>
      <c r="O54" s="19"/>
      <c r="P54" s="20"/>
      <c r="Q54" s="20">
        <f>Q53/O8</f>
        <v>1.2316666666666667</v>
      </c>
    </row>
    <row r="55" spans="3:17" ht="12.75" customHeight="1" x14ac:dyDescent="0.15">
      <c r="E55" s="3" t="s">
        <v>145</v>
      </c>
      <c r="H55" s="1">
        <f>H45+H53</f>
        <v>86.663366666666661</v>
      </c>
      <c r="K55" s="1">
        <f>K45+K53</f>
        <v>822.13366666666673</v>
      </c>
      <c r="N55" s="1">
        <f>N45+N53</f>
        <v>5907.0966666666673</v>
      </c>
      <c r="Q55" s="1">
        <f>Q45+Q53</f>
        <v>51337.996666666666</v>
      </c>
    </row>
    <row r="56" spans="3:17" ht="12.75" customHeight="1" x14ac:dyDescent="0.15">
      <c r="E56" s="3"/>
    </row>
    <row r="57" spans="3:17" ht="12.75" customHeight="1" x14ac:dyDescent="0.15">
      <c r="F57" s="21" t="s">
        <v>162</v>
      </c>
      <c r="H57" s="1">
        <f>H55/F8</f>
        <v>86.663366666666661</v>
      </c>
      <c r="K57" s="1">
        <f>K55/I8</f>
        <v>82.213366666666673</v>
      </c>
      <c r="N57" s="1">
        <f>N55/L8</f>
        <v>59.070966666666671</v>
      </c>
      <c r="Q57" s="1">
        <f>Q55/O8</f>
        <v>51.337996666666669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Dual 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2020-03-17T19:53:37Z</dcterms:modified>
</cp:coreProperties>
</file>