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Interactive Core Memory Badge (Cores) v0.3/"/>
    </mc:Choice>
  </mc:AlternateContent>
  <xr:revisionPtr revIDLastSave="0" documentId="13_ncr:1_{ADFD69DA-8094-E04F-8FB3-D93EEEC18FC0}" xr6:coauthVersionLast="45" xr6:coauthVersionMax="45" xr10:uidLastSave="{00000000-0000-0000-0000-000000000000}"/>
  <bookViews>
    <workbookView xWindow="-37700" yWindow="-4700" windowWidth="37020" windowHeight="21820" xr2:uid="{00000000-000D-0000-FFFF-FFFF00000000}"/>
  </bookViews>
  <sheets>
    <sheet name="Core Board V0.3 BOM" sheetId="1" r:id="rId1"/>
  </sheets>
  <definedNames>
    <definedName name="_xlnm._FilterDatabase" localSheetId="0" hidden="1">'Core Board V0.3 BOM'!$A$5:$L$28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6" i="1"/>
  <c r="J7" i="1"/>
  <c r="K7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6" i="1"/>
  <c r="I6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12" i="1"/>
  <c r="H8" i="1" l="1"/>
  <c r="L8" i="1" s="1"/>
  <c r="L6" i="1"/>
  <c r="L7" i="1"/>
  <c r="L9" i="1"/>
  <c r="L10" i="1"/>
  <c r="L12" i="1"/>
  <c r="L13" i="1"/>
  <c r="L14" i="1"/>
  <c r="L15" i="1"/>
  <c r="L16" i="1"/>
  <c r="L11" i="1"/>
  <c r="L17" i="1"/>
  <c r="L18" i="1"/>
  <c r="L19" i="1"/>
  <c r="L20" i="1"/>
  <c r="L21" i="1"/>
</calcChain>
</file>

<file path=xl/sharedStrings.xml><?xml version="1.0" encoding="utf-8"?>
<sst xmlns="http://schemas.openxmlformats.org/spreadsheetml/2006/main" count="90" uniqueCount="68">
  <si>
    <t>Id</t>
  </si>
  <si>
    <t>Designator</t>
  </si>
  <si>
    <t>Package</t>
  </si>
  <si>
    <t>Quantity</t>
  </si>
  <si>
    <t>Designation</t>
  </si>
  <si>
    <t>Supplier and ref</t>
  </si>
  <si>
    <t>J3</t>
  </si>
  <si>
    <t>LED_Matrix_Header_3pin_0.9_holes</t>
  </si>
  <si>
    <t>X1</t>
  </si>
  <si>
    <t>Badgelife-SAOv169-BADGE-2x3</t>
  </si>
  <si>
    <t>SFH11-NBPC-D03-ST-BK</t>
  </si>
  <si>
    <t>C1,C3,C5,C7,C9,C10,C11,C12</t>
  </si>
  <si>
    <t>C_0805_2012Metric</t>
  </si>
  <si>
    <t>0.1uF</t>
  </si>
  <si>
    <t>C2,C4,C6,C8</t>
  </si>
  <si>
    <t>10pF</t>
  </si>
  <si>
    <t>R1,R2,R3,R4</t>
  </si>
  <si>
    <t>R_0805_2012Metric</t>
  </si>
  <si>
    <t>4K7</t>
  </si>
  <si>
    <t>U5</t>
  </si>
  <si>
    <t>SOT-23-5</t>
  </si>
  <si>
    <t>SI7210-B-01</t>
  </si>
  <si>
    <t>U6</t>
  </si>
  <si>
    <t>SI7210-B-02</t>
  </si>
  <si>
    <t>U7</t>
  </si>
  <si>
    <t>SI7210-B-03</t>
  </si>
  <si>
    <t>U8</t>
  </si>
  <si>
    <t>SI7210-B-04</t>
  </si>
  <si>
    <t>U1</t>
  </si>
  <si>
    <t>SOT-23_Handsoldering</t>
  </si>
  <si>
    <t>A3214ELHL-T</t>
  </si>
  <si>
    <t>DRV5032FADBZR</t>
  </si>
  <si>
    <t>U3</t>
  </si>
  <si>
    <t>DRV5032DUDBZR</t>
  </si>
  <si>
    <t>J1,J2</t>
  </si>
  <si>
    <t>PinHeader_1x16_P2.54mm_Vertical_SMD_and_TH_Pin1Right</t>
  </si>
  <si>
    <t>Raw BOM from PCBNEW (since EESCHEMA lost it's BOM scripts)</t>
  </si>
  <si>
    <t>Cores</t>
  </si>
  <si>
    <t>Qty On Hand May 20, 2020</t>
  </si>
  <si>
    <t>Blank board</t>
  </si>
  <si>
    <t>CM1 - wire</t>
  </si>
  <si>
    <t>CM1 - cores</t>
  </si>
  <si>
    <t>Need to buy</t>
  </si>
  <si>
    <t>TSM-116-03-T-SV</t>
  </si>
  <si>
    <t>PCB</t>
  </si>
  <si>
    <t>Optional?</t>
  </si>
  <si>
    <t>y</t>
  </si>
  <si>
    <t>n</t>
  </si>
  <si>
    <t>Before V0.3 first proto assemble</t>
  </si>
  <si>
    <t>After V0.3 first proto assemble</t>
  </si>
  <si>
    <t>Qty on hand</t>
  </si>
  <si>
    <t>To build 4 more</t>
  </si>
  <si>
    <t>To complete 1st build</t>
  </si>
  <si>
    <t>IN CART</t>
  </si>
  <si>
    <t>U2, U4</t>
  </si>
  <si>
    <t>Core 1mm</t>
  </si>
  <si>
    <t>Magnetic wire, length ft</t>
  </si>
  <si>
    <t>JLCPCB.com</t>
  </si>
  <si>
    <t>LED ARRAY 3 pin Header</t>
  </si>
  <si>
    <t>(PCB fabrication release day!)</t>
  </si>
  <si>
    <t>Enameled Wire 32AWG 120g, 0.2mm, 430m (1400ft) Enameled copper coil, Magnet Wire
(ebay 161981317634 SOLD BY
elecmall )</t>
  </si>
  <si>
    <t>1000+ DDR RAW MAGNETIC FERRITE CORES 5221.3-2113.35 FOR CORE MEMORY BOARD
(ebay 302773538905 SOLD BY
lci_electronics )</t>
  </si>
  <si>
    <t>Core wire (verify how much is needed)</t>
  </si>
  <si>
    <t>Core Board V0.3</t>
  </si>
  <si>
    <t>Have</t>
  </si>
  <si>
    <t>After order I have</t>
  </si>
  <si>
    <t>‎732-7814-1-ND‎</t>
  </si>
  <si>
    <t>732-8045-1-ND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</si>
</sst>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125" workbookViewId="0">
      <selection activeCell="H8" sqref="H8"/>
    </sheetView>
  </sheetViews>
  <sheetFormatPr baseColWidth="10" defaultRowHeight="16" x14ac:dyDescent="0.2"/>
  <cols>
    <col min="1" max="1" width="10.83203125" style="1"/>
    <col min="2" max="2" width="17" style="1" customWidth="1"/>
    <col min="3" max="3" width="39.6640625" style="1" customWidth="1"/>
    <col min="4" max="4" width="10.83203125" style="1"/>
    <col min="5" max="5" width="22.83203125" style="1" customWidth="1"/>
    <col min="6" max="6" width="28.5" style="1" customWidth="1"/>
    <col min="7" max="7" width="9.6640625" style="1" customWidth="1"/>
    <col min="8" max="8" width="28" style="1" customWidth="1"/>
    <col min="9" max="10" width="18.5" style="1" customWidth="1"/>
    <col min="11" max="11" width="28.33203125" style="1" customWidth="1"/>
    <col min="12" max="12" width="16.33203125" style="1" customWidth="1"/>
    <col min="13" max="16384" width="10.83203125" style="1"/>
  </cols>
  <sheetData>
    <row r="1" spans="1:12" x14ac:dyDescent="0.2">
      <c r="A1" s="6" t="s">
        <v>36</v>
      </c>
    </row>
    <row r="2" spans="1:12" x14ac:dyDescent="0.2">
      <c r="A2" s="6" t="s">
        <v>63</v>
      </c>
    </row>
    <row r="3" spans="1:12" ht="17" x14ac:dyDescent="0.2">
      <c r="A3" s="2">
        <v>43970</v>
      </c>
      <c r="B3" s="6" t="s">
        <v>59</v>
      </c>
      <c r="I3" s="3" t="s">
        <v>53</v>
      </c>
      <c r="J3" s="3"/>
    </row>
    <row r="4" spans="1:12" ht="34" x14ac:dyDescent="0.2">
      <c r="H4" s="1" t="s">
        <v>48</v>
      </c>
      <c r="I4" s="1" t="s">
        <v>52</v>
      </c>
      <c r="J4" s="1" t="s">
        <v>65</v>
      </c>
      <c r="K4" s="1" t="s">
        <v>49</v>
      </c>
      <c r="L4" s="1" t="s">
        <v>51</v>
      </c>
    </row>
    <row r="5" spans="1:12" ht="17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45</v>
      </c>
      <c r="H5" s="1" t="s">
        <v>38</v>
      </c>
      <c r="I5" s="1" t="s">
        <v>42</v>
      </c>
      <c r="J5" s="1" t="s">
        <v>64</v>
      </c>
      <c r="K5" s="1" t="s">
        <v>50</v>
      </c>
      <c r="L5" s="1" t="s">
        <v>42</v>
      </c>
    </row>
    <row r="6" spans="1:12" ht="34" x14ac:dyDescent="0.2">
      <c r="A6" s="1">
        <v>4</v>
      </c>
      <c r="B6" s="1" t="s">
        <v>11</v>
      </c>
      <c r="C6" s="1" t="s">
        <v>12</v>
      </c>
      <c r="D6" s="1">
        <v>8</v>
      </c>
      <c r="E6" s="1" t="s">
        <v>13</v>
      </c>
      <c r="F6" s="1" t="s">
        <v>67</v>
      </c>
      <c r="G6" s="1" t="s">
        <v>47</v>
      </c>
      <c r="H6" s="1">
        <v>2</v>
      </c>
      <c r="I6" s="3">
        <f t="shared" ref="I6:I11" si="0">IF(H6&gt;D6,0,D6-H6)</f>
        <v>6</v>
      </c>
      <c r="J6" s="5">
        <f>H6+I6</f>
        <v>8</v>
      </c>
      <c r="K6" s="1">
        <f>J6-D6</f>
        <v>0</v>
      </c>
      <c r="L6" s="1">
        <f t="shared" ref="L6:L21" si="1">(4*D6)-K6</f>
        <v>32</v>
      </c>
    </row>
    <row r="7" spans="1:12" ht="17" x14ac:dyDescent="0.2">
      <c r="A7" s="1">
        <v>5</v>
      </c>
      <c r="B7" s="1" t="s">
        <v>14</v>
      </c>
      <c r="C7" s="1" t="s">
        <v>12</v>
      </c>
      <c r="D7" s="1">
        <v>4</v>
      </c>
      <c r="E7" s="1" t="s">
        <v>15</v>
      </c>
      <c r="F7" s="1" t="s">
        <v>66</v>
      </c>
      <c r="G7" s="1" t="s">
        <v>47</v>
      </c>
      <c r="H7" s="1">
        <v>1</v>
      </c>
      <c r="I7" s="3">
        <v>10</v>
      </c>
      <c r="J7" s="5">
        <f t="shared" ref="J7:J21" si="2">H7+I7</f>
        <v>11</v>
      </c>
      <c r="K7" s="1">
        <f t="shared" ref="K7:K21" si="3">J7-D7</f>
        <v>7</v>
      </c>
      <c r="L7" s="1">
        <f t="shared" si="1"/>
        <v>9</v>
      </c>
    </row>
    <row r="8" spans="1:12" ht="85" x14ac:dyDescent="0.2">
      <c r="A8" s="1">
        <v>103</v>
      </c>
      <c r="B8" s="1" t="s">
        <v>41</v>
      </c>
      <c r="C8" s="1" t="s">
        <v>37</v>
      </c>
      <c r="D8" s="1">
        <v>64</v>
      </c>
      <c r="E8" s="1" t="s">
        <v>55</v>
      </c>
      <c r="F8" s="1" t="s">
        <v>61</v>
      </c>
      <c r="G8" s="1" t="s">
        <v>47</v>
      </c>
      <c r="H8" s="1">
        <f>1000-64</f>
        <v>936</v>
      </c>
      <c r="I8" s="1">
        <f t="shared" si="0"/>
        <v>0</v>
      </c>
      <c r="J8" s="5">
        <f t="shared" si="2"/>
        <v>936</v>
      </c>
      <c r="K8" s="1">
        <f t="shared" si="3"/>
        <v>872</v>
      </c>
      <c r="L8" s="1">
        <f t="shared" si="1"/>
        <v>-616</v>
      </c>
    </row>
    <row r="9" spans="1:12" ht="102" x14ac:dyDescent="0.2">
      <c r="A9" s="1">
        <v>102</v>
      </c>
      <c r="B9" s="1" t="s">
        <v>40</v>
      </c>
      <c r="C9" s="4" t="s">
        <v>62</v>
      </c>
      <c r="D9" s="4">
        <v>3</v>
      </c>
      <c r="E9" s="1" t="s">
        <v>56</v>
      </c>
      <c r="F9" s="1" t="s">
        <v>60</v>
      </c>
      <c r="G9" s="1" t="s">
        <v>47</v>
      </c>
      <c r="H9" s="1">
        <v>1400</v>
      </c>
      <c r="I9" s="1">
        <f t="shared" si="0"/>
        <v>0</v>
      </c>
      <c r="J9" s="5">
        <f t="shared" si="2"/>
        <v>1400</v>
      </c>
      <c r="K9" s="1">
        <f t="shared" si="3"/>
        <v>1397</v>
      </c>
      <c r="L9" s="1">
        <f t="shared" si="1"/>
        <v>-1385</v>
      </c>
    </row>
    <row r="10" spans="1:12" ht="34" x14ac:dyDescent="0.2">
      <c r="A10" s="1">
        <v>19</v>
      </c>
      <c r="B10" s="1" t="s">
        <v>34</v>
      </c>
      <c r="C10" s="1" t="s">
        <v>35</v>
      </c>
      <c r="D10" s="1">
        <v>2</v>
      </c>
      <c r="E10" s="1" t="s">
        <v>43</v>
      </c>
      <c r="G10" s="1" t="s">
        <v>47</v>
      </c>
      <c r="H10" s="1">
        <v>0</v>
      </c>
      <c r="I10" s="3">
        <f t="shared" si="0"/>
        <v>2</v>
      </c>
      <c r="J10" s="5">
        <f t="shared" si="2"/>
        <v>2</v>
      </c>
      <c r="K10" s="1">
        <f t="shared" si="3"/>
        <v>0</v>
      </c>
      <c r="L10" s="1">
        <f t="shared" si="1"/>
        <v>8</v>
      </c>
    </row>
    <row r="11" spans="1:12" ht="17" x14ac:dyDescent="0.2">
      <c r="A11" s="1">
        <v>1</v>
      </c>
      <c r="B11" s="1" t="s">
        <v>6</v>
      </c>
      <c r="C11" s="1" t="s">
        <v>7</v>
      </c>
      <c r="D11" s="1">
        <v>1</v>
      </c>
      <c r="E11" s="1" t="s">
        <v>58</v>
      </c>
      <c r="G11" s="1" t="s">
        <v>46</v>
      </c>
      <c r="H11" s="1">
        <v>1</v>
      </c>
      <c r="I11" s="1">
        <f t="shared" si="0"/>
        <v>0</v>
      </c>
      <c r="J11" s="5">
        <f t="shared" si="2"/>
        <v>1</v>
      </c>
      <c r="K11" s="1">
        <f t="shared" si="3"/>
        <v>0</v>
      </c>
      <c r="L11" s="1">
        <f t="shared" si="1"/>
        <v>4</v>
      </c>
    </row>
    <row r="12" spans="1:12" ht="17" x14ac:dyDescent="0.2">
      <c r="A12" s="1">
        <v>101</v>
      </c>
      <c r="B12" s="1" t="s">
        <v>44</v>
      </c>
      <c r="C12" s="1" t="s">
        <v>39</v>
      </c>
      <c r="D12" s="1">
        <v>1</v>
      </c>
      <c r="E12" s="1" t="s">
        <v>44</v>
      </c>
      <c r="F12" s="1" t="s">
        <v>57</v>
      </c>
      <c r="G12" s="1" t="s">
        <v>47</v>
      </c>
      <c r="H12" s="1">
        <v>5</v>
      </c>
      <c r="I12" s="1">
        <f>IF(H12&gt;D12,0,D12-H12)</f>
        <v>0</v>
      </c>
      <c r="J12" s="5">
        <f t="shared" si="2"/>
        <v>5</v>
      </c>
      <c r="K12" s="1">
        <f t="shared" si="3"/>
        <v>4</v>
      </c>
      <c r="L12" s="1">
        <f t="shared" si="1"/>
        <v>0</v>
      </c>
    </row>
    <row r="13" spans="1:12" ht="17" x14ac:dyDescent="0.2">
      <c r="A13" s="1">
        <v>6</v>
      </c>
      <c r="B13" s="1" t="s">
        <v>16</v>
      </c>
      <c r="C13" s="1" t="s">
        <v>17</v>
      </c>
      <c r="D13" s="1">
        <v>4</v>
      </c>
      <c r="E13" s="1" t="s">
        <v>18</v>
      </c>
      <c r="G13" s="1" t="s">
        <v>47</v>
      </c>
      <c r="H13" s="1">
        <v>4</v>
      </c>
      <c r="I13" s="1">
        <f t="shared" ref="I13:I21" si="4">IF(H13&gt;D13,0,D13-H13)</f>
        <v>0</v>
      </c>
      <c r="J13" s="5">
        <f t="shared" si="2"/>
        <v>4</v>
      </c>
      <c r="K13" s="1">
        <f t="shared" si="3"/>
        <v>0</v>
      </c>
      <c r="L13" s="1">
        <f t="shared" si="1"/>
        <v>16</v>
      </c>
    </row>
    <row r="14" spans="1:12" ht="17" x14ac:dyDescent="0.2">
      <c r="A14" s="1">
        <v>11</v>
      </c>
      <c r="B14" s="1" t="s">
        <v>28</v>
      </c>
      <c r="C14" s="1" t="s">
        <v>29</v>
      </c>
      <c r="D14" s="1">
        <v>1</v>
      </c>
      <c r="E14" s="1" t="s">
        <v>30</v>
      </c>
      <c r="G14" s="1" t="s">
        <v>47</v>
      </c>
      <c r="H14" s="5">
        <v>1</v>
      </c>
      <c r="I14" s="1">
        <f t="shared" si="4"/>
        <v>0</v>
      </c>
      <c r="J14" s="5">
        <f t="shared" si="2"/>
        <v>1</v>
      </c>
      <c r="K14" s="1">
        <f t="shared" si="3"/>
        <v>0</v>
      </c>
      <c r="L14" s="1">
        <f t="shared" si="1"/>
        <v>4</v>
      </c>
    </row>
    <row r="15" spans="1:12" ht="17" x14ac:dyDescent="0.2">
      <c r="A15" s="1">
        <v>12</v>
      </c>
      <c r="B15" s="1" t="s">
        <v>54</v>
      </c>
      <c r="C15" s="1" t="s">
        <v>29</v>
      </c>
      <c r="D15" s="1">
        <v>2</v>
      </c>
      <c r="E15" s="1" t="s">
        <v>31</v>
      </c>
      <c r="G15" s="1" t="s">
        <v>47</v>
      </c>
      <c r="H15" s="5">
        <v>2</v>
      </c>
      <c r="I15" s="1">
        <f t="shared" si="4"/>
        <v>0</v>
      </c>
      <c r="J15" s="5">
        <f t="shared" si="2"/>
        <v>2</v>
      </c>
      <c r="K15" s="1">
        <f t="shared" si="3"/>
        <v>0</v>
      </c>
      <c r="L15" s="1">
        <f t="shared" si="1"/>
        <v>8</v>
      </c>
    </row>
    <row r="16" spans="1:12" ht="17" x14ac:dyDescent="0.2">
      <c r="A16" s="1">
        <v>14</v>
      </c>
      <c r="B16" s="1" t="s">
        <v>32</v>
      </c>
      <c r="C16" s="1" t="s">
        <v>29</v>
      </c>
      <c r="D16" s="1">
        <v>1</v>
      </c>
      <c r="E16" s="1" t="s">
        <v>33</v>
      </c>
      <c r="G16" s="1" t="s">
        <v>47</v>
      </c>
      <c r="H16" s="1">
        <v>1</v>
      </c>
      <c r="I16" s="1">
        <f t="shared" si="4"/>
        <v>0</v>
      </c>
      <c r="J16" s="5">
        <f t="shared" si="2"/>
        <v>1</v>
      </c>
      <c r="K16" s="1">
        <f t="shared" si="3"/>
        <v>0</v>
      </c>
      <c r="L16" s="1">
        <f t="shared" si="1"/>
        <v>4</v>
      </c>
    </row>
    <row r="17" spans="1:12" ht="17" x14ac:dyDescent="0.2">
      <c r="A17" s="1">
        <v>7</v>
      </c>
      <c r="B17" s="1" t="s">
        <v>19</v>
      </c>
      <c r="C17" s="1" t="s">
        <v>20</v>
      </c>
      <c r="D17" s="1">
        <v>1</v>
      </c>
      <c r="E17" s="1" t="s">
        <v>21</v>
      </c>
      <c r="G17" s="1" t="s">
        <v>46</v>
      </c>
      <c r="H17" s="1">
        <v>1</v>
      </c>
      <c r="I17" s="1">
        <f t="shared" si="4"/>
        <v>0</v>
      </c>
      <c r="J17" s="5">
        <f t="shared" si="2"/>
        <v>1</v>
      </c>
      <c r="K17" s="1">
        <f t="shared" si="3"/>
        <v>0</v>
      </c>
      <c r="L17" s="1">
        <f t="shared" si="1"/>
        <v>4</v>
      </c>
    </row>
    <row r="18" spans="1:12" ht="17" x14ac:dyDescent="0.2">
      <c r="A18" s="1">
        <v>8</v>
      </c>
      <c r="B18" s="1" t="s">
        <v>22</v>
      </c>
      <c r="C18" s="1" t="s">
        <v>20</v>
      </c>
      <c r="D18" s="1">
        <v>1</v>
      </c>
      <c r="E18" s="1" t="s">
        <v>23</v>
      </c>
      <c r="G18" s="1" t="s">
        <v>46</v>
      </c>
      <c r="H18" s="1">
        <v>1</v>
      </c>
      <c r="I18" s="1">
        <f t="shared" si="4"/>
        <v>0</v>
      </c>
      <c r="J18" s="5">
        <f t="shared" si="2"/>
        <v>1</v>
      </c>
      <c r="K18" s="1">
        <f t="shared" si="3"/>
        <v>0</v>
      </c>
      <c r="L18" s="1">
        <f t="shared" si="1"/>
        <v>4</v>
      </c>
    </row>
    <row r="19" spans="1:12" ht="17" x14ac:dyDescent="0.2">
      <c r="A19" s="1">
        <v>9</v>
      </c>
      <c r="B19" s="1" t="s">
        <v>24</v>
      </c>
      <c r="C19" s="1" t="s">
        <v>20</v>
      </c>
      <c r="D19" s="1">
        <v>1</v>
      </c>
      <c r="E19" s="1" t="s">
        <v>25</v>
      </c>
      <c r="G19" s="1" t="s">
        <v>46</v>
      </c>
      <c r="H19" s="1">
        <v>1</v>
      </c>
      <c r="I19" s="1">
        <f t="shared" si="4"/>
        <v>0</v>
      </c>
      <c r="J19" s="5">
        <f t="shared" si="2"/>
        <v>1</v>
      </c>
      <c r="K19" s="1">
        <f t="shared" si="3"/>
        <v>0</v>
      </c>
      <c r="L19" s="1">
        <f t="shared" si="1"/>
        <v>4</v>
      </c>
    </row>
    <row r="20" spans="1:12" ht="17" x14ac:dyDescent="0.2">
      <c r="A20" s="1">
        <v>10</v>
      </c>
      <c r="B20" s="1" t="s">
        <v>26</v>
      </c>
      <c r="C20" s="1" t="s">
        <v>20</v>
      </c>
      <c r="D20" s="1">
        <v>1</v>
      </c>
      <c r="E20" s="1" t="s">
        <v>27</v>
      </c>
      <c r="G20" s="1" t="s">
        <v>46</v>
      </c>
      <c r="H20" s="1">
        <v>1</v>
      </c>
      <c r="I20" s="1">
        <f t="shared" si="4"/>
        <v>0</v>
      </c>
      <c r="J20" s="5">
        <f t="shared" si="2"/>
        <v>1</v>
      </c>
      <c r="K20" s="1">
        <f t="shared" si="3"/>
        <v>0</v>
      </c>
      <c r="L20" s="1">
        <f t="shared" si="1"/>
        <v>4</v>
      </c>
    </row>
    <row r="21" spans="1:12" ht="17" x14ac:dyDescent="0.2">
      <c r="A21" s="1">
        <v>2</v>
      </c>
      <c r="B21" s="1" t="s">
        <v>8</v>
      </c>
      <c r="C21" s="1" t="s">
        <v>9</v>
      </c>
      <c r="D21" s="1">
        <v>1</v>
      </c>
      <c r="E21" s="1" t="s">
        <v>10</v>
      </c>
      <c r="G21" s="1" t="s">
        <v>46</v>
      </c>
      <c r="H21" s="1">
        <v>1</v>
      </c>
      <c r="I21" s="1">
        <f t="shared" si="4"/>
        <v>0</v>
      </c>
      <c r="J21" s="5">
        <f t="shared" si="2"/>
        <v>1</v>
      </c>
      <c r="K21" s="1">
        <f t="shared" si="3"/>
        <v>0</v>
      </c>
      <c r="L21" s="1">
        <f t="shared" si="1"/>
        <v>4</v>
      </c>
    </row>
    <row r="22" spans="1:12" x14ac:dyDescent="0.2">
      <c r="A22" s="1">
        <v>15</v>
      </c>
    </row>
    <row r="23" spans="1:12" x14ac:dyDescent="0.2">
      <c r="A23" s="1">
        <v>3</v>
      </c>
    </row>
    <row r="24" spans="1:12" x14ac:dyDescent="0.2">
      <c r="A24" s="1">
        <v>13</v>
      </c>
    </row>
    <row r="25" spans="1:12" x14ac:dyDescent="0.2">
      <c r="A25" s="1">
        <v>16</v>
      </c>
    </row>
    <row r="26" spans="1:12" x14ac:dyDescent="0.2">
      <c r="A26" s="1">
        <v>17</v>
      </c>
    </row>
    <row r="27" spans="1:12" x14ac:dyDescent="0.2">
      <c r="A27" s="1">
        <v>18</v>
      </c>
    </row>
    <row r="28" spans="1:12" x14ac:dyDescent="0.2">
      <c r="A28" s="1">
        <v>20</v>
      </c>
    </row>
  </sheetData>
  <autoFilter ref="A5:L28" xr:uid="{00000000-0009-0000-0000-000000000000}">
    <sortState xmlns:xlrd2="http://schemas.microsoft.com/office/spreadsheetml/2017/richdata2" ref="A6:L28">
      <sortCondition ref="B5:B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Board V0.3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Geppert</cp:lastModifiedBy>
  <dcterms:modified xsi:type="dcterms:W3CDTF">2020-05-21T18:53:00Z</dcterms:modified>
</cp:coreProperties>
</file>