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Electronic Design/Interactive Core Memory Badge (Logic) v0.3/"/>
    </mc:Choice>
  </mc:AlternateContent>
  <xr:revisionPtr revIDLastSave="0" documentId="13_ncr:40009_{7C41BC62-76A4-F440-BB8F-1B14EADB4F68}" xr6:coauthVersionLast="45" xr6:coauthVersionMax="45" xr10:uidLastSave="{00000000-0000-0000-0000-000000000000}"/>
  <bookViews>
    <workbookView xWindow="-35640" yWindow="-10340" windowWidth="34220" windowHeight="26180"/>
  </bookViews>
  <sheets>
    <sheet name="Interactive Core Memory Badge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" i="1" l="1"/>
  <c r="J58" i="1" s="1"/>
  <c r="K58" i="1" s="1"/>
  <c r="L58" i="1" s="1"/>
  <c r="I59" i="1"/>
  <c r="J59" i="1" s="1"/>
  <c r="K59" i="1" s="1"/>
  <c r="L59" i="1" s="1"/>
  <c r="I60" i="1"/>
  <c r="J60" i="1" s="1"/>
  <c r="K60" i="1" s="1"/>
  <c r="L60" i="1" s="1"/>
  <c r="I61" i="1"/>
  <c r="J61" i="1" s="1"/>
  <c r="K61" i="1" s="1"/>
  <c r="L61" i="1" s="1"/>
  <c r="I62" i="1"/>
  <c r="J62" i="1" s="1"/>
  <c r="K62" i="1" s="1"/>
  <c r="L62" i="1" s="1"/>
  <c r="I57" i="1"/>
  <c r="J57" i="1" s="1"/>
  <c r="K57" i="1" s="1"/>
  <c r="L57" i="1" s="1"/>
  <c r="I56" i="1"/>
  <c r="J56" i="1" s="1"/>
  <c r="K56" i="1" s="1"/>
  <c r="L56" i="1" s="1"/>
  <c r="I55" i="1" l="1"/>
  <c r="J55" i="1" s="1"/>
  <c r="K55" i="1" s="1"/>
  <c r="L55" i="1" s="1"/>
  <c r="I15" i="1"/>
  <c r="J15" i="1" s="1"/>
  <c r="K15" i="1" s="1"/>
  <c r="L15" i="1" s="1"/>
  <c r="I16" i="1"/>
  <c r="J16" i="1" s="1"/>
  <c r="K16" i="1" s="1"/>
  <c r="L16" i="1" s="1"/>
  <c r="I17" i="1"/>
  <c r="J17" i="1" s="1"/>
  <c r="K17" i="1" s="1"/>
  <c r="L17" i="1" s="1"/>
  <c r="I20" i="1"/>
  <c r="J20" i="1" s="1"/>
  <c r="K20" i="1" s="1"/>
  <c r="L20" i="1" s="1"/>
  <c r="I21" i="1"/>
  <c r="J21" i="1" s="1"/>
  <c r="K21" i="1" s="1"/>
  <c r="L21" i="1" s="1"/>
  <c r="I22" i="1"/>
  <c r="J22" i="1" s="1"/>
  <c r="K22" i="1" s="1"/>
  <c r="L22" i="1" s="1"/>
  <c r="I23" i="1"/>
  <c r="J23" i="1" s="1"/>
  <c r="K23" i="1" s="1"/>
  <c r="L23" i="1" s="1"/>
  <c r="I24" i="1"/>
  <c r="J24" i="1" s="1"/>
  <c r="K24" i="1" s="1"/>
  <c r="L24" i="1" s="1"/>
  <c r="I31" i="1"/>
  <c r="J31" i="1" s="1"/>
  <c r="K31" i="1" s="1"/>
  <c r="L31" i="1" s="1"/>
  <c r="J32" i="1"/>
  <c r="K32" i="1" s="1"/>
  <c r="L32" i="1" s="1"/>
  <c r="J33" i="1"/>
  <c r="K33" i="1" s="1"/>
  <c r="L33" i="1" s="1"/>
  <c r="I34" i="1"/>
  <c r="J34" i="1" s="1"/>
  <c r="K34" i="1" s="1"/>
  <c r="L34" i="1" s="1"/>
  <c r="J35" i="1"/>
  <c r="K35" i="1" s="1"/>
  <c r="L35" i="1" s="1"/>
  <c r="J36" i="1"/>
  <c r="K36" i="1" s="1"/>
  <c r="L36" i="1" s="1"/>
  <c r="J37" i="1"/>
  <c r="K37" i="1" s="1"/>
  <c r="L37" i="1" s="1"/>
  <c r="J38" i="1"/>
  <c r="K38" i="1" s="1"/>
  <c r="L38" i="1" s="1"/>
  <c r="I39" i="1"/>
  <c r="J39" i="1" s="1"/>
  <c r="K39" i="1" s="1"/>
  <c r="L39" i="1" s="1"/>
  <c r="I40" i="1"/>
  <c r="J40" i="1" s="1"/>
  <c r="K40" i="1" s="1"/>
  <c r="L40" i="1" s="1"/>
  <c r="J41" i="1"/>
  <c r="K41" i="1" s="1"/>
  <c r="L41" i="1" s="1"/>
  <c r="I42" i="1"/>
  <c r="J42" i="1" s="1"/>
  <c r="K42" i="1" s="1"/>
  <c r="L42" i="1" s="1"/>
  <c r="I43" i="1"/>
  <c r="J43" i="1" s="1"/>
  <c r="K43" i="1" s="1"/>
  <c r="L43" i="1" s="1"/>
  <c r="I44" i="1"/>
  <c r="J44" i="1"/>
  <c r="K44" i="1" s="1"/>
  <c r="L44" i="1" s="1"/>
  <c r="I45" i="1"/>
  <c r="J45" i="1" s="1"/>
  <c r="K45" i="1" s="1"/>
  <c r="L45" i="1" s="1"/>
  <c r="I46" i="1"/>
  <c r="J46" i="1" s="1"/>
  <c r="K46" i="1" s="1"/>
  <c r="L46" i="1" s="1"/>
  <c r="I47" i="1"/>
  <c r="J47" i="1" s="1"/>
  <c r="K47" i="1" s="1"/>
  <c r="L47" i="1" s="1"/>
  <c r="I48" i="1"/>
  <c r="J48" i="1" s="1"/>
  <c r="K48" i="1" s="1"/>
  <c r="L48" i="1" s="1"/>
  <c r="I49" i="1"/>
  <c r="J49" i="1" s="1"/>
  <c r="K49" i="1" s="1"/>
  <c r="L49" i="1" s="1"/>
  <c r="I50" i="1"/>
  <c r="J50" i="1" s="1"/>
  <c r="K50" i="1" s="1"/>
  <c r="L50" i="1" s="1"/>
  <c r="I51" i="1"/>
  <c r="J51" i="1" s="1"/>
  <c r="K51" i="1" s="1"/>
  <c r="L51" i="1" s="1"/>
  <c r="I52" i="1"/>
  <c r="J52" i="1" s="1"/>
  <c r="K52" i="1" s="1"/>
  <c r="L52" i="1" s="1"/>
  <c r="I53" i="1"/>
  <c r="J53" i="1" s="1"/>
  <c r="K53" i="1" s="1"/>
  <c r="L53" i="1" s="1"/>
  <c r="I54" i="1"/>
  <c r="J54" i="1" s="1"/>
  <c r="K54" i="1" s="1"/>
  <c r="L54" i="1" s="1"/>
  <c r="I14" i="1"/>
  <c r="J14" i="1" s="1"/>
  <c r="K14" i="1" s="1"/>
  <c r="L14" i="1" s="1"/>
  <c r="J13" i="1"/>
  <c r="K13" i="1" s="1"/>
  <c r="L13" i="1" s="1"/>
  <c r="I12" i="1"/>
  <c r="J12" i="1" s="1"/>
  <c r="K12" i="1" s="1"/>
  <c r="L12" i="1" s="1"/>
  <c r="I11" i="1"/>
  <c r="J11" i="1" s="1"/>
  <c r="K11" i="1" s="1"/>
  <c r="L11" i="1" s="1"/>
</calcChain>
</file>

<file path=xl/sharedStrings.xml><?xml version="1.0" encoding="utf-8"?>
<sst xmlns="http://schemas.openxmlformats.org/spreadsheetml/2006/main" count="327" uniqueCount="227">
  <si>
    <t>Source:</t>
  </si>
  <si>
    <t>/Users/ageppert/Dropbox/Electronics/Core 64 Interactive Badge/Core-64-Interactive-Core-Memory-Badge/Electronic Design/Interactive Core Memory Badge (Logic) v0.3/Interactive Core Memory Badge (Logic) Main v0.3.sch</t>
  </si>
  <si>
    <t>Date:</t>
  </si>
  <si>
    <t>Thursday, May 21, 2020 at 07:06:58 AM</t>
  </si>
  <si>
    <t>Tool:</t>
  </si>
  <si>
    <t>Eeschema (5.1.2-1)-1</t>
  </si>
  <si>
    <t>Generator:</t>
  </si>
  <si>
    <t>/private/var/folders/kh/1q_kd4hn7cq821df7xpmdhbw0000gn/T/AppTranslocation/C0C9017D-E73E-48F9-99F9-451879B2E2B1/d/kicad.app/Contents/SharedSupport/plugins/bom_csv_grouped_by_value.py</t>
  </si>
  <si>
    <t>Component Count:</t>
  </si>
  <si>
    <t>Qty</t>
  </si>
  <si>
    <t>Value</t>
  </si>
  <si>
    <t>LibPart</t>
  </si>
  <si>
    <t>Footprint</t>
  </si>
  <si>
    <t>Datasheet</t>
  </si>
  <si>
    <t>Category</t>
  </si>
  <si>
    <t>DK_Datasheet_Link</t>
  </si>
  <si>
    <t>DK_Detail_Page</t>
  </si>
  <si>
    <t>Description</t>
  </si>
  <si>
    <t>Digi-Key_PN</t>
  </si>
  <si>
    <t>Family</t>
  </si>
  <si>
    <t>Height</t>
  </si>
  <si>
    <t>MPN</t>
  </si>
  <si>
    <t>Manufacturer</t>
  </si>
  <si>
    <t>Manufacturer_Name</t>
  </si>
  <si>
    <t>Manufacturer_Part_Number</t>
  </si>
  <si>
    <t>Status</t>
  </si>
  <si>
    <t>1000uF</t>
  </si>
  <si>
    <t>Device:CP1_Small</t>
  </si>
  <si>
    <t>Capacitor_SMD:CP_Elec_10x10</t>
  </si>
  <si>
    <t>~</t>
  </si>
  <si>
    <t>0.1uF</t>
  </si>
  <si>
    <t>Capacitor_SMD:C_0805_2012Metric</t>
  </si>
  <si>
    <t>10uF</t>
  </si>
  <si>
    <t>D1</t>
  </si>
  <si>
    <t>MBR120</t>
  </si>
  <si>
    <t>Diode:MBR0520</t>
  </si>
  <si>
    <t>Diode_SMD:D_SOD-123F</t>
  </si>
  <si>
    <t>https://www.digikey.com/product-detail/en/on-semiconductor/MBR120VLSFT1G/MBR120VLSFT1GOSCT-ND/893874</t>
  </si>
  <si>
    <t>BAT54AW</t>
  </si>
  <si>
    <t>Diode:BAT54AW</t>
  </si>
  <si>
    <t>Package_TO_SOT_SMD:SOT-323_SC-70</t>
  </si>
  <si>
    <t>https://assets.nexperia.com/documents/data-sheet/BAT54W_SER.pdf</t>
  </si>
  <si>
    <t>BAT54CW</t>
  </si>
  <si>
    <t>Diode:BAT54CW</t>
  </si>
  <si>
    <t>F1</t>
  </si>
  <si>
    <t>Polyfuse</t>
  </si>
  <si>
    <t>Device:Polyfuse</t>
  </si>
  <si>
    <t>Fuse:Fuse_0805_2012Metric</t>
  </si>
  <si>
    <t>J1</t>
  </si>
  <si>
    <t>BM03B-PASS-1-TFT__LF__SN_</t>
  </si>
  <si>
    <t>BM03B-PASS-1-TFT__LF__SN_:BM03B-PASS-1-TFT__LF__SN_</t>
  </si>
  <si>
    <t>JST_BM03B-PASS-1-TFT:BM03BPASS1TFTLFSN</t>
  </si>
  <si>
    <t>http://www.jst-mfg.com/product/pdf/eng/ePA-F.pdf</t>
  </si>
  <si>
    <t>Conn Shrouded Header HDR 3 POS 2mm Solder ST SMD T/R</t>
  </si>
  <si>
    <t>JST (JAPAN SOLDERLESS TERMINALS)</t>
  </si>
  <si>
    <t>BM03B-PASS-1-TFT (LF)(SN)</t>
  </si>
  <si>
    <t>J2</t>
  </si>
  <si>
    <t>Conn_01x02_Male</t>
  </si>
  <si>
    <t>Connector:Conn_01x02_Male</t>
  </si>
  <si>
    <t>Connector_PinSocket_2.54mm:PinSocket_1x02_P2.54mm_Vertical_SMD_Pin1Left</t>
  </si>
  <si>
    <t>Conn_01x08_Female</t>
  </si>
  <si>
    <t>Connector:Conn_01x08_Female</t>
  </si>
  <si>
    <t>Connector_PinSocket_2.54mm:PinSocket_1x08_P2.54mm_Vertical</t>
  </si>
  <si>
    <t>J4</t>
  </si>
  <si>
    <t>Connector_Generic:Conn_02x06_Odd_Even</t>
  </si>
  <si>
    <t>Connector_PinHeader_2.54mm:PinHeader_2x06_P2.54mm_Vertical_SMD_and_TH</t>
  </si>
  <si>
    <t>Connector:Conn_01x16_Female</t>
  </si>
  <si>
    <t>Connector_PinHeader_2.54mm:PinHeader_1x16_P2.54mm_Vertical_SMD_and_TH_Pin1Left</t>
  </si>
  <si>
    <t>Q1</t>
  </si>
  <si>
    <t>IRLML6344TRPBF</t>
  </si>
  <si>
    <t>Transistor_FET:IRLML2060</t>
  </si>
  <si>
    <t>Digikey:SOT-23-3</t>
  </si>
  <si>
    <t>https://www.digikey.com/product-detail/en/infineon-technologies/IRLML6344TRPBF/IRLML6344TRPBFCT-ND/2538168</t>
  </si>
  <si>
    <t>MMBT4403LT1G</t>
  </si>
  <si>
    <t>Digikey-Transistors:MMBT4403LT1G</t>
  </si>
  <si>
    <t>http://www.onsemi.com/pub/Collateral/MMBT4403LT1-D.PDF</t>
  </si>
  <si>
    <t>Discrete Semiconductor Products</t>
  </si>
  <si>
    <t>/product-detail/en/on-semiconductor/MMBT4403LT1G/MMBT4403LT1GOSCT-ND/1139820</t>
  </si>
  <si>
    <t>TRANS PNP 40V 0.6A SOT23</t>
  </si>
  <si>
    <t>MMBT4403LT1GOSCT-ND</t>
  </si>
  <si>
    <t>Transistors - Bipolar (BJT) - Single</t>
  </si>
  <si>
    <t>ON Semiconductor</t>
  </si>
  <si>
    <t>Active</t>
  </si>
  <si>
    <t>MMBT4401LT1G</t>
  </si>
  <si>
    <t>Digikey-Transistors:MMBT4401LT1G</t>
  </si>
  <si>
    <t>http://www.onsemi.com/pub/Collateral/MMBT4401LT1-D.PDF</t>
  </si>
  <si>
    <t>/product-detail/en/on-semiconductor/MMBT4401LT1G/MMBT4401LT1GOSCT-ND/1139819</t>
  </si>
  <si>
    <t>TRANS NPN 40V 0.6A SOT23</t>
  </si>
  <si>
    <t>MMBT4401LT1GOSCT-ND</t>
  </si>
  <si>
    <t>R1</t>
  </si>
  <si>
    <t>Device:R</t>
  </si>
  <si>
    <t>Resistor_SMD:R_0805_2012Metric</t>
  </si>
  <si>
    <t>4K7</t>
  </si>
  <si>
    <t>R5</t>
  </si>
  <si>
    <t>6R8</t>
  </si>
  <si>
    <t>1K5</t>
  </si>
  <si>
    <t>1K8</t>
  </si>
  <si>
    <t>10k</t>
  </si>
  <si>
    <t>SW1</t>
  </si>
  <si>
    <t>JS102011SAQN</t>
  </si>
  <si>
    <t>Switch:SW_SPDT</t>
  </si>
  <si>
    <t>Button_Switch_SMD:SW_SPDT_CK-JS102011SAQN</t>
  </si>
  <si>
    <t>U1</t>
  </si>
  <si>
    <t>LD1117S33TR_SOT223</t>
  </si>
  <si>
    <t>Regulator_Linear:LD1117S33TR_SOT223</t>
  </si>
  <si>
    <t>Package_TO_SOT_SMD:SOT-223-3_TabPin2</t>
  </si>
  <si>
    <t>http://www.st.com/st-web-ui/static/active/en/resource/technical/document/datasheet/CD00000544.pdf</t>
  </si>
  <si>
    <t>U2</t>
  </si>
  <si>
    <t>Teensy-LC</t>
  </si>
  <si>
    <t>Teensy:Teensy-LC</t>
  </si>
  <si>
    <t>Teensy:Teensy30_31_32_LC_SMD_SOCKETS</t>
  </si>
  <si>
    <t>U3</t>
  </si>
  <si>
    <t>M24C01-RMN</t>
  </si>
  <si>
    <t>Memory_EEPROM:M24C01-RMN</t>
  </si>
  <si>
    <t>Package_SO:SOIC-8_3.9x4.9mm_P1.27mm</t>
  </si>
  <si>
    <t>http://www.st.com/content/ccc/resource/technical/document/datasheet/b0/d8/50/40/5a/85/49/6f/DM00071904.pdf/files/DM00071904.pdf/jcr:content/translations/en.DM00071904.pdf</t>
  </si>
  <si>
    <t>U4</t>
  </si>
  <si>
    <t>SN74LV1T125DBVR</t>
  </si>
  <si>
    <t>Logic_LevelTranslator:SN74LV1T125DBVR</t>
  </si>
  <si>
    <t>Package_TO_SOT_SMD:SOT-23-5</t>
  </si>
  <si>
    <t>http://www.ti.com/lit/ds/symlink/sn74lv1t125.pdf</t>
  </si>
  <si>
    <t>MCP23017_SO</t>
  </si>
  <si>
    <t>Interface_Expansion:MCP23017_SO</t>
  </si>
  <si>
    <t>Package_SO:SOIC-28W_7.5x17.9mm_P1.27mm</t>
  </si>
  <si>
    <t>http://ww1.microchip.com/downloads/en/DeviceDoc/20001952C.pdf</t>
  </si>
  <si>
    <t>U7</t>
  </si>
  <si>
    <t>LM393</t>
  </si>
  <si>
    <t>Comparator:LM393</t>
  </si>
  <si>
    <t>Digikey:SOIC-8_W3.9mm</t>
  </si>
  <si>
    <t>http://www.ti.com/lit/ds/symlink/lm393-n.pdf</t>
  </si>
  <si>
    <t>U8</t>
  </si>
  <si>
    <t>74HC02</t>
  </si>
  <si>
    <t>74xx:74HC02</t>
  </si>
  <si>
    <t>Package_SO:SOIC-14_3.9x8.7mm_P1.27mm</t>
  </si>
  <si>
    <t>http://www.ti.com/lit/gpn/sn74hc02</t>
  </si>
  <si>
    <t>X1</t>
  </si>
  <si>
    <t>SSW-104-22-L-S-VS</t>
  </si>
  <si>
    <t>Connector:Conn_01x04_Female</t>
  </si>
  <si>
    <t>Connector_PinSocket_2.54mm:PinSocket_1x04_P2.54mm_Vertical_SMD_and_TH_Pin1Left</t>
  </si>
  <si>
    <t>X3</t>
  </si>
  <si>
    <t>Conn_01x04_Male</t>
  </si>
  <si>
    <t>Connector:Conn_01x04_Male</t>
  </si>
  <si>
    <t>Connector_JST:JST_SH_SM04B-SRSS-TB_1x04-1MP_P1.00mm_Horizontal</t>
  </si>
  <si>
    <t>X4</t>
  </si>
  <si>
    <t>SAO_conn_SFH11-NBPC-D03-ST-BK</t>
  </si>
  <si>
    <t>badgelife_shitty_addon_v169bis:SAO_conn_SFH11-NBPC-D03-ST-BK</t>
  </si>
  <si>
    <t>badgelife_sao_v169bis:Badgelife-SAOv169-BADGE-2x3</t>
  </si>
  <si>
    <t>Collated Components:</t>
  </si>
  <si>
    <t>C1, C8</t>
  </si>
  <si>
    <t>C2, C4, C5, C6, C7, C9, C11</t>
  </si>
  <si>
    <t>C3, C10</t>
  </si>
  <si>
    <t>D2, D4, D6, D8, D10, D12</t>
  </si>
  <si>
    <t>D3, D5, D7, D9, D11, D13</t>
  </si>
  <si>
    <t>J3, J5, J8, X2</t>
  </si>
  <si>
    <t>J6, J7</t>
  </si>
  <si>
    <t>Q2, Q5, Q7, Q9, Q11, Q13, Q15, Q17, Q19, Q21</t>
  </si>
  <si>
    <t>Q3, Q4, Q6, Q8, Q10, Q12, Q14, Q16, Q18, Q20, Q22</t>
  </si>
  <si>
    <t>R2, R3</t>
  </si>
  <si>
    <t>R8, R9, R10, R11, R12, R14, R15, R17, R18, R22, R23, R25, R26, R27, R28, R29, R30, R32, R33, R34, R35</t>
  </si>
  <si>
    <t>R13, R19, R20, R21, R24, R31</t>
  </si>
  <si>
    <t>R36, R39, R42</t>
  </si>
  <si>
    <t>R37, R40</t>
  </si>
  <si>
    <t>R38, R41</t>
  </si>
  <si>
    <t>R43, R44, R45, R46, R51, R52</t>
  </si>
  <si>
    <t>U5, U6</t>
  </si>
  <si>
    <t>497-1593-1-ND</t>
  </si>
  <si>
    <t>401-1999-1-ND</t>
  </si>
  <si>
    <t>1528-1462-ND</t>
  </si>
  <si>
    <t>OPTIONAL</t>
  </si>
  <si>
    <t>y</t>
  </si>
  <si>
    <t>507-1815-1-ND</t>
  </si>
  <si>
    <t>Item ID</t>
  </si>
  <si>
    <t>Reference(s) Designator</t>
  </si>
  <si>
    <t>IN CART</t>
  </si>
  <si>
    <t>Before V0.3 first proto assemble</t>
  </si>
  <si>
    <t>To complete 1st build</t>
  </si>
  <si>
    <t>After V0.3 first proto assemble</t>
  </si>
  <si>
    <t>To build 4 more</t>
  </si>
  <si>
    <t>Qty On Hand May 20, 2020</t>
  </si>
  <si>
    <t>Need to buy</t>
  </si>
  <si>
    <t>Qty on hand</t>
  </si>
  <si>
    <t>Core Logic Board V0.3</t>
  </si>
  <si>
    <t>After order I have</t>
  </si>
  <si>
    <t>Have</t>
  </si>
  <si>
    <t>n</t>
  </si>
  <si>
    <t>ADAFRUIT MICROSD CARD BREAKOUT 5V OR 3V</t>
  </si>
  <si>
    <t>RECEIVED</t>
  </si>
  <si>
    <t>‎565-4318-1-ND‎</t>
  </si>
  <si>
    <t>470uF</t>
  </si>
  <si>
    <t>493-2254-1-ND</t>
  </si>
  <si>
    <t>497-8556-ND</t>
  </si>
  <si>
    <t>MBR120VLSFT1GOSCT-ND</t>
  </si>
  <si>
    <t>BAT54AW-FDICT-ND</t>
  </si>
  <si>
    <t>BAT54CW-FDICT-ND</t>
  </si>
  <si>
    <t>455-2638-1-ND</t>
  </si>
  <si>
    <t>cut a header</t>
  </si>
  <si>
    <t>cut a socket</t>
  </si>
  <si>
    <t>TSM-116-01-T-SV-P-ND</t>
  </si>
  <si>
    <t>TSM-106-03-T-DV</t>
  </si>
  <si>
    <t>‎SAM12249-ND‎</t>
  </si>
  <si>
    <t>SSW-116-22-F-S-VS</t>
  </si>
  <si>
    <t>not labeled - for Teensy sockets</t>
  </si>
  <si>
    <t>SSM-106-LM-DV-ND</t>
  </si>
  <si>
    <t>SSM-106-LM-DV</t>
  </si>
  <si>
    <t>CONN RCPT 12POS 0.1 GOLD SMD</t>
  </si>
  <si>
    <t xml:space="preserve">612-SSW-104-22-L-S-VS-ND </t>
  </si>
  <si>
    <t>not labeled</t>
  </si>
  <si>
    <t>4xAAA Battery Holder</t>
  </si>
  <si>
    <t>IRLML6344TRPBFCT-ND</t>
  </si>
  <si>
    <t>497-1241-1-ND</t>
  </si>
  <si>
    <t xml:space="preserve">455-1804-1-ND </t>
  </si>
  <si>
    <t>MCP23017T-E/SOCT-ND</t>
  </si>
  <si>
    <t xml:space="preserve">36-2482CN-ND </t>
  </si>
  <si>
    <t>296-1188-1-ND</t>
  </si>
  <si>
    <t>296-37172-1-ND</t>
  </si>
  <si>
    <t>PCB</t>
  </si>
  <si>
    <t>JLCPCB.COM</t>
  </si>
  <si>
    <t>311-4.70KCRCT-ND</t>
  </si>
  <si>
    <t>SUB 470 OHM ???</t>
  </si>
  <si>
    <t>RMCF0805JG470RCT-ND</t>
  </si>
  <si>
    <t>P6.8ACT-ND</t>
  </si>
  <si>
    <t>A106057CT-ND</t>
  </si>
  <si>
    <t>A126348CT-ND</t>
  </si>
  <si>
    <t>311-11.0CRCT-ND</t>
  </si>
  <si>
    <t>RNCP0805FTD10K0CT-ND</t>
  </si>
  <si>
    <t>732-8045-1-ND</t>
  </si>
  <si>
    <t>1276-6455-1-ND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</si>
</sst>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33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34" borderId="0" xfId="0" applyFill="1" applyAlignment="1">
      <alignment horizontal="left"/>
    </xf>
    <xf numFmtId="0" fontId="0" fillId="34" borderId="0" xfId="0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topLeftCell="A22" workbookViewId="0">
      <selection activeCell="E13" sqref="E13"/>
    </sheetView>
  </sheetViews>
  <sheetFormatPr baseColWidth="10" defaultRowHeight="16" x14ac:dyDescent="0.2"/>
  <cols>
    <col min="1" max="1" width="10.83203125" style="2"/>
    <col min="2" max="2" width="40.6640625" style="2" customWidth="1"/>
    <col min="3" max="3" width="27" style="3" customWidth="1"/>
    <col min="4" max="4" width="10.83203125" style="2"/>
    <col min="5" max="6" width="27" style="3" customWidth="1"/>
    <col min="7" max="7" width="11" style="2" customWidth="1"/>
    <col min="8" max="8" width="25" style="2" customWidth="1"/>
    <col min="9" max="12" width="11.6640625" style="2" customWidth="1"/>
    <col min="13" max="13" width="57" style="2" customWidth="1"/>
    <col min="14" max="16384" width="10.83203125" style="2"/>
  </cols>
  <sheetData>
    <row r="1" spans="1:25" x14ac:dyDescent="0.2">
      <c r="A1" s="2" t="s">
        <v>0</v>
      </c>
      <c r="B1" s="2" t="s">
        <v>1</v>
      </c>
    </row>
    <row r="2" spans="1:25" x14ac:dyDescent="0.2">
      <c r="A2" s="2" t="s">
        <v>2</v>
      </c>
      <c r="B2" s="2" t="s">
        <v>3</v>
      </c>
    </row>
    <row r="3" spans="1:25" x14ac:dyDescent="0.2">
      <c r="A3" s="2" t="s">
        <v>4</v>
      </c>
      <c r="B3" s="2" t="s">
        <v>5</v>
      </c>
    </row>
    <row r="4" spans="1:25" x14ac:dyDescent="0.2">
      <c r="A4" s="2" t="s">
        <v>6</v>
      </c>
      <c r="B4" s="2" t="s">
        <v>7</v>
      </c>
    </row>
    <row r="5" spans="1:25" x14ac:dyDescent="0.2">
      <c r="A5" s="2" t="s">
        <v>8</v>
      </c>
      <c r="B5" s="2">
        <v>122</v>
      </c>
    </row>
    <row r="6" spans="1:25" x14ac:dyDescent="0.2">
      <c r="A6" s="2" t="s">
        <v>181</v>
      </c>
    </row>
    <row r="8" spans="1:25" ht="17" x14ac:dyDescent="0.2">
      <c r="A8" s="2" t="s">
        <v>147</v>
      </c>
      <c r="H8" s="4"/>
      <c r="I8" s="5" t="s">
        <v>173</v>
      </c>
      <c r="J8" s="5" t="s">
        <v>186</v>
      </c>
      <c r="K8" s="4"/>
      <c r="L8" s="4"/>
    </row>
    <row r="9" spans="1:25" ht="51" x14ac:dyDescent="0.2">
      <c r="H9" s="4" t="s">
        <v>174</v>
      </c>
      <c r="I9" s="4" t="s">
        <v>175</v>
      </c>
      <c r="J9" s="4" t="s">
        <v>182</v>
      </c>
      <c r="K9" s="4" t="s">
        <v>176</v>
      </c>
      <c r="L9" s="4" t="s">
        <v>177</v>
      </c>
    </row>
    <row r="10" spans="1:25" ht="17" x14ac:dyDescent="0.2">
      <c r="A10" s="2" t="s">
        <v>171</v>
      </c>
      <c r="B10" s="3" t="s">
        <v>172</v>
      </c>
      <c r="C10" s="2" t="s">
        <v>12</v>
      </c>
      <c r="D10" s="1" t="s">
        <v>9</v>
      </c>
      <c r="E10" s="2" t="s">
        <v>10</v>
      </c>
      <c r="F10" s="2" t="s">
        <v>18</v>
      </c>
      <c r="G10" s="2" t="s">
        <v>168</v>
      </c>
      <c r="H10" s="4" t="s">
        <v>178</v>
      </c>
      <c r="I10" s="4" t="s">
        <v>179</v>
      </c>
      <c r="J10" s="4" t="s">
        <v>183</v>
      </c>
      <c r="K10" s="4" t="s">
        <v>180</v>
      </c>
      <c r="L10" s="4" t="s">
        <v>179</v>
      </c>
      <c r="M10" s="2" t="s">
        <v>11</v>
      </c>
      <c r="N10" s="2" t="s">
        <v>13</v>
      </c>
      <c r="O10" s="2" t="s">
        <v>14</v>
      </c>
      <c r="P10" s="2" t="s">
        <v>15</v>
      </c>
      <c r="Q10" s="2" t="s">
        <v>16</v>
      </c>
      <c r="R10" s="2" t="s">
        <v>17</v>
      </c>
      <c r="S10" s="2" t="s">
        <v>19</v>
      </c>
      <c r="T10" s="2" t="s">
        <v>20</v>
      </c>
      <c r="U10" s="2" t="s">
        <v>21</v>
      </c>
      <c r="V10" s="2" t="s">
        <v>22</v>
      </c>
      <c r="W10" s="2" t="s">
        <v>23</v>
      </c>
      <c r="X10" s="2" t="s">
        <v>24</v>
      </c>
      <c r="Y10" s="2" t="s">
        <v>25</v>
      </c>
    </row>
    <row r="11" spans="1:25" ht="17" x14ac:dyDescent="0.2">
      <c r="A11" s="2">
        <v>1</v>
      </c>
      <c r="B11" s="3" t="s">
        <v>148</v>
      </c>
      <c r="C11" s="2" t="s">
        <v>28</v>
      </c>
      <c r="D11" s="1">
        <v>2</v>
      </c>
      <c r="E11" s="2" t="s">
        <v>26</v>
      </c>
      <c r="F11" s="2" t="s">
        <v>189</v>
      </c>
      <c r="G11" s="2" t="s">
        <v>184</v>
      </c>
      <c r="H11" s="4">
        <v>0</v>
      </c>
      <c r="I11" s="5">
        <f t="shared" ref="I11:I14" si="0">IF(H11&gt;D11,0,D11-H11)</f>
        <v>2</v>
      </c>
      <c r="J11" s="4">
        <f>H11+I11</f>
        <v>2</v>
      </c>
      <c r="K11" s="4">
        <f>J11-D11</f>
        <v>0</v>
      </c>
      <c r="L11" s="4">
        <f t="shared" ref="L11:L14" si="1">(4*D11)-K11</f>
        <v>8</v>
      </c>
      <c r="M11" s="2" t="s">
        <v>27</v>
      </c>
      <c r="N11" s="2" t="s">
        <v>29</v>
      </c>
    </row>
    <row r="12" spans="1:25" ht="17" x14ac:dyDescent="0.2">
      <c r="A12" s="2">
        <v>2</v>
      </c>
      <c r="B12" s="3" t="s">
        <v>149</v>
      </c>
      <c r="C12" s="2" t="s">
        <v>31</v>
      </c>
      <c r="D12" s="1">
        <v>7</v>
      </c>
      <c r="E12" s="2" t="s">
        <v>30</v>
      </c>
      <c r="F12" s="2" t="s">
        <v>225</v>
      </c>
      <c r="G12" s="2" t="s">
        <v>184</v>
      </c>
      <c r="H12" s="4">
        <v>0</v>
      </c>
      <c r="I12" s="5">
        <f t="shared" si="0"/>
        <v>7</v>
      </c>
      <c r="J12" s="4">
        <f t="shared" ref="J12:J14" si="2">H12+I12</f>
        <v>7</v>
      </c>
      <c r="K12" s="4">
        <f t="shared" ref="K12:K14" si="3">J12-D12</f>
        <v>0</v>
      </c>
      <c r="L12" s="4">
        <f t="shared" si="1"/>
        <v>28</v>
      </c>
      <c r="M12" s="2" t="s">
        <v>27</v>
      </c>
      <c r="N12" s="2" t="s">
        <v>29</v>
      </c>
    </row>
    <row r="13" spans="1:25" ht="17" x14ac:dyDescent="0.2">
      <c r="A13" s="2">
        <v>3</v>
      </c>
      <c r="B13" s="3" t="s">
        <v>150</v>
      </c>
      <c r="C13" s="2" t="s">
        <v>31</v>
      </c>
      <c r="D13" s="1">
        <v>2</v>
      </c>
      <c r="E13" s="2" t="s">
        <v>32</v>
      </c>
      <c r="F13" s="2" t="s">
        <v>226</v>
      </c>
      <c r="G13" s="2" t="s">
        <v>184</v>
      </c>
      <c r="H13" s="4">
        <v>0</v>
      </c>
      <c r="I13" s="5">
        <v>10</v>
      </c>
      <c r="J13" s="4">
        <f t="shared" si="2"/>
        <v>10</v>
      </c>
      <c r="K13" s="4">
        <f t="shared" si="3"/>
        <v>8</v>
      </c>
      <c r="L13" s="4">
        <f t="shared" si="1"/>
        <v>0</v>
      </c>
      <c r="M13" s="2" t="s">
        <v>27</v>
      </c>
      <c r="N13" s="2" t="s">
        <v>29</v>
      </c>
    </row>
    <row r="14" spans="1:25" ht="17" x14ac:dyDescent="0.2">
      <c r="A14" s="2">
        <v>4</v>
      </c>
      <c r="B14" s="3" t="s">
        <v>33</v>
      </c>
      <c r="C14" s="2" t="s">
        <v>36</v>
      </c>
      <c r="D14" s="1">
        <v>1</v>
      </c>
      <c r="E14" s="2" t="s">
        <v>34</v>
      </c>
      <c r="F14" s="2" t="s">
        <v>191</v>
      </c>
      <c r="G14" s="2" t="s">
        <v>184</v>
      </c>
      <c r="H14" s="4">
        <v>1</v>
      </c>
      <c r="I14" s="4">
        <f t="shared" si="0"/>
        <v>0</v>
      </c>
      <c r="J14" s="4">
        <f t="shared" si="2"/>
        <v>1</v>
      </c>
      <c r="K14" s="4">
        <f t="shared" si="3"/>
        <v>0</v>
      </c>
      <c r="L14" s="4">
        <f t="shared" si="1"/>
        <v>4</v>
      </c>
      <c r="M14" s="2" t="s">
        <v>35</v>
      </c>
      <c r="N14" s="2" t="s">
        <v>37</v>
      </c>
    </row>
    <row r="15" spans="1:25" ht="17" x14ac:dyDescent="0.2">
      <c r="A15" s="2">
        <v>5</v>
      </c>
      <c r="B15" s="3" t="s">
        <v>151</v>
      </c>
      <c r="C15" s="2" t="s">
        <v>40</v>
      </c>
      <c r="D15" s="1">
        <v>6</v>
      </c>
      <c r="E15" s="2" t="s">
        <v>38</v>
      </c>
      <c r="F15" s="2" t="s">
        <v>192</v>
      </c>
      <c r="G15" s="2" t="s">
        <v>184</v>
      </c>
      <c r="H15" s="2">
        <v>4</v>
      </c>
      <c r="I15" s="5">
        <f t="shared" ref="I15:I54" si="4">IF(H15&gt;D15,0,D15-H15)</f>
        <v>2</v>
      </c>
      <c r="J15" s="4">
        <f t="shared" ref="J15:J54" si="5">H15+I15</f>
        <v>6</v>
      </c>
      <c r="K15" s="4">
        <f t="shared" ref="K15:K54" si="6">J15-D15</f>
        <v>0</v>
      </c>
      <c r="L15" s="4">
        <f t="shared" ref="L15:L54" si="7">(4*D15)-K15</f>
        <v>24</v>
      </c>
      <c r="M15" s="2" t="s">
        <v>39</v>
      </c>
      <c r="N15" s="2" t="s">
        <v>41</v>
      </c>
    </row>
    <row r="16" spans="1:25" ht="17" x14ac:dyDescent="0.2">
      <c r="A16" s="2">
        <v>6</v>
      </c>
      <c r="B16" s="3" t="s">
        <v>152</v>
      </c>
      <c r="C16" s="2" t="s">
        <v>40</v>
      </c>
      <c r="D16" s="1">
        <v>6</v>
      </c>
      <c r="E16" s="2" t="s">
        <v>42</v>
      </c>
      <c r="F16" s="3" t="s">
        <v>193</v>
      </c>
      <c r="G16" s="2" t="s">
        <v>184</v>
      </c>
      <c r="H16" s="2">
        <v>4</v>
      </c>
      <c r="I16" s="5">
        <f t="shared" si="4"/>
        <v>2</v>
      </c>
      <c r="J16" s="4">
        <f t="shared" si="5"/>
        <v>6</v>
      </c>
      <c r="K16" s="4">
        <f t="shared" si="6"/>
        <v>0</v>
      </c>
      <c r="L16" s="4">
        <f t="shared" si="7"/>
        <v>24</v>
      </c>
      <c r="M16" s="2" t="s">
        <v>43</v>
      </c>
      <c r="N16" s="2" t="s">
        <v>41</v>
      </c>
    </row>
    <row r="17" spans="1:25" ht="17" x14ac:dyDescent="0.2">
      <c r="A17" s="2">
        <v>7</v>
      </c>
      <c r="B17" s="3" t="s">
        <v>44</v>
      </c>
      <c r="C17" s="2" t="s">
        <v>47</v>
      </c>
      <c r="D17" s="1">
        <v>1</v>
      </c>
      <c r="E17" s="2" t="s">
        <v>45</v>
      </c>
      <c r="F17" s="2" t="s">
        <v>170</v>
      </c>
      <c r="G17" s="2" t="s">
        <v>184</v>
      </c>
      <c r="H17" s="2">
        <v>1</v>
      </c>
      <c r="I17" s="4">
        <f t="shared" si="4"/>
        <v>0</v>
      </c>
      <c r="J17" s="4">
        <f t="shared" si="5"/>
        <v>1</v>
      </c>
      <c r="K17" s="4">
        <f t="shared" si="6"/>
        <v>0</v>
      </c>
      <c r="L17" s="4">
        <f t="shared" si="7"/>
        <v>4</v>
      </c>
      <c r="M17" s="2" t="s">
        <v>46</v>
      </c>
      <c r="N17" s="2" t="s">
        <v>29</v>
      </c>
    </row>
    <row r="18" spans="1:25" x14ac:dyDescent="0.2">
      <c r="A18" s="2">
        <v>8</v>
      </c>
      <c r="B18" s="3"/>
      <c r="C18" s="2"/>
      <c r="D18" s="1"/>
      <c r="E18" s="2"/>
      <c r="F18" s="2"/>
      <c r="I18" s="4"/>
      <c r="J18" s="4"/>
      <c r="K18" s="4"/>
      <c r="L18" s="4"/>
      <c r="N18" s="2" t="s">
        <v>29</v>
      </c>
    </row>
    <row r="19" spans="1:25" x14ac:dyDescent="0.2">
      <c r="A19" s="2">
        <v>9</v>
      </c>
      <c r="B19" s="3"/>
      <c r="C19" s="2"/>
      <c r="D19" s="1"/>
      <c r="E19" s="2"/>
      <c r="F19" s="2"/>
      <c r="I19" s="4"/>
      <c r="J19" s="4"/>
      <c r="K19" s="4"/>
      <c r="L19" s="4"/>
      <c r="N19" s="2" t="s">
        <v>29</v>
      </c>
    </row>
    <row r="20" spans="1:25" ht="17" x14ac:dyDescent="0.2">
      <c r="A20" s="2">
        <v>10</v>
      </c>
      <c r="B20" s="3" t="s">
        <v>48</v>
      </c>
      <c r="C20" s="2" t="s">
        <v>51</v>
      </c>
      <c r="D20" s="1">
        <v>1</v>
      </c>
      <c r="E20" s="2" t="s">
        <v>49</v>
      </c>
      <c r="F20" s="2" t="s">
        <v>194</v>
      </c>
      <c r="G20" s="2" t="s">
        <v>184</v>
      </c>
      <c r="H20" s="2">
        <v>1</v>
      </c>
      <c r="I20" s="4">
        <f t="shared" si="4"/>
        <v>0</v>
      </c>
      <c r="J20" s="4">
        <f t="shared" si="5"/>
        <v>1</v>
      </c>
      <c r="K20" s="4">
        <f t="shared" si="6"/>
        <v>0</v>
      </c>
      <c r="L20" s="4">
        <f t="shared" si="7"/>
        <v>4</v>
      </c>
      <c r="M20" s="2" t="s">
        <v>50</v>
      </c>
      <c r="N20" s="2" t="s">
        <v>52</v>
      </c>
      <c r="R20" s="2" t="s">
        <v>53</v>
      </c>
      <c r="T20" s="2">
        <v>8.8000000000000007</v>
      </c>
      <c r="W20" s="2" t="s">
        <v>54</v>
      </c>
      <c r="X20" s="2" t="s">
        <v>55</v>
      </c>
    </row>
    <row r="21" spans="1:25" ht="17" x14ac:dyDescent="0.2">
      <c r="A21" s="2">
        <v>11</v>
      </c>
      <c r="B21" s="3" t="s">
        <v>56</v>
      </c>
      <c r="C21" s="2" t="s">
        <v>59</v>
      </c>
      <c r="D21" s="1">
        <v>1</v>
      </c>
      <c r="E21" s="2" t="s">
        <v>57</v>
      </c>
      <c r="F21" s="2" t="s">
        <v>195</v>
      </c>
      <c r="G21" s="2" t="s">
        <v>169</v>
      </c>
      <c r="H21" s="2">
        <v>1</v>
      </c>
      <c r="I21" s="4">
        <f t="shared" si="4"/>
        <v>0</v>
      </c>
      <c r="J21" s="4">
        <f t="shared" si="5"/>
        <v>1</v>
      </c>
      <c r="K21" s="4">
        <f t="shared" si="6"/>
        <v>0</v>
      </c>
      <c r="L21" s="4">
        <f t="shared" si="7"/>
        <v>4</v>
      </c>
      <c r="M21" s="2" t="s">
        <v>58</v>
      </c>
      <c r="N21" s="2" t="s">
        <v>29</v>
      </c>
    </row>
    <row r="22" spans="1:25" ht="17" x14ac:dyDescent="0.2">
      <c r="A22" s="2">
        <v>12</v>
      </c>
      <c r="B22" s="3" t="s">
        <v>153</v>
      </c>
      <c r="C22" s="2" t="s">
        <v>62</v>
      </c>
      <c r="D22" s="1">
        <v>4</v>
      </c>
      <c r="E22" s="2" t="s">
        <v>60</v>
      </c>
      <c r="F22" s="2" t="s">
        <v>196</v>
      </c>
      <c r="G22" s="2" t="s">
        <v>169</v>
      </c>
      <c r="H22" s="2">
        <v>4</v>
      </c>
      <c r="I22" s="4">
        <f t="shared" si="4"/>
        <v>0</v>
      </c>
      <c r="J22" s="4">
        <f t="shared" si="5"/>
        <v>4</v>
      </c>
      <c r="K22" s="4">
        <f t="shared" si="6"/>
        <v>0</v>
      </c>
      <c r="L22" s="4">
        <f t="shared" si="7"/>
        <v>16</v>
      </c>
      <c r="M22" s="2" t="s">
        <v>61</v>
      </c>
      <c r="N22" s="2" t="s">
        <v>29</v>
      </c>
    </row>
    <row r="23" spans="1:25" ht="17" x14ac:dyDescent="0.2">
      <c r="A23" s="2">
        <v>13</v>
      </c>
      <c r="B23" s="3" t="s">
        <v>63</v>
      </c>
      <c r="C23" s="2" t="s">
        <v>65</v>
      </c>
      <c r="D23" s="1">
        <v>1</v>
      </c>
      <c r="E23" s="2" t="s">
        <v>198</v>
      </c>
      <c r="F23" s="3" t="s">
        <v>199</v>
      </c>
      <c r="G23" s="2" t="s">
        <v>169</v>
      </c>
      <c r="H23" s="2">
        <v>0</v>
      </c>
      <c r="I23" s="5">
        <f t="shared" si="4"/>
        <v>1</v>
      </c>
      <c r="J23" s="4">
        <f t="shared" si="5"/>
        <v>1</v>
      </c>
      <c r="K23" s="4">
        <f t="shared" si="6"/>
        <v>0</v>
      </c>
      <c r="L23" s="4">
        <f t="shared" si="7"/>
        <v>4</v>
      </c>
      <c r="M23" s="2" t="s">
        <v>64</v>
      </c>
      <c r="N23" s="2" t="s">
        <v>29</v>
      </c>
    </row>
    <row r="24" spans="1:25" ht="17" x14ac:dyDescent="0.2">
      <c r="A24" s="2">
        <v>14</v>
      </c>
      <c r="B24" s="3" t="s">
        <v>154</v>
      </c>
      <c r="C24" s="2" t="s">
        <v>67</v>
      </c>
      <c r="D24" s="1">
        <v>2</v>
      </c>
      <c r="E24" s="2" t="s">
        <v>200</v>
      </c>
      <c r="F24" s="2" t="s">
        <v>197</v>
      </c>
      <c r="G24" s="2" t="s">
        <v>184</v>
      </c>
      <c r="H24" s="2">
        <v>2</v>
      </c>
      <c r="I24" s="4">
        <f t="shared" si="4"/>
        <v>0</v>
      </c>
      <c r="J24" s="4">
        <f t="shared" si="5"/>
        <v>2</v>
      </c>
      <c r="K24" s="4">
        <f t="shared" si="6"/>
        <v>0</v>
      </c>
      <c r="L24" s="4">
        <f t="shared" si="7"/>
        <v>8</v>
      </c>
      <c r="M24" s="2" t="s">
        <v>66</v>
      </c>
      <c r="N24" s="2" t="s">
        <v>29</v>
      </c>
    </row>
    <row r="25" spans="1:25" x14ac:dyDescent="0.2">
      <c r="A25" s="2">
        <v>15</v>
      </c>
      <c r="B25" s="3"/>
      <c r="C25" s="2"/>
      <c r="D25" s="1"/>
      <c r="E25" s="2"/>
      <c r="F25" s="2"/>
      <c r="I25" s="4"/>
      <c r="J25" s="4"/>
      <c r="K25" s="4"/>
      <c r="L25" s="4"/>
    </row>
    <row r="26" spans="1:25" x14ac:dyDescent="0.2">
      <c r="A26" s="2">
        <v>16</v>
      </c>
      <c r="B26" s="3"/>
      <c r="C26" s="2"/>
      <c r="D26" s="1"/>
      <c r="E26" s="2"/>
      <c r="F26" s="2"/>
      <c r="I26" s="4"/>
      <c r="J26" s="4"/>
      <c r="K26" s="4"/>
      <c r="L26" s="4"/>
    </row>
    <row r="27" spans="1:25" x14ac:dyDescent="0.2">
      <c r="A27" s="2">
        <v>17</v>
      </c>
      <c r="B27" s="3"/>
      <c r="C27" s="2"/>
      <c r="D27" s="1"/>
      <c r="E27" s="2"/>
      <c r="F27" s="2"/>
      <c r="I27" s="4"/>
      <c r="J27" s="4"/>
      <c r="K27" s="4"/>
      <c r="L27" s="4"/>
    </row>
    <row r="28" spans="1:25" x14ac:dyDescent="0.2">
      <c r="A28" s="2">
        <v>18</v>
      </c>
      <c r="B28" s="3"/>
      <c r="C28" s="2"/>
      <c r="D28" s="1"/>
      <c r="E28" s="2"/>
      <c r="F28" s="2"/>
      <c r="I28" s="4"/>
      <c r="J28" s="4"/>
      <c r="K28" s="4"/>
      <c r="L28" s="4"/>
    </row>
    <row r="29" spans="1:25" x14ac:dyDescent="0.2">
      <c r="A29" s="2">
        <v>19</v>
      </c>
      <c r="B29" s="3"/>
      <c r="C29" s="2"/>
      <c r="D29" s="1"/>
      <c r="E29" s="2"/>
      <c r="F29" s="2"/>
      <c r="I29" s="4"/>
      <c r="J29" s="4"/>
      <c r="K29" s="4"/>
      <c r="L29" s="4"/>
    </row>
    <row r="30" spans="1:25" x14ac:dyDescent="0.2">
      <c r="A30" s="2">
        <v>20</v>
      </c>
      <c r="B30" s="3"/>
      <c r="C30" s="2"/>
      <c r="D30" s="1"/>
      <c r="E30" s="2"/>
      <c r="F30" s="2"/>
      <c r="I30" s="4"/>
      <c r="J30" s="4"/>
      <c r="K30" s="4"/>
      <c r="L30" s="4"/>
    </row>
    <row r="31" spans="1:25" ht="17" x14ac:dyDescent="0.2">
      <c r="A31" s="2">
        <v>21</v>
      </c>
      <c r="B31" s="3" t="s">
        <v>68</v>
      </c>
      <c r="C31" s="2" t="s">
        <v>71</v>
      </c>
      <c r="D31" s="1">
        <v>1</v>
      </c>
      <c r="E31" s="2" t="s">
        <v>69</v>
      </c>
      <c r="F31" s="2" t="s">
        <v>208</v>
      </c>
      <c r="G31" s="2" t="s">
        <v>184</v>
      </c>
      <c r="H31" s="2">
        <v>1</v>
      </c>
      <c r="I31" s="4">
        <f t="shared" si="4"/>
        <v>0</v>
      </c>
      <c r="J31" s="4">
        <f t="shared" si="5"/>
        <v>1</v>
      </c>
      <c r="K31" s="4">
        <f t="shared" si="6"/>
        <v>0</v>
      </c>
      <c r="L31" s="4">
        <f t="shared" si="7"/>
        <v>4</v>
      </c>
      <c r="M31" s="2" t="s">
        <v>70</v>
      </c>
      <c r="N31" s="2" t="s">
        <v>72</v>
      </c>
    </row>
    <row r="32" spans="1:25" ht="17" x14ac:dyDescent="0.2">
      <c r="A32" s="2">
        <v>22</v>
      </c>
      <c r="B32" s="3" t="s">
        <v>155</v>
      </c>
      <c r="C32" s="2" t="s">
        <v>71</v>
      </c>
      <c r="D32" s="1">
        <v>10</v>
      </c>
      <c r="E32" s="2" t="s">
        <v>73</v>
      </c>
      <c r="F32" s="2" t="s">
        <v>79</v>
      </c>
      <c r="G32" s="2" t="s">
        <v>184</v>
      </c>
      <c r="H32" s="2">
        <v>2</v>
      </c>
      <c r="I32" s="5">
        <v>10</v>
      </c>
      <c r="J32" s="4">
        <f t="shared" si="5"/>
        <v>12</v>
      </c>
      <c r="K32" s="4">
        <f t="shared" si="6"/>
        <v>2</v>
      </c>
      <c r="L32" s="4">
        <f t="shared" si="7"/>
        <v>38</v>
      </c>
      <c r="M32" s="2" t="s">
        <v>74</v>
      </c>
      <c r="N32" s="2" t="s">
        <v>75</v>
      </c>
      <c r="O32" s="2" t="s">
        <v>76</v>
      </c>
      <c r="P32" s="2" t="s">
        <v>75</v>
      </c>
      <c r="Q32" s="2" t="s">
        <v>77</v>
      </c>
      <c r="R32" s="2" t="s">
        <v>78</v>
      </c>
      <c r="S32" s="2" t="s">
        <v>80</v>
      </c>
      <c r="U32" s="2" t="s">
        <v>73</v>
      </c>
      <c r="V32" s="2" t="s">
        <v>81</v>
      </c>
      <c r="Y32" s="2" t="s">
        <v>82</v>
      </c>
    </row>
    <row r="33" spans="1:25" ht="34" x14ac:dyDescent="0.2">
      <c r="A33" s="2">
        <v>23</v>
      </c>
      <c r="B33" s="3" t="s">
        <v>156</v>
      </c>
      <c r="C33" s="2" t="s">
        <v>71</v>
      </c>
      <c r="D33" s="1">
        <v>11</v>
      </c>
      <c r="E33" s="2" t="s">
        <v>83</v>
      </c>
      <c r="F33" s="2" t="s">
        <v>88</v>
      </c>
      <c r="G33" s="2" t="s">
        <v>184</v>
      </c>
      <c r="H33" s="2">
        <v>2</v>
      </c>
      <c r="I33" s="5">
        <v>10</v>
      </c>
      <c r="J33" s="4">
        <f t="shared" si="5"/>
        <v>12</v>
      </c>
      <c r="K33" s="4">
        <f t="shared" si="6"/>
        <v>1</v>
      </c>
      <c r="L33" s="4">
        <f t="shared" si="7"/>
        <v>43</v>
      </c>
      <c r="M33" s="2" t="s">
        <v>84</v>
      </c>
      <c r="N33" s="2" t="s">
        <v>85</v>
      </c>
      <c r="O33" s="2" t="s">
        <v>76</v>
      </c>
      <c r="P33" s="2" t="s">
        <v>85</v>
      </c>
      <c r="Q33" s="2" t="s">
        <v>86</v>
      </c>
      <c r="R33" s="2" t="s">
        <v>87</v>
      </c>
      <c r="S33" s="2" t="s">
        <v>80</v>
      </c>
      <c r="U33" s="2" t="s">
        <v>83</v>
      </c>
      <c r="V33" s="2" t="s">
        <v>81</v>
      </c>
      <c r="Y33" s="2" t="s">
        <v>82</v>
      </c>
    </row>
    <row r="34" spans="1:25" ht="17" x14ac:dyDescent="0.2">
      <c r="A34" s="2">
        <v>24</v>
      </c>
      <c r="B34" s="3" t="s">
        <v>89</v>
      </c>
      <c r="C34" s="2" t="s">
        <v>91</v>
      </c>
      <c r="D34" s="1">
        <v>1</v>
      </c>
      <c r="E34" s="2">
        <v>1E-3</v>
      </c>
      <c r="F34" s="2"/>
      <c r="G34" s="2" t="s">
        <v>184</v>
      </c>
      <c r="H34" s="2">
        <v>1</v>
      </c>
      <c r="I34" s="4">
        <f t="shared" si="4"/>
        <v>0</v>
      </c>
      <c r="J34" s="4">
        <f t="shared" si="5"/>
        <v>1</v>
      </c>
      <c r="K34" s="4">
        <f t="shared" si="6"/>
        <v>0</v>
      </c>
      <c r="L34" s="4">
        <f t="shared" si="7"/>
        <v>4</v>
      </c>
      <c r="M34" s="2" t="s">
        <v>90</v>
      </c>
      <c r="N34" s="2" t="s">
        <v>29</v>
      </c>
    </row>
    <row r="35" spans="1:25" ht="17" x14ac:dyDescent="0.2">
      <c r="A35" s="2">
        <v>25</v>
      </c>
      <c r="B35" s="3" t="s">
        <v>157</v>
      </c>
      <c r="C35" s="2" t="s">
        <v>91</v>
      </c>
      <c r="D35" s="1">
        <v>2</v>
      </c>
      <c r="E35" s="2" t="s">
        <v>92</v>
      </c>
      <c r="F35" s="2" t="s">
        <v>217</v>
      </c>
      <c r="G35" s="2" t="s">
        <v>184</v>
      </c>
      <c r="H35" s="2">
        <v>0</v>
      </c>
      <c r="I35" s="5">
        <v>10</v>
      </c>
      <c r="J35" s="4">
        <f t="shared" si="5"/>
        <v>10</v>
      </c>
      <c r="K35" s="4">
        <f t="shared" si="6"/>
        <v>8</v>
      </c>
      <c r="L35" s="4">
        <f t="shared" si="7"/>
        <v>0</v>
      </c>
      <c r="M35" s="2" t="s">
        <v>90</v>
      </c>
      <c r="N35" s="2" t="s">
        <v>29</v>
      </c>
    </row>
    <row r="36" spans="1:25" ht="17" x14ac:dyDescent="0.2">
      <c r="A36" s="2">
        <v>26</v>
      </c>
      <c r="B36" s="3" t="s">
        <v>93</v>
      </c>
      <c r="C36" s="2" t="s">
        <v>91</v>
      </c>
      <c r="D36" s="1">
        <v>1</v>
      </c>
      <c r="E36" s="2">
        <v>300</v>
      </c>
      <c r="F36" s="7" t="s">
        <v>218</v>
      </c>
      <c r="G36" s="2" t="s">
        <v>184</v>
      </c>
      <c r="H36" s="2">
        <v>0</v>
      </c>
      <c r="I36" s="8"/>
      <c r="J36" s="4">
        <f t="shared" si="5"/>
        <v>0</v>
      </c>
      <c r="K36" s="4">
        <f t="shared" si="6"/>
        <v>-1</v>
      </c>
      <c r="L36" s="4">
        <f t="shared" si="7"/>
        <v>5</v>
      </c>
      <c r="M36" s="2" t="s">
        <v>90</v>
      </c>
      <c r="N36" s="2" t="s">
        <v>29</v>
      </c>
    </row>
    <row r="37" spans="1:25" ht="51" x14ac:dyDescent="0.2">
      <c r="A37" s="2">
        <v>27</v>
      </c>
      <c r="B37" s="3" t="s">
        <v>158</v>
      </c>
      <c r="C37" s="2" t="s">
        <v>91</v>
      </c>
      <c r="D37" s="1">
        <v>21</v>
      </c>
      <c r="E37" s="2">
        <v>470</v>
      </c>
      <c r="F37" s="2" t="s">
        <v>219</v>
      </c>
      <c r="G37" s="2" t="s">
        <v>184</v>
      </c>
      <c r="H37" s="2">
        <v>11</v>
      </c>
      <c r="I37" s="5">
        <v>20</v>
      </c>
      <c r="J37" s="4">
        <f t="shared" si="5"/>
        <v>31</v>
      </c>
      <c r="K37" s="4">
        <f t="shared" si="6"/>
        <v>10</v>
      </c>
      <c r="L37" s="4">
        <f t="shared" si="7"/>
        <v>74</v>
      </c>
      <c r="M37" s="2" t="s">
        <v>90</v>
      </c>
      <c r="N37" s="2" t="s">
        <v>29</v>
      </c>
    </row>
    <row r="38" spans="1:25" ht="17" x14ac:dyDescent="0.2">
      <c r="A38" s="2">
        <v>28</v>
      </c>
      <c r="B38" s="3" t="s">
        <v>159</v>
      </c>
      <c r="C38" s="2" t="s">
        <v>91</v>
      </c>
      <c r="D38" s="1">
        <v>6</v>
      </c>
      <c r="E38" s="2" t="s">
        <v>94</v>
      </c>
      <c r="F38" s="2" t="s">
        <v>220</v>
      </c>
      <c r="G38" s="2" t="s">
        <v>184</v>
      </c>
      <c r="H38" s="2">
        <v>4</v>
      </c>
      <c r="I38" s="5">
        <v>10</v>
      </c>
      <c r="J38" s="4">
        <f t="shared" si="5"/>
        <v>14</v>
      </c>
      <c r="K38" s="4">
        <f t="shared" si="6"/>
        <v>8</v>
      </c>
      <c r="L38" s="4">
        <f t="shared" si="7"/>
        <v>16</v>
      </c>
      <c r="M38" s="2" t="s">
        <v>90</v>
      </c>
      <c r="N38" s="2" t="s">
        <v>29</v>
      </c>
    </row>
    <row r="39" spans="1:25" ht="17" x14ac:dyDescent="0.2">
      <c r="A39" s="2">
        <v>29</v>
      </c>
      <c r="B39" s="3" t="s">
        <v>160</v>
      </c>
      <c r="C39" s="2" t="s">
        <v>91</v>
      </c>
      <c r="D39" s="1">
        <v>3</v>
      </c>
      <c r="E39" s="2" t="s">
        <v>95</v>
      </c>
      <c r="F39" s="2" t="s">
        <v>221</v>
      </c>
      <c r="G39" s="2" t="s">
        <v>184</v>
      </c>
      <c r="H39" s="2">
        <v>8</v>
      </c>
      <c r="I39" s="4">
        <f t="shared" si="4"/>
        <v>0</v>
      </c>
      <c r="J39" s="4">
        <f t="shared" si="5"/>
        <v>8</v>
      </c>
      <c r="K39" s="4">
        <f t="shared" si="6"/>
        <v>5</v>
      </c>
      <c r="L39" s="4">
        <f t="shared" si="7"/>
        <v>7</v>
      </c>
      <c r="M39" s="2" t="s">
        <v>90</v>
      </c>
      <c r="N39" s="2" t="s">
        <v>29</v>
      </c>
    </row>
    <row r="40" spans="1:25" ht="17" x14ac:dyDescent="0.2">
      <c r="A40" s="2">
        <v>30</v>
      </c>
      <c r="B40" s="3" t="s">
        <v>161</v>
      </c>
      <c r="C40" s="2" t="s">
        <v>91</v>
      </c>
      <c r="D40" s="1">
        <v>2</v>
      </c>
      <c r="E40" s="2" t="s">
        <v>96</v>
      </c>
      <c r="F40" s="2" t="s">
        <v>222</v>
      </c>
      <c r="G40" s="2" t="s">
        <v>184</v>
      </c>
      <c r="H40" s="2">
        <v>8</v>
      </c>
      <c r="I40" s="4">
        <f t="shared" si="4"/>
        <v>0</v>
      </c>
      <c r="J40" s="4">
        <f t="shared" si="5"/>
        <v>8</v>
      </c>
      <c r="K40" s="4">
        <f t="shared" si="6"/>
        <v>6</v>
      </c>
      <c r="L40" s="4">
        <f t="shared" si="7"/>
        <v>2</v>
      </c>
      <c r="M40" s="2" t="s">
        <v>90</v>
      </c>
      <c r="N40" s="2" t="s">
        <v>29</v>
      </c>
    </row>
    <row r="41" spans="1:25" ht="17" x14ac:dyDescent="0.2">
      <c r="A41" s="2">
        <v>31</v>
      </c>
      <c r="B41" s="3" t="s">
        <v>162</v>
      </c>
      <c r="C41" s="2" t="s">
        <v>91</v>
      </c>
      <c r="D41" s="1">
        <v>2</v>
      </c>
      <c r="E41" s="2">
        <v>11</v>
      </c>
      <c r="F41" s="2" t="s">
        <v>223</v>
      </c>
      <c r="G41" s="2" t="s">
        <v>184</v>
      </c>
      <c r="H41" s="2">
        <v>0</v>
      </c>
      <c r="I41" s="5">
        <v>10</v>
      </c>
      <c r="J41" s="4">
        <f t="shared" si="5"/>
        <v>10</v>
      </c>
      <c r="K41" s="4">
        <f t="shared" si="6"/>
        <v>8</v>
      </c>
      <c r="L41" s="4">
        <f t="shared" si="7"/>
        <v>0</v>
      </c>
      <c r="M41" s="2" t="s">
        <v>90</v>
      </c>
      <c r="N41" s="2" t="s">
        <v>29</v>
      </c>
    </row>
    <row r="42" spans="1:25" ht="17" x14ac:dyDescent="0.2">
      <c r="A42" s="2">
        <v>32</v>
      </c>
      <c r="B42" s="3" t="s">
        <v>163</v>
      </c>
      <c r="C42" s="2" t="s">
        <v>91</v>
      </c>
      <c r="D42" s="1">
        <v>6</v>
      </c>
      <c r="E42" s="2" t="s">
        <v>97</v>
      </c>
      <c r="F42" s="2" t="s">
        <v>224</v>
      </c>
      <c r="G42" s="2" t="s">
        <v>184</v>
      </c>
      <c r="H42" s="2">
        <v>6</v>
      </c>
      <c r="I42" s="4">
        <f t="shared" si="4"/>
        <v>0</v>
      </c>
      <c r="J42" s="4">
        <f t="shared" si="5"/>
        <v>6</v>
      </c>
      <c r="K42" s="4">
        <f t="shared" si="6"/>
        <v>0</v>
      </c>
      <c r="L42" s="4">
        <f t="shared" si="7"/>
        <v>24</v>
      </c>
      <c r="M42" s="2" t="s">
        <v>90</v>
      </c>
      <c r="N42" s="2" t="s">
        <v>29</v>
      </c>
    </row>
    <row r="43" spans="1:25" ht="17" x14ac:dyDescent="0.2">
      <c r="A43" s="2">
        <v>33</v>
      </c>
      <c r="B43" s="3" t="s">
        <v>98</v>
      </c>
      <c r="C43" s="2" t="s">
        <v>101</v>
      </c>
      <c r="D43" s="1">
        <v>1</v>
      </c>
      <c r="E43" s="2" t="s">
        <v>99</v>
      </c>
      <c r="F43" s="2" t="s">
        <v>166</v>
      </c>
      <c r="G43" s="2" t="s">
        <v>184</v>
      </c>
      <c r="H43" s="2">
        <v>1</v>
      </c>
      <c r="I43" s="4">
        <f t="shared" si="4"/>
        <v>0</v>
      </c>
      <c r="J43" s="4">
        <f t="shared" si="5"/>
        <v>1</v>
      </c>
      <c r="K43" s="4">
        <f t="shared" si="6"/>
        <v>0</v>
      </c>
      <c r="L43" s="4">
        <f t="shared" si="7"/>
        <v>4</v>
      </c>
      <c r="M43" s="2" t="s">
        <v>100</v>
      </c>
      <c r="N43" s="2" t="s">
        <v>29</v>
      </c>
    </row>
    <row r="44" spans="1:25" ht="17" x14ac:dyDescent="0.2">
      <c r="A44" s="2">
        <v>34</v>
      </c>
      <c r="B44" s="3" t="s">
        <v>102</v>
      </c>
      <c r="C44" s="2" t="s">
        <v>105</v>
      </c>
      <c r="D44" s="1">
        <v>1</v>
      </c>
      <c r="E44" s="2" t="s">
        <v>103</v>
      </c>
      <c r="F44" s="2" t="s">
        <v>209</v>
      </c>
      <c r="G44" s="2" t="s">
        <v>184</v>
      </c>
      <c r="H44" s="2">
        <v>1</v>
      </c>
      <c r="I44" s="4">
        <f t="shared" si="4"/>
        <v>0</v>
      </c>
      <c r="J44" s="4">
        <f t="shared" si="5"/>
        <v>1</v>
      </c>
      <c r="K44" s="4">
        <f t="shared" si="6"/>
        <v>0</v>
      </c>
      <c r="L44" s="4">
        <f t="shared" si="7"/>
        <v>4</v>
      </c>
      <c r="M44" s="2" t="s">
        <v>104</v>
      </c>
      <c r="N44" s="2" t="s">
        <v>106</v>
      </c>
    </row>
    <row r="45" spans="1:25" ht="17" x14ac:dyDescent="0.2">
      <c r="A45" s="2">
        <v>35</v>
      </c>
      <c r="B45" s="3" t="s">
        <v>107</v>
      </c>
      <c r="C45" s="2" t="s">
        <v>110</v>
      </c>
      <c r="D45" s="1">
        <v>1</v>
      </c>
      <c r="E45" s="2" t="s">
        <v>108</v>
      </c>
      <c r="F45" s="2"/>
      <c r="G45" s="2" t="s">
        <v>184</v>
      </c>
      <c r="H45" s="2">
        <v>2</v>
      </c>
      <c r="I45" s="4">
        <f t="shared" si="4"/>
        <v>0</v>
      </c>
      <c r="J45" s="4">
        <f t="shared" si="5"/>
        <v>2</v>
      </c>
      <c r="K45" s="4">
        <f t="shared" si="6"/>
        <v>1</v>
      </c>
      <c r="L45" s="4">
        <f t="shared" si="7"/>
        <v>3</v>
      </c>
      <c r="M45" s="2" t="s">
        <v>109</v>
      </c>
    </row>
    <row r="46" spans="1:25" ht="17" x14ac:dyDescent="0.2">
      <c r="A46" s="2">
        <v>36</v>
      </c>
      <c r="B46" s="3" t="s">
        <v>111</v>
      </c>
      <c r="C46" s="2" t="s">
        <v>114</v>
      </c>
      <c r="D46" s="1">
        <v>1</v>
      </c>
      <c r="E46" s="2" t="s">
        <v>112</v>
      </c>
      <c r="F46" s="2" t="s">
        <v>190</v>
      </c>
      <c r="G46" s="2" t="s">
        <v>184</v>
      </c>
      <c r="H46" s="2">
        <v>0</v>
      </c>
      <c r="I46" s="5">
        <f t="shared" si="4"/>
        <v>1</v>
      </c>
      <c r="J46" s="4">
        <f t="shared" si="5"/>
        <v>1</v>
      </c>
      <c r="K46" s="4">
        <f t="shared" si="6"/>
        <v>0</v>
      </c>
      <c r="L46" s="4">
        <f t="shared" si="7"/>
        <v>4</v>
      </c>
      <c r="M46" s="2" t="s">
        <v>113</v>
      </c>
      <c r="N46" s="2" t="s">
        <v>115</v>
      </c>
    </row>
    <row r="47" spans="1:25" ht="17" x14ac:dyDescent="0.2">
      <c r="A47" s="2">
        <v>37</v>
      </c>
      <c r="B47" s="3" t="s">
        <v>116</v>
      </c>
      <c r="C47" s="2" t="s">
        <v>119</v>
      </c>
      <c r="D47" s="1">
        <v>1</v>
      </c>
      <c r="E47" s="2" t="s">
        <v>117</v>
      </c>
      <c r="F47" s="2" t="s">
        <v>214</v>
      </c>
      <c r="G47" s="2" t="s">
        <v>184</v>
      </c>
      <c r="H47" s="2">
        <v>1</v>
      </c>
      <c r="I47" s="4">
        <f t="shared" si="4"/>
        <v>0</v>
      </c>
      <c r="J47" s="4">
        <f t="shared" si="5"/>
        <v>1</v>
      </c>
      <c r="K47" s="4">
        <f t="shared" si="6"/>
        <v>0</v>
      </c>
      <c r="L47" s="4">
        <f t="shared" si="7"/>
        <v>4</v>
      </c>
      <c r="M47" s="2" t="s">
        <v>118</v>
      </c>
      <c r="N47" s="2" t="s">
        <v>120</v>
      </c>
    </row>
    <row r="48" spans="1:25" ht="17" x14ac:dyDescent="0.2">
      <c r="A48" s="2">
        <v>38</v>
      </c>
      <c r="B48" s="3" t="s">
        <v>164</v>
      </c>
      <c r="C48" s="2" t="s">
        <v>123</v>
      </c>
      <c r="D48" s="1">
        <v>2</v>
      </c>
      <c r="E48" s="2" t="s">
        <v>121</v>
      </c>
      <c r="F48" s="2" t="s">
        <v>211</v>
      </c>
      <c r="G48" s="2" t="s">
        <v>184</v>
      </c>
      <c r="H48" s="2">
        <v>2</v>
      </c>
      <c r="I48" s="4">
        <f t="shared" si="4"/>
        <v>0</v>
      </c>
      <c r="J48" s="4">
        <f t="shared" si="5"/>
        <v>2</v>
      </c>
      <c r="K48" s="4">
        <f t="shared" si="6"/>
        <v>0</v>
      </c>
      <c r="L48" s="4">
        <f t="shared" si="7"/>
        <v>8</v>
      </c>
      <c r="M48" s="2" t="s">
        <v>122</v>
      </c>
      <c r="N48" s="2" t="s">
        <v>124</v>
      </c>
    </row>
    <row r="49" spans="1:14" ht="17" x14ac:dyDescent="0.2">
      <c r="A49" s="2">
        <v>39</v>
      </c>
      <c r="B49" s="3" t="s">
        <v>125</v>
      </c>
      <c r="C49" s="2" t="s">
        <v>128</v>
      </c>
      <c r="D49" s="1">
        <v>1</v>
      </c>
      <c r="E49" s="2" t="s">
        <v>126</v>
      </c>
      <c r="F49" s="2" t="s">
        <v>165</v>
      </c>
      <c r="G49" s="2" t="s">
        <v>184</v>
      </c>
      <c r="H49" s="2">
        <v>1</v>
      </c>
      <c r="I49" s="4">
        <f t="shared" si="4"/>
        <v>0</v>
      </c>
      <c r="J49" s="4">
        <f t="shared" si="5"/>
        <v>1</v>
      </c>
      <c r="K49" s="4">
        <f t="shared" si="6"/>
        <v>0</v>
      </c>
      <c r="L49" s="4">
        <f t="shared" si="7"/>
        <v>4</v>
      </c>
      <c r="M49" s="2" t="s">
        <v>127</v>
      </c>
      <c r="N49" s="2" t="s">
        <v>129</v>
      </c>
    </row>
    <row r="50" spans="1:14" ht="17" x14ac:dyDescent="0.2">
      <c r="A50" s="2">
        <v>40</v>
      </c>
      <c r="B50" s="3" t="s">
        <v>130</v>
      </c>
      <c r="C50" s="2" t="s">
        <v>133</v>
      </c>
      <c r="D50" s="1">
        <v>1</v>
      </c>
      <c r="E50" s="2" t="s">
        <v>131</v>
      </c>
      <c r="F50" s="2" t="s">
        <v>213</v>
      </c>
      <c r="G50" s="2" t="s">
        <v>184</v>
      </c>
      <c r="H50" s="2">
        <v>1</v>
      </c>
      <c r="I50" s="4">
        <f t="shared" si="4"/>
        <v>0</v>
      </c>
      <c r="J50" s="4">
        <f t="shared" si="5"/>
        <v>1</v>
      </c>
      <c r="K50" s="4">
        <f t="shared" si="6"/>
        <v>0</v>
      </c>
      <c r="L50" s="4">
        <f t="shared" si="7"/>
        <v>4</v>
      </c>
      <c r="M50" s="2" t="s">
        <v>132</v>
      </c>
      <c r="N50" s="2" t="s">
        <v>134</v>
      </c>
    </row>
    <row r="51" spans="1:14" ht="17" x14ac:dyDescent="0.2">
      <c r="A51" s="2">
        <v>41</v>
      </c>
      <c r="B51" s="3" t="s">
        <v>135</v>
      </c>
      <c r="C51" s="2" t="s">
        <v>138</v>
      </c>
      <c r="D51" s="1">
        <v>1</v>
      </c>
      <c r="E51" s="2" t="s">
        <v>136</v>
      </c>
      <c r="F51" s="3" t="s">
        <v>205</v>
      </c>
      <c r="G51" s="2" t="s">
        <v>169</v>
      </c>
      <c r="H51" s="2">
        <v>1</v>
      </c>
      <c r="I51" s="4">
        <f>IF(H51&gt;D51,0,D51-H51)</f>
        <v>0</v>
      </c>
      <c r="J51" s="4">
        <f>H51+I51</f>
        <v>1</v>
      </c>
      <c r="K51" s="4">
        <f t="shared" si="6"/>
        <v>0</v>
      </c>
      <c r="L51" s="4">
        <f t="shared" si="7"/>
        <v>4</v>
      </c>
      <c r="M51" s="2" t="s">
        <v>137</v>
      </c>
      <c r="N51" s="2" t="s">
        <v>29</v>
      </c>
    </row>
    <row r="52" spans="1:14" ht="17" x14ac:dyDescent="0.2">
      <c r="A52" s="2">
        <v>42</v>
      </c>
      <c r="B52" s="3" t="s">
        <v>139</v>
      </c>
      <c r="C52" s="2" t="s">
        <v>142</v>
      </c>
      <c r="D52" s="1">
        <v>1</v>
      </c>
      <c r="E52" s="2" t="s">
        <v>140</v>
      </c>
      <c r="F52" s="2" t="s">
        <v>210</v>
      </c>
      <c r="G52" s="2" t="s">
        <v>169</v>
      </c>
      <c r="H52" s="2">
        <v>1</v>
      </c>
      <c r="I52" s="4">
        <f t="shared" si="4"/>
        <v>0</v>
      </c>
      <c r="J52" s="4">
        <f t="shared" si="5"/>
        <v>1</v>
      </c>
      <c r="K52" s="4">
        <f t="shared" si="6"/>
        <v>0</v>
      </c>
      <c r="L52" s="4">
        <f t="shared" si="7"/>
        <v>4</v>
      </c>
      <c r="M52" s="2" t="s">
        <v>141</v>
      </c>
      <c r="N52" s="2" t="s">
        <v>29</v>
      </c>
    </row>
    <row r="53" spans="1:14" ht="17" x14ac:dyDescent="0.2">
      <c r="A53" s="2">
        <v>43</v>
      </c>
      <c r="B53" s="3" t="s">
        <v>143</v>
      </c>
      <c r="C53" s="2" t="s">
        <v>146</v>
      </c>
      <c r="D53" s="1">
        <v>1</v>
      </c>
      <c r="E53" s="2" t="s">
        <v>144</v>
      </c>
      <c r="F53" s="2"/>
      <c r="G53" s="2" t="s">
        <v>169</v>
      </c>
      <c r="H53" s="2">
        <v>1</v>
      </c>
      <c r="I53" s="4">
        <f t="shared" si="4"/>
        <v>0</v>
      </c>
      <c r="J53" s="4">
        <f t="shared" si="5"/>
        <v>1</v>
      </c>
      <c r="K53" s="4">
        <f t="shared" si="6"/>
        <v>0</v>
      </c>
      <c r="L53" s="4">
        <f t="shared" si="7"/>
        <v>4</v>
      </c>
      <c r="M53" s="2" t="s">
        <v>145</v>
      </c>
    </row>
    <row r="54" spans="1:14" x14ac:dyDescent="0.2">
      <c r="A54" s="2">
        <v>101</v>
      </c>
      <c r="D54" s="1">
        <v>1</v>
      </c>
      <c r="E54" s="2" t="s">
        <v>185</v>
      </c>
      <c r="F54" s="2" t="s">
        <v>167</v>
      </c>
      <c r="G54" s="2" t="s">
        <v>169</v>
      </c>
      <c r="H54" s="2">
        <v>0</v>
      </c>
      <c r="I54" s="5">
        <f t="shared" si="4"/>
        <v>1</v>
      </c>
      <c r="J54" s="4">
        <f t="shared" si="5"/>
        <v>1</v>
      </c>
      <c r="K54" s="4">
        <f t="shared" si="6"/>
        <v>0</v>
      </c>
      <c r="L54" s="4">
        <f t="shared" si="7"/>
        <v>4</v>
      </c>
    </row>
    <row r="55" spans="1:14" ht="17" x14ac:dyDescent="0.2">
      <c r="A55" s="2">
        <v>102</v>
      </c>
      <c r="B55" s="3" t="s">
        <v>148</v>
      </c>
      <c r="C55" s="2" t="s">
        <v>28</v>
      </c>
      <c r="D55" s="1">
        <v>2</v>
      </c>
      <c r="E55" s="2" t="s">
        <v>188</v>
      </c>
      <c r="F55" s="3" t="s">
        <v>187</v>
      </c>
      <c r="G55" s="2" t="s">
        <v>169</v>
      </c>
      <c r="H55" s="2">
        <v>0</v>
      </c>
      <c r="I55" s="5">
        <f t="shared" ref="I55:I57" si="8">IF(H55&gt;D55,0,D55-H55)</f>
        <v>2</v>
      </c>
      <c r="J55" s="6">
        <f t="shared" ref="J55:J57" si="9">H55+I55</f>
        <v>2</v>
      </c>
      <c r="K55" s="4">
        <f t="shared" ref="K55:K57" si="10">J55-D55</f>
        <v>0</v>
      </c>
      <c r="L55" s="4">
        <f t="shared" ref="L55:L57" si="11">(4*D55)-K55</f>
        <v>8</v>
      </c>
    </row>
    <row r="56" spans="1:14" ht="17" x14ac:dyDescent="0.2">
      <c r="A56" s="2">
        <v>103</v>
      </c>
      <c r="B56" s="3" t="s">
        <v>201</v>
      </c>
      <c r="C56" s="2" t="s">
        <v>67</v>
      </c>
      <c r="D56" s="1">
        <v>2</v>
      </c>
      <c r="E56" s="2" t="s">
        <v>200</v>
      </c>
      <c r="F56" s="2" t="s">
        <v>197</v>
      </c>
      <c r="G56" s="2" t="s">
        <v>184</v>
      </c>
      <c r="H56" s="2">
        <v>2</v>
      </c>
      <c r="I56" s="4">
        <f t="shared" si="8"/>
        <v>0</v>
      </c>
      <c r="J56" s="4">
        <f t="shared" si="9"/>
        <v>2</v>
      </c>
      <c r="K56" s="4">
        <f t="shared" si="10"/>
        <v>0</v>
      </c>
      <c r="L56" s="4">
        <f t="shared" si="11"/>
        <v>8</v>
      </c>
      <c r="M56" s="2" t="s">
        <v>66</v>
      </c>
      <c r="N56" s="2" t="s">
        <v>29</v>
      </c>
    </row>
    <row r="57" spans="1:14" ht="34" x14ac:dyDescent="0.2">
      <c r="A57" s="2">
        <v>104</v>
      </c>
      <c r="B57" s="2" t="s">
        <v>201</v>
      </c>
      <c r="C57" s="3" t="s">
        <v>204</v>
      </c>
      <c r="D57" s="1">
        <v>1</v>
      </c>
      <c r="E57" s="3" t="s">
        <v>203</v>
      </c>
      <c r="F57" s="3" t="s">
        <v>202</v>
      </c>
      <c r="G57" s="2" t="s">
        <v>184</v>
      </c>
      <c r="H57" s="2">
        <v>1</v>
      </c>
      <c r="I57" s="2">
        <f t="shared" si="8"/>
        <v>0</v>
      </c>
      <c r="J57" s="2">
        <f t="shared" si="9"/>
        <v>1</v>
      </c>
      <c r="K57" s="2">
        <f t="shared" si="10"/>
        <v>0</v>
      </c>
      <c r="L57" s="2">
        <f t="shared" si="11"/>
        <v>4</v>
      </c>
    </row>
    <row r="58" spans="1:14" ht="17" x14ac:dyDescent="0.2">
      <c r="A58" s="2">
        <v>105</v>
      </c>
      <c r="B58" s="2" t="s">
        <v>215</v>
      </c>
      <c r="D58" s="1">
        <v>1</v>
      </c>
      <c r="F58" s="3" t="s">
        <v>216</v>
      </c>
      <c r="G58" s="2" t="s">
        <v>184</v>
      </c>
      <c r="H58" s="2">
        <v>5</v>
      </c>
      <c r="I58" s="2">
        <f>IF(H58&gt;D58,0,D58-H58)</f>
        <v>0</v>
      </c>
      <c r="J58" s="2">
        <f>H58+I58</f>
        <v>5</v>
      </c>
      <c r="K58" s="2">
        <f t="shared" ref="K58:K62" si="12">J58-D58</f>
        <v>4</v>
      </c>
      <c r="L58" s="2">
        <f t="shared" ref="L58:L62" si="13">(4*D58)-K58</f>
        <v>0</v>
      </c>
    </row>
    <row r="59" spans="1:14" ht="17" x14ac:dyDescent="0.2">
      <c r="A59" s="2">
        <v>106</v>
      </c>
      <c r="B59" s="2" t="s">
        <v>206</v>
      </c>
      <c r="C59" s="3" t="s">
        <v>207</v>
      </c>
      <c r="D59" s="1">
        <v>1</v>
      </c>
      <c r="F59" s="3" t="s">
        <v>212</v>
      </c>
      <c r="G59" s="2" t="s">
        <v>184</v>
      </c>
      <c r="H59" s="2">
        <v>1</v>
      </c>
      <c r="I59" s="2">
        <f t="shared" ref="I58:I62" si="14">IF(H59&gt;D59,0,D59-H59)</f>
        <v>0</v>
      </c>
      <c r="J59" s="2">
        <f t="shared" ref="J58:J62" si="15">H59+I59</f>
        <v>1</v>
      </c>
      <c r="K59" s="2">
        <f t="shared" si="12"/>
        <v>0</v>
      </c>
      <c r="L59" s="2">
        <f t="shared" si="13"/>
        <v>4</v>
      </c>
    </row>
    <row r="60" spans="1:14" x14ac:dyDescent="0.2">
      <c r="I60" s="2">
        <f t="shared" si="14"/>
        <v>0</v>
      </c>
      <c r="J60" s="2">
        <f t="shared" si="15"/>
        <v>0</v>
      </c>
      <c r="K60" s="2">
        <f t="shared" si="12"/>
        <v>0</v>
      </c>
      <c r="L60" s="2">
        <f t="shared" si="13"/>
        <v>0</v>
      </c>
    </row>
    <row r="61" spans="1:14" x14ac:dyDescent="0.2">
      <c r="I61" s="2">
        <f t="shared" si="14"/>
        <v>0</v>
      </c>
      <c r="J61" s="2">
        <f t="shared" si="15"/>
        <v>0</v>
      </c>
      <c r="K61" s="2">
        <f t="shared" si="12"/>
        <v>0</v>
      </c>
      <c r="L61" s="2">
        <f t="shared" si="13"/>
        <v>0</v>
      </c>
    </row>
    <row r="62" spans="1:14" x14ac:dyDescent="0.2">
      <c r="I62" s="2">
        <f t="shared" si="14"/>
        <v>0</v>
      </c>
      <c r="J62" s="2">
        <f t="shared" si="15"/>
        <v>0</v>
      </c>
      <c r="K62" s="2">
        <f t="shared" si="12"/>
        <v>0</v>
      </c>
      <c r="L62" s="2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Interactive Core Memory Badge (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Geppert</dc:creator>
  <cp:lastModifiedBy>Andrew Geppert</cp:lastModifiedBy>
  <dcterms:created xsi:type="dcterms:W3CDTF">2020-05-21T12:32:26Z</dcterms:created>
  <dcterms:modified xsi:type="dcterms:W3CDTF">2020-05-21T18:53:14Z</dcterms:modified>
</cp:coreProperties>
</file>