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9D752649-DE77-6C4F-82A9-AB8D08713E6B}" xr6:coauthVersionLast="45" xr6:coauthVersionMax="45" xr10:uidLastSave="{00000000-0000-0000-0000-000000000000}"/>
  <bookViews>
    <workbookView xWindow="0" yWindow="460" windowWidth="51200" windowHeight="27480" activeTab="1"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1" l="1"/>
  <c r="C46" i="1"/>
  <c r="C40" i="1"/>
  <c r="C41" i="1"/>
  <c r="C30" i="1"/>
  <c r="C32" i="1" s="1"/>
  <c r="C33" i="1" s="1"/>
  <c r="C36" i="1" s="1"/>
</calcChain>
</file>

<file path=xl/sharedStrings.xml><?xml version="1.0" encoding="utf-8"?>
<sst xmlns="http://schemas.openxmlformats.org/spreadsheetml/2006/main" count="125" uniqueCount="110">
  <si>
    <t>INPUT</t>
  </si>
  <si>
    <t>OUTPUT</t>
  </si>
  <si>
    <t>A</t>
  </si>
  <si>
    <t>B</t>
  </si>
  <si>
    <t>C</t>
  </si>
  <si>
    <t>D</t>
  </si>
  <si>
    <t>7 PPR</t>
  </si>
  <si>
    <t>3 PPR</t>
  </si>
  <si>
    <t>Max no load speed RPM</t>
  </si>
  <si>
    <t>RPS</t>
  </si>
  <si>
    <t>Period</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</si>
  <si>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</si>
  <si>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</si>
  <si>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</si>
  <si>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</si>
  <si>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</si>
  <si>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</si>
  <si>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</si>
  <si>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</si>
  <si>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</si>
  <si>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</si>
  <si>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</si>
  <si>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</si>
  <si>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</si>
  <si>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</si>
  <si>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</si>
  <si>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</si>
  <si>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</si>
  <si>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</si>
  <si>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</si>
  <si>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</si>
  <si>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</si>
  <si>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</si>
  <si>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</si>
  <si>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</si>
  <si>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</si>
  <si>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</si>
  <si>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</si>
  <si>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</si>
  <si>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</si>
  <si>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</si>
  <si>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</si>
  <si>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</si>
  <si>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</si>
  <si>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</si>
  <si>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</si>
  <si>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</si>
  <si>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</si>
  <si>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</si>
  <si>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</si>
  <si>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</si>
  <si>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</si>
  <si>
    <t>https://www.arduino.cc/en/Guide/NANOEvery</t>
  </si>
  <si>
    <t>Encoder Input Channel A</t>
  </si>
  <si>
    <t>Encoder Input Channel B</t>
  </si>
  <si>
    <t>https://store.arduino.cc/usa/nano-every-pack</t>
  </si>
  <si>
    <t>The Arduino Nano Every is based on the ATMega4809 microcontroller.</t>
  </si>
  <si>
    <t>Microcontroller</t>
  </si>
  <si>
    <t>ATMega4809 (datasheet)</t>
  </si>
  <si>
    <t>Operating Voltage</t>
  </si>
  <si>
    <t>5V</t>
  </si>
  <si>
    <t>Input Voltage (limit)</t>
  </si>
  <si>
    <t>21V</t>
  </si>
  <si>
    <t>DC Current per I/O Pin</t>
  </si>
  <si>
    <t>20 mA</t>
  </si>
  <si>
    <t>DC Current for 3.3V Pin</t>
  </si>
  <si>
    <t>50 mA</t>
  </si>
  <si>
    <t>Clock Speed</t>
  </si>
  <si>
    <t>20MHz</t>
  </si>
  <si>
    <t>CPU Flash Memory</t>
  </si>
  <si>
    <t>48KB (ATMega4809)</t>
  </si>
  <si>
    <t>SRAM</t>
  </si>
  <si>
    <t>6KB (ATMega4809)</t>
  </si>
  <si>
    <t>EEPROM</t>
  </si>
  <si>
    <t>256byte (ATMega4809)</t>
  </si>
  <si>
    <t>PWM Pins</t>
  </si>
  <si>
    <t>5 (D3, D5, D6, D9, D10)</t>
  </si>
  <si>
    <t>UART</t>
  </si>
  <si>
    <t>SPI</t>
  </si>
  <si>
    <t>I2C</t>
  </si>
  <si>
    <t>Analog Input Pins</t>
  </si>
  <si>
    <t>8 (ADC 10 bit)</t>
  </si>
  <si>
    <t>Analog Output Pins</t>
  </si>
  <si>
    <t>Only through PWM (no DAC)</t>
  </si>
  <si>
    <t>External Interrupts</t>
  </si>
  <si>
    <t>all digital pins</t>
  </si>
  <si>
    <t>LED_BUILTIN</t>
  </si>
  <si>
    <t>USB</t>
  </si>
  <si>
    <t>Uses the ATSAMD11D14A (datasheet)</t>
  </si>
  <si>
    <t>Length</t>
  </si>
  <si>
    <t>45 mm</t>
  </si>
  <si>
    <t>Width</t>
  </si>
  <si>
    <t>18 mm</t>
  </si>
  <si>
    <t>Weight</t>
  </si>
  <si>
    <t>5 gr (with headers)</t>
  </si>
  <si>
    <t>Left edge of LVCB</t>
  </si>
  <si>
    <t>SHIELD</t>
  </si>
  <si>
    <t>CHN A</t>
  </si>
  <si>
    <t>CHN B</t>
  </si>
  <si>
    <t>GND to breadboard</t>
  </si>
  <si>
    <t>Vin to 5V breadboard</t>
  </si>
  <si>
    <t>Encoder OUTPUT Channel B</t>
  </si>
  <si>
    <t>Encoder OUTPUT Channel A</t>
  </si>
  <si>
    <t>Button</t>
  </si>
  <si>
    <t>ALTERNATE FOR TESTING</t>
  </si>
  <si>
    <t>WHT</t>
  </si>
  <si>
    <t>GRN</t>
  </si>
  <si>
    <t>-</t>
  </si>
  <si>
    <t>Ground</t>
  </si>
  <si>
    <t>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</si>
</sst>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4" x14ac:knownFonts="1">
    <font>
      <sz val="12"/>
      <color theme="1"/>
      <name val="Calibri"/>
      <family val="2"/>
      <scheme val="minor"/>
    </font>
    <font>
      <u/>
      <sz val="12"/>
      <color theme="10"/>
      <name val="Calibri"/>
      <family val="2"/>
      <scheme val="minor"/>
    </font>
    <font>
      <sz val="18"/>
      <color rgb="FF4F4E4E"/>
      <name val="Lucida Grande"/>
      <family val="2"/>
    </font>
    <font>
      <sz val="17"/>
      <color rgb="FF434F54"/>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xf numFmtId="0" fontId="3" fillId="0" borderId="0" xfId="0" applyFont="1" applyAlignment="1">
      <alignment horizontal="left"/>
    </xf>
    <xf numFmtId="0" fontId="0" fillId="0" borderId="0" xfId="0" applyAlignment="1">
      <alignment horizontal="left"/>
    </xf>
    <xf numFmtId="0" fontId="1" fillId="0" borderId="0" xfId="1" applyAlignment="1">
      <alignment horizontal="left"/>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30</xdr:col>
      <xdr:colOff>50798</xdr:colOff>
      <xdr:row>5</xdr:row>
      <xdr:rowOff>84667</xdr:rowOff>
    </xdr:from>
    <xdr:to>
      <xdr:col>41</xdr:col>
      <xdr:colOff>173880</xdr:colOff>
      <xdr:row>35</xdr:row>
      <xdr:rowOff>186267</xdr:rowOff>
    </xdr:to>
    <xdr:pic>
      <xdr:nvPicPr>
        <xdr:cNvPr id="4" name="Picture 3">
          <a:extLst>
            <a:ext uri="{FF2B5EF4-FFF2-40B4-BE49-F238E27FC236}">
              <a16:creationId xmlns:a16="http://schemas.microsoft.com/office/drawing/2014/main" id="{E67DDEA5-2225-0048-8DA4-97CCB66EAD2B}"/>
            </a:ext>
          </a:extLst>
        </xdr:cNvPr>
        <xdr:cNvPicPr>
          <a:picLocks noChangeAspect="1"/>
        </xdr:cNvPicPr>
      </xdr:nvPicPr>
      <xdr:blipFill>
        <a:blip xmlns:r="http://schemas.openxmlformats.org/officeDocument/2006/relationships" r:embed="rId3"/>
        <a:stretch>
          <a:fillRect/>
        </a:stretch>
      </xdr:blipFill>
      <xdr:spPr>
        <a:xfrm>
          <a:off x="37168665" y="1100667"/>
          <a:ext cx="9250149" cy="6197600"/>
        </a:xfrm>
        <a:prstGeom prst="rect">
          <a:avLst/>
        </a:prstGeom>
      </xdr:spPr>
    </xdr:pic>
    <xdr:clientData/>
  </xdr:twoCellAnchor>
  <xdr:twoCellAnchor editAs="oneCell">
    <xdr:from>
      <xdr:col>34</xdr:col>
      <xdr:colOff>186267</xdr:colOff>
      <xdr:row>4</xdr:row>
      <xdr:rowOff>118532</xdr:rowOff>
    </xdr:from>
    <xdr:to>
      <xdr:col>41</xdr:col>
      <xdr:colOff>356711</xdr:colOff>
      <xdr:row>36</xdr:row>
      <xdr:rowOff>49903</xdr:rowOff>
    </xdr:to>
    <xdr:pic>
      <xdr:nvPicPr>
        <xdr:cNvPr id="6" name="Picture 5">
          <a:extLst>
            <a:ext uri="{FF2B5EF4-FFF2-40B4-BE49-F238E27FC236}">
              <a16:creationId xmlns:a16="http://schemas.microsoft.com/office/drawing/2014/main" id="{75917609-662C-354B-87AF-C4DDCB921B8C}"/>
            </a:ext>
          </a:extLst>
        </xdr:cNvPr>
        <xdr:cNvPicPr>
          <a:picLocks noChangeAspect="1"/>
        </xdr:cNvPicPr>
      </xdr:nvPicPr>
      <xdr:blipFill>
        <a:blip xmlns:r="http://schemas.openxmlformats.org/officeDocument/2006/relationships" r:embed="rId4"/>
        <a:stretch>
          <a:fillRect/>
        </a:stretch>
      </xdr:blipFill>
      <xdr:spPr>
        <a:xfrm>
          <a:off x="40623067" y="931332"/>
          <a:ext cx="5978578" cy="6433771"/>
        </a:xfrm>
        <a:prstGeom prst="rect">
          <a:avLst/>
        </a:prstGeom>
      </xdr:spPr>
    </xdr:pic>
    <xdr:clientData/>
  </xdr:twoCellAnchor>
  <xdr:twoCellAnchor editAs="oneCell">
    <xdr:from>
      <xdr:col>13</xdr:col>
      <xdr:colOff>25400</xdr:colOff>
      <xdr:row>6</xdr:row>
      <xdr:rowOff>84667</xdr:rowOff>
    </xdr:from>
    <xdr:to>
      <xdr:col>13</xdr:col>
      <xdr:colOff>13309601</xdr:colOff>
      <xdr:row>30</xdr:row>
      <xdr:rowOff>33867</xdr:rowOff>
    </xdr:to>
    <xdr:pic>
      <xdr:nvPicPr>
        <xdr:cNvPr id="7" name="Picture 6">
          <a:extLst>
            <a:ext uri="{FF2B5EF4-FFF2-40B4-BE49-F238E27FC236}">
              <a16:creationId xmlns:a16="http://schemas.microsoft.com/office/drawing/2014/main" id="{C2DC758C-3DAC-AD42-88AB-2BE94C8D3B31}"/>
            </a:ext>
          </a:extLst>
        </xdr:cNvPr>
        <xdr:cNvPicPr>
          <a:picLocks noChangeAspect="1"/>
        </xdr:cNvPicPr>
      </xdr:nvPicPr>
      <xdr:blipFill>
        <a:blip xmlns:r="http://schemas.openxmlformats.org/officeDocument/2006/relationships" r:embed="rId5"/>
        <a:stretch>
          <a:fillRect/>
        </a:stretch>
      </xdr:blipFill>
      <xdr:spPr>
        <a:xfrm>
          <a:off x="12606867" y="1303867"/>
          <a:ext cx="13284201" cy="4826000"/>
        </a:xfrm>
        <a:prstGeom prst="rect">
          <a:avLst/>
        </a:prstGeom>
      </xdr:spPr>
    </xdr:pic>
    <xdr:clientData/>
  </xdr:twoCellAnchor>
  <xdr:twoCellAnchor editAs="oneCell">
    <xdr:from>
      <xdr:col>13</xdr:col>
      <xdr:colOff>118531</xdr:colOff>
      <xdr:row>30</xdr:row>
      <xdr:rowOff>50800</xdr:rowOff>
    </xdr:from>
    <xdr:to>
      <xdr:col>13</xdr:col>
      <xdr:colOff>13301460</xdr:colOff>
      <xdr:row>38</xdr:row>
      <xdr:rowOff>135467</xdr:rowOff>
    </xdr:to>
    <xdr:pic>
      <xdr:nvPicPr>
        <xdr:cNvPr id="8" name="Picture 7">
          <a:extLst>
            <a:ext uri="{FF2B5EF4-FFF2-40B4-BE49-F238E27FC236}">
              <a16:creationId xmlns:a16="http://schemas.microsoft.com/office/drawing/2014/main" id="{F3FC8B52-7174-1A40-9AA2-19BA083942F4}"/>
            </a:ext>
          </a:extLst>
        </xdr:cNvPr>
        <xdr:cNvPicPr>
          <a:picLocks noChangeAspect="1"/>
        </xdr:cNvPicPr>
      </xdr:nvPicPr>
      <xdr:blipFill>
        <a:blip xmlns:r="http://schemas.openxmlformats.org/officeDocument/2006/relationships" r:embed="rId6"/>
        <a:stretch>
          <a:fillRect/>
        </a:stretch>
      </xdr:blipFill>
      <xdr:spPr>
        <a:xfrm>
          <a:off x="12699998" y="6146800"/>
          <a:ext cx="13182929" cy="1710267"/>
        </a:xfrm>
        <a:prstGeom prst="rect">
          <a:avLst/>
        </a:prstGeom>
      </xdr:spPr>
    </xdr:pic>
    <xdr:clientData/>
  </xdr:twoCellAnchor>
  <xdr:twoCellAnchor editAs="oneCell">
    <xdr:from>
      <xdr:col>1</xdr:col>
      <xdr:colOff>16934</xdr:colOff>
      <xdr:row>54</xdr:row>
      <xdr:rowOff>0</xdr:rowOff>
    </xdr:from>
    <xdr:to>
      <xdr:col>7</xdr:col>
      <xdr:colOff>546365</xdr:colOff>
      <xdr:row>89</xdr:row>
      <xdr:rowOff>33866</xdr:rowOff>
    </xdr:to>
    <xdr:pic>
      <xdr:nvPicPr>
        <xdr:cNvPr id="5" name="Picture 4">
          <a:extLst>
            <a:ext uri="{FF2B5EF4-FFF2-40B4-BE49-F238E27FC236}">
              <a16:creationId xmlns:a16="http://schemas.microsoft.com/office/drawing/2014/main" id="{6344E441-8514-D943-BF41-04986EA4575D}"/>
            </a:ext>
          </a:extLst>
        </xdr:cNvPr>
        <xdr:cNvPicPr>
          <a:picLocks noChangeAspect="1"/>
        </xdr:cNvPicPr>
      </xdr:nvPicPr>
      <xdr:blipFill>
        <a:blip xmlns:r="http://schemas.openxmlformats.org/officeDocument/2006/relationships" r:embed="rId7"/>
        <a:stretch>
          <a:fillRect/>
        </a:stretch>
      </xdr:blipFill>
      <xdr:spPr>
        <a:xfrm>
          <a:off x="846667" y="11988800"/>
          <a:ext cx="5507831" cy="8246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nt.arduino.cc/assets/Nano-Every_processor-48-pin-Data-Sheet-megaAVR-0-series-DS40002016B.pdf" TargetMode="External"/><Relationship Id="rId2" Type="http://schemas.openxmlformats.org/officeDocument/2006/relationships/hyperlink" Target="https://store.arduino.cc/usa/nano-every-pack" TargetMode="External"/><Relationship Id="rId1" Type="http://schemas.openxmlformats.org/officeDocument/2006/relationships/hyperlink" Target="https://www.arduino.cc/en/Guide/NANOEvery" TargetMode="External"/><Relationship Id="rId5" Type="http://schemas.openxmlformats.org/officeDocument/2006/relationships/drawing" Target="../drawings/drawing1.xml"/><Relationship Id="rId4" Type="http://schemas.openxmlformats.org/officeDocument/2006/relationships/hyperlink" Target="https://content.arduino.cc/assets/Nano-Every_USB-Serial_Atmel-42363-SAM-D11_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C1:AW46"/>
  <sheetViews>
    <sheetView zoomScale="160" zoomScaleNormal="160" workbookViewId="0">
      <selection activeCell="K23" sqref="K23"/>
    </sheetView>
  </sheetViews>
  <sheetFormatPr baseColWidth="10" defaultColWidth="2.83203125" defaultRowHeight="16" x14ac:dyDescent="0.2"/>
  <cols>
    <col min="3" max="3" width="8.6640625" customWidth="1"/>
  </cols>
  <sheetData>
    <row r="1" spans="3:49" x14ac:dyDescent="0.2">
      <c r="J1" s="7" t="s">
        <v>14</v>
      </c>
      <c r="K1" s="7"/>
      <c r="L1" s="7"/>
      <c r="M1" s="7"/>
      <c r="N1" s="7"/>
      <c r="O1" s="7"/>
      <c r="P1" s="7"/>
      <c r="Q1" s="7"/>
      <c r="R1" s="7"/>
      <c r="S1" s="7"/>
      <c r="T1" s="7"/>
      <c r="U1" s="7"/>
      <c r="V1" s="7"/>
      <c r="W1" s="7"/>
      <c r="X1" s="7"/>
      <c r="Y1" s="7"/>
      <c r="Z1" s="7"/>
      <c r="AA1" s="7"/>
      <c r="AB1" s="7"/>
      <c r="AC1" s="7"/>
      <c r="AD1" s="7"/>
      <c r="AE1" s="7"/>
      <c r="AF1" s="7"/>
      <c r="AG1" s="7"/>
      <c r="AH1" s="7"/>
      <c r="AI1" s="7"/>
      <c r="AJ1" s="7"/>
      <c r="AK1" s="7"/>
    </row>
    <row r="2" spans="3:49" x14ac:dyDescent="0.2">
      <c r="D2" t="s">
        <v>0</v>
      </c>
    </row>
    <row r="3" spans="3:49" x14ac:dyDescent="0.2">
      <c r="D3" t="s">
        <v>6</v>
      </c>
      <c r="H3" t="s">
        <v>2</v>
      </c>
      <c r="J3" s="4"/>
      <c r="K3" s="5"/>
      <c r="L3" s="6"/>
      <c r="M3" s="3"/>
      <c r="N3" s="4"/>
      <c r="O3" s="5"/>
      <c r="P3" s="6"/>
      <c r="Q3" s="3"/>
      <c r="R3" s="4"/>
      <c r="S3" s="5"/>
      <c r="T3" s="6"/>
      <c r="U3" s="3"/>
      <c r="V3" s="4"/>
      <c r="W3" s="5"/>
      <c r="X3" s="6"/>
      <c r="Y3" s="3"/>
      <c r="Z3" s="4"/>
      <c r="AA3" s="5"/>
      <c r="AB3" s="6"/>
      <c r="AC3" s="3"/>
      <c r="AD3" s="4"/>
      <c r="AE3" s="5"/>
      <c r="AF3" s="6"/>
      <c r="AG3" s="3"/>
      <c r="AH3" s="4"/>
      <c r="AI3" s="5"/>
      <c r="AJ3" s="6"/>
      <c r="AK3" s="3"/>
      <c r="AL3" s="4"/>
      <c r="AM3" s="5"/>
      <c r="AN3" s="6"/>
      <c r="AO3" s="3"/>
      <c r="AP3" s="4"/>
      <c r="AQ3" s="5"/>
      <c r="AR3" s="6"/>
      <c r="AS3" s="3"/>
      <c r="AT3" s="4"/>
      <c r="AU3" s="5"/>
      <c r="AV3" s="6"/>
      <c r="AW3" s="3"/>
    </row>
    <row r="5" spans="3:49" x14ac:dyDescent="0.2">
      <c r="H5" t="s">
        <v>3</v>
      </c>
      <c r="J5" s="3"/>
      <c r="K5" s="4"/>
      <c r="L5" s="5"/>
      <c r="M5" s="6"/>
      <c r="N5" s="3"/>
      <c r="O5" s="4"/>
      <c r="P5" s="5"/>
      <c r="Q5" s="6"/>
      <c r="R5" s="3"/>
      <c r="S5" s="4"/>
      <c r="T5" s="5"/>
      <c r="U5" s="6"/>
      <c r="V5" s="3"/>
      <c r="W5" s="4"/>
      <c r="X5" s="5"/>
      <c r="Y5" s="6"/>
      <c r="Z5" s="3"/>
      <c r="AA5" s="4"/>
      <c r="AB5" s="5"/>
      <c r="AC5" s="6"/>
      <c r="AD5" s="3"/>
      <c r="AE5" s="4"/>
      <c r="AF5" s="5"/>
      <c r="AG5" s="6"/>
      <c r="AH5" s="3"/>
      <c r="AI5" s="4"/>
      <c r="AJ5" s="5"/>
      <c r="AK5" s="6"/>
      <c r="AL5" s="3"/>
      <c r="AM5" s="4"/>
      <c r="AN5" s="5"/>
      <c r="AO5" s="6"/>
      <c r="AP5" s="3"/>
      <c r="AQ5" s="4"/>
      <c r="AR5" s="5"/>
      <c r="AS5" s="6"/>
      <c r="AT5" s="3"/>
      <c r="AU5" s="4"/>
      <c r="AV5" s="5"/>
      <c r="AW5" s="6"/>
    </row>
    <row r="7" spans="3:49" x14ac:dyDescent="0.2">
      <c r="D7" t="s">
        <v>15</v>
      </c>
    </row>
    <row r="8" spans="3:49" x14ac:dyDescent="0.2">
      <c r="D8" t="s">
        <v>16</v>
      </c>
    </row>
    <row r="9" spans="3:49" x14ac:dyDescent="0.2">
      <c r="C9" t="s">
        <v>21</v>
      </c>
      <c r="D9" t="s">
        <v>18</v>
      </c>
    </row>
    <row r="10" spans="3:49" x14ac:dyDescent="0.2">
      <c r="C10" t="s">
        <v>22</v>
      </c>
      <c r="D10" t="s">
        <v>19</v>
      </c>
    </row>
    <row r="11" spans="3:49" x14ac:dyDescent="0.2">
      <c r="C11" t="s">
        <v>23</v>
      </c>
      <c r="D11" t="s">
        <v>20</v>
      </c>
    </row>
    <row r="12" spans="3:49" x14ac:dyDescent="0.2">
      <c r="D12" t="s">
        <v>28</v>
      </c>
    </row>
    <row r="13" spans="3:49" x14ac:dyDescent="0.2">
      <c r="D13" t="s">
        <v>29</v>
      </c>
    </row>
    <row r="15" spans="3:49" x14ac:dyDescent="0.2">
      <c r="D15" t="s">
        <v>17</v>
      </c>
      <c r="I15">
        <v>0</v>
      </c>
      <c r="M15">
        <v>1</v>
      </c>
      <c r="Q15">
        <v>2</v>
      </c>
      <c r="U15">
        <v>3</v>
      </c>
      <c r="Y15">
        <v>4</v>
      </c>
      <c r="AC15">
        <v>5</v>
      </c>
      <c r="AG15">
        <v>6</v>
      </c>
      <c r="AK15">
        <v>7</v>
      </c>
    </row>
    <row r="16" spans="3:49" x14ac:dyDescent="0.2">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3:49" x14ac:dyDescent="0.2">
      <c r="D17" t="s">
        <v>11</v>
      </c>
      <c r="I17">
        <v>0</v>
      </c>
      <c r="J17">
        <v>1</v>
      </c>
      <c r="K17">
        <v>2</v>
      </c>
      <c r="L17">
        <v>3</v>
      </c>
      <c r="M17">
        <v>4</v>
      </c>
      <c r="N17">
        <v>5</v>
      </c>
      <c r="O17">
        <v>6</v>
      </c>
      <c r="P17">
        <v>7</v>
      </c>
      <c r="Q17">
        <v>8</v>
      </c>
      <c r="R17">
        <v>9</v>
      </c>
      <c r="S17">
        <v>10</v>
      </c>
      <c r="T17">
        <v>11</v>
      </c>
      <c r="U17">
        <v>12</v>
      </c>
      <c r="V17">
        <v>13</v>
      </c>
      <c r="W17">
        <v>14</v>
      </c>
      <c r="X17">
        <v>15</v>
      </c>
      <c r="Y17">
        <v>16</v>
      </c>
      <c r="Z17">
        <v>17</v>
      </c>
      <c r="AA17">
        <v>18</v>
      </c>
      <c r="AB17">
        <v>19</v>
      </c>
      <c r="AC17">
        <v>20</v>
      </c>
      <c r="AD17">
        <v>21</v>
      </c>
      <c r="AE17">
        <v>22</v>
      </c>
      <c r="AF17">
        <v>23</v>
      </c>
      <c r="AG17">
        <v>24</v>
      </c>
      <c r="AH17">
        <v>25</v>
      </c>
      <c r="AI17">
        <v>26</v>
      </c>
      <c r="AJ17">
        <v>27</v>
      </c>
      <c r="AK17">
        <v>28</v>
      </c>
      <c r="AL17">
        <v>29</v>
      </c>
      <c r="AM17">
        <v>30</v>
      </c>
      <c r="AN17">
        <v>31</v>
      </c>
      <c r="AO17">
        <v>32</v>
      </c>
      <c r="AP17">
        <v>33</v>
      </c>
      <c r="AQ17">
        <v>34</v>
      </c>
      <c r="AR17">
        <v>35</v>
      </c>
      <c r="AS17">
        <v>36</v>
      </c>
      <c r="AT17">
        <v>37</v>
      </c>
      <c r="AU17">
        <v>38</v>
      </c>
      <c r="AV17">
        <v>39</v>
      </c>
      <c r="AW17">
        <v>40</v>
      </c>
    </row>
    <row r="19" spans="3:49" x14ac:dyDescent="0.2">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3:49" x14ac:dyDescent="0.2">
      <c r="D20" t="s">
        <v>1</v>
      </c>
    </row>
    <row r="21" spans="3:49" x14ac:dyDescent="0.2">
      <c r="D21" t="s">
        <v>7</v>
      </c>
      <c r="H21" t="s">
        <v>4</v>
      </c>
      <c r="J21" s="4"/>
      <c r="K21" s="5"/>
      <c r="L21" s="5"/>
      <c r="M21" s="5"/>
      <c r="N21" s="5"/>
      <c r="O21" s="6"/>
      <c r="P21" s="3"/>
      <c r="Q21" s="3"/>
      <c r="R21" s="3"/>
      <c r="S21" s="3"/>
      <c r="T21" s="4"/>
      <c r="U21" s="5"/>
      <c r="V21" s="5"/>
      <c r="W21" s="5"/>
      <c r="X21" s="5"/>
      <c r="Y21" s="6"/>
      <c r="Z21" s="3"/>
      <c r="AA21" s="3"/>
      <c r="AB21" s="3"/>
      <c r="AC21" s="3"/>
      <c r="AD21" s="4"/>
      <c r="AE21" s="5"/>
      <c r="AF21" s="5"/>
      <c r="AG21" s="5"/>
      <c r="AH21" s="5"/>
      <c r="AI21" s="6"/>
      <c r="AJ21" s="3"/>
      <c r="AK21" s="3"/>
      <c r="AL21" s="3"/>
      <c r="AM21" s="3"/>
    </row>
    <row r="23" spans="3:49" x14ac:dyDescent="0.2">
      <c r="H23" t="s">
        <v>5</v>
      </c>
    </row>
    <row r="25" spans="3:49" x14ac:dyDescent="0.2">
      <c r="C25" t="s">
        <v>25</v>
      </c>
    </row>
    <row r="26" spans="3:49" x14ac:dyDescent="0.2">
      <c r="C26" t="s">
        <v>24</v>
      </c>
    </row>
    <row r="29" spans="3:49" x14ac:dyDescent="0.2">
      <c r="C29">
        <v>5000</v>
      </c>
      <c r="D29" t="s">
        <v>8</v>
      </c>
    </row>
    <row r="30" spans="3:49" x14ac:dyDescent="0.2">
      <c r="C30" s="2">
        <f>C29/60</f>
        <v>83.333333333333329</v>
      </c>
      <c r="D30" t="s">
        <v>9</v>
      </c>
    </row>
    <row r="31" spans="3:49" x14ac:dyDescent="0.2">
      <c r="C31">
        <v>7</v>
      </c>
      <c r="D31" t="s">
        <v>12</v>
      </c>
    </row>
    <row r="32" spans="3:49" x14ac:dyDescent="0.2">
      <c r="C32" s="2">
        <f>C30*C31</f>
        <v>583.33333333333326</v>
      </c>
      <c r="D32" t="s">
        <v>13</v>
      </c>
    </row>
    <row r="33" spans="3:12" x14ac:dyDescent="0.2">
      <c r="C33" s="1">
        <f>1/C32</f>
        <v>1.7142857142857144E-3</v>
      </c>
      <c r="D33" t="s">
        <v>10</v>
      </c>
    </row>
    <row r="35" spans="3:12" x14ac:dyDescent="0.2">
      <c r="D35" t="s">
        <v>26</v>
      </c>
    </row>
    <row r="36" spans="3:12" x14ac:dyDescent="0.2">
      <c r="C36" s="9">
        <f>C33/21</f>
        <v>8.163265306122449E-5</v>
      </c>
      <c r="D36" t="s">
        <v>27</v>
      </c>
    </row>
    <row r="39" spans="3:12" x14ac:dyDescent="0.2">
      <c r="D39" t="s">
        <v>33</v>
      </c>
      <c r="L39" s="10" t="s">
        <v>30</v>
      </c>
    </row>
    <row r="40" spans="3:12" x14ac:dyDescent="0.2">
      <c r="C40">
        <f>1/13</f>
        <v>7.6923076923076927E-2</v>
      </c>
      <c r="D40" t="s">
        <v>31</v>
      </c>
    </row>
    <row r="41" spans="3:12" x14ac:dyDescent="0.2">
      <c r="C41">
        <f>79/(2^10)</f>
        <v>7.71484375E-2</v>
      </c>
      <c r="D41" t="s">
        <v>32</v>
      </c>
    </row>
    <row r="43" spans="3:12" x14ac:dyDescent="0.2">
      <c r="C43">
        <f>1/3</f>
        <v>0.33333333333333331</v>
      </c>
      <c r="D43" t="s">
        <v>34</v>
      </c>
    </row>
    <row r="44" spans="3:12" x14ac:dyDescent="0.2">
      <c r="C44">
        <v>341</v>
      </c>
      <c r="D44" t="s">
        <v>35</v>
      </c>
    </row>
    <row r="45" spans="3:12" x14ac:dyDescent="0.2">
      <c r="C45">
        <v>10</v>
      </c>
      <c r="D45" t="s">
        <v>36</v>
      </c>
    </row>
    <row r="46" spans="3:12" x14ac:dyDescent="0.2">
      <c r="C46">
        <f>C44/(2^C45)</f>
        <v>0.3330078125</v>
      </c>
      <c r="D46" t="s">
        <v>37</v>
      </c>
    </row>
  </sheetData>
  <hyperlinks>
    <hyperlink ref="L39"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B3:AE67"/>
  <sheetViews>
    <sheetView tabSelected="1" topLeftCell="A24" zoomScale="75" zoomScaleNormal="130" workbookViewId="0">
      <selection activeCell="J52" sqref="J52"/>
    </sheetView>
  </sheetViews>
  <sheetFormatPr baseColWidth="10" defaultRowHeight="16" x14ac:dyDescent="0.2"/>
  <cols>
    <col min="13" max="13" width="34.5" customWidth="1"/>
    <col min="14" max="14" width="175.83203125" customWidth="1"/>
    <col min="15" max="15" width="28.5" customWidth="1"/>
  </cols>
  <sheetData>
    <row r="3" spans="15:31" x14ac:dyDescent="0.2">
      <c r="AE3" t="s">
        <v>95</v>
      </c>
    </row>
    <row r="10" spans="15:31" x14ac:dyDescent="0.2">
      <c r="AC10">
        <v>1</v>
      </c>
      <c r="AD10" t="s">
        <v>96</v>
      </c>
    </row>
    <row r="13" spans="15:31" x14ac:dyDescent="0.2">
      <c r="AC13">
        <v>2</v>
      </c>
      <c r="AD13" t="s">
        <v>42</v>
      </c>
    </row>
    <row r="14" spans="15:31" x14ac:dyDescent="0.2">
      <c r="O14" t="s">
        <v>101</v>
      </c>
    </row>
    <row r="15" spans="15:31" x14ac:dyDescent="0.2">
      <c r="O15" t="s">
        <v>102</v>
      </c>
    </row>
    <row r="16" spans="15:31" x14ac:dyDescent="0.2">
      <c r="O16" t="s">
        <v>54</v>
      </c>
    </row>
    <row r="17" spans="13:30" x14ac:dyDescent="0.2">
      <c r="O17" t="s">
        <v>53</v>
      </c>
      <c r="AC17">
        <v>3</v>
      </c>
      <c r="AD17" t="s">
        <v>97</v>
      </c>
    </row>
    <row r="21" spans="13:30" x14ac:dyDescent="0.2">
      <c r="M21" t="s">
        <v>47</v>
      </c>
      <c r="AC21">
        <v>4</v>
      </c>
      <c r="AD21" t="s">
        <v>44</v>
      </c>
    </row>
    <row r="22" spans="13:30" x14ac:dyDescent="0.2">
      <c r="M22" t="s">
        <v>48</v>
      </c>
    </row>
    <row r="24" spans="13:30" x14ac:dyDescent="0.2">
      <c r="M24" t="s">
        <v>49</v>
      </c>
      <c r="O24" t="s">
        <v>103</v>
      </c>
    </row>
    <row r="25" spans="13:30" x14ac:dyDescent="0.2">
      <c r="O25" t="s">
        <v>99</v>
      </c>
      <c r="AC25">
        <v>5</v>
      </c>
      <c r="AD25" t="s">
        <v>98</v>
      </c>
    </row>
    <row r="28" spans="13:30" x14ac:dyDescent="0.2">
      <c r="M28" t="s">
        <v>100</v>
      </c>
    </row>
    <row r="40" spans="2:14" x14ac:dyDescent="0.2">
      <c r="G40" t="s">
        <v>46</v>
      </c>
    </row>
    <row r="41" spans="2:14" x14ac:dyDescent="0.2">
      <c r="G41" t="s">
        <v>38</v>
      </c>
      <c r="H41" t="s">
        <v>39</v>
      </c>
      <c r="I41" t="s">
        <v>40</v>
      </c>
      <c r="J41" t="s">
        <v>41</v>
      </c>
      <c r="N41" s="10" t="s">
        <v>52</v>
      </c>
    </row>
    <row r="42" spans="2:14" ht="23" x14ac:dyDescent="0.25">
      <c r="J42" t="s">
        <v>42</v>
      </c>
      <c r="N42" s="11" t="s">
        <v>50</v>
      </c>
    </row>
    <row r="43" spans="2:14" ht="23" x14ac:dyDescent="0.25">
      <c r="G43" t="s">
        <v>45</v>
      </c>
      <c r="H43" t="s">
        <v>2</v>
      </c>
      <c r="I43" t="s">
        <v>44</v>
      </c>
      <c r="J43" t="s">
        <v>43</v>
      </c>
      <c r="N43" s="11" t="s">
        <v>51</v>
      </c>
    </row>
    <row r="44" spans="2:14" x14ac:dyDescent="0.2">
      <c r="N44" s="10" t="s">
        <v>55</v>
      </c>
    </row>
    <row r="45" spans="2:14" ht="22" x14ac:dyDescent="0.25">
      <c r="M45" s="12" t="s">
        <v>56</v>
      </c>
      <c r="N45" s="13"/>
    </row>
    <row r="46" spans="2:14" ht="22" x14ac:dyDescent="0.25">
      <c r="M46" s="12"/>
      <c r="N46" s="13"/>
    </row>
    <row r="47" spans="2:14" ht="22" x14ac:dyDescent="0.25">
      <c r="B47" t="s">
        <v>104</v>
      </c>
      <c r="M47" s="12" t="s">
        <v>57</v>
      </c>
      <c r="N47" s="14" t="s">
        <v>58</v>
      </c>
    </row>
    <row r="48" spans="2:14" ht="22" x14ac:dyDescent="0.25">
      <c r="C48" t="s">
        <v>105</v>
      </c>
      <c r="D48" t="s">
        <v>41</v>
      </c>
      <c r="E48" t="s">
        <v>106</v>
      </c>
      <c r="F48" s="15" t="s">
        <v>107</v>
      </c>
      <c r="G48" t="s">
        <v>40</v>
      </c>
      <c r="M48" s="12" t="s">
        <v>59</v>
      </c>
      <c r="N48" s="12" t="s">
        <v>60</v>
      </c>
    </row>
    <row r="49" spans="3:14" ht="22" x14ac:dyDescent="0.25">
      <c r="C49" t="s">
        <v>2</v>
      </c>
      <c r="D49" t="s">
        <v>60</v>
      </c>
      <c r="E49" t="s">
        <v>3</v>
      </c>
      <c r="G49" t="s">
        <v>108</v>
      </c>
      <c r="M49" s="12" t="s">
        <v>61</v>
      </c>
      <c r="N49" s="12" t="s">
        <v>62</v>
      </c>
    </row>
    <row r="50" spans="3:14" ht="22" x14ac:dyDescent="0.25">
      <c r="M50" s="12" t="s">
        <v>63</v>
      </c>
      <c r="N50" s="12" t="s">
        <v>64</v>
      </c>
    </row>
    <row r="51" spans="3:14" ht="22" x14ac:dyDescent="0.25">
      <c r="C51" t="s">
        <v>105</v>
      </c>
      <c r="D51" t="s">
        <v>41</v>
      </c>
      <c r="E51" t="s">
        <v>109</v>
      </c>
      <c r="G51" t="s">
        <v>106</v>
      </c>
      <c r="M51" s="12" t="s">
        <v>65</v>
      </c>
      <c r="N51" s="12" t="s">
        <v>66</v>
      </c>
    </row>
    <row r="52" spans="3:14" ht="22" x14ac:dyDescent="0.25">
      <c r="C52" t="s">
        <v>2</v>
      </c>
      <c r="D52" t="s">
        <v>60</v>
      </c>
      <c r="E52" t="s">
        <v>3</v>
      </c>
      <c r="G52" t="s">
        <v>108</v>
      </c>
      <c r="M52" s="12" t="s">
        <v>67</v>
      </c>
      <c r="N52" s="12" t="s">
        <v>68</v>
      </c>
    </row>
    <row r="53" spans="3:14" ht="22" x14ac:dyDescent="0.25">
      <c r="M53" s="12" t="s">
        <v>69</v>
      </c>
      <c r="N53" s="12" t="s">
        <v>70</v>
      </c>
    </row>
    <row r="54" spans="3:14" ht="22" x14ac:dyDescent="0.25">
      <c r="M54" s="12" t="s">
        <v>71</v>
      </c>
      <c r="N54" s="12" t="s">
        <v>72</v>
      </c>
    </row>
    <row r="55" spans="3:14" ht="22" x14ac:dyDescent="0.25">
      <c r="M55" s="12" t="s">
        <v>73</v>
      </c>
      <c r="N55" s="12" t="s">
        <v>74</v>
      </c>
    </row>
    <row r="56" spans="3:14" ht="22" x14ac:dyDescent="0.25">
      <c r="M56" s="12" t="s">
        <v>75</v>
      </c>
      <c r="N56" s="12" t="s">
        <v>76</v>
      </c>
    </row>
    <row r="57" spans="3:14" ht="22" x14ac:dyDescent="0.25">
      <c r="M57" s="12" t="s">
        <v>77</v>
      </c>
      <c r="N57" s="12">
        <v>1</v>
      </c>
    </row>
    <row r="58" spans="3:14" ht="22" x14ac:dyDescent="0.25">
      <c r="M58" s="12" t="s">
        <v>78</v>
      </c>
      <c r="N58" s="12">
        <v>1</v>
      </c>
    </row>
    <row r="59" spans="3:14" ht="22" x14ac:dyDescent="0.25">
      <c r="M59" s="12" t="s">
        <v>79</v>
      </c>
      <c r="N59" s="12">
        <v>1</v>
      </c>
    </row>
    <row r="60" spans="3:14" ht="22" x14ac:dyDescent="0.25">
      <c r="M60" s="12" t="s">
        <v>80</v>
      </c>
      <c r="N60" s="12" t="s">
        <v>81</v>
      </c>
    </row>
    <row r="61" spans="3:14" ht="22" x14ac:dyDescent="0.25">
      <c r="M61" s="12" t="s">
        <v>82</v>
      </c>
      <c r="N61" s="12" t="s">
        <v>83</v>
      </c>
    </row>
    <row r="62" spans="3:14" ht="22" x14ac:dyDescent="0.25">
      <c r="M62" s="12" t="s">
        <v>84</v>
      </c>
      <c r="N62" s="12" t="s">
        <v>85</v>
      </c>
    </row>
    <row r="63" spans="3:14" ht="22" x14ac:dyDescent="0.25">
      <c r="M63" s="12" t="s">
        <v>86</v>
      </c>
      <c r="N63" s="12">
        <v>13</v>
      </c>
    </row>
    <row r="64" spans="3:14" ht="22" x14ac:dyDescent="0.25">
      <c r="M64" s="12" t="s">
        <v>87</v>
      </c>
      <c r="N64" s="14" t="s">
        <v>88</v>
      </c>
    </row>
    <row r="65" spans="13:14" ht="22" x14ac:dyDescent="0.25">
      <c r="M65" s="12" t="s">
        <v>89</v>
      </c>
      <c r="N65" s="12" t="s">
        <v>90</v>
      </c>
    </row>
    <row r="66" spans="13:14" ht="22" x14ac:dyDescent="0.25">
      <c r="M66" s="12" t="s">
        <v>91</v>
      </c>
      <c r="N66" s="12" t="s">
        <v>92</v>
      </c>
    </row>
    <row r="67" spans="13:14" ht="22" x14ac:dyDescent="0.25">
      <c r="M67" s="12" t="s">
        <v>93</v>
      </c>
      <c r="N67" s="12" t="s">
        <v>94</v>
      </c>
    </row>
  </sheetData>
  <hyperlinks>
    <hyperlink ref="N41" r:id="rId1" xr:uid="{36CAD947-865F-B445-98A0-8FEE504294A3}"/>
    <hyperlink ref="N44" r:id="rId2" xr:uid="{6B73E62E-ED85-E448-A532-85D576C362D6}"/>
    <hyperlink ref="N47" r:id="rId3" display="https://content.arduino.cc/assets/Nano-Every_processor-48-pin-Data-Sheet-megaAVR-0-series-DS40002016B.pdf" xr:uid="{6A1D8C37-3229-9147-9B62-7F0F0A18D8A0}"/>
    <hyperlink ref="N64" r:id="rId4" display="https://content.arduino.cc/assets/Nano-Every_USB-Serial_Atmel-42363-SAM-D11_Datasheet.pdf" xr:uid="{28AD1BC9-59DF-5E49-8FA4-36373CF9B5C0}"/>
  </hyperlinks>
  <pageMargins left="0.7" right="0.7" top="0.75" bottom="0.75" header="0.3" footer="0.3"/>
  <pageSetup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2020-05-26T18:27:27Z</dcterms:modified>
</cp:coreProperties>
</file>