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Internal Notes\GPC\2018\GT\Assignments\#1\"/>
    </mc:Choice>
  </mc:AlternateContent>
  <xr:revisionPtr revIDLastSave="0" documentId="13_ncr:1_{487A1646-42FD-4CAE-8C3F-7A5DDF28ED57}" xr6:coauthVersionLast="40" xr6:coauthVersionMax="40" xr10:uidLastSave="{00000000-0000-0000-0000-000000000000}"/>
  <bookViews>
    <workbookView xWindow="-120" yWindow="-120" windowWidth="29040" windowHeight="15990" xr2:uid="{00000000-000D-0000-FFFF-FFFF00000000}"/>
  </bookViews>
  <sheets>
    <sheet name="KickStart" sheetId="1" r:id="rId1"/>
    <sheet name="PivotTable-1" sheetId="3" r:id="rId2"/>
    <sheet name="PivotTable-2" sheetId="4" r:id="rId3"/>
    <sheet name="PivotTable-3" sheetId="6" r:id="rId4"/>
    <sheet name="Bonus" sheetId="7" r:id="rId5"/>
    <sheet name="Constants" sheetId="5" r:id="rId6"/>
  </sheets>
  <definedNames>
    <definedName name="_xlnm._FilterDatabase" localSheetId="0" hidden="1">KickStart!$A$1:$R$4115</definedName>
    <definedName name="offset">Constants!$B$1</definedName>
  </definedNames>
  <calcPr calcId="181029"/>
  <pivotCaches>
    <pivotCache cacheId="11" r:id="rId7"/>
    <pivotCache cacheId="1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E9" i="7" s="1"/>
  <c r="B8" i="7"/>
  <c r="E8" i="7" s="1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7" i="7" l="1"/>
  <c r="H7" i="7" s="1"/>
  <c r="H8" i="7"/>
  <c r="E10" i="7"/>
  <c r="G10" i="7" s="1"/>
  <c r="H10" i="7"/>
  <c r="H9" i="7"/>
  <c r="G8" i="7"/>
  <c r="G9" i="7"/>
  <c r="E2" i="7"/>
  <c r="G2" i="7" s="1"/>
  <c r="E6" i="7"/>
  <c r="F6" i="7" s="1"/>
  <c r="F10" i="7"/>
  <c r="E13" i="7"/>
  <c r="H13" i="7" s="1"/>
  <c r="E5" i="7"/>
  <c r="F5" i="7" s="1"/>
  <c r="F9" i="7"/>
  <c r="E12" i="7"/>
  <c r="F12" i="7" s="1"/>
  <c r="E4" i="7"/>
  <c r="F4" i="7" s="1"/>
  <c r="F8" i="7"/>
  <c r="E11" i="7"/>
  <c r="H11" i="7" s="1"/>
  <c r="E3" i="7"/>
  <c r="G3" i="7" s="1"/>
  <c r="G7" i="7" l="1"/>
  <c r="F2" i="7"/>
  <c r="F7" i="7"/>
  <c r="H5" i="7"/>
  <c r="G13" i="7"/>
  <c r="G5" i="7"/>
  <c r="G4" i="7"/>
  <c r="G12" i="7"/>
  <c r="H12" i="7"/>
  <c r="F13" i="7"/>
  <c r="H3" i="7"/>
  <c r="H4" i="7"/>
  <c r="F3" i="7"/>
  <c r="G11" i="7"/>
  <c r="H2" i="7"/>
  <c r="F11" i="7"/>
  <c r="H6" i="7"/>
  <c r="G6" i="7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<sst xmlns="http://schemas.openxmlformats.org/spreadsheetml/2006/main" count="24821" uniqueCount="8401">
  <si>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</si>
  <si>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</si>
  <si>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</si>
  <si>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</si>
  <si>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</si>
  <si>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</si>
  <si>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</si>
  <si>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</si>
  <si>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</si>
  <si>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</si>
  <si>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</si>
  <si>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</si>
  <si>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</si>
  <si>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</si>
  <si>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</si>
  <si>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</si>
  <si>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</si>
  <si>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</si>
  <si>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</si>
  <si>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</si>
  <si>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</si>
  <si>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</si>
  <si>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</si>
  <si>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</si>
  <si>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</si>
  <si>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</si>
  <si>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</si>
  <si>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</si>
  <si>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</si>
  <si>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</si>
  <si>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</si>
  <si>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</si>
  <si>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</si>
  <si>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</si>
  <si>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</si>
  <si>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</si>
  <si>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</si>
  <si>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</si>
  <si>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</si>
  <si>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</si>
  <si>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</si>
  <si>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</si>
  <si>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</si>
  <si>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</si>
  <si>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</si>
  <si>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</si>
  <si>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</si>
  <si>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</si>
  <si>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</si>
  <si>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</si>
  <si>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</si>
  <si>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</si>
  <si>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</si>
  <si>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</si>
  <si>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</si>
  <si>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</si>
  <si>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</si>
  <si>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</si>
  <si>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</si>
  <si>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</si>
  <si>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</si>
  <si>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</si>
  <si>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</si>
  <si>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</si>
  <si>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</si>
  <si>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</si>
  <si>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</si>
  <si>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</si>
  <si>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</si>
  <si>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</si>
  <si>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</si>
  <si>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</si>
  <si>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</si>
  <si>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</si>
  <si>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</si>
  <si>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</si>
  <si>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</si>
  <si>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</si>
  <si>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</si>
  <si>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</si>
  <si>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</si>
  <si>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</si>
  <si>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</si>
  <si>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</si>
  <si>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</si>
  <si>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</si>
  <si>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</si>
  <si>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</si>
  <si>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</si>
  <si>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</si>
  <si>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</si>
  <si>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</si>
  <si>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</si>
  <si>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</si>
  <si>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</si>
  <si>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</si>
  <si>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</si>
  <si>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</si>
  <si>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</si>
  <si>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</si>
  <si>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</si>
  <si>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</si>
  <si>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</si>
  <si>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</si>
  <si>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</si>
  <si>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</si>
  <si>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</si>
  <si>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</si>
  <si>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</si>
  <si>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</si>
  <si>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</si>
  <si>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</si>
  <si>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</si>
  <si>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</si>
  <si>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</si>
  <si>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</si>
  <si>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</si>
  <si>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</si>
  <si>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</si>
  <si>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</si>
  <si>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</si>
  <si>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</si>
  <si>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</si>
  <si>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</si>
  <si>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</si>
  <si>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</si>
  <si>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</si>
  <si>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</si>
  <si>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</si>
  <si>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</si>
  <si>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</si>
  <si>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</si>
  <si>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</si>
  <si>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</si>
  <si>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</si>
  <si>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</si>
  <si>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</si>
  <si>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</si>
  <si>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</si>
  <si>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</si>
  <si>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</si>
  <si>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</si>
  <si>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</si>
  <si>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</si>
  <si>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</si>
  <si>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</si>
  <si>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</si>
  <si>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</si>
  <si>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</si>
  <si>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</si>
  <si>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</si>
  <si>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</si>
  <si>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</si>
  <si>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</si>
  <si>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</si>
  <si>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</si>
  <si>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</si>
  <si>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</si>
  <si>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</si>
  <si>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</si>
  <si>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</si>
  <si>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</si>
  <si>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</si>
  <si>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</si>
  <si>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</si>
  <si>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</si>
  <si>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</si>
  <si>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</si>
  <si>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</si>
  <si>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</si>
  <si>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</si>
  <si>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</si>
  <si>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</si>
  <si>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</si>
  <si>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</si>
  <si>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</si>
  <si>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</si>
  <si>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</si>
  <si>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</si>
  <si>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</si>
  <si>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</si>
  <si>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</si>
  <si>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</si>
  <si>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</si>
  <si>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</si>
  <si>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</si>
  <si>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</si>
  <si>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</si>
  <si>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</si>
  <si>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</si>
  <si>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</si>
  <si>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</si>
  <si>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</si>
  <si>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</si>
  <si>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</si>
  <si>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</si>
  <si>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</si>
  <si>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</si>
  <si>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</si>
  <si>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</si>
  <si>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</si>
  <si>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</si>
  <si>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</si>
  <si>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</si>
  <si>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</si>
  <si>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</si>
  <si>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</si>
  <si>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</si>
  <si>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</si>
  <si>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</si>
  <si>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</si>
  <si>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</si>
  <si>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</si>
  <si>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</si>
  <si>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</si>
  <si>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</si>
  <si>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</si>
  <si>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</si>
  <si>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</si>
  <si>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</si>
  <si>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</si>
  <si>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</si>
  <si>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</si>
  <si>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</si>
  <si>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</si>
  <si>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</si>
  <si>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</si>
  <si>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</si>
  <si>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</si>
  <si>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</si>
  <si>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</si>
  <si>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</si>
  <si>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</si>
  <si>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</si>
  <si>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</si>
  <si>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</si>
  <si>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</si>
  <si>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</si>
  <si>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</si>
  <si>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</si>
  <si>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</si>
  <si>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</si>
  <si>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</si>
  <si>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</si>
  <si>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</si>
  <si>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</si>
  <si>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</si>
  <si>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</si>
  <si>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</si>
  <si>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</si>
  <si>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</si>
  <si>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</si>
  <si>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</si>
  <si>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</si>
  <si>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</si>
  <si>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</si>
  <si>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</si>
  <si>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</si>
  <si>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</si>
  <si>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</si>
  <si>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</si>
  <si>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</si>
  <si>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</si>
  <si>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</si>
  <si>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</si>
  <si>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</si>
  <si>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</si>
  <si>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</si>
  <si>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</si>
  <si>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</si>
  <si>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</si>
  <si>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</si>
  <si>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</si>
  <si>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</si>
  <si>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</si>
  <si>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</si>
  <si>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</si>
  <si>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</si>
  <si>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</si>
  <si>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</si>
  <si>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</si>
  <si>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</si>
  <si>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</si>
  <si>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</si>
  <si>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</si>
  <si>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</si>
  <si>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</si>
  <si>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</si>
  <si>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</si>
  <si>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</si>
  <si>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</si>
  <si>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</si>
  <si>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</si>
  <si>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</si>
  <si>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</si>
  <si>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</si>
  <si>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</si>
  <si>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</si>
  <si>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</si>
  <si>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</si>
  <si>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</si>
  <si>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</si>
  <si>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</si>
  <si>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</si>
  <si>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</si>
  <si>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</si>
  <si>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</si>
  <si>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</si>
  <si>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</si>
  <si>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</si>
  <si>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</si>
  <si>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</si>
  <si>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</si>
  <si>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</si>
  <si>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</si>
  <si>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</si>
  <si>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</si>
  <si>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</si>
  <si>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</si>
  <si>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</si>
  <si>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</si>
  <si>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</si>
  <si>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</si>
  <si>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</si>
  <si>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</si>
  <si>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</si>
  <si>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</si>
  <si>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</si>
  <si>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</si>
  <si>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</si>
  <si>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</si>
  <si>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</si>
  <si>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</si>
  <si>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</si>
  <si>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</si>
  <si>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</si>
  <si>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</si>
  <si>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</si>
  <si>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</si>
  <si>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</si>
  <si>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</si>
  <si>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</si>
  <si>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</si>
  <si>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</si>
  <si>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</si>
  <si>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</si>
  <si>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</si>
  <si>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</si>
  <si>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</si>
  <si>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</si>
  <si>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</si>
  <si>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</si>
  <si>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</si>
  <si>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</si>
  <si>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</si>
  <si>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</si>
  <si>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</si>
  <si>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</si>
  <si>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</si>
  <si>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</si>
  <si>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</si>
  <si>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</si>
  <si>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</si>
  <si>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</si>
  <si>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</si>
  <si>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</si>
  <si>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</si>
  <si>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</si>
  <si>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</si>
  <si>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</si>
  <si>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</si>
  <si>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</si>
  <si>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</si>
  <si>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</si>
  <si>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</si>
  <si>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</si>
  <si>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</si>
  <si>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</si>
  <si>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</si>
  <si>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</si>
  <si>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</si>
  <si>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</si>
  <si>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</si>
  <si>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</si>
  <si>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</si>
  <si>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</si>
  <si>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</si>
  <si>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</si>
  <si>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</si>
  <si>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</si>
  <si>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</si>
  <si>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</si>
  <si>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</si>
  <si>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</si>
  <si>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</si>
  <si>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</si>
  <si>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</si>
  <si>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</si>
  <si>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</si>
  <si>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</si>
  <si>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</si>
  <si>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</si>
  <si>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</si>
  <si>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</si>
  <si>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</si>
  <si>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</si>
  <si>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</si>
  <si>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</si>
  <si>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</si>
  <si>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</si>
  <si>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</si>
  <si>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</si>
  <si>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</si>
  <si>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</si>
  <si>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</si>
  <si>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</si>
  <si>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</si>
  <si>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</si>
  <si>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</si>
  <si>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</si>
  <si>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</si>
  <si>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</si>
  <si>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</si>
  <si>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</si>
  <si>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</si>
  <si>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</si>
  <si>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</si>
  <si>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</si>
  <si>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</si>
  <si>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</si>
  <si>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</si>
  <si>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</si>
  <si>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</si>
  <si>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</si>
  <si>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</si>
  <si>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</si>
  <si>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</si>
  <si>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</si>
  <si>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</si>
  <si>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</si>
  <si>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</si>
  <si>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</si>
  <si>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</si>
  <si>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</si>
  <si>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</si>
  <si>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</si>
  <si>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</si>
  <si>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</si>
  <si>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</si>
  <si>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</si>
  <si>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</si>
  <si>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</si>
  <si>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</si>
  <si>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</si>
  <si>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</si>
  <si>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</si>
  <si>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</si>
  <si>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</si>
  <si>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</si>
  <si>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</si>
  <si>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</si>
  <si>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</si>
  <si>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</si>
  <si>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</si>
  <si>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</si>
  <si>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</si>
  <si>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</si>
  <si>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</si>
  <si>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</si>
  <si>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</si>
  <si>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</si>
  <si>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</si>
  <si>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</si>
  <si>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</si>
  <si>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</si>
  <si>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</si>
  <si>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</si>
  <si>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</si>
  <si>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</si>
  <si>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</si>
  <si>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</si>
  <si>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</si>
  <si>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</si>
  <si>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</si>
  <si>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</si>
  <si>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</si>
  <si>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</si>
  <si>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</si>
  <si>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</si>
  <si>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</si>
  <si>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</si>
  <si>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</si>
  <si>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</si>
  <si>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</si>
  <si>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</si>
  <si>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</si>
  <si>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</si>
  <si>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</si>
  <si>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</si>
  <si>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</si>
  <si>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</si>
  <si>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</si>
  <si>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</si>
  <si>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</si>
  <si>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</si>
  <si>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</si>
  <si>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</si>
  <si>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</si>
  <si>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</si>
  <si>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</si>
  <si>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</si>
  <si>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</si>
  <si>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</si>
  <si>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</si>
  <si>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</si>
  <si>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</si>
  <si>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</si>
  <si>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</si>
  <si>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</si>
  <si>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</si>
  <si>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</si>
  <si>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</si>
  <si>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</si>
  <si>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</si>
  <si>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</si>
  <si>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</si>
  <si>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</si>
  <si>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</si>
  <si>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</si>
  <si>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</si>
  <si>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</si>
  <si>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</si>
  <si>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</si>
  <si>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</si>
  <si>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</si>
  <si>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</si>
  <si>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</si>
  <si>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</si>
  <si>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</si>
  <si>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</si>
  <si>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</si>
  <si>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</si>
  <si>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</si>
  <si>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</si>
  <si>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</si>
  <si>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</si>
  <si>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</si>
  <si>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</si>
  <si>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</si>
  <si>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</si>
  <si>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</si>
  <si>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</si>
  <si>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</si>
  <si>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</si>
  <si>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</si>
  <si>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</si>
  <si>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</si>
  <si>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</si>
  <si>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</si>
  <si>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</si>
  <si>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</si>
  <si>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</si>
  <si>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</si>
  <si>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</si>
  <si>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</si>
  <si>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</si>
  <si>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</si>
  <si>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</si>
  <si>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</si>
  <si>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</si>
  <si>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</si>
  <si>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</si>
  <si>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</si>
  <si>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</si>
  <si>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</si>
  <si>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</si>
  <si>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</si>
  <si>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</si>
  <si>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</si>
  <si>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</si>
  <si>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</si>
  <si>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</si>
  <si>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</si>
  <si>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</si>
  <si>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</si>
  <si>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</si>
  <si>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</si>
  <si>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</si>
  <si>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</si>
  <si>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</si>
  <si>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</si>
  <si>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</si>
  <si>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</si>
  <si>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</si>
  <si>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</si>
  <si>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</si>
  <si>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</si>
  <si>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</si>
  <si>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</si>
  <si>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</si>
  <si>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</si>
  <si>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</si>
  <si>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</si>
  <si>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</si>
  <si>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</si>
  <si>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</si>
  <si>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</si>
  <si>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</si>
  <si>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</si>
  <si>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</si>
  <si>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</si>
  <si>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</si>
  <si>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</si>
  <si>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</si>
  <si>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</si>
  <si>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</si>
  <si>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</si>
  <si>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</si>
  <si>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</si>
  <si>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</si>
  <si>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</si>
  <si>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</si>
  <si>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</si>
  <si>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</si>
  <si>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</si>
  <si>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</si>
  <si>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</si>
  <si>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</si>
  <si>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</si>
  <si>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</si>
  <si>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</si>
  <si>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</si>
  <si>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</si>
  <si>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</si>
  <si>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</si>
  <si>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</si>
  <si>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</si>
  <si>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</si>
  <si>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</si>
  <si>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</si>
  <si>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</si>
  <si>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</si>
  <si>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</si>
  <si>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</si>
  <si>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</si>
  <si>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</si>
  <si>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</si>
  <si>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</si>
  <si>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</si>
  <si>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</si>
  <si>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</si>
  <si>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</si>
  <si>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</si>
  <si>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</si>
  <si>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</si>
  <si>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</si>
  <si>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</si>
  <si>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</si>
  <si>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</si>
  <si>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</si>
  <si>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</si>
  <si>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</si>
  <si>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</si>
  <si>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</si>
  <si>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</si>
  <si>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</si>
  <si>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</si>
  <si>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</si>
  <si>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</si>
  <si>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</si>
  <si>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</si>
  <si>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</si>
  <si>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</si>
  <si>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</si>
  <si>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</si>
  <si>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</si>
  <si>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</si>
  <si>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</si>
  <si>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</si>
  <si>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</si>
  <si>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</si>
  <si>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</si>
  <si>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</si>
  <si>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</si>
  <si>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</si>
  <si>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</si>
  <si>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</si>
  <si>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</si>
  <si>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</si>
  <si>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</si>
  <si>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</si>
  <si>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</si>
  <si>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</si>
  <si>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</si>
  <si>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</si>
  <si>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</si>
  <si>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</si>
  <si>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</si>
  <si>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</si>
  <si>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</si>
  <si>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</si>
  <si>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</si>
  <si>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</si>
  <si>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</si>
  <si>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</si>
  <si>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</si>
  <si>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</si>
  <si>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</si>
  <si>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</si>
  <si>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</si>
  <si>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</si>
  <si>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</si>
  <si>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</si>
  <si>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</si>
  <si>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</si>
  <si>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</si>
  <si>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</si>
  <si>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</si>
  <si>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</si>
  <si>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</si>
  <si>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</si>
  <si>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</si>
  <si>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</si>
  <si>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</si>
  <si>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</si>
  <si>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</si>
  <si>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</si>
  <si>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</si>
  <si>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</si>
  <si>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</si>
  <si>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</si>
  <si>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</si>
  <si>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</si>
  <si>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</si>
  <si>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</si>
  <si>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</si>
  <si>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</si>
  <si>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</si>
  <si>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</si>
  <si>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</si>
  <si>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</si>
  <si>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</si>
  <si>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</si>
  <si>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</si>
  <si>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</si>
  <si>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</si>
  <si>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</si>
  <si>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</si>
  <si>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</si>
  <si>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</si>
  <si>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</si>
  <si>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</si>
  <si>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</si>
  <si>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</si>
  <si>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</si>
  <si>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</si>
  <si>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</si>
  <si>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</si>
  <si>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</si>
  <si>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</si>
  <si>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</si>
  <si>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</si>
  <si>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</si>
  <si>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</si>
  <si>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</si>
  <si>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</si>
  <si>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</si>
  <si>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</si>
  <si>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</si>
  <si>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</si>
  <si>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</si>
  <si>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</si>
  <si>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</si>
  <si>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</si>
  <si>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</si>
  <si>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</si>
  <si>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</si>
  <si>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</si>
  <si>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</si>
  <si>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</si>
  <si>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</si>
  <si>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</si>
  <si>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</si>
  <si>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</si>
  <si>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</si>
  <si>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</si>
  <si>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</si>
  <si>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</si>
  <si>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</si>
  <si>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</si>
  <si>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</si>
  <si>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</si>
  <si>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</si>
  <si>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</si>
  <si>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</si>
  <si>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</si>
  <si>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</si>
  <si>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</si>
  <si>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</si>
  <si>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</si>
  <si>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</si>
  <si>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</si>
  <si>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</si>
  <si>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</si>
  <si>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</si>
  <si>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</si>
  <si>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</si>
  <si>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</si>
  <si>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</si>
  <si>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</si>
  <si>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</si>
  <si>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</si>
  <si>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</si>
  <si>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</si>
  <si>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</si>
  <si>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</si>
  <si>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</si>
  <si>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</si>
  <si>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</si>
  <si>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</si>
  <si>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</si>
  <si>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</si>
  <si>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</si>
  <si>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</si>
  <si>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</si>
  <si>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</si>
  <si>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</si>
  <si>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</si>
  <si>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</si>
  <si>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</si>
  <si>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</si>
  <si>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</si>
  <si>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</si>
  <si>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</si>
  <si>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</si>
  <si>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</si>
  <si>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</si>
  <si>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</si>
  <si>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</si>
  <si>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</si>
  <si>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</si>
  <si>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</si>
  <si>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</si>
  <si>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</si>
  <si>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</si>
  <si>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</si>
  <si>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</si>
  <si>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</si>
  <si>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</si>
  <si>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</si>
  <si>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</si>
  <si>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</si>
  <si>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</si>
  <si>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</si>
  <si>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</si>
  <si>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</si>
  <si>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</si>
  <si>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</si>
  <si>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</si>
  <si>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</si>
  <si>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</si>
  <si>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</si>
  <si>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</si>
  <si>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</si>
  <si>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</si>
  <si>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</si>
  <si>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</si>
  <si>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</si>
  <si>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</si>
  <si>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</si>
  <si>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</si>
  <si>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</si>
  <si>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</si>
  <si>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</si>
  <si>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</si>
  <si>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</si>
  <si>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</si>
  <si>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</si>
  <si>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</si>
  <si>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</si>
  <si>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</si>
  <si>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</si>
  <si>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</si>
  <si>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</si>
  <si>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</si>
  <si>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</si>
  <si>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</si>
  <si>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</si>
  <si>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</si>
  <si>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</si>
  <si>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</si>
  <si>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</si>
  <si>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</si>
  <si>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</si>
  <si>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</si>
  <si>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</si>
  <si>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</si>
  <si>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</si>
  <si>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</si>
  <si>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</si>
  <si>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</si>
  <si>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</si>
  <si>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</si>
  <si>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</si>
  <si>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</si>
  <si>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</si>
  <si>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</si>
  <si>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</si>
  <si>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</si>
  <si>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</si>
  <si>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</si>
  <si>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</si>
  <si>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</si>
  <si>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</si>
  <si>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</si>
  <si>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</si>
  <si>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</si>
  <si>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</si>
  <si>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</si>
  <si>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</si>
  <si>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</si>
  <si>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</si>
  <si>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</si>
  <si>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</si>
  <si>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</si>
  <si>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</si>
  <si>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</si>
  <si>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</si>
  <si>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</si>
  <si>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</si>
  <si>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</si>
  <si>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</si>
  <si>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</si>
  <si>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</si>
  <si>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</si>
  <si>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</si>
  <si>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</si>
  <si>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</si>
  <si>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</si>
  <si>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</si>
  <si>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</si>
  <si>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</si>
  <si>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</si>
  <si>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</si>
  <si>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</si>
  <si>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</si>
  <si>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</si>
  <si>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</si>
  <si>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</si>
  <si>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</si>
  <si>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</si>
  <si>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</si>
  <si>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</si>
  <si>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</si>
  <si>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</si>
  <si>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</si>
  <si>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</si>
  <si>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</si>
  <si>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</si>
  <si>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</si>
  <si>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</si>
  <si>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</si>
  <si>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</si>
  <si>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</si>
  <si>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</si>
  <si>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</si>
  <si>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</si>
  <si>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</si>
  <si>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</si>
  <si>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</si>
  <si>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</si>
  <si>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</si>
  <si>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</si>
  <si>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</si>
  <si>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</si>
  <si>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</si>
  <si>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</si>
  <si>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</si>
  <si>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</si>
  <si>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</si>
  <si>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</si>
  <si>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</si>
  <si>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</si>
  <si>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</si>
  <si>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</si>
  <si>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</si>
  <si>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</si>
  <si>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</si>
  <si>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</si>
  <si>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</si>
  <si>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</si>
  <si>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</si>
  <si>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</si>
  <si>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</si>
  <si>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</si>
  <si>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</si>
  <si>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</si>
  <si>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</si>
  <si>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</si>
  <si>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</si>
  <si>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</si>
  <si>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</si>
  <si>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</si>
  <si>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</si>
  <si>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</si>
  <si>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</si>
  <si>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</si>
  <si>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</si>
  <si>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</si>
  <si>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</si>
  <si>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</si>
  <si>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</si>
  <si>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</si>
  <si>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</si>
  <si>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</si>
  <si>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</si>
  <si>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</si>
  <si>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</si>
  <si>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</si>
  <si>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</si>
  <si>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</si>
  <si>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</si>
  <si>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</si>
  <si>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</si>
  <si>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</si>
  <si>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</si>
  <si>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</si>
  <si>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</si>
  <si>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</si>
  <si>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</si>
  <si>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</si>
  <si>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</si>
  <si>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</si>
  <si>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</si>
  <si>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</si>
  <si>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</si>
  <si>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</si>
  <si>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</si>
  <si>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</si>
  <si>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</si>
  <si>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</si>
  <si>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</si>
  <si>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</si>
  <si>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</si>
  <si>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</si>
  <si>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</si>
  <si>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</si>
  <si>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</si>
  <si>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</si>
  <si>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</si>
  <si>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</si>
  <si>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</si>
  <si>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</si>
  <si>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</si>
  <si>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</si>
  <si>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</si>
  <si>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</si>
  <si>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</si>
  <si>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</si>
  <si>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</si>
  <si>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</si>
  <si>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</si>
  <si>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</si>
  <si>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</si>
  <si>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</si>
  <si>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</si>
  <si>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</si>
  <si>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</si>
  <si>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</si>
  <si>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</si>
  <si>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</si>
  <si>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</si>
  <si>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</si>
  <si>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</si>
  <si>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</si>
  <si>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</si>
  <si>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</si>
  <si>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</si>
  <si>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</si>
  <si>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</si>
  <si>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</si>
  <si>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</si>
  <si>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</si>
  <si>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</si>
  <si>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</si>
  <si>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</si>
  <si>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</si>
  <si>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</si>
  <si>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</si>
  <si>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</si>
  <si>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</si>
  <si>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</si>
  <si>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</si>
  <si>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</si>
  <si>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</si>
  <si>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</si>
  <si>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</si>
  <si>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</si>
  <si>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</si>
  <si>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</si>
  <si>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</si>
  <si>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</si>
  <si>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</si>
  <si>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</si>
  <si>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</si>
  <si>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</si>
  <si>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</si>
  <si>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</si>
  <si>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</si>
  <si>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</si>
  <si>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</si>
  <si>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</si>
  <si>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</si>
  <si>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</si>
  <si>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</si>
  <si>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</si>
  <si>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</si>
  <si>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</si>
  <si>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</si>
  <si>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</si>
  <si>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</si>
  <si>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</si>
  <si>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</si>
  <si>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</si>
  <si>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</si>
  <si>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</si>
  <si>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</si>
  <si>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</si>
  <si>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</si>
  <si>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</si>
  <si>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</si>
  <si>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</si>
  <si>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</si>
  <si>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</si>
  <si>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</si>
  <si>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</si>
  <si>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</si>
  <si>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</si>
  <si>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</si>
  <si>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</si>
  <si>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</si>
  <si>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</si>
  <si>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</si>
  <si>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</si>
  <si>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</si>
  <si>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</si>
  <si>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</si>
  <si>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</si>
  <si>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</si>
  <si>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</si>
  <si>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</si>
  <si>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</si>
  <si>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</si>
  <si>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</si>
  <si>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</si>
  <si>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</si>
  <si>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</si>
  <si>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</si>
  <si>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</si>
  <si>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</si>
  <si>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</si>
  <si>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</si>
  <si>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</si>
  <si>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</si>
  <si>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</si>
  <si>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</si>
  <si>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</si>
  <si>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</si>
  <si>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</si>
  <si>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</si>
  <si>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</si>
  <si>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</si>
  <si>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</si>
  <si>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</si>
  <si>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</si>
  <si>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</si>
  <si>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</si>
  <si>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</si>
  <si>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</si>
  <si>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</si>
  <si>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</si>
  <si>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</si>
  <si>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</si>
  <si>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</si>
  <si>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</si>
  <si>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</si>
  <si>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</si>
  <si>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</si>
  <si>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</si>
  <si>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</si>
  <si>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</si>
  <si>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</si>
  <si>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</si>
  <si>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</si>
  <si>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</si>
  <si>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</si>
  <si>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</si>
  <si>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</si>
  <si>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</si>
  <si>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</si>
  <si>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</si>
  <si>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</si>
  <si>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</si>
  <si>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</si>
  <si>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</si>
  <si>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</si>
  <si>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</si>
  <si>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</si>
  <si>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</si>
  <si>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</si>
  <si>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</si>
  <si>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</si>
  <si>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</si>
  <si>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</si>
  <si>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</si>
  <si>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</si>
  <si>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</si>
  <si>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</si>
  <si>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</si>
  <si>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</si>
  <si>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</si>
  <si>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</si>
  <si>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</si>
  <si>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</si>
  <si>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</si>
  <si>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</si>
  <si>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</si>
  <si>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</si>
  <si>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</si>
  <si>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</si>
  <si>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</si>
  <si>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</si>
  <si>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</si>
  <si>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</si>
  <si>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</si>
  <si>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</si>
  <si>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</si>
  <si>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</si>
  <si>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</si>
  <si>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</si>
  <si>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</si>
  <si>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</si>
  <si>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</si>
  <si>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</si>
  <si>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</si>
  <si>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</si>
  <si>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</si>
  <si>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</si>
  <si>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</si>
  <si>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</si>
  <si>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</si>
  <si>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</si>
  <si>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</si>
  <si>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</si>
  <si>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</si>
  <si>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</si>
  <si>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</si>
  <si>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</si>
  <si>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</si>
  <si>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</si>
  <si>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</si>
  <si>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</si>
  <si>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</si>
  <si>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</si>
  <si>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</si>
  <si>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</si>
  <si>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</si>
  <si>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</si>
  <si>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</si>
  <si>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</si>
  <si>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</si>
  <si>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</si>
  <si>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</si>
  <si>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</si>
  <si>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</si>
  <si>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</si>
  <si>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</si>
  <si>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</si>
  <si>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</si>
  <si>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</si>
  <si>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</si>
  <si>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</si>
  <si>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</si>
  <si>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</si>
  <si>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</si>
  <si>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</si>
  <si>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</si>
  <si>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</si>
  <si>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</si>
  <si>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</si>
  <si>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</si>
  <si>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</si>
  <si>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</si>
  <si>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</si>
  <si>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</si>
  <si>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</si>
  <si>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</si>
  <si>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</si>
  <si>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</si>
  <si>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</si>
  <si>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</si>
  <si>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</si>
  <si>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</si>
  <si>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</si>
  <si>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</si>
  <si>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</si>
  <si>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</si>
  <si>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</si>
  <si>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</si>
  <si>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</si>
  <si>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</si>
  <si>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</si>
  <si>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</si>
  <si>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</si>
  <si>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</si>
  <si>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</si>
  <si>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</si>
  <si>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</si>
  <si>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</si>
  <si>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</si>
  <si>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</si>
  <si>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</si>
  <si>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</si>
  <si>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</si>
  <si>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</si>
  <si>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</si>
  <si>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</si>
  <si>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</si>
  <si>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</si>
  <si>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</si>
  <si>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</si>
  <si>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</si>
  <si>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</si>
  <si>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</si>
  <si>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</si>
  <si>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</si>
  <si>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</si>
  <si>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</si>
  <si>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</si>
  <si>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</si>
  <si>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</si>
  <si>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</si>
  <si>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</si>
  <si>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</si>
  <si>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</si>
  <si>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</si>
  <si>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</si>
  <si>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</si>
  <si>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</si>
  <si>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</si>
  <si>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</si>
  <si>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</si>
  <si>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</si>
  <si>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</si>
  <si>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</si>
  <si>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</si>
  <si>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</si>
  <si>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</si>
  <si>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</si>
  <si>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</si>
  <si>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</si>
  <si>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</si>
  <si>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</si>
  <si>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</si>
  <si>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</si>
  <si>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</si>
  <si>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</si>
  <si>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</si>
  <si>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</si>
  <si>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</si>
  <si>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</si>
  <si>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</si>
  <si>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</si>
  <si>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</si>
  <si>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</si>
  <si>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</si>
  <si>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</si>
  <si>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</si>
  <si>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</si>
  <si>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</si>
  <si>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</si>
  <si>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</si>
  <si>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</si>
  <si>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</si>
  <si>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</si>
  <si>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</si>
  <si>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</si>
  <si>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</si>
  <si>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</si>
  <si>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</si>
  <si>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</si>
  <si>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</si>
  <si>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</si>
  <si>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</si>
  <si>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</si>
  <si>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</si>
  <si>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</si>
  <si>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</si>
  <si>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</si>
  <si>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</si>
  <si>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</si>
  <si>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</si>
  <si>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</si>
  <si>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</si>
  <si>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</si>
  <si>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</si>
  <si>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</si>
  <si>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</si>
  <si>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</si>
  <si>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</si>
  <si>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</si>
  <si>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</si>
  <si>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</si>
  <si>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</si>
  <si>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</si>
  <si>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</si>
  <si>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</si>
  <si>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</si>
  <si>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</si>
  <si>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</si>
  <si>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</si>
  <si>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</si>
  <si>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</si>
  <si>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</si>
  <si>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</si>
  <si>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</si>
  <si>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</si>
  <si>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</si>
  <si>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</si>
  <si>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</si>
  <si>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</si>
  <si>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</si>
  <si>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</si>
  <si>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</si>
  <si>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</si>
  <si>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</si>
  <si>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</si>
  <si>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</si>
  <si>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</si>
  <si>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</si>
  <si>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</si>
  <si>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</si>
  <si>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</si>
  <si>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</si>
  <si>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</si>
  <si>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</si>
  <si>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</si>
  <si>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</si>
  <si>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</si>
  <si>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</si>
  <si>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</si>
  <si>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</si>
  <si>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</si>
  <si>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</si>
  <si>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</si>
  <si>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</si>
  <si>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</si>
  <si>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</si>
  <si>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</si>
  <si>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</si>
  <si>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</si>
  <si>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</si>
  <si>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</si>
  <si>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</si>
  <si>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</si>
  <si>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</si>
  <si>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</si>
  <si>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</si>
  <si>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</si>
  <si>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</si>
  <si>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</si>
  <si>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</si>
  <si>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</si>
  <si>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</si>
  <si>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</si>
  <si>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</si>
  <si>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</si>
  <si>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</si>
  <si>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</si>
  <si>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</si>
  <si>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</si>
  <si>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</si>
  <si>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</si>
  <si>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</si>
  <si>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</si>
  <si>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</si>
  <si>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</si>
  <si>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</si>
  <si>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</si>
  <si>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</si>
  <si>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</si>
  <si>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</si>
  <si>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</si>
  <si>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</si>
  <si>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</si>
  <si>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</si>
  <si>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</si>
  <si>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</si>
  <si>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</si>
  <si>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</si>
  <si>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</si>
  <si>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</si>
  <si>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</si>
  <si>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</si>
  <si>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</si>
  <si>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</si>
  <si>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</si>
  <si>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</si>
  <si>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</si>
  <si>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</si>
  <si>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</si>
  <si>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</si>
  <si>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</si>
  <si>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</si>
  <si>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</si>
  <si>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</si>
  <si>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</si>
  <si>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</si>
  <si>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</si>
  <si>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</si>
  <si>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</si>
  <si>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</si>
  <si>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</si>
  <si>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</si>
  <si>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</si>
  <si>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</si>
  <si>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</si>
  <si>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</si>
  <si>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</si>
  <si>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</si>
  <si>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</si>
  <si>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</si>
  <si>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</si>
  <si>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</si>
  <si>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</si>
  <si>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</si>
  <si>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</si>
  <si>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</si>
  <si>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</si>
  <si>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</si>
  <si>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</si>
  <si>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</si>
  <si>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</si>
  <si>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</si>
  <si>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</si>
  <si>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</si>
  <si>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</si>
  <si>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</si>
  <si>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</si>
  <si>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</si>
  <si>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</si>
  <si>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</si>
  <si>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</si>
  <si>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</si>
  <si>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</si>
  <si>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</si>
  <si>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</si>
  <si>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</si>
  <si>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</si>
  <si>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</si>
  <si>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</si>
  <si>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</si>
  <si>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</si>
  <si>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</si>
  <si>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</si>
  <si>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</si>
  <si>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</si>
  <si>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</si>
  <si>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</si>
  <si>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</si>
  <si>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</si>
  <si>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</si>
  <si>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</si>
  <si>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</si>
  <si>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</si>
  <si>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</si>
  <si>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</si>
  <si>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</si>
  <si>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</si>
  <si>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</si>
  <si>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</si>
  <si>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</si>
  <si>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</si>
  <si>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</si>
  <si>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</si>
  <si>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</si>
  <si>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</si>
  <si>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</si>
  <si>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</si>
  <si>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</si>
  <si>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</si>
  <si>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</si>
  <si>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</si>
  <si>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</si>
  <si>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</si>
  <si>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</si>
  <si>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</si>
  <si>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</si>
  <si>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</si>
  <si>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</si>
  <si>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</si>
  <si>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</si>
  <si>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</si>
  <si>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</si>
  <si>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</si>
  <si>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</si>
  <si>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</si>
  <si>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</si>
  <si>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</si>
  <si>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</si>
  <si>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</si>
  <si>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</si>
  <si>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</si>
  <si>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</si>
  <si>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</si>
  <si>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</si>
  <si>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</si>
  <si>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</si>
  <si>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</si>
  <si>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</si>
  <si>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</si>
  <si>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</si>
  <si>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</si>
  <si>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</si>
  <si>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</si>
  <si>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</si>
  <si>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</si>
  <si>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</si>
  <si>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</si>
  <si>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</si>
  <si>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</si>
  <si>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</si>
  <si>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</si>
  <si>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</si>
  <si>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</si>
  <si>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</si>
  <si>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</si>
  <si>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</si>
  <si>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</si>
  <si>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</si>
  <si>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</si>
  <si>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</si>
  <si>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</si>
  <si>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</si>
  <si>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</si>
  <si>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</si>
  <si>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</si>
  <si>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</si>
  <si>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</si>
  <si>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</si>
  <si>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</si>
  <si>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</si>
  <si>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</si>
  <si>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</si>
  <si>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</si>
  <si>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</si>
  <si>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</si>
  <si>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</si>
  <si>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</si>
  <si>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</si>
  <si>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</si>
  <si>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</si>
  <si>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</si>
  <si>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</si>
  <si>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</si>
  <si>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</si>
  <si>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</si>
  <si>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</si>
  <si>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</si>
  <si>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</si>
  <si>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</si>
  <si>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</si>
  <si>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</si>
  <si>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</si>
  <si>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</si>
  <si>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</si>
  <si>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</si>
  <si>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</si>
  <si>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</si>
  <si>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</si>
  <si>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</si>
  <si>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</si>
  <si>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</si>
  <si>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</si>
  <si>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</si>
  <si>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</si>
  <si>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</si>
  <si>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</si>
  <si>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</si>
  <si>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</si>
  <si>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</si>
  <si>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</si>
  <si>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</si>
  <si>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</si>
  <si>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</si>
  <si>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</si>
  <si>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</si>
  <si>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</si>
  <si>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</si>
  <si>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</si>
  <si>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</si>
  <si>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</si>
  <si>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</si>
  <si>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</si>
  <si>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</si>
  <si>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</si>
  <si>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</si>
  <si>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</si>
  <si>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</si>
  <si>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</si>
  <si>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</si>
  <si>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</si>
  <si>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</si>
  <si>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</si>
  <si>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</si>
  <si>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</si>
  <si>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</si>
  <si>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</si>
  <si>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</si>
  <si>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</si>
  <si>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</si>
  <si>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</si>
  <si>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</si>
  <si>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</si>
  <si>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</si>
  <si>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</si>
  <si>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</si>
  <si>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</si>
  <si>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</si>
  <si>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</si>
  <si>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</si>
  <si>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</si>
  <si>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</si>
  <si>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</si>
  <si>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</si>
  <si>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</si>
  <si>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</si>
  <si>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</si>
  <si>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</si>
  <si>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</si>
  <si>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</si>
  <si>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</si>
  <si>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</si>
  <si>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</si>
  <si>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</si>
  <si>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</si>
  <si>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</si>
  <si>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</si>
  <si>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</si>
  <si>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</si>
  <si>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</si>
  <si>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</si>
  <si>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</si>
  <si>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</si>
  <si>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</si>
  <si>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</si>
  <si>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</si>
  <si>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</si>
  <si>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</si>
  <si>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</si>
  <si>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</si>
  <si>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</si>
  <si>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</si>
  <si>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</si>
  <si>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</si>
  <si>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</si>
  <si>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</si>
  <si>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</si>
  <si>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</si>
  <si>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</si>
  <si>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</si>
  <si>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</si>
  <si>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</si>
  <si>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</si>
  <si>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</si>
  <si>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</si>
  <si>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</si>
  <si>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</si>
  <si>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</si>
  <si>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</si>
  <si>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</si>
  <si>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</si>
  <si>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</si>
  <si>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</si>
  <si>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</si>
  <si>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</si>
  <si>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</si>
  <si>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</si>
  <si>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</si>
  <si>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</si>
  <si>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</si>
  <si>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</si>
  <si>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</si>
  <si>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</si>
  <si>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</si>
  <si>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</si>
  <si>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</si>
  <si>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</si>
  <si>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</si>
  <si>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</si>
  <si>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</si>
  <si>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</si>
  <si>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</si>
  <si>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</si>
  <si>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</si>
  <si>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</si>
  <si>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</si>
  <si>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</si>
  <si>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</si>
  <si>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</si>
  <si>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</si>
  <si>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</si>
  <si>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</si>
  <si>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</si>
  <si>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</si>
  <si>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</si>
  <si>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</si>
  <si>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</si>
  <si>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</si>
  <si>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</si>
  <si>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</si>
  <si>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</si>
  <si>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</si>
  <si>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</si>
  <si>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</si>
  <si>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</si>
  <si>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</si>
  <si>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</si>
  <si>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</si>
  <si>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</si>
  <si>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</si>
  <si>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</si>
  <si>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</si>
  <si>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</si>
  <si>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</si>
  <si>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</si>
  <si>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</si>
  <si>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</si>
  <si>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</si>
  <si>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</si>
  <si>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</si>
  <si>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</si>
  <si>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</si>
  <si>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</si>
  <si>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</si>
  <si>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</si>
  <si>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</si>
  <si>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</si>
  <si>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</si>
  <si>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</si>
  <si>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</si>
  <si>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</si>
  <si>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</si>
  <si>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</si>
  <si>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</si>
  <si>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</si>
  <si>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</si>
  <si>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</si>
  <si>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</si>
  <si>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</si>
  <si>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</si>
  <si>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</si>
  <si>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</si>
  <si>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</si>
  <si>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</si>
  <si>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</si>
  <si>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</si>
  <si>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</si>
  <si>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</si>
  <si>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</si>
  <si>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</si>
  <si>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</si>
  <si>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</si>
  <si>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</si>
  <si>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</si>
  <si>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</si>
  <si>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</si>
  <si>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</si>
  <si>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</si>
  <si>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</si>
  <si>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</si>
  <si>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</si>
  <si>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</si>
  <si>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</si>
  <si>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</si>
  <si>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</si>
  <si>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</si>
  <si>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</si>
  <si>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</si>
  <si>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</si>
  <si>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</si>
  <si>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</si>
  <si>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</si>
  <si>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</si>
  <si>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</si>
  <si>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</si>
  <si>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</si>
  <si>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</si>
  <si>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</si>
  <si>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</si>
  <si>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</si>
  <si>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</si>
  <si>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</si>
  <si>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</si>
  <si>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</si>
  <si>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</si>
  <si>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</si>
  <si>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</si>
  <si>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</si>
  <si>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</si>
  <si>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</si>
  <si>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</si>
  <si>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</si>
  <si>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</si>
  <si>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</si>
  <si>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</si>
  <si>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</si>
  <si>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</si>
  <si>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</si>
  <si>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</si>
  <si>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</si>
  <si>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</si>
  <si>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</si>
  <si>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</si>
  <si>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</si>
  <si>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</si>
  <si>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</si>
  <si>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</si>
  <si>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</si>
  <si>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</si>
  <si>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</si>
  <si>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</si>
  <si>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</si>
  <si>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</si>
  <si>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</si>
  <si>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</si>
  <si>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</si>
  <si>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</si>
  <si>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</si>
  <si>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</si>
  <si>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</si>
  <si>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</si>
  <si>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</si>
  <si>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</si>
  <si>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</si>
  <si>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</si>
  <si>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</si>
  <si>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</si>
  <si>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</si>
  <si>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</si>
  <si>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</si>
  <si>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</si>
  <si>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</si>
  <si>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</si>
  <si>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</si>
  <si>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</si>
  <si>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</si>
  <si>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</si>
  <si>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</si>
  <si>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</si>
  <si>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</si>
  <si>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</si>
  <si>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</si>
  <si>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</si>
  <si>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</si>
  <si>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</si>
  <si>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</si>
  <si>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</si>
  <si>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</si>
  <si>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</si>
  <si>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</si>
  <si>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</si>
  <si>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</si>
  <si>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</si>
  <si>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</si>
  <si>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</si>
  <si>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</si>
  <si>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</si>
  <si>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</si>
  <si>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</si>
  <si>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</si>
  <si>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</si>
  <si>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</si>
  <si>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</si>
  <si>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</si>
  <si>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</si>
  <si>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</si>
  <si>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</si>
  <si>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</si>
  <si>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</si>
  <si>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</si>
  <si>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</si>
  <si>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</si>
  <si>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</si>
  <si>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</si>
  <si>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</si>
  <si>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</si>
  <si>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</si>
  <si>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</si>
  <si>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</si>
  <si>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</si>
  <si>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</si>
  <si>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</si>
  <si>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</si>
  <si>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</si>
  <si>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</si>
  <si>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</si>
  <si>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</si>
  <si>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</si>
  <si>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</si>
  <si>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</si>
  <si>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</si>
  <si>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</si>
  <si>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</si>
  <si>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</si>
  <si>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</si>
  <si>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</si>
  <si>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</si>
  <si>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</si>
  <si>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</si>
  <si>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</si>
  <si>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</si>
  <si>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</si>
  <si>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</si>
  <si>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</si>
  <si>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</si>
  <si>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</si>
  <si>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</si>
  <si>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</si>
  <si>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</si>
  <si>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</si>
  <si>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</si>
  <si>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</si>
  <si>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</si>
  <si>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</si>
  <si>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</si>
  <si>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</si>
  <si>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</si>
  <si>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</si>
  <si>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</si>
  <si>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</si>
  <si>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</si>
  <si>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</si>
  <si>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</si>
  <si>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</si>
  <si>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</si>
  <si>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</si>
  <si>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</si>
  <si>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</si>
  <si>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</si>
  <si>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</si>
  <si>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</si>
  <si>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</si>
  <si>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</si>
  <si>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</si>
  <si>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</si>
  <si>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</si>
  <si>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</si>
  <si>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</si>
  <si>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</si>
  <si>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</si>
  <si>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</si>
  <si>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</si>
  <si>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</si>
  <si>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</si>
  <si>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</si>
  <si>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</si>
  <si>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</si>
  <si>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</si>
  <si>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</si>
  <si>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</si>
  <si>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</si>
  <si>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</si>
  <si>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</si>
  <si>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</si>
  <si>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</si>
  <si>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</si>
  <si>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</si>
  <si>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</si>
  <si>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</si>
  <si>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</si>
  <si>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</si>
  <si>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</si>
  <si>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</si>
  <si>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</si>
  <si>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</si>
  <si>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</si>
  <si>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</si>
  <si>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</si>
  <si>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</si>
  <si>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</si>
  <si>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</si>
  <si>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</si>
  <si>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</si>
  <si>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</si>
  <si>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</si>
  <si>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</si>
  <si>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</si>
  <si>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</si>
  <si>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</si>
  <si>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</si>
  <si>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</si>
  <si>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</si>
  <si>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</si>
  <si>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</si>
  <si>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</si>
  <si>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</si>
  <si>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</si>
  <si>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</si>
  <si>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</si>
  <si>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</si>
  <si>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</si>
  <si>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</si>
  <si>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</si>
  <si>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</si>
  <si>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</si>
  <si>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</si>
  <si>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</si>
  <si>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</si>
  <si>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</si>
  <si>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</si>
  <si>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</si>
  <si>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</si>
  <si>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</si>
  <si>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</si>
  <si>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</si>
  <si>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</si>
  <si>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</si>
  <si>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</si>
  <si>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</si>
  <si>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</si>
  <si>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</si>
  <si>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</si>
  <si>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</si>
  <si>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</si>
  <si>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</si>
  <si>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</si>
  <si>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</si>
  <si>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</si>
  <si>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</si>
  <si>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</si>
  <si>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</si>
  <si>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</si>
  <si>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</si>
  <si>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</si>
  <si>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</si>
  <si>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</si>
  <si>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</si>
  <si>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</si>
  <si>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</si>
  <si>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</si>
  <si>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</si>
  <si>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</si>
  <si>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</si>
  <si>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</si>
  <si>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</si>
  <si>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</si>
  <si>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</si>
  <si>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</si>
  <si>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</si>
  <si>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</si>
  <si>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</si>
  <si>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</si>
  <si>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</si>
  <si>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</si>
  <si>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</si>
  <si>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</si>
  <si>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</si>
  <si>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</si>
  <si>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</si>
  <si>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</si>
  <si>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</si>
  <si>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</si>
  <si>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</si>
  <si>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</si>
  <si>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</si>
  <si>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</si>
  <si>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</si>
  <si>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</si>
  <si>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</si>
  <si>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</si>
  <si>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</si>
  <si>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</si>
  <si>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</si>
  <si>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</si>
  <si>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</si>
  <si>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</si>
  <si>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</si>
  <si>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</si>
  <si>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</si>
  <si>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</si>
  <si>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</si>
  <si>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</si>
  <si>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</si>
  <si>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</si>
  <si>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</si>
  <si>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</si>
  <si>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</si>
  <si>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</si>
  <si>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</si>
  <si>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</si>
  <si>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</si>
  <si>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</si>
  <si>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</si>
  <si>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</si>
  <si>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</si>
  <si>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</si>
  <si>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</si>
  <si>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</si>
  <si>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</si>
  <si>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</si>
  <si>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</si>
  <si>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</si>
  <si>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</si>
  <si>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</si>
  <si>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</si>
  <si>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</si>
  <si>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</si>
  <si>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</si>
  <si>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</si>
  <si>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</si>
  <si>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</si>
  <si>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</si>
  <si>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</si>
  <si>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</si>
  <si>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</si>
  <si>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</si>
  <si>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</si>
  <si>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</si>
  <si>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</si>
  <si>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</si>
  <si>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</si>
  <si>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</si>
  <si>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</si>
  <si>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</si>
  <si>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</si>
  <si>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</si>
  <si>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</si>
  <si>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</si>
  <si>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</si>
  <si>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</si>
  <si>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</si>
  <si>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</si>
  <si>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</si>
  <si>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</si>
  <si>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</si>
  <si>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</si>
  <si>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</si>
  <si>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</si>
  <si>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</si>
  <si>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</si>
  <si>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</si>
  <si>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</si>
  <si>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</si>
  <si>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</si>
  <si>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</si>
  <si>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</si>
  <si>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</si>
  <si>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</si>
  <si>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</si>
  <si>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</si>
  <si>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</si>
  <si>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</si>
  <si>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</si>
  <si>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</si>
  <si>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</si>
  <si>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</si>
  <si>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</si>
  <si>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</si>
  <si>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</si>
  <si>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</si>
  <si>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</si>
  <si>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</si>
  <si>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</si>
  <si>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</si>
  <si>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</si>
  <si>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</si>
  <si>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</si>
  <si>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</si>
  <si>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</si>
  <si>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</si>
  <si>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</si>
  <si>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</si>
  <si>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</si>
  <si>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</si>
  <si>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</si>
  <si>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</si>
  <si>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</si>
  <si>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</si>
  <si>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</si>
  <si>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</si>
  <si>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</si>
  <si>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</si>
  <si>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</si>
  <si>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</si>
  <si>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</si>
  <si>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</si>
  <si>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</si>
  <si>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</si>
  <si>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</si>
  <si>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</si>
  <si>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</si>
  <si>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</si>
  <si>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</si>
  <si>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</si>
  <si>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</si>
  <si>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</si>
  <si>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</si>
  <si>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</si>
  <si>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</si>
  <si>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</si>
  <si>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</si>
  <si>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</si>
  <si>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</si>
  <si>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</si>
  <si>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</si>
  <si>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</si>
  <si>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</si>
  <si>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</si>
  <si>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</si>
  <si>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</si>
  <si>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</si>
  <si>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</si>
  <si>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</si>
  <si>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</si>
  <si>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</si>
  <si>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</si>
  <si>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</si>
  <si>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</si>
  <si>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</si>
  <si>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</si>
  <si>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</si>
  <si>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</si>
  <si>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</si>
  <si>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</si>
  <si>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</si>
  <si>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</si>
  <si>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</si>
  <si>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</si>
  <si>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</si>
  <si>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</si>
  <si>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</si>
  <si>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</si>
  <si>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</si>
  <si>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</si>
  <si>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</si>
  <si>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</si>
  <si>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</si>
  <si>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</si>
  <si>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</si>
  <si>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</si>
  <si>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</si>
  <si>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</si>
  <si>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</si>
  <si>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</si>
  <si>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</si>
  <si>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</si>
  <si>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</si>
  <si>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</si>
  <si>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</si>
  <si>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</si>
  <si>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</si>
  <si>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</si>
  <si>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</si>
  <si>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</si>
  <si>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</si>
  <si>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</si>
  <si>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</si>
  <si>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</si>
  <si>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</si>
  <si>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</si>
  <si>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</si>
  <si>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</si>
  <si>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</si>
  <si>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</si>
  <si>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</si>
  <si>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</si>
  <si>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</si>
  <si>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</si>
  <si>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</si>
  <si>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</si>
  <si>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</si>
  <si>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</si>
  <si>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</si>
  <si>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</si>
  <si>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</si>
  <si>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</si>
  <si>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</si>
  <si>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</si>
  <si>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</si>
  <si>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</si>
  <si>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</si>
  <si>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</si>
  <si>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</si>
  <si>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</si>
  <si>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</si>
  <si>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</si>
  <si>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</si>
  <si>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</si>
  <si>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</si>
  <si>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</si>
  <si>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</si>
  <si>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</si>
  <si>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</si>
  <si>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</si>
  <si>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</si>
  <si>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</si>
  <si>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</si>
  <si>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</si>
  <si>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</si>
  <si>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</si>
  <si>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</si>
  <si>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</si>
  <si>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</si>
  <si>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</si>
  <si>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</si>
  <si>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</si>
  <si>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</si>
  <si>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</si>
  <si>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</si>
  <si>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</si>
  <si>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</si>
  <si>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</si>
  <si>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</si>
  <si>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</si>
  <si>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</si>
  <si>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</si>
  <si>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</si>
  <si>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</si>
  <si>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</si>
  <si>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</si>
  <si>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</si>
  <si>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</si>
  <si>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</si>
  <si>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</si>
  <si>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</si>
  <si>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</si>
  <si>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</si>
  <si>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</si>
  <si>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</si>
  <si>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</si>
  <si>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</si>
  <si>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</si>
  <si>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</si>
  <si>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</si>
  <si>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</si>
  <si>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</si>
  <si>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</si>
  <si>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</si>
  <si>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</si>
  <si>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</si>
  <si>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</si>
  <si>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</si>
  <si>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</si>
  <si>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</si>
  <si>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</si>
  <si>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</si>
  <si>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</si>
  <si>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</si>
  <si>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</si>
  <si>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</si>
  <si>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</si>
  <si>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</si>
  <si>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</si>
  <si>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</si>
  <si>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</si>
  <si>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</si>
  <si>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</si>
  <si>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</si>
  <si>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</si>
  <si>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</si>
  <si>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</si>
  <si>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</si>
  <si>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</si>
  <si>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</si>
  <si>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</si>
  <si>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</si>
  <si>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</si>
  <si>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</si>
  <si>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</si>
  <si>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</si>
  <si>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</si>
  <si>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</si>
  <si>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</si>
  <si>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</si>
  <si>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</si>
  <si>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</si>
  <si>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</si>
  <si>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</si>
  <si>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</si>
  <si>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</si>
  <si>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</si>
  <si>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</si>
  <si>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</si>
  <si>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</si>
  <si>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</si>
  <si>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</si>
  <si>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</si>
  <si>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</si>
  <si>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</si>
  <si>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</si>
  <si>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</si>
  <si>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</si>
  <si>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</si>
  <si>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</si>
  <si>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</si>
  <si>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</si>
  <si>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</si>
  <si>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</si>
  <si>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</si>
  <si>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</si>
  <si>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</si>
  <si>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</si>
  <si>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</si>
  <si>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</si>
  <si>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</si>
  <si>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</si>
  <si>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</si>
  <si>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</si>
  <si>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</si>
  <si>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</si>
  <si>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</si>
  <si>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</si>
  <si>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</si>
  <si>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</si>
  <si>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</si>
  <si>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</si>
  <si>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</si>
  <si>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</si>
  <si>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</si>
  <si>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</si>
  <si>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</si>
  <si>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</si>
  <si>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</si>
  <si>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</si>
  <si>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</si>
  <si>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</si>
  <si>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</si>
  <si>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</si>
  <si>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</si>
  <si>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</si>
  <si>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</si>
  <si>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</si>
  <si>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</si>
  <si>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</si>
  <si>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</si>
  <si>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</si>
  <si>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</si>
  <si>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</si>
  <si>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</si>
  <si>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</si>
  <si>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</si>
  <si>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</si>
  <si>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</si>
  <si>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</si>
  <si>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</si>
  <si>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</si>
  <si>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</si>
  <si>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</si>
  <si>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</si>
  <si>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</si>
  <si>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</si>
  <si>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</si>
  <si>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</si>
  <si>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</si>
  <si>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</si>
  <si>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</si>
  <si>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</si>
  <si>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</si>
  <si>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</si>
  <si>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</si>
  <si>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</si>
  <si>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</si>
  <si>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</si>
  <si>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</si>
  <si>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</si>
  <si>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</si>
  <si>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</si>
  <si>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</si>
  <si>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</si>
  <si>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</si>
  <si>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</si>
  <si>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</si>
  <si>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</si>
  <si>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</si>
  <si>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</si>
  <si>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</si>
  <si>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</si>
  <si>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</si>
  <si>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</si>
  <si>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</si>
  <si>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</si>
  <si>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</si>
  <si>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</si>
  <si>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</si>
  <si>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</si>
  <si>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</si>
  <si>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</si>
  <si>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</si>
  <si>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</si>
  <si>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</si>
  <si>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</si>
  <si>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</si>
  <si>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</si>
  <si>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</si>
  <si>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</si>
  <si>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</si>
  <si>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</si>
  <si>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</si>
  <si>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</si>
  <si>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</si>
  <si>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</si>
  <si>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</si>
  <si>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</si>
  <si>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</si>
  <si>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</si>
  <si>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</si>
  <si>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</si>
  <si>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</si>
  <si>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</si>
  <si>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</si>
  <si>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</si>
  <si>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</si>
  <si>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</si>
  <si>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</si>
  <si>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</si>
  <si>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</si>
  <si>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</si>
  <si>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</si>
  <si>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</si>
  <si>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</si>
  <si>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</si>
  <si>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</si>
  <si>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</si>
  <si>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</si>
  <si>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</si>
  <si>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</si>
  <si>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</si>
  <si>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</si>
  <si>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</si>
  <si>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</si>
  <si>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</si>
  <si>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</si>
  <si>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</si>
  <si>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</si>
  <si>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</si>
  <si>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</si>
  <si>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</si>
  <si>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</si>
  <si>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</si>
  <si>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</si>
  <si>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</si>
  <si>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</si>
  <si>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</si>
  <si>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</si>
  <si>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</si>
  <si>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</si>
  <si>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</si>
  <si>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</si>
  <si>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</si>
  <si>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</si>
  <si>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</si>
  <si>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</si>
  <si>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</si>
  <si>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</si>
  <si>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</si>
  <si>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</si>
  <si>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</si>
  <si>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</si>
  <si>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</si>
  <si>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</si>
  <si>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</si>
  <si>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</si>
  <si>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</si>
  <si>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</si>
  <si>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</si>
  <si>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</si>
  <si>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</si>
  <si>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</si>
  <si>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</si>
  <si>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</si>
  <si>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</si>
  <si>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</si>
  <si>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</si>
  <si>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</si>
  <si>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</si>
  <si>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</si>
  <si>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</si>
  <si>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</si>
  <si>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</si>
  <si>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</si>
  <si>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</si>
  <si>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</si>
  <si>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</si>
  <si>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</si>
  <si>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</si>
  <si>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</si>
  <si>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</si>
  <si>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</si>
  <si>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</si>
  <si>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</si>
  <si>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</si>
  <si>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</si>
  <si>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</si>
  <si>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</si>
  <si>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</si>
  <si>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</si>
  <si>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</si>
  <si>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</si>
  <si>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</si>
  <si>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</si>
  <si>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</si>
  <si>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</si>
  <si>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</si>
  <si>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</si>
  <si>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</si>
  <si>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</si>
  <si>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</si>
  <si>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</si>
  <si>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</si>
  <si>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</si>
  <si>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</si>
  <si>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</si>
  <si>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</si>
  <si>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</si>
  <si>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</si>
  <si>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</si>
  <si>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</si>
  <si>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</si>
  <si>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</si>
  <si>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</si>
  <si>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</si>
  <si>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</si>
  <si>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</si>
  <si>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</si>
  <si>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</si>
  <si>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</si>
  <si>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</si>
  <si>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</si>
  <si>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</si>
  <si>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</si>
  <si>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</si>
  <si>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</si>
  <si>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</si>
  <si>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</si>
  <si>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</si>
  <si>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</si>
  <si>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</si>
  <si>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</si>
  <si>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</si>
  <si>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</si>
  <si>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</si>
  <si>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</si>
  <si>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</si>
  <si>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</si>
  <si>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</si>
  <si>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</si>
  <si>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</si>
  <si>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</si>
  <si>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</si>
  <si>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</si>
  <si>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</si>
  <si>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</si>
  <si>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</si>
  <si>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</si>
  <si>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</si>
  <si>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</si>
  <si>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</si>
  <si>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</si>
  <si>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</si>
  <si>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</si>
  <si>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</si>
  <si>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</si>
  <si>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</si>
  <si>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</si>
  <si>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</si>
  <si>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</si>
  <si>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</si>
  <si>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</si>
  <si>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</si>
  <si>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</si>
  <si>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</si>
  <si>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</si>
  <si>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</si>
  <si>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</si>
  <si>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</si>
  <si>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</si>
  <si>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</si>
  <si>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</si>
  <si>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</si>
  <si>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</si>
  <si>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</si>
  <si>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</si>
  <si>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</si>
  <si>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</si>
  <si>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</si>
  <si>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</si>
  <si>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</si>
  <si>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</si>
  <si>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</si>
  <si>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</si>
  <si>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</si>
  <si>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</si>
  <si>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</si>
  <si>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</si>
  <si>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</si>
  <si>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</si>
  <si>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</si>
  <si>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</si>
  <si>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</si>
  <si>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</si>
  <si>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</si>
  <si>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</si>
  <si>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</si>
  <si>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</si>
  <si>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</si>
  <si>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</si>
  <si>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</si>
  <si>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</si>
  <si>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</si>
  <si>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</si>
  <si>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</si>
  <si>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</si>
  <si>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</si>
  <si>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</si>
  <si>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</si>
  <si>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</si>
  <si>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</si>
  <si>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</si>
  <si>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</si>
  <si>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</si>
  <si>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</si>
  <si>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</si>
  <si>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</si>
  <si>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</si>
  <si>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</si>
  <si>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</si>
  <si>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</si>
  <si>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</si>
  <si>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</si>
  <si>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</si>
  <si>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</si>
  <si>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</si>
  <si>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</si>
  <si>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</si>
  <si>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</si>
  <si>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</si>
  <si>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</si>
  <si>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</si>
  <si>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</si>
  <si>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</si>
  <si>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</si>
  <si>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</si>
  <si>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</si>
  <si>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</si>
  <si>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</si>
  <si>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</si>
  <si>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</si>
  <si>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</si>
  <si>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</si>
  <si>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</si>
  <si>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</si>
  <si>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</si>
  <si>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</si>
  <si>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</si>
  <si>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</si>
  <si>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</si>
  <si>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</si>
  <si>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</si>
  <si>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</si>
  <si>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</si>
  <si>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</si>
  <si>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</si>
  <si>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</si>
  <si>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</si>
  <si>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</si>
  <si>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</si>
  <si>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</si>
  <si>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</si>
  <si>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</si>
  <si>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</si>
  <si>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</si>
  <si>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</si>
  <si>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</si>
  <si>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</si>
  <si>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</si>
  <si>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</si>
  <si>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</si>
  <si>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</si>
  <si>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</si>
  <si>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</si>
  <si>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</si>
  <si>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</si>
  <si>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</si>
  <si>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</si>
  <si>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</si>
  <si>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</si>
  <si>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</si>
  <si>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</si>
  <si>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</si>
  <si>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</si>
  <si>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</si>
  <si>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</si>
  <si>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</si>
  <si>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</si>
  <si>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</si>
  <si>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</si>
  <si>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</si>
  <si>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</si>
  <si>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</si>
  <si>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</si>
  <si>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</si>
  <si>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</si>
  <si>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</si>
  <si>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</si>
  <si>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</si>
  <si>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</si>
  <si>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</si>
  <si>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</si>
  <si>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</si>
  <si>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</si>
  <si>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</si>
  <si>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</si>
  <si>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</si>
  <si>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</si>
  <si>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</si>
  <si>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</si>
  <si>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</si>
  <si>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</si>
  <si>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</si>
  <si>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</si>
  <si>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</si>
  <si>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</si>
  <si>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</si>
  <si>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</si>
  <si>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</si>
  <si>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</si>
  <si>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</si>
  <si>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</si>
  <si>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</si>
  <si>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</si>
  <si>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</si>
  <si>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</si>
  <si>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</si>
  <si>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</si>
  <si>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</si>
  <si>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</si>
  <si>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</si>
  <si>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</si>
  <si>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</si>
  <si>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</si>
  <si>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</si>
  <si>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</si>
  <si>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</si>
  <si>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</si>
  <si>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</si>
  <si>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</si>
  <si>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</si>
  <si>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</si>
  <si>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</si>
  <si>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</si>
  <si>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</si>
  <si>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</si>
  <si>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</si>
  <si>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</si>
  <si>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</si>
  <si>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</si>
  <si>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</si>
  <si>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</si>
  <si>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</si>
  <si>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</si>
  <si>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</si>
  <si>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</si>
  <si>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</si>
  <si>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</si>
  <si>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</si>
  <si>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</si>
  <si>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</si>
  <si>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</si>
  <si>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</si>
  <si>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</si>
  <si>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</si>
  <si>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</si>
  <si>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</si>
  <si>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</si>
  <si>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</si>
  <si>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</si>
  <si>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</si>
  <si>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</si>
  <si>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</si>
  <si>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</si>
  <si>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</si>
  <si>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</si>
  <si>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</si>
  <si>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</si>
  <si>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</si>
  <si>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</si>
  <si>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</si>
  <si>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</si>
  <si>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</si>
  <si>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</si>
  <si>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</si>
  <si>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</si>
  <si>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</si>
  <si>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</si>
  <si>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</si>
  <si>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</si>
  <si>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</si>
  <si>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</si>
  <si>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</si>
  <si>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</si>
  <si>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</si>
  <si>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</si>
  <si>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</si>
  <si>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</si>
  <si>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</si>
  <si>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</si>
  <si>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</si>
  <si>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</si>
  <si>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</si>
  <si>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</si>
  <si>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</si>
  <si>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</si>
  <si>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</si>
  <si>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</si>
  <si>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</si>
  <si>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</si>
  <si>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</si>
  <si>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</si>
  <si>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</si>
  <si>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</si>
  <si>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</si>
  <si>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</si>
  <si>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</si>
  <si>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</si>
  <si>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</si>
  <si>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</si>
  <si>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</si>
  <si>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</si>
  <si>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</si>
  <si>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</si>
  <si>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</si>
  <si>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</si>
  <si>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</si>
  <si>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</si>
  <si>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</si>
  <si>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</si>
  <si>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</si>
  <si>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</si>
  <si>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</si>
  <si>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</si>
  <si>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</si>
  <si>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</si>
  <si>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</si>
  <si>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</si>
  <si>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</si>
  <si>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</si>
  <si>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</si>
  <si>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</si>
  <si>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</si>
  <si>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</si>
  <si>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</si>
  <si>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</si>
  <si>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</si>
  <si>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</si>
  <si>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</si>
  <si>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</si>
  <si>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</si>
  <si>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</si>
  <si>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</si>
  <si>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</si>
  <si>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</si>
  <si>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</si>
  <si>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</si>
  <si>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</si>
  <si>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</si>
  <si>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</si>
  <si>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</si>
  <si>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</si>
  <si>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</si>
  <si>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</si>
  <si>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</si>
  <si>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</si>
  <si>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</si>
  <si>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</si>
  <si>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</si>
  <si>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</si>
  <si>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</si>
  <si>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</si>
  <si>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</si>
  <si>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</si>
  <si>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</si>
  <si>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</si>
  <si>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</si>
  <si>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</si>
  <si>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</si>
  <si>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</si>
  <si>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</si>
  <si>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</si>
  <si>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</si>
  <si>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</si>
  <si>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</si>
  <si>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</si>
  <si>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</si>
  <si>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</si>
  <si>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</si>
  <si>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</si>
  <si>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</si>
  <si>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</si>
  <si>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</si>
  <si>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</si>
  <si>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</si>
  <si>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</si>
  <si>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</si>
  <si>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</si>
  <si>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</si>
  <si>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</si>
  <si>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</si>
  <si>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</si>
  <si>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</si>
  <si>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</si>
  <si>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</si>
  <si>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</si>
  <si>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</si>
  <si>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</si>
  <si>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</si>
  <si>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</si>
  <si>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</si>
  <si>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</si>
  <si>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</si>
  <si>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</si>
  <si>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</si>
  <si>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</si>
  <si>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</si>
  <si>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</si>
  <si>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</si>
  <si>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</si>
  <si>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</si>
  <si>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</si>
  <si>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</si>
  <si>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</si>
  <si>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</si>
  <si>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</si>
  <si>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</si>
  <si>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</si>
  <si>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</si>
  <si>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</si>
  <si>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</si>
  <si>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</si>
  <si>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</si>
  <si>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</si>
  <si>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</si>
  <si>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</si>
  <si>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</si>
  <si>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</si>
  <si>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</si>
  <si>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</si>
  <si>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</si>
  <si>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</si>
  <si>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</si>
  <si>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</si>
  <si>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</si>
  <si>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</si>
  <si>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</si>
  <si>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</si>
  <si>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</si>
  <si>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</si>
  <si>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</si>
  <si>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</si>
  <si>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</si>
  <si>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</si>
  <si>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</si>
  <si>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</si>
  <si>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</si>
  <si>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</si>
  <si>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</si>
  <si>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</si>
  <si>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</si>
  <si>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</si>
  <si>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</si>
  <si>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</si>
  <si>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</si>
  <si>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</si>
  <si>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</si>
  <si>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</si>
  <si>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</si>
  <si>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</si>
  <si>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</si>
  <si>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</si>
  <si>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</si>
  <si>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</si>
  <si>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</si>
  <si>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</si>
  <si>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</si>
  <si>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</si>
  <si>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</si>
  <si>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</si>
  <si>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</si>
  <si>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</si>
  <si>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</si>
  <si>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</si>
  <si>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</si>
  <si>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</si>
  <si>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</si>
  <si>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</si>
  <si>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</si>
  <si>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</si>
  <si>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</si>
  <si>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</si>
  <si>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</si>
  <si>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</si>
  <si>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</si>
  <si>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</si>
  <si>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</si>
  <si>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</si>
  <si>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</si>
  <si>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</si>
  <si>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</si>
  <si>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</si>
  <si>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</si>
  <si>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</si>
  <si>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</si>
  <si>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</si>
  <si>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</si>
  <si>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</si>
  <si>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</si>
  <si>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</si>
  <si>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</si>
  <si>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</si>
  <si>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</si>
  <si>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</si>
  <si>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</si>
  <si>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</si>
  <si>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</si>
  <si>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</si>
  <si>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</si>
  <si>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</si>
  <si>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</si>
  <si>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</si>
  <si>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</si>
  <si>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</si>
  <si>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</si>
  <si>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</si>
  <si>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</si>
  <si>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</si>
  <si>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</si>
  <si>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</si>
  <si>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</si>
  <si>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</si>
  <si>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</si>
  <si>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</si>
  <si>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</si>
  <si>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</si>
  <si>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</si>
  <si>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</si>
  <si>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</si>
  <si>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</si>
  <si>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</si>
  <si>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</si>
  <si>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</si>
  <si>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</si>
  <si>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</si>
  <si>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</si>
  <si>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</si>
  <si>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</si>
  <si>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</si>
  <si>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</si>
  <si>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</si>
  <si>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</si>
  <si>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</si>
  <si>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</si>
  <si>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</si>
  <si>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</si>
  <si>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</si>
  <si>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</si>
  <si>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</si>
  <si>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</si>
  <si>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</si>
  <si>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</si>
  <si>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</si>
  <si>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</si>
  <si>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</si>
  <si>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</si>
  <si>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</si>
  <si>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</si>
  <si>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</si>
  <si>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</si>
  <si>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</si>
  <si>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</si>
  <si>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</si>
  <si>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</si>
  <si>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</si>
  <si>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</si>
  <si>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</si>
  <si>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</si>
  <si>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</si>
  <si>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</si>
  <si>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</si>
  <si>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</si>
  <si>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</si>
  <si>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</si>
  <si>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</si>
  <si>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</si>
  <si>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</si>
  <si>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</si>
  <si>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</si>
  <si>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</si>
  <si>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</si>
  <si>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</si>
  <si>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</si>
  <si>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</si>
  <si>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</si>
  <si>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</si>
  <si>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</si>
  <si>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</si>
  <si>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</si>
  <si>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</si>
  <si>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</si>
  <si>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</si>
  <si>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</si>
  <si>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</si>
  <si>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</si>
  <si>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</si>
  <si>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</si>
  <si>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</si>
  <si>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</si>
  <si>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</si>
  <si>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</si>
  <si>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</si>
  <si>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</si>
  <si>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</si>
  <si>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</si>
  <si>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</si>
  <si>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</si>
  <si>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</si>
  <si>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</si>
  <si>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</si>
  <si>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</si>
  <si>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</si>
  <si>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</si>
  <si>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</si>
  <si>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</si>
  <si>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</si>
  <si>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</si>
  <si>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</si>
  <si>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</si>
  <si>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</si>
  <si>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</si>
  <si>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</si>
  <si>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</si>
  <si>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</si>
  <si>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</si>
  <si>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</si>
  <si>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</si>
  <si>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</si>
  <si>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</si>
  <si>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</si>
  <si>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</si>
  <si>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</si>
  <si>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</si>
  <si>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</si>
  <si>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</si>
  <si>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</si>
  <si>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</si>
  <si>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</si>
  <si>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</si>
  <si>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</si>
  <si>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</si>
  <si>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</si>
  <si>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</si>
  <si>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</si>
  <si>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</si>
  <si>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</si>
  <si>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</si>
  <si>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</si>
  <si>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</si>
  <si>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</si>
  <si>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</si>
  <si>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</si>
  <si>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</si>
  <si>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</si>
  <si>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</si>
  <si>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</si>
  <si>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</si>
  <si>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</si>
  <si>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</si>
  <si>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</si>
  <si>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</si>
  <si>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</si>
  <si>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</si>
  <si>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</si>
  <si>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</si>
  <si>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</si>
  <si>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</si>
  <si>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</si>
  <si>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</si>
  <si>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</si>
  <si>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</si>
  <si>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</si>
  <si>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</si>
  <si>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</si>
  <si>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</si>
  <si>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</si>
  <si>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</si>
  <si>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</si>
  <si>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</si>
  <si>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</si>
  <si>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</si>
  <si>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</si>
  <si>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</si>
  <si>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</si>
  <si>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</si>
  <si>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</si>
  <si>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</si>
  <si>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</si>
  <si>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</si>
  <si>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</si>
  <si>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</si>
  <si>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</si>
  <si>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</si>
  <si>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</si>
  <si>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</si>
  <si>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</si>
  <si>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</si>
  <si>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</si>
  <si>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</si>
  <si>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</si>
  <si>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</si>
  <si>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</si>
  <si>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</si>
  <si>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</si>
  <si>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</si>
  <si>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</si>
  <si>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</si>
  <si>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</si>
  <si>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</si>
  <si>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</si>
  <si>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</si>
  <si>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</si>
  <si>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</si>
  <si>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</si>
  <si>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</si>
  <si>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</si>
  <si>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</si>
  <si>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</si>
  <si>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</si>
  <si>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</si>
  <si>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</si>
  <si>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</si>
  <si>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</si>
  <si>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</si>
  <si>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</si>
  <si>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</si>
  <si>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</si>
  <si>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</si>
  <si>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</si>
  <si>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</si>
  <si>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</si>
  <si>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</si>
  <si>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</si>
  <si>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</si>
  <si>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</si>
  <si>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</si>
  <si>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</si>
  <si>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</si>
  <si>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</si>
  <si>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</si>
  <si>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</si>
  <si>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</si>
  <si>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</si>
  <si>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</si>
  <si>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</si>
  <si>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</si>
  <si>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</si>
  <si>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</si>
  <si>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</si>
  <si>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</si>
  <si>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</si>
  <si>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</si>
  <si>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</si>
  <si>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</si>
  <si>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</si>
  <si>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</si>
  <si>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</si>
  <si>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</si>
  <si>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</si>
  <si>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</si>
  <si>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</si>
  <si>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</si>
  <si>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</si>
  <si>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</si>
  <si>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</si>
  <si>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</si>
  <si>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</si>
  <si>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</si>
  <si>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</si>
  <si>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</si>
  <si>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</si>
  <si>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</si>
  <si>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</si>
  <si>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</si>
  <si>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</si>
  <si>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</si>
  <si>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</si>
  <si>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</si>
  <si>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</si>
  <si>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</si>
  <si>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</si>
  <si>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</si>
  <si>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</si>
  <si>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</si>
  <si>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</si>
  <si>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</si>
  <si>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</si>
  <si>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</si>
  <si>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</si>
  <si>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</si>
  <si>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</si>
  <si>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</si>
  <si>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</si>
  <si>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</si>
  <si>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</si>
  <si>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</si>
  <si>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</si>
  <si>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</si>
  <si>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</si>
  <si>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</si>
  <si>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</si>
  <si>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</si>
  <si>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</si>
  <si>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</si>
  <si>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</si>
  <si>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</si>
  <si>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</si>
  <si>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</si>
  <si>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</si>
  <si>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</si>
  <si>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</si>
  <si>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</si>
  <si>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</si>
  <si>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</si>
  <si>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</si>
  <si>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</si>
  <si>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</si>
  <si>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</si>
  <si>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</si>
  <si>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</si>
  <si>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</si>
  <si>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</si>
  <si>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</si>
  <si>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</si>
  <si>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</si>
  <si>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</si>
  <si>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</si>
  <si>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</si>
  <si>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</si>
  <si>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</si>
  <si>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</si>
  <si>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</si>
  <si>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</si>
  <si>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</si>
  <si>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</si>
  <si>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</si>
  <si>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</si>
  <si>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</si>
  <si>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</si>
  <si>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</si>
  <si>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</si>
  <si>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</si>
  <si>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</si>
  <si>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</si>
  <si>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</si>
  <si>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</si>
  <si>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</si>
  <si>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</si>
  <si>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</si>
  <si>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</si>
  <si>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</si>
  <si>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</si>
  <si>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</si>
  <si>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</si>
  <si>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</si>
  <si>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</si>
  <si>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</si>
  <si>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</si>
  <si>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</si>
  <si>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</si>
  <si>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</si>
  <si>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</si>
  <si>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</si>
  <si>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</si>
  <si>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</si>
  <si>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</si>
  <si>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</si>
  <si>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</si>
  <si>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</si>
  <si>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</si>
  <si>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</si>
  <si>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</si>
  <si>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</si>
  <si>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</si>
  <si>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</si>
  <si>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</si>
  <si>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</si>
  <si>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</si>
  <si>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</si>
  <si>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</si>
  <si>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</si>
  <si>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</si>
  <si>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</si>
  <si>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</si>
  <si>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</si>
  <si>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</si>
  <si>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</si>
  <si>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</si>
  <si>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</si>
  <si>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</si>
  <si>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</si>
  <si>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</si>
  <si>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</si>
  <si>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</si>
  <si>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</si>
  <si>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</si>
  <si>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</si>
  <si>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</si>
  <si>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</si>
  <si>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</si>
  <si>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</si>
  <si>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</si>
  <si>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</si>
  <si>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</si>
  <si>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</si>
  <si>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</si>
  <si>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</si>
  <si>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</si>
  <si>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</si>
  <si>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</si>
  <si>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</si>
  <si>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</si>
  <si>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</si>
  <si>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</si>
  <si>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</si>
  <si>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</si>
  <si>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</si>
  <si>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</si>
  <si>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</si>
  <si>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</si>
  <si>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</si>
  <si>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</si>
  <si>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</si>
  <si>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</si>
  <si>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</si>
  <si>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</si>
  <si>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</si>
  <si>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</si>
  <si>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</si>
  <si>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</si>
  <si>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</si>
  <si>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</si>
  <si>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</si>
  <si>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</si>
  <si>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</si>
  <si>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</si>
  <si>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</si>
  <si>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</si>
  <si>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</si>
  <si>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</si>
  <si>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</si>
  <si>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</si>
  <si>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</si>
  <si>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</si>
  <si>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</si>
  <si>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</si>
  <si>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</si>
  <si>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</si>
  <si>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</si>
  <si>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</si>
  <si>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</si>
  <si>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</si>
  <si>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</si>
  <si>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</si>
  <si>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</si>
  <si>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</si>
  <si>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</si>
  <si>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</si>
  <si>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</si>
  <si>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</si>
  <si>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</si>
  <si>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</si>
  <si>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</si>
  <si>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</si>
  <si>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</si>
  <si>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</si>
  <si>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</si>
  <si>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</si>
  <si>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</si>
  <si>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</si>
  <si>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</si>
  <si>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</si>
  <si>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</si>
  <si>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</si>
  <si>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</si>
  <si>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</si>
  <si>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</si>
  <si>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</si>
  <si>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</si>
  <si>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</si>
  <si>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</si>
  <si>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</si>
  <si>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</si>
  <si>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</si>
  <si>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</si>
  <si>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</si>
  <si>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</si>
  <si>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</si>
  <si>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</si>
  <si>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</si>
  <si>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</si>
  <si>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</si>
  <si>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</si>
  <si>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</si>
  <si>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</si>
  <si>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</si>
  <si>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</si>
  <si>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</si>
  <si>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</si>
  <si>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</si>
  <si>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</si>
  <si>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</si>
  <si>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</si>
  <si>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</si>
  <si>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</si>
  <si>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</si>
  <si>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</si>
  <si>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</si>
  <si>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</si>
  <si>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</si>
  <si>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</si>
  <si>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</si>
  <si>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</si>
  <si>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</si>
  <si>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</si>
  <si>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</si>
  <si>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</si>
  <si>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</si>
  <si>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</si>
  <si>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</si>
  <si>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</si>
  <si>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</si>
  <si>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</si>
  <si>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</si>
  <si>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</si>
  <si>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</si>
  <si>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</si>
  <si>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</si>
  <si>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</si>
  <si>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</si>
  <si>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</si>
  <si>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</si>
  <si>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</si>
  <si>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</si>
  <si>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</si>
  <si>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</si>
  <si>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</si>
  <si>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</si>
  <si>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</si>
  <si>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</si>
  <si>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</si>
  <si>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</si>
  <si>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</si>
  <si>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</si>
  <si>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</si>
  <si>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</si>
  <si>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</si>
  <si>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</si>
  <si>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</si>
  <si>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</si>
  <si>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</si>
  <si>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</si>
  <si>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</si>
  <si>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</si>
  <si>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</si>
  <si>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</si>
  <si>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</si>
  <si>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</si>
  <si>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</si>
  <si>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</si>
  <si>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</si>
  <si>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</si>
  <si>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</si>
  <si>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</si>
  <si>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</si>
  <si>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</si>
  <si>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</si>
  <si>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</si>
  <si>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</si>
  <si>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</si>
  <si>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</si>
  <si>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</si>
  <si>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</si>
  <si>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</si>
  <si>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</si>
  <si>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</si>
  <si>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</si>
  <si>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</si>
  <si>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</si>
  <si>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</si>
  <si>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</si>
  <si>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</si>
  <si>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</si>
  <si>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</si>
  <si>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</si>
  <si>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</si>
  <si>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</si>
  <si>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</si>
  <si>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</si>
  <si>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</si>
  <si>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</si>
  <si>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</si>
  <si>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</si>
  <si>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</si>
  <si>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</si>
  <si>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</si>
  <si>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</si>
  <si>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</si>
  <si>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</si>
  <si>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</si>
  <si>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</si>
  <si>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</si>
  <si>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</si>
  <si>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</si>
  <si>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</si>
  <si>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</si>
  <si>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</si>
  <si>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</si>
  <si>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</si>
  <si>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</si>
  <si>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</si>
  <si>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</si>
  <si>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</si>
  <si>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</si>
  <si>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</si>
  <si>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</si>
  <si>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</si>
  <si>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</si>
  <si>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</si>
  <si>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</si>
  <si>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</si>
  <si>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</si>
  <si>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</si>
  <si>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</si>
  <si>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</si>
  <si>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</si>
  <si>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</si>
  <si>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</si>
  <si>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</si>
  <si>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</si>
  <si>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</si>
  <si>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</si>
  <si>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</si>
  <si>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</si>
  <si>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</si>
  <si>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</si>
  <si>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</si>
  <si>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</si>
  <si>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</si>
  <si>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</si>
  <si>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</si>
  <si>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</si>
  <si>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</si>
  <si>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</si>
  <si>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</si>
  <si>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</si>
  <si>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</si>
  <si>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</si>
  <si>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</si>
  <si>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</si>
  <si>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</si>
  <si>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</si>
  <si>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</si>
  <si>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</si>
  <si>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</si>
  <si>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</si>
  <si>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</si>
  <si>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</si>
  <si>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</si>
  <si>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</si>
  <si>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</si>
  <si>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</si>
  <si>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</si>
  <si>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</si>
  <si>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</si>
  <si>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</si>
  <si>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</si>
  <si>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</si>
  <si>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</si>
  <si>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</si>
  <si>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</si>
  <si>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</si>
  <si>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</si>
  <si>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</si>
  <si>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</si>
  <si>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</si>
  <si>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</si>
  <si>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</si>
  <si>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</si>
  <si>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</si>
  <si>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</si>
  <si>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</si>
  <si>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</si>
  <si>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</si>
  <si>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</si>
  <si>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</si>
  <si>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</si>
  <si>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</si>
  <si>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</si>
  <si>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</si>
  <si>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</si>
  <si>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</si>
  <si>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</si>
  <si>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</si>
  <si>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</si>
  <si>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</si>
  <si>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</si>
  <si>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</si>
  <si>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</si>
  <si>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</si>
  <si>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</si>
  <si>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</si>
  <si>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</si>
  <si>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</si>
  <si>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</si>
  <si>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</si>
  <si>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</si>
  <si>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</si>
  <si>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</si>
  <si>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</si>
  <si>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</si>
  <si>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</si>
  <si>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</si>
  <si>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</si>
  <si>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</si>
  <si>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</si>
  <si>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</si>
  <si>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</si>
  <si>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</si>
  <si>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</si>
  <si>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</si>
  <si>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</si>
  <si>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</si>
  <si>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</si>
  <si>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</si>
  <si>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</si>
  <si>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</si>
  <si>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</si>
  <si>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</si>
  <si>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</si>
  <si>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</si>
  <si>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</si>
  <si>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</si>
  <si>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</si>
  <si>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</si>
  <si>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</si>
  <si>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</si>
  <si>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</si>
  <si>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</si>
  <si>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</si>
  <si>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</si>
  <si>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</si>
  <si>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</si>
  <si>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</si>
  <si>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</si>
  <si>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</si>
  <si>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</si>
  <si>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</si>
  <si>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</si>
  <si>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</si>
  <si>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</si>
  <si>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</si>
  <si>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</si>
  <si>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</si>
  <si>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</si>
  <si>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</si>
  <si>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</si>
  <si>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</si>
  <si>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</si>
  <si>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</si>
  <si>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</si>
  <si>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</si>
  <si>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</si>
  <si>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</si>
  <si>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</si>
  <si>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</si>
  <si>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</si>
  <si>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</si>
  <si>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</si>
  <si>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</si>
  <si>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</si>
  <si>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</si>
  <si>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</si>
  <si>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</si>
  <si>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</si>
  <si>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</si>
  <si>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</si>
  <si>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</si>
  <si>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</si>
  <si>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</si>
  <si>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</si>
  <si>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</si>
  <si>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</si>
  <si>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</si>
  <si>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</si>
  <si>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</si>
  <si>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</si>
  <si>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</si>
  <si>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</si>
  <si>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</si>
  <si>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</si>
  <si>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</si>
  <si>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</si>
  <si>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</si>
  <si>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</si>
  <si>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</si>
  <si>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</si>
  <si>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</si>
  <si>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</si>
  <si>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</si>
  <si>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</si>
  <si>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</si>
  <si>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</si>
  <si>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</si>
  <si>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</si>
  <si>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</si>
  <si>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</si>
  <si>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</si>
  <si>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</si>
  <si>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</si>
  <si>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</si>
  <si>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</si>
  <si>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</si>
  <si>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</si>
  <si>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</si>
  <si>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</si>
  <si>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</si>
  <si>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</si>
  <si>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</si>
  <si>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</si>
  <si>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</si>
  <si>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</si>
  <si>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</si>
  <si>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</si>
  <si>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</si>
  <si>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</si>
  <si>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</si>
  <si>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</si>
  <si>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</si>
  <si>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</si>
  <si>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</si>
  <si>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</si>
  <si>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</si>
  <si>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</si>
  <si>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</si>
  <si>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</si>
  <si>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</si>
  <si>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</si>
  <si>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</si>
  <si>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</si>
  <si>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</si>
  <si>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</si>
  <si>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</si>
  <si>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</si>
  <si>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</si>
  <si>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</si>
  <si>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</si>
  <si>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</si>
  <si>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</si>
  <si>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</si>
  <si>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</si>
  <si>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</si>
  <si>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</si>
  <si>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</si>
  <si>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</si>
  <si>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</si>
  <si>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</si>
  <si>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</si>
  <si>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</si>
  <si>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</si>
  <si>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</si>
  <si>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</si>
  <si>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</si>
  <si>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</si>
  <si>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</si>
  <si>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</si>
  <si>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</si>
  <si>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</si>
  <si>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</si>
  <si>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</si>
  <si>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</si>
  <si>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</si>
  <si>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</si>
  <si>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</si>
  <si>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</si>
  <si>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</si>
  <si>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</si>
  <si>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</si>
  <si>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</si>
  <si>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</si>
  <si>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</si>
  <si>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</si>
  <si>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</si>
  <si>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</si>
  <si>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</si>
  <si>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</si>
  <si>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</si>
  <si>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</si>
  <si>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</si>
  <si>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</si>
  <si>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</si>
  <si>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</si>
  <si>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</si>
  <si>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</si>
  <si>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</si>
  <si>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</si>
  <si>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</si>
  <si>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</si>
  <si>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</si>
  <si>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</si>
  <si>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</si>
  <si>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</si>
  <si>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</si>
  <si>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</si>
  <si>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</si>
  <si>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</si>
  <si>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</si>
  <si>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</si>
  <si>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</si>
  <si>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</si>
  <si>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</si>
  <si>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</si>
  <si>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</si>
  <si>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</si>
  <si>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</si>
  <si>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</si>
  <si>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</si>
  <si>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</si>
  <si>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</si>
  <si>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</si>
  <si>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</si>
  <si>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</si>
  <si>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</si>
  <si>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</si>
  <si>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</si>
  <si>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</si>
  <si>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</si>
  <si>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</si>
  <si>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</si>
  <si>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</si>
  <si>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</si>
  <si>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</si>
  <si>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</si>
  <si>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</si>
  <si>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</si>
  <si>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</si>
  <si>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</si>
  <si>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</si>
  <si>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</si>
  <si>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</si>
  <si>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</si>
  <si>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</si>
  <si>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</si>
  <si>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</si>
  <si>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</si>
  <si>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</si>
  <si>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</si>
  <si>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</si>
  <si>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</si>
  <si>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</si>
  <si>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</si>
  <si>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</si>
  <si>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</si>
  <si>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</si>
  <si>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</si>
  <si>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</si>
  <si>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</si>
  <si>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</si>
  <si>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</si>
  <si>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</si>
  <si>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</si>
  <si>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</si>
  <si>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</si>
  <si>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</si>
  <si>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</si>
  <si>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</si>
  <si>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</si>
  <si>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</si>
  <si>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</si>
  <si>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</si>
  <si>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</si>
  <si>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</si>
  <si>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</si>
  <si>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</si>
  <si>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</si>
  <si>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</si>
  <si>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</si>
  <si>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</si>
  <si>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</si>
  <si>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</si>
  <si>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</si>
  <si>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</si>
  <si>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</si>
  <si>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</si>
  <si>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</si>
  <si>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</si>
  <si>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</si>
  <si>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</si>
  <si>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</si>
  <si>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</si>
  <si>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</si>
  <si>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</si>
  <si>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</si>
  <si>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</si>
  <si>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</si>
  <si>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</si>
  <si>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</si>
  <si>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</si>
  <si>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</si>
  <si>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</si>
  <si>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</si>
  <si>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</si>
  <si>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</si>
  <si>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</si>
  <si>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</si>
  <si>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</si>
  <si>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</si>
  <si>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</si>
  <si>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</si>
  <si>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</si>
  <si>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</si>
  <si>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</si>
  <si>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</si>
  <si>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</si>
  <si>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</si>
  <si>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</si>
  <si>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</si>
  <si>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</si>
  <si>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</si>
  <si>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</si>
  <si>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</si>
  <si>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</si>
  <si>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</si>
  <si>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</si>
  <si>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</si>
  <si>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</si>
  <si>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</si>
  <si>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</si>
  <si>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</si>
  <si>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</si>
  <si>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</si>
  <si>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</si>
  <si>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</si>
  <si>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</si>
  <si>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</si>
  <si>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</si>
  <si>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</si>
  <si>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</si>
  <si>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</si>
  <si>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</si>
  <si>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</si>
  <si>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</si>
  <si>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</si>
  <si>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</si>
  <si>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</si>
  <si>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</si>
  <si>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</si>
  <si>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</si>
  <si>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</si>
  <si>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</si>
  <si>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</si>
  <si>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</si>
  <si>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</si>
  <si>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</si>
  <si>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</si>
  <si>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</si>
  <si>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</si>
  <si>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</si>
  <si>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</si>
  <si>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</si>
  <si>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</si>
  <si>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</si>
  <si>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</si>
  <si>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</si>
  <si>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</si>
  <si>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</si>
  <si>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</si>
  <si>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</si>
  <si>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</si>
  <si>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</si>
  <si>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</si>
  <si>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</si>
  <si>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</si>
  <si>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</si>
  <si>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</si>
  <si>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</si>
  <si>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</si>
  <si>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</si>
  <si>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</si>
  <si>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</si>
  <si>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</si>
  <si>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</si>
  <si>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</si>
  <si>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</si>
  <si>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</si>
  <si>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</si>
  <si>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</si>
  <si>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</si>
  <si>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</si>
  <si>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</si>
  <si>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</si>
  <si>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</si>
  <si>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</si>
  <si>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</si>
  <si>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</si>
  <si>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</si>
  <si>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</si>
  <si>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</si>
  <si>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</si>
  <si>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</si>
  <si>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</si>
  <si>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</si>
  <si>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</si>
  <si>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</si>
  <si>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</si>
  <si>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</si>
  <si>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</si>
  <si>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</si>
  <si>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</si>
  <si>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</si>
  <si>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</si>
  <si>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</si>
  <si>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</si>
  <si>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</si>
  <si>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</si>
  <si>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</si>
  <si>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</si>
  <si>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</si>
  <si>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</si>
  <si>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</si>
  <si>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</si>
  <si>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</si>
  <si>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</si>
  <si>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</si>
  <si>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</si>
  <si>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</si>
  <si>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</si>
  <si>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</si>
  <si>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</si>
  <si>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</si>
  <si>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</si>
  <si>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</si>
  <si>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</si>
  <si>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</si>
  <si>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</si>
  <si>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</si>
  <si>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</si>
  <si>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</si>
  <si>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</si>
  <si>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</si>
  <si>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</si>
  <si>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</si>
  <si>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</si>
  <si>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</si>
  <si>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</si>
  <si>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</si>
  <si>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</si>
  <si>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</si>
  <si>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</si>
  <si>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</si>
  <si>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</si>
  <si>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</si>
  <si>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</si>
  <si>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</si>
  <si>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</si>
  <si>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</si>
  <si>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</si>
  <si>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</si>
  <si>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</si>
  <si>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</si>
  <si>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</si>
  <si>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</si>
  <si>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</si>
  <si>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</si>
  <si>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</si>
  <si>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</si>
  <si>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</si>
  <si>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</si>
  <si>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</si>
  <si>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</si>
  <si>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</si>
  <si>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</si>
  <si>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</si>
  <si>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</si>
  <si>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</si>
  <si>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</si>
  <si>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</si>
  <si>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</si>
  <si>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</si>
  <si>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</si>
  <si>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</si>
  <si>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</si>
  <si>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</si>
  <si>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</si>
  <si>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</si>
  <si>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</si>
  <si>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</si>
  <si>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</si>
  <si>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</si>
  <si>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</si>
  <si>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</si>
  <si>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</si>
  <si>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</si>
  <si>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</si>
  <si>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</si>
  <si>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</si>
  <si>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</si>
  <si>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</si>
  <si>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</si>
  <si>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</si>
  <si>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</si>
  <si>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</si>
  <si>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</si>
  <si>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</si>
  <si>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</si>
  <si>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</si>
  <si>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</si>
  <si>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</si>
  <si>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</si>
  <si>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</si>
  <si>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</si>
  <si>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</si>
  <si>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</si>
  <si>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</si>
  <si>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</si>
  <si>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</si>
  <si>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</si>
  <si>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</si>
  <si>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</si>
  <si>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</si>
  <si>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</si>
  <si>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</si>
  <si>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</si>
  <si>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</si>
  <si>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</si>
  <si>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</si>
  <si>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</si>
  <si>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</si>
  <si>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</si>
  <si>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</si>
  <si>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</si>
  <si>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</si>
  <si>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</si>
  <si>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</si>
  <si>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</si>
  <si>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</si>
  <si>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</si>
  <si>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</si>
  <si>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</si>
  <si>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</si>
  <si>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</si>
  <si>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</si>
  <si>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</si>
  <si>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</si>
  <si>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</si>
  <si>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</si>
  <si>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</si>
  <si>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</si>
  <si>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</si>
  <si>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</si>
  <si>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</si>
  <si>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</si>
  <si>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</si>
  <si>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</si>
  <si>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</si>
  <si>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</si>
  <si>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</si>
  <si>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</si>
  <si>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</si>
  <si>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</si>
  <si>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</si>
  <si>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</si>
  <si>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</si>
  <si>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</si>
  <si>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</si>
  <si>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</si>
  <si>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</si>
  <si>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</si>
  <si>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</si>
  <si>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</si>
  <si>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</si>
  <si>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</si>
  <si>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</si>
  <si>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</si>
  <si>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</si>
  <si>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</si>
  <si>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</si>
  <si>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</si>
  <si>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</si>
  <si>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</si>
  <si>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</si>
  <si>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</si>
  <si>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</si>
  <si>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</si>
  <si>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</si>
  <si>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</si>
  <si>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</si>
  <si>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</si>
  <si>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</si>
  <si>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</si>
  <si>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</si>
  <si>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</si>
  <si>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</si>
  <si>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</si>
  <si>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</si>
  <si>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</si>
  <si>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</si>
  <si>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</si>
  <si>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</si>
  <si>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</si>
  <si>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</si>
  <si>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</si>
  <si>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</si>
  <si>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</si>
  <si>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</si>
  <si>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</si>
  <si>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</si>
  <si>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</si>
  <si>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</si>
  <si>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</si>
  <si>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</si>
  <si>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</si>
  <si>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</si>
  <si>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</si>
  <si>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</si>
  <si>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</si>
  <si>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</si>
  <si>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</si>
  <si>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</si>
  <si>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</si>
  <si>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</si>
  <si>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</si>
  <si>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</si>
  <si>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</si>
  <si>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</si>
  <si>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</si>
  <si>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</si>
  <si>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</si>
  <si>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</si>
  <si>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</si>
  <si>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</si>
  <si>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</si>
  <si>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</si>
  <si>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</si>
  <si>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</si>
  <si>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</si>
  <si>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</si>
  <si>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</si>
  <si>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</si>
  <si>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</si>
  <si>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</si>
  <si>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</si>
  <si>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</si>
  <si>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</si>
  <si>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</si>
  <si>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</si>
  <si>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</si>
  <si>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</si>
  <si>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</si>
  <si>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</si>
  <si>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</si>
  <si>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</si>
  <si>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</si>
  <si>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</si>
  <si>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</si>
  <si>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</si>
  <si>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</si>
  <si>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</si>
  <si>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</si>
  <si>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</si>
  <si>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</si>
  <si>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</si>
  <si>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</si>
  <si>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</si>
  <si>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</si>
  <si>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</si>
  <si>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</si>
  <si>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</si>
  <si>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</si>
  <si>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</si>
  <si>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</si>
  <si>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</si>
  <si>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</si>
  <si>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</si>
  <si>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</si>
  <si>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</si>
  <si>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</si>
  <si>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</si>
  <si>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</si>
  <si>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</si>
  <si>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</si>
  <si>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</si>
  <si>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</si>
  <si>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</si>
  <si>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</si>
  <si>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</si>
  <si>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</si>
  <si>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</si>
  <si>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</si>
  <si>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</si>
  <si>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</si>
  <si>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</si>
  <si>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</si>
  <si>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</si>
  <si>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</si>
  <si>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</si>
  <si>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</si>
  <si>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</si>
  <si>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</si>
  <si>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</si>
  <si>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</si>
  <si>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</si>
  <si>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</si>
  <si>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</si>
  <si>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</si>
  <si>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</si>
  <si>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</si>
  <si>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</si>
  <si>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</si>
  <si>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</si>
  <si>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</si>
  <si>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</si>
  <si>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</si>
  <si>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</si>
  <si>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</si>
  <si>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</si>
  <si>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</si>
  <si>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</si>
  <si>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</si>
  <si>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</si>
  <si>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</si>
  <si>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</si>
  <si>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</si>
  <si>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</si>
  <si>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</si>
  <si>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</si>
  <si>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</si>
  <si>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</si>
  <si>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</si>
  <si>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</si>
  <si>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</si>
  <si>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</si>
  <si>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</si>
  <si>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</si>
  <si>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</si>
  <si>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</si>
  <si>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</si>
  <si>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</si>
  <si>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</si>
  <si>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</si>
  <si>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</si>
  <si>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</si>
  <si>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</si>
  <si>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</si>
  <si>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</si>
  <si>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</si>
  <si>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</si>
  <si>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</si>
  <si>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</si>
  <si>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</si>
  <si>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</si>
  <si>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</si>
  <si>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</si>
  <si>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</si>
  <si>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</si>
  <si>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</si>
  <si>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</si>
  <si>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</si>
  <si>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</si>
  <si>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</si>
  <si>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</si>
  <si>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</si>
  <si>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</si>
  <si>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</si>
  <si>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</si>
  <si>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</si>
  <si>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</si>
  <si>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</si>
  <si>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</si>
  <si>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</si>
  <si>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</si>
  <si>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</si>
  <si>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</si>
  <si>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</si>
  <si>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</si>
  <si>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</si>
  <si>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</si>
  <si>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</si>
  <si>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</si>
  <si>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</si>
  <si>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</si>
  <si>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</si>
  <si>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</si>
  <si>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</si>
  <si>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</si>
  <si>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</si>
  <si>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</si>
  <si>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</si>
  <si>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</si>
  <si>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</si>
  <si>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</si>
  <si>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</si>
  <si>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</si>
  <si>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</si>
  <si>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</si>
  <si>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</si>
  <si>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</si>
  <si>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</si>
  <si>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</si>
  <si>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</si>
  <si>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</si>
  <si>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</si>
  <si>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</si>
  <si>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</si>
  <si>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</si>
  <si>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</si>
  <si>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</si>
  <si>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</si>
  <si>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</si>
  <si>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</si>
  <si>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</si>
  <si>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</si>
  <si>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</si>
  <si>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</si>
  <si>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</si>
  <si>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</si>
  <si>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</si>
  <si>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</si>
  <si>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</si>
  <si>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</si>
  <si>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</si>
  <si>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</si>
  <si>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</si>
  <si>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</si>
  <si>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</si>
  <si>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</si>
  <si>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</si>
  <si>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</si>
  <si>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</si>
  <si>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</si>
  <si>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</si>
  <si>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</si>
  <si>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</si>
  <si>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</si>
  <si>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</si>
  <si>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</si>
  <si>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</si>
  <si>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</si>
  <si>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</si>
  <si>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</si>
  <si>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</si>
  <si>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</si>
  <si>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</si>
  <si>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</si>
  <si>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</si>
  <si>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</si>
  <si>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</si>
  <si>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</si>
  <si>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</si>
  <si>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</si>
  <si>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</si>
  <si>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</si>
  <si>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</si>
  <si>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</si>
  <si>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</si>
  <si>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</si>
  <si>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</si>
  <si>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</si>
  <si>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</si>
  <si>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</si>
  <si>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</si>
  <si>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</si>
  <si>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</si>
  <si>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</si>
  <si>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</si>
  <si>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</si>
  <si>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</si>
  <si>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</si>
  <si>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</si>
  <si>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</si>
  <si>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</si>
  <si>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</si>
  <si>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</si>
  <si>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</si>
  <si>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</si>
  <si>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</si>
  <si>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</si>
  <si>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</si>
  <si>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</si>
  <si>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</si>
  <si>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</si>
  <si>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</si>
  <si>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</si>
  <si>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</si>
  <si>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</si>
  <si>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</si>
  <si>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</si>
  <si>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</si>
  <si>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</si>
  <si>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</si>
  <si>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</si>
  <si>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</si>
  <si>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</si>
  <si>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</si>
  <si>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</si>
  <si>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</si>
  <si>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</si>
  <si>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</si>
  <si>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</si>
  <si>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</si>
  <si>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</si>
  <si>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</si>
  <si>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</si>
  <si>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</si>
  <si>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</si>
  <si>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</si>
  <si>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</si>
  <si>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</si>
  <si>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</si>
  <si>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</si>
  <si>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</si>
  <si>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</si>
  <si>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</si>
  <si>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</si>
  <si>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</si>
  <si>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</si>
  <si>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</si>
  <si>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</si>
  <si>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</si>
  <si>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</si>
  <si>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</si>
  <si>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</si>
  <si>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</si>
  <si>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</si>
  <si>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</si>
  <si>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</si>
  <si>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</si>
  <si>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</si>
  <si>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</si>
  <si>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</si>
  <si>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</si>
  <si>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</si>
  <si>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</si>
  <si>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</si>
  <si>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</si>
  <si>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</si>
  <si>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</si>
  <si>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</si>
  <si>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</si>
  <si>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</si>
  <si>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</si>
  <si>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</si>
  <si>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</si>
  <si>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</si>
  <si>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</si>
  <si>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</si>
  <si>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</si>
  <si>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</si>
  <si>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</si>
  <si>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</si>
  <si>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</si>
  <si>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</si>
  <si>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</si>
  <si>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</si>
  <si>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</si>
  <si>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</si>
  <si>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</si>
  <si>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</si>
  <si>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</si>
  <si>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</si>
  <si>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</si>
  <si>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</si>
  <si>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</si>
  <si>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</si>
  <si>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</si>
  <si>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</si>
  <si>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</si>
  <si>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</si>
  <si>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</si>
  <si>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</si>
  <si>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</si>
  <si>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</si>
  <si>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</si>
  <si>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</si>
  <si>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</si>
  <si>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</si>
  <si>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</si>
  <si>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</si>
  <si>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</si>
  <si>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</si>
  <si>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</si>
  <si>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</si>
  <si>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</si>
  <si>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</si>
  <si>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</si>
  <si>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</si>
  <si>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</si>
  <si>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</si>
  <si>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</si>
  <si>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</si>
  <si>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</si>
  <si>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</si>
  <si>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</si>
  <si>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</si>
  <si>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</si>
  <si>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</si>
  <si>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</si>
  <si>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</si>
  <si>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</si>
  <si>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</si>
  <si>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</si>
  <si>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</si>
  <si>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</si>
  <si>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</si>
  <si>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</si>
  <si>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</si>
  <si>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</si>
  <si>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</si>
  <si>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</si>
  <si>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</si>
  <si>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</si>
  <si>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</si>
  <si>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</si>
  <si>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</si>
  <si>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</si>
  <si>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</si>
  <si>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</si>
  <si>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</si>
  <si>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</si>
  <si>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</si>
  <si>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</si>
  <si>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</si>
  <si>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</si>
  <si>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</si>
  <si>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</si>
  <si>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</si>
  <si>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</si>
  <si>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</si>
  <si>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</si>
  <si>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</si>
  <si>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</si>
  <si>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</si>
  <si>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</si>
  <si>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</si>
  <si>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</si>
  <si>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</si>
  <si>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</si>
  <si>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</si>
  <si>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</si>
  <si>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</si>
  <si>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</si>
  <si>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</si>
  <si>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</si>
  <si>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</si>
  <si>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</si>
  <si>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</si>
  <si>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</si>
  <si>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</si>
  <si>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</si>
  <si>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</si>
  <si>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</si>
  <si>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</si>
  <si>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</si>
  <si>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</si>
  <si>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</si>
  <si>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</si>
  <si>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</si>
  <si>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</si>
  <si>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</si>
  <si>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</si>
  <si>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</si>
  <si>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</si>
  <si>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</si>
  <si>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</si>
  <si>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</si>
  <si>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</si>
  <si>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</si>
  <si>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</si>
  <si>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</si>
  <si>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</si>
  <si>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</si>
  <si>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</si>
  <si>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</si>
  <si>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</si>
  <si>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</si>
  <si>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</si>
  <si>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</si>
  <si>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</si>
  <si>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</si>
  <si>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</si>
  <si>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</si>
  <si>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</si>
  <si>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</si>
  <si>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</si>
  <si>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</si>
  <si>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</si>
  <si>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</si>
  <si>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</si>
  <si>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</si>
  <si>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</si>
  <si>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</si>
  <si>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</si>
  <si>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</si>
  <si>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</si>
  <si>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</si>
  <si>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</si>
  <si>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</si>
  <si>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</si>
  <si>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</si>
  <si>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</si>
  <si>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</si>
  <si>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</si>
  <si>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</si>
  <si>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</si>
  <si>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</si>
  <si>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</si>
  <si>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</si>
  <si>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</si>
  <si>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</si>
  <si>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</si>
  <si>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</si>
  <si>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</si>
  <si>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</si>
  <si>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</si>
  <si>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</si>
  <si>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</si>
  <si>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</si>
  <si>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</si>
  <si>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</si>
  <si>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</si>
  <si>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</si>
  <si>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</si>
  <si>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</si>
  <si>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</si>
  <si>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</si>
  <si>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</si>
  <si>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</si>
  <si>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</si>
  <si>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</si>
  <si>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</si>
  <si>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</si>
  <si>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</si>
  <si>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</si>
  <si>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</si>
  <si>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</si>
  <si>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</si>
  <si>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</si>
  <si>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</si>
  <si>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</si>
  <si>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</si>
  <si>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</si>
  <si>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</si>
  <si>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</si>
  <si>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</si>
  <si>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</si>
  <si>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</si>
  <si>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</si>
  <si>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</si>
  <si>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</si>
  <si>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</si>
  <si>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</si>
  <si>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</si>
  <si>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</si>
  <si>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</si>
  <si>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</si>
  <si>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</si>
  <si>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</si>
  <si>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</si>
  <si>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</si>
  <si>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</si>
  <si>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</si>
  <si>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</si>
  <si>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</si>
  <si>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</si>
  <si>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</si>
  <si>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</si>
  <si>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</si>
  <si>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</si>
  <si>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</si>
  <si>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</si>
  <si>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</si>
  <si>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</si>
  <si>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</si>
  <si>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</si>
  <si>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</si>
  <si>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</si>
  <si>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</si>
  <si>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</si>
  <si>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</si>
  <si>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</si>
  <si>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</si>
  <si>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</si>
  <si>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</si>
  <si>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</si>
  <si>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</si>
  <si>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</si>
  <si>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</si>
  <si>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</si>
  <si>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</si>
  <si>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</si>
  <si>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</si>
  <si>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</si>
  <si>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</si>
  <si>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</si>
  <si>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</si>
  <si>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</si>
  <si>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</si>
  <si>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</si>
  <si>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</si>
  <si>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</si>
  <si>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</si>
  <si>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</si>
  <si>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</si>
  <si>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</si>
  <si>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</si>
  <si>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</si>
  <si>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</si>
  <si>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</si>
  <si>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</si>
  <si>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</si>
  <si>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</si>
  <si>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</si>
  <si>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</si>
  <si>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</si>
  <si>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</si>
  <si>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</si>
  <si>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</si>
  <si>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</si>
  <si>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</si>
  <si>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</si>
  <si>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</si>
  <si>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</si>
  <si>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</si>
  <si>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</si>
  <si>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</si>
  <si>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</si>
  <si>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</si>
  <si>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</si>
  <si>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</si>
  <si>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</si>
  <si>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</si>
  <si>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</si>
  <si>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</si>
  <si>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</si>
  <si>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</si>
  <si>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</si>
  <si>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</si>
  <si>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</si>
  <si>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</si>
  <si>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</si>
  <si>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</si>
  <si>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</si>
  <si>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</si>
  <si>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</si>
  <si>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</si>
  <si>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</si>
  <si>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</si>
  <si>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</si>
  <si>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</si>
  <si>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</si>
  <si>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</si>
  <si>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</si>
  <si>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</si>
  <si>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</si>
  <si>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</si>
  <si>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</si>
  <si>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</si>
  <si>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</si>
  <si>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</si>
  <si>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</si>
  <si>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</si>
  <si>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</si>
  <si>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</si>
  <si>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</si>
  <si>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</si>
  <si>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</si>
  <si>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</si>
  <si>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</si>
  <si>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</si>
  <si>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</si>
  <si>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</si>
  <si>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</si>
  <si>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</si>
  <si>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</si>
  <si>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</si>
  <si>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</si>
  <si>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</si>
  <si>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</si>
  <si>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</si>
  <si>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</si>
  <si>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</si>
  <si>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</si>
  <si>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</si>
  <si>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</si>
  <si>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</si>
  <si>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</si>
  <si>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</si>
  <si>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</si>
  <si>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</si>
  <si>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</si>
  <si>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</si>
  <si>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</si>
  <si>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</si>
  <si>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</si>
  <si>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</si>
  <si>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</si>
  <si>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</si>
  <si>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</si>
  <si>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</si>
  <si>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</si>
  <si>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</si>
  <si>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</si>
  <si>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</si>
  <si>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</si>
  <si>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</si>
  <si>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</si>
  <si>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</si>
  <si>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</si>
  <si>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</si>
  <si>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</si>
  <si>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</si>
  <si>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</si>
  <si>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</si>
  <si>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</si>
  <si>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</si>
  <si>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</si>
  <si>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</si>
  <si>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</si>
  <si>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</si>
  <si>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</si>
  <si>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</si>
  <si>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</si>
  <si>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</si>
  <si>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</si>
  <si>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</si>
  <si>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</si>
  <si>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</si>
  <si>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</si>
  <si>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</si>
  <si>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</si>
  <si>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</si>
  <si>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</si>
  <si>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</si>
  <si>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</si>
  <si>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</si>
  <si>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</si>
  <si>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</si>
  <si>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</si>
  <si>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</si>
  <si>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</si>
  <si>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</si>
  <si>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</si>
  <si>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</si>
  <si>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</si>
  <si>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</si>
  <si>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</si>
  <si>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</si>
  <si>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</si>
  <si>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</si>
  <si>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</si>
  <si>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</si>
  <si>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</si>
  <si>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</si>
  <si>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</si>
  <si>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</si>
  <si>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</si>
  <si>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</si>
  <si>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</si>
  <si>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</si>
  <si>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</si>
  <si>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</si>
  <si>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</si>
  <si>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</si>
  <si>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</si>
  <si>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</si>
  <si>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</si>
  <si>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</si>
  <si>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</si>
  <si>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</si>
  <si>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</si>
  <si>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</si>
  <si>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</si>
  <si>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</si>
  <si>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</si>
  <si>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</si>
  <si>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</si>
  <si>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</si>
  <si>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</si>
  <si>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</si>
  <si>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</si>
  <si>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</si>
  <si>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</si>
  <si>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</si>
  <si>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</si>
  <si>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</si>
  <si>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</si>
  <si>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</si>
  <si>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</si>
  <si>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</si>
  <si>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</si>
  <si>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</si>
  <si>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</si>
  <si>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</si>
  <si>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</si>
  <si>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</si>
  <si>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</si>
  <si>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</si>
  <si>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</si>
  <si>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</si>
  <si>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</si>
  <si>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</si>
  <si>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</si>
  <si>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</si>
  <si>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</si>
  <si>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</si>
  <si>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</si>
  <si>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</si>
  <si>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</si>
  <si>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</si>
  <si>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</si>
  <si>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</si>
  <si>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</si>
  <si>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</si>
  <si>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</si>
  <si>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</si>
  <si>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</si>
  <si>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</si>
  <si>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</si>
  <si>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</si>
  <si>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</si>
  <si>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</si>
  <si>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</si>
  <si>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</si>
  <si>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</si>
  <si>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</si>
  <si>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</si>
  <si>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</si>
  <si>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</si>
  <si>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</si>
  <si>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</si>
  <si>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</si>
  <si>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</si>
  <si>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</si>
  <si>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</si>
  <si>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</si>
  <si>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</si>
  <si>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</si>
  <si>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</si>
  <si>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</si>
  <si>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</si>
  <si>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</si>
  <si>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</si>
  <si>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</si>
  <si>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</si>
  <si>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</si>
  <si>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</si>
  <si>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</si>
  <si>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</si>
  <si>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</si>
  <si>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</si>
  <si>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</si>
  <si>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</si>
  <si>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</si>
  <si>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</si>
  <si>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</si>
  <si>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</si>
  <si>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</si>
  <si>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</si>
  <si>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</si>
  <si>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</si>
  <si>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</si>
  <si>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</si>
  <si>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</si>
  <si>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</si>
  <si>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</si>
  <si>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</si>
  <si>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</si>
  <si>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</si>
  <si>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</si>
  <si>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</si>
  <si>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</si>
  <si>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</si>
  <si>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</si>
  <si>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</si>
  <si>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</si>
  <si>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</si>
  <si>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</si>
  <si>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</si>
  <si>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</si>
  <si>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</si>
  <si>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</si>
  <si>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</si>
  <si>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</si>
  <si>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</si>
  <si>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</si>
  <si>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</si>
  <si>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</si>
  <si>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</si>
  <si>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</si>
  <si>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</si>
  <si>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</si>
  <si>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</si>
  <si>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</si>
  <si>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</si>
  <si>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</si>
  <si>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</si>
  <si>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</si>
  <si>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</si>
  <si>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</si>
  <si>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</si>
  <si>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</si>
  <si>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</si>
  <si>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</si>
  <si>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</si>
  <si>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</si>
  <si>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</si>
  <si>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</si>
  <si>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</si>
  <si>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</si>
  <si>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</si>
  <si>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</si>
  <si>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</si>
  <si>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</si>
  <si>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</si>
  <si>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</si>
  <si>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</si>
  <si>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</si>
  <si>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</si>
  <si>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</si>
  <si>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</si>
  <si>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</si>
  <si>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</si>
  <si>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</si>
  <si>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</si>
  <si>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</si>
  <si>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</si>
  <si>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</si>
  <si>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</si>
  <si>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</si>
  <si>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</si>
  <si>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</si>
  <si>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</si>
  <si>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</si>
  <si>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</si>
  <si>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</si>
  <si>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</si>
  <si>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</si>
  <si>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</si>
  <si>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</si>
  <si>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</si>
  <si>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</si>
  <si>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</si>
  <si>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</si>
  <si>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</si>
  <si>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</si>
  <si>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</si>
  <si>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</si>
  <si>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</si>
  <si>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</si>
  <si>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</si>
  <si>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</si>
  <si>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</si>
  <si>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</si>
  <si>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</si>
  <si>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</si>
  <si>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</si>
  <si>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</si>
  <si>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</si>
  <si>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</si>
  <si>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</si>
  <si>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</si>
  <si>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</si>
  <si>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</si>
  <si>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</si>
  <si>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</si>
  <si>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</si>
  <si>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</si>
  <si>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</si>
  <si>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</si>
  <si>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</si>
  <si>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</si>
  <si>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</si>
  <si>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</si>
  <si>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</si>
  <si>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</si>
  <si>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</si>
  <si>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</si>
  <si>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</si>
  <si>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</si>
  <si>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</si>
  <si>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</si>
  <si>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</si>
  <si>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</si>
  <si>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</si>
  <si>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</si>
  <si>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</si>
  <si>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</si>
  <si>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</si>
  <si>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</si>
  <si>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</si>
  <si>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</si>
  <si>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</si>
  <si>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</si>
  <si>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</si>
  <si>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</si>
  <si>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</si>
  <si>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</si>
  <si>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</si>
  <si>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</si>
  <si>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</si>
  <si>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</si>
  <si>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</si>
  <si>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</si>
  <si>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</si>
  <si>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</si>
  <si>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</si>
  <si>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</si>
  <si>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</si>
  <si>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</si>
  <si>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</si>
  <si>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</si>
  <si>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</si>
  <si>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</si>
  <si>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</si>
  <si>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</si>
  <si>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</si>
  <si>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</si>
  <si>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</si>
  <si>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</si>
  <si>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</si>
  <si>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</si>
  <si>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</si>
  <si>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</si>
  <si>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</si>
  <si>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</si>
  <si>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</si>
  <si>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</si>
  <si>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</si>
  <si>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</si>
  <si>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</si>
  <si>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</si>
  <si>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</si>
  <si>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</si>
  <si>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</si>
  <si>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</si>
  <si>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</si>
  <si>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</si>
  <si>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</si>
  <si>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</si>
  <si>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</si>
  <si>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</si>
  <si>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</si>
  <si>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</si>
  <si>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</si>
  <si>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</si>
  <si>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</si>
  <si>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</si>
  <si>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</si>
  <si>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</si>
  <si>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</si>
  <si>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</si>
  <si>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</si>
  <si>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</si>
  <si>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</si>
  <si>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</si>
  <si>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</si>
  <si>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</si>
  <si>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</si>
  <si>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</si>
  <si>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</si>
  <si>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</si>
  <si>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</si>
  <si>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</si>
  <si>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</si>
  <si>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</si>
  <si>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</si>
  <si>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</si>
  <si>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</si>
  <si>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</si>
  <si>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</si>
  <si>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</si>
  <si>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</si>
  <si>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</si>
  <si>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</si>
  <si>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</si>
  <si>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</si>
  <si>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</si>
  <si>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</si>
  <si>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</si>
  <si>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</si>
  <si>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</si>
  <si>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</si>
  <si>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</si>
  <si>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</si>
  <si>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</si>
  <si>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</si>
  <si>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</si>
  <si>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</si>
  <si>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</si>
  <si>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</si>
  <si>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</si>
  <si>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</si>
  <si>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</si>
  <si>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</si>
  <si>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</si>
  <si>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</si>
  <si>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</si>
  <si>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</si>
  <si>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</si>
  <si>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</si>
  <si>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</si>
  <si>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</si>
  <si>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</si>
  <si>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</si>
  <si>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</si>
  <si>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</si>
  <si>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</si>
  <si>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</si>
  <si>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</si>
  <si>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</si>
  <si>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</si>
  <si>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</si>
  <si>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</si>
  <si>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</si>
  <si>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</si>
  <si>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</si>
  <si>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</si>
  <si>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</si>
  <si>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</si>
  <si>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</si>
  <si>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</si>
  <si>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</si>
  <si>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</si>
  <si>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</si>
  <si>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</si>
  <si>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</si>
  <si>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</si>
  <si>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</si>
  <si>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</si>
  <si>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</si>
  <si>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</si>
  <si>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</si>
  <si>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</si>
  <si>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</si>
  <si>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</si>
  <si>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</si>
  <si>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</si>
  <si>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</si>
  <si>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</si>
  <si>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</si>
  <si>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</si>
  <si>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</si>
  <si>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</si>
  <si>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</si>
  <si>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</si>
  <si>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</si>
  <si>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</si>
  <si>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</si>
  <si>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</si>
  <si>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</si>
  <si>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</si>
  <si>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</si>
  <si>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</si>
  <si>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</si>
  <si>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</si>
  <si>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</si>
  <si>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</si>
  <si>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</si>
  <si>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</si>
  <si>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</si>
  <si>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</si>
  <si>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</si>
  <si>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</si>
  <si>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</si>
  <si>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</si>
  <si>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</si>
  <si>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</si>
  <si>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</si>
  <si>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</si>
  <si>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</si>
  <si>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</si>
  <si>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</si>
  <si>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</si>
  <si>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</si>
  <si>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</si>
  <si>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</si>
  <si>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</si>
  <si>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</si>
  <si>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</si>
  <si>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</si>
  <si>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</si>
  <si>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</si>
  <si>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</si>
  <si>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</si>
  <si>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</si>
  <si>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</si>
  <si>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</si>
  <si>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</si>
  <si>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</si>
  <si>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</si>
  <si>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</si>
  <si>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</si>
  <si>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</si>
  <si>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</si>
  <si>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</si>
  <si>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</si>
  <si>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</si>
  <si>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</si>
  <si>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</si>
  <si>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</si>
  <si>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</si>
  <si>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</si>
  <si>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</si>
  <si>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</si>
  <si>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</si>
  <si>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</si>
  <si>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</si>
  <si>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</si>
  <si>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</si>
  <si>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</si>
  <si>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</si>
  <si>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</si>
  <si>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</si>
  <si>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</si>
  <si>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</si>
  <si>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</si>
  <si>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</si>
  <si>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</si>
  <si>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</si>
  <si>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</si>
  <si>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</si>
  <si>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</si>
  <si>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</si>
  <si>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</si>
  <si>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</si>
  <si>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</si>
  <si>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</si>
  <si>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</si>
  <si>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</si>
  <si>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</si>
  <si>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</si>
  <si>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</si>
  <si>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</si>
  <si>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</si>
  <si>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</si>
  <si>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</si>
  <si>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</si>
  <si>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</si>
  <si>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</si>
  <si>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</si>
  <si>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</si>
  <si>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</si>
  <si>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</si>
  <si>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</si>
  <si>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</si>
  <si>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</si>
  <si>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</si>
  <si>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</si>
  <si>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</si>
  <si>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</si>
  <si>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</si>
  <si>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</si>
  <si>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</si>
  <si>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</si>
  <si>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</si>
  <si>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</si>
  <si>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</si>
  <si>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</si>
  <si>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</si>
  <si>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</si>
  <si>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</si>
  <si>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</si>
  <si>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</si>
  <si>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</si>
  <si>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</si>
  <si>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</si>
  <si>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</si>
  <si>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</si>
  <si>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</si>
  <si>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</si>
  <si>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</si>
  <si>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</si>
  <si>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</si>
  <si>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</si>
  <si>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</si>
  <si>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</si>
  <si>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</si>
  <si>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</si>
  <si>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</si>
  <si>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</si>
  <si>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</si>
  <si>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</si>
  <si>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</si>
  <si>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</si>
  <si>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</si>
  <si>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</si>
  <si>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</si>
  <si>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</si>
  <si>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</si>
  <si>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</si>
  <si>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</si>
  <si>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</si>
  <si>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</si>
  <si>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</si>
  <si>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</si>
  <si>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</si>
  <si>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</si>
  <si>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</si>
  <si>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</si>
  <si>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</si>
  <si>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</si>
  <si>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</si>
  <si>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</si>
  <si>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</si>
  <si>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</si>
  <si>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</si>
  <si>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</si>
  <si>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</si>
  <si>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</si>
  <si>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</si>
  <si>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</si>
  <si>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</si>
  <si>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</si>
  <si>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</si>
  <si>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</si>
  <si>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</si>
  <si>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</si>
  <si>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</si>
  <si>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</si>
  <si>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</si>
  <si>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</si>
  <si>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</si>
  <si>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</si>
  <si>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</si>
  <si>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</si>
  <si>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</si>
  <si>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</si>
  <si>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</si>
  <si>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</si>
  <si>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</si>
  <si>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</si>
  <si>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</si>
  <si>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</si>
  <si>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</si>
  <si>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</si>
  <si>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</si>
  <si>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</si>
  <si>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</si>
  <si>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</si>
  <si>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</si>
  <si>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</si>
  <si>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</si>
  <si>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</si>
  <si>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</si>
  <si>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</si>
  <si>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</si>
  <si>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</si>
  <si>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</si>
  <si>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</si>
  <si>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</si>
  <si>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</si>
  <si>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</si>
  <si>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</si>
  <si>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</si>
  <si>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</si>
  <si>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</si>
  <si>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</si>
  <si>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</si>
  <si>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</si>
  <si>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</si>
  <si>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</si>
  <si>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</si>
  <si>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</si>
  <si>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</si>
  <si>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</si>
  <si>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</si>
  <si>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</si>
  <si>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</si>
  <si>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</si>
  <si>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</si>
  <si>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</si>
  <si>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</si>
  <si>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</si>
  <si>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</si>
  <si>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</si>
  <si>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</si>
  <si>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</si>
  <si>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</si>
  <si>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</si>
  <si>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</si>
  <si>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</si>
  <si>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</si>
  <si>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</si>
  <si>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</si>
  <si>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</si>
  <si>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</si>
  <si>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</si>
  <si>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</si>
  <si>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</si>
  <si>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</si>
  <si>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</si>
  <si>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</si>
  <si>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</si>
  <si>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</si>
  <si>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</si>
  <si>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</si>
  <si>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</si>
  <si>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</si>
  <si>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</si>
  <si>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</si>
  <si>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</si>
  <si>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</si>
  <si>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</si>
  <si>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</si>
  <si>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</si>
  <si>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</si>
  <si>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</si>
  <si>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</si>
  <si>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</si>
  <si>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</si>
  <si>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</si>
  <si>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</si>
  <si>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</si>
  <si>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</si>
  <si>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</si>
  <si>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</si>
  <si>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</si>
  <si>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</si>
  <si>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</si>
  <si>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</si>
  <si>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</si>
  <si>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</si>
  <si>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</si>
  <si>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</si>
  <si>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</si>
  <si>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</si>
  <si>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</si>
  <si>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</si>
  <si>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</si>
  <si>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</si>
  <si>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</si>
  <si>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</si>
  <si>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</si>
  <si>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</si>
  <si>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</si>
  <si>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</si>
  <si>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</si>
  <si>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</si>
  <si>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</si>
  <si>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</si>
  <si>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</si>
  <si>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</si>
  <si>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</si>
  <si>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</si>
  <si>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</si>
  <si>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</si>
  <si>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</si>
  <si>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</si>
  <si>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</si>
  <si>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</si>
  <si>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</si>
  <si>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</si>
  <si>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</si>
  <si>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</si>
  <si>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</si>
  <si>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</si>
  <si>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</si>
  <si>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</si>
  <si>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</si>
  <si>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</si>
  <si>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</si>
  <si>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</si>
  <si>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</si>
  <si>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</si>
  <si>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</si>
  <si>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</si>
  <si>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</si>
  <si>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</si>
  <si>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</si>
  <si>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</si>
  <si>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</si>
  <si>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</si>
  <si>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</si>
  <si>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</si>
  <si>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</si>
  <si>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</si>
  <si>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</si>
  <si>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</si>
  <si>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</si>
  <si>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</si>
  <si>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</si>
  <si>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</si>
  <si>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</si>
  <si>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</si>
  <si>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</si>
  <si>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</si>
  <si>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</si>
  <si>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</si>
  <si>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</si>
  <si>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</si>
  <si>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</si>
  <si>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</si>
  <si>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</si>
  <si>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</si>
  <si>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</si>
  <si>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</si>
  <si>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</si>
  <si>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</si>
  <si>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</si>
  <si>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</si>
  <si>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</si>
  <si>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</si>
  <si>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</si>
  <si>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</si>
  <si>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</si>
  <si>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</si>
  <si>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</si>
  <si>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</si>
  <si>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</si>
  <si>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</si>
  <si>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</si>
  <si>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</si>
  <si>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</si>
  <si>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</si>
  <si>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</si>
  <si>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</si>
  <si>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</si>
  <si>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</si>
  <si>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</si>
  <si>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</si>
  <si>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</si>
  <si>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</si>
  <si>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</si>
  <si>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</si>
  <si>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</si>
  <si>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</si>
  <si>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</si>
  <si>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</si>
  <si>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</si>
  <si>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</si>
  <si>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</si>
  <si>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</si>
  <si>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</si>
  <si>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</si>
  <si>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</si>
  <si>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</si>
  <si>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</si>
  <si>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</si>
  <si>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</si>
  <si>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</si>
  <si>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</si>
  <si>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</si>
  <si>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</si>
  <si>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</si>
  <si>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</si>
  <si>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</si>
  <si>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</si>
  <si>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</si>
  <si>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</si>
  <si>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</si>
  <si>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</si>
  <si>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</si>
  <si>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</si>
  <si>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</si>
  <si>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</si>
  <si>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</si>
  <si>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</si>
  <si>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</si>
  <si>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</si>
  <si>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</si>
  <si>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</si>
  <si>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</si>
  <si>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</si>
  <si>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</si>
  <si>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</si>
  <si>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</si>
  <si>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</si>
  <si>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</si>
  <si>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</si>
  <si>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</si>
  <si>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</si>
  <si>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</si>
  <si>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</si>
  <si>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</si>
  <si>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</si>
  <si>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</si>
  <si>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</si>
  <si>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</si>
  <si>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</si>
  <si>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</si>
  <si>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</si>
  <si>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</si>
  <si>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</si>
  <si>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</si>
  <si>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</si>
  <si>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</si>
  <si>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</si>
  <si>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</si>
  <si>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</si>
  <si>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</si>
  <si>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</si>
  <si>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</si>
  <si>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</si>
  <si>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</si>
  <si>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</si>
  <si>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</si>
  <si>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</si>
  <si>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</si>
  <si>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</si>
  <si>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</si>
  <si>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</si>
  <si>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</si>
  <si>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</si>
  <si>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</si>
  <si>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</si>
  <si>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</si>
  <si>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</si>
  <si>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</si>
  <si>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</si>
  <si>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</si>
  <si>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</si>
  <si>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</si>
  <si>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</si>
  <si>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</si>
  <si>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</si>
  <si>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</si>
  <si>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</si>
  <si>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</si>
  <si>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</si>
  <si>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</si>
  <si>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</si>
  <si>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</si>
  <si>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</si>
  <si>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</si>
  <si>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</si>
  <si>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</si>
  <si>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</si>
  <si>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</si>
  <si>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</si>
  <si>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</si>
  <si>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</si>
  <si>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</si>
  <si>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</si>
  <si>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</si>
  <si>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</si>
  <si>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</si>
  <si>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</si>
  <si>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</si>
  <si>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</si>
  <si>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</si>
  <si>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</si>
  <si>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</si>
  <si>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</si>
  <si>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</si>
  <si>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</si>
  <si>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</si>
  <si>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</si>
  <si>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</si>
  <si>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</si>
  <si>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</si>
  <si>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</si>
  <si>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</si>
  <si>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</si>
  <si>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</si>
  <si>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</si>
  <si>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</si>
  <si>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</si>
  <si>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</si>
  <si>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</si>
  <si>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</si>
  <si>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</si>
  <si>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</si>
  <si>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</si>
  <si>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</si>
  <si>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</si>
  <si>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</si>
  <si>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</si>
  <si>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</si>
  <si>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</si>
  <si>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</si>
  <si>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</si>
  <si>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</si>
  <si>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</si>
  <si>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</si>
  <si>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</si>
  <si>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</si>
  <si>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</si>
  <si>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</si>
  <si>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</si>
  <si>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</si>
  <si>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</si>
  <si>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</si>
  <si>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</si>
  <si>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</si>
  <si>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</si>
  <si>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</si>
  <si>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</si>
  <si>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</si>
  <si>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</si>
  <si>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</si>
  <si>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</si>
  <si>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</si>
  <si>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</si>
  <si>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</si>
  <si>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</si>
  <si>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</si>
  <si>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</si>
  <si>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</si>
  <si>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</si>
  <si>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</si>
  <si>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</si>
  <si>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</si>
  <si>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</si>
  <si>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</si>
  <si>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</si>
  <si>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</si>
  <si>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</si>
  <si>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</si>
  <si>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</si>
  <si>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</si>
  <si>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</si>
  <si>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</si>
  <si>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</si>
  <si>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</si>
  <si>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</si>
  <si>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</si>
  <si>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</si>
  <si>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</si>
  <si>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</si>
  <si>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</si>
  <si>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</si>
  <si>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</si>
  <si>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</si>
  <si>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</si>
  <si>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</si>
  <si>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</si>
  <si>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</si>
  <si>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</si>
  <si>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</si>
  <si>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</si>
  <si>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</si>
  <si>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</si>
  <si>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</si>
  <si>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</si>
  <si>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</si>
  <si>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</si>
  <si>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</si>
  <si>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</si>
  <si>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</si>
  <si>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</si>
  <si>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</si>
  <si>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</si>
  <si>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</si>
  <si>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</si>
  <si>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</si>
  <si>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</si>
  <si>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</si>
  <si>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</si>
  <si>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</si>
  <si>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</si>
  <si>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</si>
  <si>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</si>
  <si>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</si>
  <si>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</si>
  <si>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</si>
  <si>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</si>
  <si>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</si>
  <si>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</si>
  <si>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</si>
  <si>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</si>
  <si>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</si>
  <si>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</si>
  <si>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</si>
  <si>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</si>
  <si>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</si>
  <si>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</si>
  <si>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</si>
  <si>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</si>
  <si>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</si>
  <si>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</si>
  <si>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</si>
  <si>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</si>
  <si>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</si>
  <si>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</si>
  <si>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</si>
  <si>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</si>
  <si>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</si>
  <si>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</si>
  <si>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</si>
  <si>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</si>
  <si>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</si>
  <si>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</si>
  <si>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</si>
  <si>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</si>
  <si>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</si>
  <si>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</si>
  <si>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</si>
  <si>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</si>
  <si>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</si>
  <si>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</si>
  <si>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</si>
  <si>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</si>
  <si>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</si>
  <si>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</si>
  <si>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</si>
  <si>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</si>
  <si>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</si>
  <si>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</si>
  <si>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</si>
  <si>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</si>
  <si>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</si>
  <si>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</si>
  <si>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</si>
  <si>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</si>
  <si>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</si>
  <si>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</si>
  <si>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</si>
  <si>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</si>
  <si>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</si>
  <si>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</si>
  <si>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</si>
  <si>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</si>
  <si>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</si>
  <si>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</si>
  <si>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</si>
  <si>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</si>
  <si>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</si>
  <si>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</si>
  <si>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</si>
  <si>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</si>
  <si>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</si>
  <si>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</si>
  <si>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</si>
  <si>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</si>
  <si>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</si>
  <si>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</si>
  <si>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</si>
  <si>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</si>
  <si>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</si>
  <si>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</si>
  <si>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</si>
  <si>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</si>
  <si>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</si>
  <si>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</si>
  <si>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</si>
  <si>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</si>
  <si>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</si>
  <si>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</si>
  <si>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</si>
  <si>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</si>
  <si>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</si>
  <si>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</si>
  <si>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</si>
  <si>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</si>
  <si>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</si>
  <si>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</si>
  <si>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</si>
  <si>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</si>
  <si>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</si>
  <si>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</si>
  <si>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</si>
  <si>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</si>
  <si>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</si>
  <si>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</si>
  <si>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</si>
  <si>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</si>
  <si>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</si>
  <si>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</si>
  <si>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</si>
  <si>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</si>
  <si>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</si>
  <si>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</si>
  <si>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</si>
  <si>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</si>
  <si>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</si>
  <si>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</si>
  <si>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</si>
  <si>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</si>
  <si>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</si>
  <si>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</si>
  <si>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</si>
  <si>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</si>
  <si>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</si>
  <si>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</si>
  <si>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</si>
  <si>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</si>
  <si>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</si>
  <si>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</si>
  <si>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</si>
  <si>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</si>
  <si>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</si>
  <si>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</si>
  <si>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</si>
  <si>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</si>
  <si>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</si>
  <si>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</si>
  <si>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</si>
  <si>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</si>
  <si>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</si>
  <si>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</si>
  <si>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</si>
  <si>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</si>
  <si>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</si>
  <si>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</si>
  <si>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</si>
  <si>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</si>
  <si>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</si>
  <si>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</si>
  <si>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</si>
  <si>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</si>
  <si>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</si>
  <si>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</si>
  <si>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</si>
  <si>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</si>
  <si>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</si>
  <si>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</si>
  <si>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</si>
  <si>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</si>
  <si>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</si>
  <si>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</si>
  <si>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</si>
  <si>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</si>
  <si>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</si>
  <si>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</si>
  <si>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</si>
  <si>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</si>
  <si>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</si>
  <si>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</si>
  <si>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</si>
  <si>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</si>
  <si>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</si>
  <si>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</si>
  <si>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</si>
  <si>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</si>
  <si>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</si>
  <si>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</si>
  <si>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</si>
  <si>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</si>
  <si>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</si>
  <si>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</si>
  <si>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</si>
  <si>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</si>
  <si>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</si>
  <si>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</si>
  <si>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</si>
  <si>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</si>
  <si>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</si>
  <si>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</si>
  <si>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</si>
  <si>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</si>
  <si>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</si>
  <si>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</si>
  <si>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</si>
  <si>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</si>
  <si>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</si>
  <si>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</si>
  <si>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</si>
  <si>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</si>
  <si>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</si>
  <si>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</si>
  <si>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</si>
  <si>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</si>
  <si>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</si>
  <si>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</si>
  <si>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</si>
  <si>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</si>
  <si>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</si>
  <si>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</si>
  <si>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</si>
  <si>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</si>
  <si>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</si>
  <si>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</si>
  <si>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</si>
  <si>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</si>
  <si>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</si>
  <si>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</si>
  <si>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</si>
  <si>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</si>
  <si>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</si>
  <si>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</si>
  <si>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</si>
  <si>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</si>
  <si>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</si>
  <si>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</si>
  <si>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</si>
  <si>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</si>
  <si>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</si>
  <si>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</si>
  <si>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</si>
  <si>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</si>
  <si>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</si>
  <si>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</si>
  <si>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</si>
  <si>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</si>
  <si>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</si>
  <si>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</si>
  <si>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</si>
  <si>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</si>
  <si>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</si>
  <si>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</si>
  <si>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</si>
  <si>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</si>
  <si>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</si>
  <si>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</si>
  <si>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</si>
  <si>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</si>
  <si>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</si>
  <si>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</si>
  <si>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</si>
  <si>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</si>
  <si>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</si>
  <si>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</si>
  <si>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</si>
  <si>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</si>
  <si>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</si>
  <si>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</si>
  <si>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</si>
  <si>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</si>
  <si>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</si>
  <si>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</si>
  <si>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</si>
  <si>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</si>
  <si>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</si>
  <si>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</si>
  <si>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</si>
  <si>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</si>
  <si>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</si>
  <si>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</si>
  <si>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</si>
  <si>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</si>
  <si>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</si>
  <si>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</si>
  <si>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</si>
  <si>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</si>
  <si>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</si>
  <si>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</si>
  <si>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</si>
  <si>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</si>
  <si>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</si>
  <si>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</si>
  <si>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</si>
  <si>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</si>
  <si>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</si>
  <si>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</si>
  <si>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</si>
  <si>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</si>
  <si>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</si>
  <si>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</si>
  <si>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</si>
  <si>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</si>
  <si>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</si>
  <si>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</si>
  <si>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</si>
  <si>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</si>
  <si>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</si>
  <si>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</si>
  <si>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</si>
  <si>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</si>
  <si>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</si>
  <si>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</si>
  <si>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</si>
  <si>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</si>
  <si>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</si>
  <si>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</si>
  <si>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</si>
  <si>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</si>
  <si>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</si>
  <si>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</si>
  <si>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</si>
  <si>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</si>
  <si>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</si>
  <si>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</si>
  <si>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</si>
  <si>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</si>
  <si>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</si>
  <si>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</si>
  <si>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</si>
  <si>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</si>
  <si>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</si>
  <si>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</si>
  <si>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</si>
  <si>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</si>
  <si>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</si>
  <si>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</si>
  <si>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</si>
  <si>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</si>
  <si>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</si>
  <si>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</si>
  <si>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</si>
  <si>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</si>
  <si>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</si>
  <si>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</si>
  <si>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</si>
  <si>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</si>
  <si>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</si>
  <si>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</si>
  <si>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</si>
  <si>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</si>
  <si>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</si>
  <si>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</si>
  <si>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</si>
  <si>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</si>
  <si>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</si>
  <si>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</si>
  <si>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</si>
  <si>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</si>
  <si>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</si>
  <si>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</si>
  <si>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</si>
  <si>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</si>
  <si>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</si>
  <si>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</si>
  <si>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</si>
  <si>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</si>
  <si>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</si>
  <si>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</si>
  <si>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</si>
  <si>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</si>
  <si>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</si>
  <si>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</si>
  <si>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</si>
  <si>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</si>
  <si>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</si>
  <si>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</si>
  <si>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</si>
  <si>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</si>
  <si>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</si>
  <si>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</si>
  <si>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</si>
  <si>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</si>
  <si>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</si>
  <si>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</si>
  <si>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</si>
  <si>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</si>
  <si>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</si>
  <si>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</si>
  <si>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</si>
  <si>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</si>
  <si>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</si>
  <si>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</si>
  <si>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</si>
  <si>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</si>
  <si>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</si>
  <si>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</si>
  <si>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</si>
  <si>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</si>
  <si>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</si>
  <si>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</si>
  <si>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</si>
  <si>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</si>
  <si>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</si>
  <si>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</si>
  <si>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</si>
  <si>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</si>
  <si>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</si>
  <si>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</si>
  <si>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</si>
  <si>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</si>
  <si>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</si>
  <si>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</si>
  <si>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</si>
  <si>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</si>
  <si>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</si>
  <si>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</si>
  <si>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</si>
  <si>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</si>
  <si>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</si>
  <si>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</si>
  <si>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</si>
  <si>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</si>
  <si>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</si>
  <si>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</si>
  <si>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</si>
  <si>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</si>
  <si>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</si>
  <si>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</si>
  <si>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</si>
  <si>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</si>
  <si>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</si>
  <si>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</si>
  <si>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</si>
  <si>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</si>
  <si>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</si>
  <si>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</si>
  <si>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</si>
  <si>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</si>
  <si>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</si>
  <si>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</si>
  <si>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</si>
  <si>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</si>
  <si>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</si>
  <si>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</si>
  <si>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</si>
  <si>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</si>
  <si>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</si>
  <si>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</si>
  <si>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</si>
  <si>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</si>
  <si>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</si>
  <si>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</si>
  <si>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</si>
  <si>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</si>
  <si>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</si>
  <si>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</si>
  <si>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</si>
  <si>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</si>
  <si>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</si>
  <si>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</si>
  <si>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</si>
  <si>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</si>
  <si>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</si>
  <si>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</si>
  <si>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</si>
  <si>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</si>
  <si>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</si>
  <si>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</si>
  <si>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</si>
  <si>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</si>
  <si>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</si>
  <si>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</si>
  <si>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</si>
  <si>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</si>
  <si>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</si>
  <si>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</si>
  <si>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</si>
  <si>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</si>
  <si>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</si>
  <si>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</si>
  <si>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</si>
  <si>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</si>
  <si>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</si>
  <si>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</si>
  <si>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</si>
  <si>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</si>
  <si>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</si>
  <si>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</si>
  <si>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</si>
  <si>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</si>
  <si>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</si>
  <si>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</si>
  <si>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</si>
  <si>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</si>
  <si>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</si>
  <si>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</si>
  <si>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</si>
  <si>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</si>
  <si>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</si>
  <si>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</si>
  <si>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</si>
  <si>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</si>
  <si>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</si>
  <si>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</si>
  <si>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</si>
  <si>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</si>
  <si>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</si>
  <si>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</si>
  <si>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</si>
  <si>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</si>
  <si>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</si>
  <si>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</si>
  <si>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</si>
  <si>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</si>
  <si>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</si>
  <si>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</si>
  <si>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</si>
  <si>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</si>
  <si>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</si>
  <si>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</si>
  <si>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</si>
  <si>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</si>
  <si>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</si>
  <si>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</si>
  <si>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</si>
  <si>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</si>
  <si>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</si>
  <si>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</si>
  <si>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</si>
  <si>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</si>
  <si>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</si>
  <si>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</si>
  <si>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</si>
  <si>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</si>
  <si>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</si>
  <si>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</si>
  <si>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</si>
  <si>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</si>
  <si>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</si>
  <si>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</si>
  <si>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</si>
  <si>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</si>
  <si>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</si>
  <si>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</si>
  <si>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</si>
  <si>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</si>
  <si>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</si>
  <si>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</si>
  <si>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</si>
  <si>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</si>
  <si>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</si>
  <si>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</si>
  <si>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</si>
  <si>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</si>
  <si>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</si>
  <si>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</si>
  <si>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</si>
  <si>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</si>
  <si>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</si>
  <si>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</si>
  <si>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</si>
  <si>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</si>
  <si>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</si>
  <si>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</si>
  <si>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</si>
  <si>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</si>
  <si>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</si>
  <si>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</si>
  <si>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</si>
  <si>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</si>
  <si>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</si>
  <si>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</si>
  <si>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</si>
  <si>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</si>
  <si>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</si>
  <si>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</si>
  <si>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</si>
  <si>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</si>
  <si>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</si>
  <si>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</si>
  <si>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</si>
  <si>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</si>
  <si>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</si>
  <si>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</si>
  <si>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</si>
  <si>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</si>
  <si>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</si>
  <si>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</si>
  <si>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</si>
  <si>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</si>
  <si>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</si>
  <si>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</si>
  <si>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</si>
  <si>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</si>
  <si>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</si>
  <si>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</si>
  <si>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</si>
  <si>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</si>
  <si>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</si>
  <si>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</si>
  <si>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</si>
  <si>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</si>
  <si>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</si>
  <si>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</si>
  <si>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</si>
  <si>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</si>
  <si>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</si>
  <si>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</si>
  <si>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</si>
  <si>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</si>
  <si>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</si>
  <si>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</si>
  <si>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</si>
  <si>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</si>
  <si>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</si>
  <si>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</si>
  <si>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</si>
  <si>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</si>
  <si>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</si>
  <si>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</si>
  <si>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</si>
  <si>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</si>
  <si>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</si>
  <si>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</si>
  <si>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</si>
  <si>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</si>
  <si>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</si>
  <si>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</si>
  <si>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</si>
  <si>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</si>
  <si>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</si>
  <si>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</si>
  <si>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</si>
  <si>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</si>
  <si>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</si>
  <si>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</si>
  <si>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</si>
  <si>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</si>
  <si>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</si>
  <si>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</si>
  <si>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</si>
  <si>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</si>
  <si>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</si>
  <si>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</si>
  <si>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</si>
  <si>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</si>
  <si>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</si>
  <si>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</si>
  <si>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</si>
  <si>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</si>
  <si>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</si>
  <si>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</si>
  <si>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</si>
  <si>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</si>
  <si>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</si>
  <si>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</si>
  <si>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</si>
  <si>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</si>
  <si>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</si>
  <si>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</si>
  <si>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</si>
  <si>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</si>
  <si>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</si>
  <si>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</si>
  <si>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</si>
  <si>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</si>
  <si>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</si>
  <si>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</si>
  <si>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</si>
  <si>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</si>
  <si>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</si>
  <si>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</si>
  <si>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</si>
  <si>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</si>
  <si>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</si>
  <si>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</si>
  <si>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</si>
  <si>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</si>
  <si>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</si>
  <si>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</si>
  <si>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</si>
  <si>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</si>
  <si>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</si>
  <si>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</si>
  <si>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</si>
  <si>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</si>
  <si>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</si>
  <si>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</si>
  <si>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</si>
  <si>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</si>
  <si>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</si>
  <si>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</si>
  <si>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</si>
  <si>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</si>
  <si>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</si>
  <si>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</si>
  <si>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</si>
  <si>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</si>
  <si>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</si>
  <si>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</si>
  <si>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</si>
  <si>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</si>
  <si>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</si>
  <si>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</si>
  <si>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</si>
  <si>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</si>
  <si>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</si>
  <si>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</si>
  <si>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</si>
  <si>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</si>
  <si>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</si>
  <si>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</si>
  <si>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</si>
  <si>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</si>
  <si>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</si>
  <si>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</si>
  <si>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</si>
  <si>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</si>
  <si>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</si>
  <si>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</si>
  <si>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</si>
  <si>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</si>
  <si>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</si>
  <si>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</si>
  <si>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</si>
  <si>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</si>
  <si>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</si>
  <si>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</si>
  <si>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</si>
  <si>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</si>
  <si>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</si>
  <si>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</si>
  <si>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</si>
  <si>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</si>
  <si>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</si>
  <si>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</si>
  <si>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</si>
  <si>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</si>
  <si>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</si>
  <si>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</si>
  <si>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</si>
  <si>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</si>
  <si>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</si>
  <si>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</si>
  <si>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</si>
  <si>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</si>
  <si>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</si>
  <si>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</si>
  <si>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</si>
  <si>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</si>
  <si>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</si>
  <si>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</si>
  <si>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</si>
  <si>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</si>
  <si>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</si>
  <si>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</si>
  <si>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</si>
  <si>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</si>
  <si>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</si>
  <si>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</si>
  <si>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</si>
  <si>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</si>
  <si>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</si>
  <si>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</si>
  <si>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</si>
  <si>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</si>
  <si>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</si>
  <si>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</si>
  <si>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</si>
  <si>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</si>
  <si>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</si>
  <si>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</si>
  <si>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</si>
  <si>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</si>
  <si>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</si>
  <si>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</si>
  <si>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</si>
  <si>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</si>
  <si>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</si>
  <si>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</si>
  <si>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</si>
  <si>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</si>
  <si>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</si>
  <si>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</si>
  <si>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</si>
  <si>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</si>
  <si>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</si>
  <si>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</si>
  <si>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</si>
  <si>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</si>
  <si>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</si>
  <si>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</si>
  <si>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</si>
  <si>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</si>
  <si>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</si>
  <si>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</si>
  <si>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</si>
  <si>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</si>
  <si>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</si>
  <si>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</si>
  <si>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</si>
  <si>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</si>
  <si>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</si>
  <si>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</si>
  <si>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</si>
  <si>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</si>
  <si>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</si>
  <si>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</si>
  <si>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</si>
  <si>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</si>
  <si>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</si>
  <si>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</si>
  <si>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</si>
  <si>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</si>
  <si>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</si>
  <si>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</si>
  <si>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</si>
  <si>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</si>
  <si>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</si>
  <si>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</si>
  <si>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</si>
  <si>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</si>
  <si>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</si>
  <si>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</si>
  <si>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</si>
  <si>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</si>
  <si>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</si>
  <si>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</si>
  <si>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</si>
  <si>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</si>
  <si>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</si>
  <si>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</si>
  <si>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</si>
  <si>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</si>
  <si>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</si>
  <si>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</si>
  <si>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</si>
  <si>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</si>
  <si>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</si>
  <si>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</si>
  <si>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</si>
  <si>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</si>
  <si>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</si>
  <si>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</si>
  <si>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</si>
  <si>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</si>
  <si>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</si>
  <si>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</si>
  <si>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</si>
  <si>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</si>
  <si>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</si>
  <si>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</si>
  <si>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</si>
  <si>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</si>
  <si>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</si>
  <si>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</si>
  <si>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</si>
  <si>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</si>
  <si>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</si>
  <si>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</si>
  <si>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</si>
  <si>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</si>
  <si>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</si>
  <si>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</si>
  <si>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</si>
  <si>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</si>
  <si>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</si>
  <si>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</si>
  <si>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</si>
  <si>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</si>
  <si>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</si>
  <si>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</si>
  <si>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</si>
  <si>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</si>
  <si>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</si>
  <si>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</si>
  <si>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</si>
  <si>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</si>
  <si>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</si>
  <si>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</si>
  <si>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</si>
  <si>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</si>
  <si>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</si>
  <si>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</si>
  <si>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</si>
  <si>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</si>
  <si>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</si>
  <si>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</si>
  <si>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</si>
  <si>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</si>
  <si>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</si>
  <si>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</si>
  <si>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</si>
  <si>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</si>
  <si>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</si>
  <si>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</si>
  <si>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</si>
  <si>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</si>
  <si>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</si>
  <si>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</si>
  <si>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</si>
  <si>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</si>
  <si>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</si>
  <si>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</si>
  <si>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</si>
  <si>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</si>
  <si>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</si>
  <si>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</si>
  <si>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</si>
  <si>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</si>
  <si>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</si>
  <si>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</si>
  <si>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</si>
  <si>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</si>
  <si>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</si>
  <si>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</si>
  <si>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</si>
  <si>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</si>
  <si>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</si>
  <si>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</si>
  <si>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</si>
  <si>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</si>
  <si>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</si>
  <si>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</si>
  <si>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</si>
  <si>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</si>
  <si>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</si>
  <si>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</si>
  <si>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</si>
  <si>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</si>
  <si>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</si>
  <si>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</si>
  <si>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</si>
  <si>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</si>
  <si>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</si>
  <si>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</si>
  <si>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</si>
  <si>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</si>
  <si>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</si>
  <si>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</si>
  <si>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</si>
  <si>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</si>
  <si>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</si>
  <si>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</si>
  <si>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</si>
  <si>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</si>
  <si>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</si>
  <si>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</si>
  <si>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</si>
  <si>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</si>
  <si>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</si>
  <si>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</si>
  <si>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</si>
  <si>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</si>
  <si>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</si>
  <si>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</si>
  <si>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</si>
  <si>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</si>
  <si>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</si>
  <si>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</si>
  <si>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</si>
  <si>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</si>
  <si>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</si>
  <si>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</si>
  <si>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</si>
  <si>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</si>
  <si>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</si>
  <si>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</si>
  <si>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</si>
  <si>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</si>
  <si>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</si>
  <si>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</si>
  <si>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</si>
  <si>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</si>
  <si>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</si>
  <si>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</si>
  <si>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</si>
  <si>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</si>
  <si>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</si>
  <si>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</si>
  <si>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</si>
  <si>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</si>
  <si>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</si>
  <si>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</si>
  <si>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</si>
  <si>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</si>
  <si>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</si>
  <si>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</si>
  <si>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</si>
  <si>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</si>
  <si>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</si>
  <si>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</si>
  <si>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</si>
  <si>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</si>
  <si>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</si>
  <si>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</si>
  <si>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</si>
  <si>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</si>
  <si>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</si>
  <si>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</si>
  <si>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</si>
  <si>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</si>
  <si>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</si>
  <si>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</si>
  <si>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</si>
  <si>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</si>
  <si>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</si>
  <si>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</si>
  <si>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</si>
  <si>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</si>
  <si>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</si>
  <si>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</si>
  <si>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</si>
  <si>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</si>
  <si>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</si>
  <si>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</si>
  <si>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</si>
  <si>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</si>
  <si>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</si>
  <si>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</si>
  <si>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</si>
  <si>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</si>
  <si>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</si>
  <si>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</si>
  <si>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</si>
  <si>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</si>
  <si>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</si>
  <si>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</si>
  <si>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</si>
  <si>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</si>
  <si>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</si>
  <si>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</si>
  <si>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</si>
  <si>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</si>
  <si>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</si>
  <si>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</si>
  <si>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</si>
  <si>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</si>
  <si>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</si>
  <si>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</si>
  <si>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</si>
  <si>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</si>
  <si>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</si>
  <si>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</si>
  <si>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</si>
  <si>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</si>
  <si>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</si>
  <si>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</si>
  <si>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</si>
  <si>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</si>
  <si>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</si>
  <si>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</si>
  <si>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</si>
  <si>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</si>
  <si>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</si>
  <si>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</si>
  <si>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</si>
  <si>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</si>
  <si>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</si>
  <si>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</si>
  <si>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</si>
  <si>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</si>
  <si>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</si>
  <si>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</si>
  <si>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</si>
  <si>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</si>
  <si>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</si>
  <si>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</si>
  <si>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</si>
  <si>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</si>
  <si>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</si>
  <si>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</si>
  <si>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</si>
  <si>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</si>
  <si>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</si>
  <si>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</si>
  <si>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</si>
  <si>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</si>
  <si>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</si>
  <si>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</si>
  <si>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</si>
  <si>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</si>
  <si>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</si>
  <si>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</si>
  <si>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</si>
  <si>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</si>
  <si>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</si>
  <si>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</si>
  <si>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</si>
  <si>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</si>
  <si>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</si>
  <si>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</si>
  <si>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</si>
  <si>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</si>
  <si>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</si>
  <si>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</si>
  <si>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</si>
  <si>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</si>
  <si>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</si>
  <si>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</si>
  <si>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</si>
  <si>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</si>
  <si>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</si>
  <si>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</si>
  <si>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</si>
  <si>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</si>
  <si>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</si>
  <si>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</si>
  <si>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</si>
  <si>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</si>
  <si>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</si>
  <si>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</si>
  <si>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</si>
  <si>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</si>
  <si>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</si>
  <si>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</si>
  <si>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</si>
  <si>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</si>
  <si>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</si>
  <si>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</si>
  <si>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</si>
  <si>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</si>
  <si>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</si>
  <si>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</si>
  <si>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</si>
  <si>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</si>
  <si>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</si>
  <si>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</si>
  <si>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</si>
  <si>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</si>
  <si>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</si>
  <si>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</si>
  <si>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</si>
  <si>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</si>
  <si>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</si>
  <si>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</si>
  <si>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</si>
  <si>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</si>
  <si>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</si>
  <si>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</si>
  <si>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</si>
  <si>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</si>
  <si>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</si>
  <si>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</si>
  <si>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</si>
  <si>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</si>
  <si>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</si>
  <si>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</si>
  <si>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</si>
  <si>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</si>
  <si>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</si>
  <si>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</si>
  <si>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</si>
  <si>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</si>
  <si>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</si>
  <si>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</si>
  <si>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</si>
  <si>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</si>
  <si>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</si>
  <si>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</si>
  <si>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</si>
  <si>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</si>
  <si>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</si>
  <si>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</si>
  <si>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</si>
  <si>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</si>
  <si>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</si>
  <si>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</si>
  <si>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</si>
  <si>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</si>
  <si>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</si>
  <si>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</si>
  <si>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</si>
  <si>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</si>
  <si>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</si>
  <si>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</si>
  <si>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</si>
  <si>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</si>
  <si>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</si>
  <si>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</si>
  <si>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</si>
  <si>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</si>
  <si>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</si>
  <si>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</si>
  <si>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</si>
  <si>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</si>
  <si>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</si>
  <si>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</si>
  <si>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</si>
  <si>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</si>
  <si>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</si>
  <si>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</si>
  <si>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</si>
  <si>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</si>
  <si>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</si>
  <si>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</si>
  <si>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</si>
  <si>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</si>
  <si>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</si>
  <si>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</si>
  <si>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</si>
  <si>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</si>
  <si>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</si>
  <si>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</si>
  <si>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</si>
  <si>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</si>
  <si>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</si>
  <si>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</si>
  <si>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</si>
  <si>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</si>
  <si>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</si>
  <si>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</si>
  <si>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</si>
  <si>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</si>
  <si>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</si>
  <si>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</si>
  <si>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</si>
  <si>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</si>
  <si>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</si>
  <si>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</si>
  <si>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</si>
  <si>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</si>
  <si>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</si>
  <si>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</si>
  <si>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</si>
  <si>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</si>
  <si>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</si>
  <si>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</si>
  <si>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</si>
  <si>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</si>
  <si>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</si>
  <si>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</si>
  <si>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</si>
  <si>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</si>
  <si>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</si>
  <si>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</si>
  <si>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</si>
  <si>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</si>
  <si>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</si>
  <si>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</si>
  <si>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</si>
  <si>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</si>
  <si>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</si>
  <si>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</si>
  <si>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</si>
  <si>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</si>
  <si>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</si>
  <si>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</si>
  <si>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</si>
  <si>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</si>
  <si>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</si>
  <si>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</si>
  <si>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</si>
  <si>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</si>
  <si>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</si>
  <si>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</si>
  <si>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</si>
  <si>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</si>
  <si>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</si>
  <si>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</si>
  <si>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</si>
  <si>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</si>
  <si>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</si>
  <si>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</si>
  <si>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</si>
  <si>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</si>
  <si>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</si>
  <si>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</si>
  <si>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</si>
  <si>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</si>
  <si>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</si>
  <si>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</si>
  <si>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</si>
  <si>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</si>
  <si>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</si>
  <si>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</si>
  <si>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</si>
  <si>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</si>
  <si>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</si>
  <si>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</si>
  <si>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</si>
  <si>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</si>
  <si>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</si>
  <si>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</si>
  <si>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</si>
  <si>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</si>
  <si>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</si>
  <si>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</si>
  <si>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</si>
  <si>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</si>
  <si>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</si>
  <si>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</si>
  <si>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</si>
  <si>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</si>
  <si>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</si>
  <si>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</si>
  <si>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</si>
  <si>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</si>
  <si>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</si>
  <si>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</si>
  <si>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</si>
  <si>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</si>
  <si>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</si>
  <si>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</si>
  <si>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</si>
  <si>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</si>
  <si>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</si>
  <si>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</si>
  <si>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</si>
  <si>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</si>
  <si>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</si>
  <si>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</si>
  <si>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</si>
  <si>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</si>
  <si>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</si>
  <si>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</si>
  <si>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</si>
  <si>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</si>
  <si>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</si>
  <si>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</si>
  <si>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</si>
  <si>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</si>
  <si>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</si>
  <si>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</si>
  <si>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</si>
  <si>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</si>
  <si>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</si>
  <si>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</si>
  <si>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</si>
  <si>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</si>
  <si>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</si>
  <si>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</si>
  <si>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</si>
  <si>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</si>
  <si>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</si>
  <si>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</si>
  <si>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</si>
  <si>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</si>
  <si>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</si>
  <si>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</si>
  <si>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</si>
  <si>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</si>
  <si>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</si>
  <si>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</si>
  <si>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</si>
  <si>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</si>
  <si>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</si>
  <si>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</si>
  <si>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</si>
  <si>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</si>
  <si>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</si>
  <si>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</si>
  <si>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</si>
  <si>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</si>
  <si>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</si>
  <si>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</si>
  <si>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</si>
  <si>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</si>
  <si>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</si>
  <si>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</si>
  <si>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</si>
  <si>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</si>
  <si>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</si>
  <si>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</si>
  <si>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</si>
  <si>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</si>
  <si>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</si>
  <si>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</si>
  <si>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</si>
  <si>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</si>
  <si>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</si>
  <si>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</si>
  <si>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</si>
  <si>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</si>
  <si>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</si>
  <si>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</si>
  <si>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</si>
  <si>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</si>
  <si>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</si>
  <si>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</si>
  <si>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</si>
  <si>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</si>
  <si>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</si>
  <si>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</si>
  <si>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</si>
  <si>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</si>
  <si>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</si>
  <si>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</si>
  <si>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</si>
  <si>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</si>
  <si>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</si>
  <si>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</si>
  <si>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</si>
  <si>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</si>
  <si>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</si>
  <si>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</si>
  <si>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</si>
  <si>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</si>
  <si>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</si>
  <si>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</si>
  <si>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</si>
  <si>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</si>
  <si>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</si>
  <si>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</si>
  <si>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</si>
  <si>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</si>
  <si>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</si>
  <si>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</si>
  <si>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</si>
  <si>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</si>
  <si>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</si>
  <si>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</si>
  <si>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</si>
  <si>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</si>
  <si>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</si>
  <si>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</si>
  <si>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</si>
  <si>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</si>
  <si>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</si>
  <si>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</si>
  <si>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</si>
  <si>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</si>
  <si>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</si>
  <si>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</si>
  <si>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</si>
  <si>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</si>
  <si>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</si>
  <si>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</si>
  <si>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</si>
  <si>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</si>
  <si>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</si>
  <si>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</si>
  <si>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</si>
  <si>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</si>
  <si>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</si>
  <si>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</si>
  <si>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</si>
  <si>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</si>
  <si>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</si>
  <si>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</si>
  <si>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</si>
  <si>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</si>
  <si>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</si>
  <si>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</si>
  <si>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</si>
  <si>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</si>
  <si>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</si>
  <si>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</si>
  <si>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</si>
  <si>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</si>
  <si>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</si>
  <si>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</si>
  <si>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</si>
  <si>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</si>
  <si>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</si>
  <si>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</si>
  <si>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</si>
  <si>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</si>
  <si>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</si>
  <si>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</si>
  <si>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</si>
  <si>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</si>
  <si>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</si>
  <si>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</si>
  <si>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</si>
  <si>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</si>
  <si>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</si>
  <si>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</si>
  <si>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</si>
  <si>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</si>
  <si>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</si>
  <si>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</si>
  <si>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</si>
  <si>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</si>
  <si>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</si>
  <si>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</si>
  <si>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</si>
  <si>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</si>
  <si>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</si>
  <si>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</si>
  <si>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</si>
  <si>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</si>
  <si>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</si>
  <si>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</si>
  <si>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</si>
  <si>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</si>
  <si>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</si>
  <si>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</si>
  <si>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</si>
  <si>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</si>
  <si>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</si>
  <si>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</si>
  <si>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</si>
  <si>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</si>
  <si>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</si>
  <si>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</si>
  <si>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</si>
  <si>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</si>
  <si>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</si>
  <si>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</si>
  <si>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</si>
  <si>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</si>
  <si>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</si>
  <si>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</si>
  <si>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</si>
  <si>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</si>
  <si>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</si>
  <si>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</si>
  <si>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</si>
  <si>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</si>
  <si>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</si>
  <si>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</si>
  <si>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</si>
  <si>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</si>
  <si>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</si>
  <si>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</si>
  <si>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</si>
  <si>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</si>
  <si>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</si>
  <si>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</si>
  <si>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</si>
  <si>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</si>
  <si>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</si>
  <si>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</si>
  <si>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</si>
  <si>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</si>
  <si>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</si>
  <si>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</si>
  <si>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</si>
  <si>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</si>
  <si>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</si>
  <si>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</si>
  <si>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</si>
  <si>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</si>
  <si>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</si>
  <si>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</si>
  <si>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</si>
  <si>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</si>
  <si>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</si>
  <si>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</si>
  <si>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</si>
  <si>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</si>
  <si>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</si>
  <si>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</si>
  <si>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</si>
  <si>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</si>
  <si>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</si>
  <si>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</si>
  <si>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</si>
  <si>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</si>
  <si>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</si>
  <si>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</si>
  <si>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</si>
  <si>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</si>
  <si>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</si>
  <si>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</si>
  <si>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</si>
  <si>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</si>
  <si>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</si>
  <si>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</si>
  <si>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</si>
  <si>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</si>
  <si>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</si>
  <si>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</si>
  <si>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</si>
  <si>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</si>
  <si>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</si>
  <si>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</si>
  <si>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</si>
  <si>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</si>
  <si>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</si>
  <si>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</si>
  <si>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</si>
  <si>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</si>
  <si>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</si>
  <si>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</si>
  <si>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</si>
  <si>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</si>
  <si>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</si>
  <si>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</si>
  <si>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</si>
  <si>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</si>
  <si>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</si>
  <si>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</si>
  <si>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</si>
  <si>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</si>
  <si>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</si>
  <si>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</si>
  <si>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</si>
  <si>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</si>
  <si>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</si>
  <si>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</si>
  <si>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</si>
  <si>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</si>
  <si>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</si>
  <si>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</si>
  <si>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</si>
  <si>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</si>
  <si>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</si>
  <si>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</si>
  <si>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</si>
  <si>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</si>
  <si>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</si>
  <si>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</si>
  <si>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</si>
  <si>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</si>
  <si>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</si>
  <si>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</si>
  <si>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</si>
  <si>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</si>
  <si>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</si>
  <si>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</si>
  <si>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</si>
  <si>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</si>
  <si>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</si>
  <si>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</si>
  <si>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</si>
  <si>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</si>
  <si>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</si>
  <si>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</si>
  <si>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</si>
  <si>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</si>
  <si>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</si>
  <si>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</si>
  <si>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</si>
  <si>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</si>
  <si>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</si>
  <si>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</si>
  <si>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</si>
  <si>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</si>
  <si>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</si>
  <si>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</si>
  <si>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</si>
  <si>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</si>
  <si>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</si>
  <si>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</si>
  <si>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</si>
  <si>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</si>
  <si>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</si>
  <si>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</si>
  <si>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</si>
  <si>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</si>
  <si>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</si>
  <si>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</si>
  <si>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</si>
  <si>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</si>
  <si>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</si>
  <si>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</si>
  <si>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</si>
  <si>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</si>
  <si>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</si>
  <si>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</si>
  <si>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</si>
  <si>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</si>
  <si>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</si>
  <si>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</si>
  <si>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</si>
  <si>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</si>
  <si>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</si>
  <si>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</si>
  <si>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</si>
  <si>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</si>
  <si>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</si>
  <si>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</si>
  <si>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</si>
  <si>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</si>
  <si>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</si>
  <si>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</si>
  <si>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</si>
  <si>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</si>
  <si>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</si>
  <si>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</si>
  <si>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</si>
  <si>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</si>
  <si>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</si>
  <si>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</si>
  <si>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</si>
  <si>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</si>
  <si>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</si>
  <si>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</si>
  <si>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</si>
  <si>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</si>
  <si>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</si>
  <si>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</si>
  <si>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</si>
  <si>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</si>
  <si>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</si>
  <si>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</si>
  <si>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</si>
  <si>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</si>
  <si>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</si>
  <si>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</si>
  <si>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</si>
  <si>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</si>
  <si>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</si>
  <si>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</si>
  <si>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</si>
  <si>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</si>
  <si>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</si>
  <si>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</si>
  <si>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</si>
  <si>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</si>
  <si>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</si>
  <si>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</si>
  <si>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</si>
  <si>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</si>
  <si>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</si>
  <si>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</si>
  <si>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</si>
  <si>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</si>
  <si>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</si>
  <si>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</si>
  <si>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</si>
  <si>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</si>
  <si>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</si>
  <si>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</si>
  <si>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</si>
  <si>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</si>
  <si>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</si>
  <si>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</si>
  <si>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</si>
  <si>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</si>
  <si>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</si>
  <si>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</si>
  <si>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</si>
  <si>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</si>
  <si>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</si>
  <si>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</si>
  <si>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</si>
  <si>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</si>
  <si>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</si>
  <si>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</si>
  <si>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</si>
  <si>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</si>
  <si>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</si>
  <si>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</si>
  <si>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</si>
  <si>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</si>
  <si>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</si>
  <si>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</si>
  <si>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</si>
  <si>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</si>
  <si>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</si>
  <si>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</si>
  <si>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</si>
  <si>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</si>
  <si>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</si>
  <si>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</si>
  <si>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</si>
  <si>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</si>
  <si>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</si>
  <si>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</si>
  <si>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</si>
  <si>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</si>
  <si>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</si>
  <si>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</si>
  <si>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</si>
  <si>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</si>
  <si>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</si>
  <si>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</si>
  <si>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</si>
  <si>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</si>
  <si>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</si>
  <si>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</si>
  <si>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</si>
  <si>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</si>
  <si>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</si>
  <si>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</si>
  <si>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</si>
  <si>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</si>
  <si>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</si>
  <si>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</si>
  <si>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</si>
  <si>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</si>
  <si>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</si>
  <si>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</si>
  <si>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</si>
  <si>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</si>
  <si>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</si>
  <si>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</si>
  <si>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</si>
  <si>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</si>
  <si>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</si>
  <si>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</si>
  <si>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</si>
  <si>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</si>
  <si>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</si>
  <si>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</si>
  <si>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</si>
  <si>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</si>
  <si>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</si>
  <si>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</si>
  <si>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</si>
  <si>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</si>
  <si>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</si>
  <si>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</si>
  <si>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</si>
  <si>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</si>
  <si>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</si>
  <si>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</si>
  <si>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</si>
  <si>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</si>
  <si>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</si>
  <si>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</si>
  <si>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</si>
  <si>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</si>
  <si>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</si>
  <si>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</si>
  <si>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</si>
  <si>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</si>
  <si>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</si>
  <si>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</si>
  <si>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</si>
  <si>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</si>
  <si>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</si>
  <si>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</si>
  <si>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</si>
  <si>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</si>
  <si>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</si>
  <si>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</si>
  <si>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</si>
  <si>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</si>
  <si>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</si>
  <si>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</si>
  <si>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</si>
  <si>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</si>
  <si>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</si>
  <si>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</si>
  <si>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</si>
  <si>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</si>
  <si>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</si>
  <si>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</si>
  <si>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</si>
  <si>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</si>
  <si>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</si>
  <si>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</si>
  <si>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</si>
  <si>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</si>
  <si>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</si>
  <si>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</si>
  <si>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</si>
  <si>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</si>
  <si>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</si>
  <si>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</si>
  <si>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</si>
  <si>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</si>
  <si>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</si>
  <si>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</si>
  <si>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</si>
  <si>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</si>
  <si>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</si>
  <si>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</si>
  <si>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</si>
  <si>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</si>
  <si>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</si>
  <si>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</si>
  <si>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</si>
  <si>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</si>
  <si>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</si>
  <si>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</si>
  <si>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</si>
  <si>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</si>
  <si>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</si>
  <si>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</si>
  <si>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</si>
  <si>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</si>
  <si>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</si>
  <si>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</si>
  <si>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</si>
  <si>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</si>
  <si>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</si>
  <si>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</si>
  <si>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</si>
  <si>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</si>
  <si>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</si>
  <si>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</si>
  <si>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</si>
  <si>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</si>
  <si>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</si>
  <si>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</si>
  <si>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</si>
  <si>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</si>
  <si>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</si>
  <si>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</si>
  <si>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</si>
  <si>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</si>
  <si>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</si>
  <si>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</si>
  <si>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</si>
  <si>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</si>
  <si>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</si>
  <si>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</si>
  <si>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</si>
  <si>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</si>
  <si>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</si>
  <si>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</si>
  <si>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</si>
  <si>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</si>
  <si>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</si>
  <si>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</si>
  <si>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</si>
  <si>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</si>
  <si>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</si>
  <si>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</si>
  <si>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</si>
  <si>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</si>
  <si>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</si>
  <si>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</si>
  <si>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</si>
  <si>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</si>
  <si>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</si>
  <si>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</si>
  <si>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</si>
  <si>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</si>
  <si>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</si>
  <si>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</si>
  <si>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</si>
  <si>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</si>
  <si>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</si>
  <si>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</si>
  <si>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</si>
  <si>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</si>
  <si>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</si>
  <si>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</si>
  <si>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</si>
  <si>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</si>
  <si>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</si>
  <si>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</si>
  <si>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</si>
  <si>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</si>
  <si>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</si>
  <si>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</si>
  <si>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</si>
  <si>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</si>
  <si>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</si>
  <si>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</si>
  <si>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</si>
  <si>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</si>
  <si>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</si>
  <si>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</si>
  <si>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</si>
  <si>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</si>
  <si>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</si>
  <si>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</si>
  <si>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</si>
  <si>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</si>
  <si>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</si>
  <si>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</si>
  <si>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</si>
  <si>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</si>
  <si>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</si>
  <si>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</si>
  <si>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</si>
  <si>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</si>
  <si>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</si>
  <si>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</si>
  <si>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</si>
  <si>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</si>
  <si>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</si>
  <si>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</si>
  <si>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</si>
  <si>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</si>
  <si>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</si>
  <si>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</si>
  <si>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</si>
  <si>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</si>
  <si>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</si>
  <si>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</si>
  <si>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</si>
  <si>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</si>
  <si>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</si>
  <si>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</si>
  <si>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</si>
  <si>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</si>
  <si>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</si>
  <si>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</si>
  <si>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</si>
  <si>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</si>
  <si>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</si>
  <si>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</si>
  <si>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</si>
  <si>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</si>
  <si>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</si>
  <si>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</si>
  <si>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</si>
  <si>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</si>
  <si>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</si>
  <si>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</si>
  <si>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</si>
  <si>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</si>
  <si>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</si>
  <si>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</si>
  <si>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</si>
  <si>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</si>
  <si>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</si>
  <si>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</si>
  <si>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</si>
  <si>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</si>
  <si>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</si>
  <si>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</si>
  <si>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</si>
  <si>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</si>
  <si>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</si>
  <si>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</si>
  <si>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</si>
  <si>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</si>
  <si>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</si>
  <si>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</si>
  <si>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</si>
  <si>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</si>
  <si>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</si>
  <si>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</si>
  <si>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</si>
  <si>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</si>
  <si>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</si>
  <si>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</si>
  <si>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</si>
  <si>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</si>
  <si>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</si>
  <si>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</si>
  <si>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</si>
  <si>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</si>
  <si>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</si>
  <si>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</si>
  <si>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</si>
  <si>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</si>
  <si>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</si>
  <si>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</si>
  <si>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</si>
  <si>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</si>
  <si>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</si>
  <si>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</si>
  <si>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</si>
  <si>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</si>
  <si>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</si>
  <si>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</si>
  <si>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</si>
  <si>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</si>
  <si>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</si>
  <si>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</si>
  <si>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</si>
  <si>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</si>
  <si>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</si>
  <si>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</si>
  <si>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</si>
  <si>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</si>
  <si>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</si>
  <si>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</si>
  <si>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</si>
  <si>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</si>
  <si>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</si>
  <si>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</si>
  <si>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</si>
  <si>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</si>
  <si>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</si>
  <si>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</si>
  <si>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</si>
  <si>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</si>
  <si>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</si>
  <si>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</si>
  <si>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</si>
  <si>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</si>
  <si>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</si>
  <si>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</si>
  <si>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</si>
  <si>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</si>
  <si>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</si>
  <si>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</si>
  <si>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</si>
  <si>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</si>
  <si>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</si>
  <si>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</si>
  <si>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</si>
  <si>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</si>
  <si>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</si>
  <si>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</si>
  <si>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</si>
  <si>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</si>
  <si>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</si>
  <si>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</si>
  <si>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</si>
  <si>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</si>
  <si>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</si>
  <si>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</si>
  <si>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</si>
  <si>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</si>
  <si>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</si>
  <si>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</si>
  <si>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</si>
  <si>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</si>
  <si>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</si>
  <si>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</si>
  <si>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</si>
  <si>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</si>
  <si>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</si>
  <si>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</si>
  <si>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</si>
  <si>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</si>
  <si>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</si>
  <si>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</si>
  <si>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</si>
  <si>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GMT offset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</si>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</sst>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m/d/yyyy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73" fontId="0" fillId="0" borderId="0" xfId="0" applyNumberFormat="1"/>
    <xf numFmtId="173" fontId="0" fillId="0" borderId="0" xfId="0" applyNumberFormat="1" applyAlignment="1">
      <alignment horizontal="left"/>
    </xf>
    <xf numFmtId="0" fontId="0" fillId="0" borderId="1" xfId="0" applyBorder="1"/>
    <xf numFmtId="9" fontId="0" fillId="0" borderId="1" xfId="1" applyFont="1" applyBorder="1"/>
    <xf numFmtId="0" fontId="3" fillId="3" borderId="1" xfId="0" applyFont="1" applyFill="1" applyBorder="1"/>
    <xf numFmtId="0" fontId="1" fillId="2" borderId="1" xfId="0" applyFont="1" applyFill="1" applyBorder="1"/>
  </cellXfs>
  <cellStyles count="2">
    <cellStyle name="Normal" xfId="0" builtinId="0"/>
    <cellStyle name="Percent" xfId="1" builtinId="5"/>
  </cellStyles>
  <dxfs count="8">
    <dxf>
      <fill>
        <patternFill>
          <bgColor rgb="FFFF8181"/>
        </patternFill>
      </fill>
    </dxf>
    <dxf>
      <fill>
        <patternFill>
          <bgColor rgb="FFFFFFCC"/>
        </patternFill>
      </fill>
    </dxf>
    <dxf>
      <fill>
        <patternFill>
          <bgColor theme="8" tint="-0.24994659260841701"/>
        </patternFill>
      </fill>
    </dxf>
    <dxf>
      <fill>
        <patternFill>
          <bgColor rgb="FF00A84C"/>
        </patternFill>
      </fill>
    </dxf>
    <dxf>
      <fill>
        <patternFill>
          <bgColor rgb="FF00EA6A"/>
        </patternFill>
      </fill>
    </dxf>
    <dxf>
      <fill>
        <patternFill>
          <bgColor rgb="FFFF8181"/>
        </patternFill>
      </fill>
    </dxf>
    <dxf>
      <fill>
        <patternFill>
          <bgColor rgb="FFFFFFCC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00EA6A"/>
      <color rgb="FFFF8181"/>
      <color rgb="FF5E943C"/>
      <color rgb="FF800000"/>
      <color rgb="FF00A84C"/>
      <color rgb="FF00682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[StarterBook.xlsx]PivotTable-1!PivotTable2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c</a:t>
            </a:r>
            <a:r>
              <a:rPr lang="en-US"/>
              <a:t>ampaign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2-44B4-8D00-75A5295D2183}"/>
            </c:ext>
          </c:extLst>
        </c:ser>
        <c:ser>
          <c:idx val="1"/>
          <c:order val="1"/>
          <c:tx>
            <c:strRef>
              <c:f>'PivotTable-1'!$C$3:$C$4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2-44B4-8D00-75A5295D2183}"/>
            </c:ext>
          </c:extLst>
        </c:ser>
        <c:ser>
          <c:idx val="2"/>
          <c:order val="2"/>
          <c:tx>
            <c:strRef>
              <c:f>'PivotTable-1'!$D$3:$D$4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2-44B4-8D00-75A5295D2183}"/>
            </c:ext>
          </c:extLst>
        </c:ser>
        <c:ser>
          <c:idx val="3"/>
          <c:order val="3"/>
          <c:tx>
            <c:strRef>
              <c:f>'PivotTable-1'!$E$3:$E$4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2-44B4-8D00-75A5295D21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29340448"/>
        <c:axId val="729342416"/>
      </c:barChart>
      <c:catAx>
        <c:axId val="72934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42416"/>
        <c:crosses val="autoZero"/>
        <c:auto val="1"/>
        <c:lblAlgn val="ctr"/>
        <c:lblOffset val="100"/>
        <c:noMultiLvlLbl val="0"/>
      </c:catAx>
      <c:valAx>
        <c:axId val="7293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[StarterBook.xlsx]PivotTable-2!PivotTable3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 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1-436B-BF59-6377E0A4C312}"/>
            </c:ext>
          </c:extLst>
        </c:ser>
        <c:ser>
          <c:idx val="1"/>
          <c:order val="1"/>
          <c:tx>
            <c:strRef>
              <c:f>'PivotTable-2'!$C$4:$C$5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241-436B-BF59-6377E0A4C312}"/>
            </c:ext>
          </c:extLst>
        </c:ser>
        <c:ser>
          <c:idx val="2"/>
          <c:order val="2"/>
          <c:tx>
            <c:strRef>
              <c:f>'PivotTable-2'!$D$4:$D$5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241-436B-BF59-6377E0A4C312}"/>
            </c:ext>
          </c:extLst>
        </c:ser>
        <c:ser>
          <c:idx val="3"/>
          <c:order val="3"/>
          <c:tx>
            <c:strRef>
              <c:f>'PivotTable-2'!$E$4:$E$5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'PivotTable-2'!$A$6:$A$47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'PivotTable-2'!$E$6:$E$47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241-436B-BF59-6377E0A4C3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88412400"/>
        <c:axId val="688405840"/>
      </c:barChart>
      <c:catAx>
        <c:axId val="68841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05840"/>
        <c:crosses val="autoZero"/>
        <c:auto val="1"/>
        <c:lblAlgn val="ctr"/>
        <c:lblOffset val="100"/>
        <c:noMultiLvlLbl val="0"/>
      </c:catAx>
      <c:valAx>
        <c:axId val="6884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4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[StarterBook.xlsx]PivotTable-3!PivotTable4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 state per Date</a:t>
            </a:r>
            <a:r>
              <a:rPr lang="en-US" baseline="0"/>
              <a:t> of Creation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5-4F81-8C5E-5C27B1D154C7}"/>
            </c:ext>
          </c:extLst>
        </c:ser>
        <c:ser>
          <c:idx val="1"/>
          <c:order val="1"/>
          <c:tx>
            <c:strRef>
              <c:f>'PivotTable-3'!$C$4:$C$5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5-4F81-8C5E-5C27B1D154C7}"/>
            </c:ext>
          </c:extLst>
        </c:ser>
        <c:ser>
          <c:idx val="2"/>
          <c:order val="2"/>
          <c:tx>
            <c:strRef>
              <c:f>'PivotTable-3'!$D$4:$D$5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'PivotTable-3'!$A$6:$A$18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'PivotTable-3'!$D$6:$D$18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45-4F81-8C5E-5C27B1D154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89520096"/>
        <c:axId val="689521080"/>
      </c:lineChart>
      <c:catAx>
        <c:axId val="68952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creation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21080"/>
        <c:crosses val="autoZero"/>
        <c:auto val="1"/>
        <c:lblAlgn val="ctr"/>
        <c:lblOffset val="100"/>
        <c:noMultiLvlLbl val="0"/>
      </c:catAx>
      <c:valAx>
        <c:axId val="68952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717-A364-5CF3AFE28B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4-4717-A364-5CF3AFE28B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4-4717-A364-5CF3AFE28B1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6967744"/>
        <c:axId val="746970368"/>
      </c:lineChart>
      <c:catAx>
        <c:axId val="74696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70368"/>
        <c:crosses val="autoZero"/>
        <c:auto val="1"/>
        <c:lblAlgn val="ctr"/>
        <c:lblOffset val="100"/>
        <c:noMultiLvlLbl val="0"/>
      </c:catAx>
      <c:valAx>
        <c:axId val="74697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96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66675</xdr:rowOff>
    </xdr:from>
    <xdr:to>
      <xdr:col>22</xdr:col>
      <xdr:colOff>9525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A9A98-9EF0-4551-B481-A9ADE1D82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547687</xdr:colOff>
      <xdr:row>3</xdr:row>
      <xdr:rowOff>142875</xdr:rowOff>
    </xdr:from>
    <xdr:to>
      <xdr:col>22</xdr:col>
      <xdr:colOff>28575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AAF17-80AC-48BF-88E3-5BD6C1F66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3</xdr:row>
      <xdr:rowOff>61911</xdr:rowOff>
    </xdr:from>
    <xdr:to>
      <xdr:col>21</xdr:col>
      <xdr:colOff>238125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CF1EA-6138-4F45-A540-047D5646B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133350</xdr:rowOff>
    </xdr:from>
    <xdr:to>
      <xdr:col>13</xdr:col>
      <xdr:colOff>409575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0C7AB-B6F4-4FCE-8471-1F9172559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Geraldo" refreshedDate="43520.525192361114" createdVersion="6" refreshedVersion="6" minRefreshableVersion="3" recordCount="4114" xr:uid="{791A4257-0941-4850-B6C3-DDCD9BFB0B56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 Geraldo" refreshedDate="43520.543448032404" createdVersion="6" refreshedVersion="6" minRefreshableVersion="3" recordCount="4114" xr:uid="{DDDE8049-D9A0-41C8-A09A-03F93F682738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3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AD326-C0A3-4A0D-A520-04080825EE63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A6DEA-2CDC-44F3-B8B2-F921846E12A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F70D-2B6E-400E-80CF-EF34B63C3F22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selection activeCell="C1684" sqref="C168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6.285156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4.28515625" bestFit="1" customWidth="1"/>
    <col min="16" max="16" width="22" bestFit="1" customWidth="1"/>
    <col min="17" max="17" width="24.85546875" customWidth="1"/>
    <col min="18" max="18" width="23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ROUND((E2/D2)*100,0)</f>
        <v>137</v>
      </c>
      <c r="P2" s="5">
        <f>IF(L2&gt;0,E2/L2,0)</f>
        <v>63.917582417582416</v>
      </c>
      <c r="Q2" t="str">
        <f>LEFT(N2,SEARCH("/",N2,1)-1)</f>
        <v>film &amp; video</v>
      </c>
      <c r="R2" t="str">
        <f>MID(N2,SEARCH("/",N2,1)+1,LEN(N2)-LEN(Q2))</f>
        <v>television</v>
      </c>
      <c r="S2" s="9">
        <f>(J2/86400)+25569+([0]!offset/24)</f>
        <v>42176.798738425925</v>
      </c>
      <c r="T2" s="9">
        <f>(I2/86400)+25569+([0]!offset/24)</f>
        <v>42207.916666666664</v>
      </c>
    </row>
    <row r="3" spans="1:20" ht="30" hidden="1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ROUND((E3/D3)*100,0)</f>
        <v>143</v>
      </c>
      <c r="P3" s="5">
        <f t="shared" ref="P3:P66" si="1">IF(L3&gt;0,E3/L3,0)</f>
        <v>185.48101265822785</v>
      </c>
      <c r="Q3" t="str">
        <f t="shared" ref="Q3:Q66" si="2">LEFT(N3,SEARCH("/",N3,1)-1)</f>
        <v>film &amp; video</v>
      </c>
      <c r="R3" t="str">
        <f t="shared" ref="R3:R66" si="3">MID(N3,SEARCH("/",N3,1)+1,LEN(N3)-LEN(Q3))</f>
        <v>television</v>
      </c>
      <c r="S3" s="9">
        <f>(J3/86400)+25569+([0]!offset/24)</f>
        <v>42766.392164351848</v>
      </c>
      <c r="T3" s="9">
        <f>(I3/86400)+25569+([0]!offset/24)</f>
        <v>42796.392164351848</v>
      </c>
    </row>
    <row r="4" spans="1:20" ht="45" hidden="1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>(J4/86400)+25569+([0]!offset/24)</f>
        <v>42405.494016203702</v>
      </c>
      <c r="T4" s="9">
        <f>(I4/86400)+25569+([0]!offset/24)</f>
        <v>42415.494016203702</v>
      </c>
    </row>
    <row r="5" spans="1:20" ht="30" hidden="1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>(J5/86400)+25569+([0]!offset/24)</f>
        <v>41828.306793981479</v>
      </c>
      <c r="T5" s="9">
        <f>(I5/86400)+25569+([0]!offset/24)</f>
        <v>41858.306793981479</v>
      </c>
    </row>
    <row r="6" spans="1:20" ht="60" hidden="1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>(J6/86400)+25569+([0]!offset/24)</f>
        <v>42327.625914351847</v>
      </c>
      <c r="T6" s="9">
        <f>(I6/86400)+25569+([0]!offset/24)</f>
        <v>42357.625914351847</v>
      </c>
    </row>
    <row r="7" spans="1:20" ht="45" hidden="1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>(J7/86400)+25569+([0]!offset/24)</f>
        <v>42563.724618055552</v>
      </c>
      <c r="T7" s="9">
        <f>(I7/86400)+25569+([0]!offset/24)</f>
        <v>42580.024305555555</v>
      </c>
    </row>
    <row r="8" spans="1:20" ht="60" hidden="1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>(J8/86400)+25569+([0]!offset/24)</f>
        <v>41793.864004629628</v>
      </c>
      <c r="T8" s="9">
        <f>(I8/86400)+25569+([0]!offset/24)</f>
        <v>41803.864004629628</v>
      </c>
    </row>
    <row r="9" spans="1:20" ht="60" hidden="1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>(J9/86400)+25569+([0]!offset/24)</f>
        <v>42515.838738425919</v>
      </c>
      <c r="T9" s="9">
        <f>(I9/86400)+25569+([0]!offset/24)</f>
        <v>42555.838738425919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>(J10/86400)+25569+([0]!offset/24)</f>
        <v>42468.736249999994</v>
      </c>
      <c r="T10" s="9">
        <f>(I10/86400)+25569+([0]!offset/24)</f>
        <v>42475.666666666664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>(J11/86400)+25569+([0]!offset/24)</f>
        <v>42446.895185185182</v>
      </c>
      <c r="T11" s="9">
        <f>(I11/86400)+25569+([0]!offset/24)</f>
        <v>42476.895185185182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>(J12/86400)+25569+([0]!offset/24)</f>
        <v>41779.859710648147</v>
      </c>
      <c r="T12" s="9">
        <f>(I12/86400)+25569+([0]!offset/24)</f>
        <v>41814.859710648147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>(J13/86400)+25569+([0]!offset/24)</f>
        <v>42572.570162037031</v>
      </c>
      <c r="T13" s="9">
        <f>(I13/86400)+25569+([0]!offset/24)</f>
        <v>42603.916666666664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>(J14/86400)+25569+([0]!offset/24)</f>
        <v>41791.504918981482</v>
      </c>
      <c r="T14" s="9">
        <f>(I14/86400)+25569+([0]!offset/24)</f>
        <v>41835.916666666664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>(J15/86400)+25569+([0]!offset/24)</f>
        <v>42508.468854166662</v>
      </c>
      <c r="T15" s="9">
        <f>(I15/86400)+25569+([0]!offset/24)</f>
        <v>42544.643749999996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>(J16/86400)+25569+([0]!offset/24)</f>
        <v>41807.818148148144</v>
      </c>
      <c r="T16" s="9">
        <f>(I16/86400)+25569+([0]!offset/24)</f>
        <v>41833.374305555553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>(J17/86400)+25569+([0]!offset/24)</f>
        <v>42256.183541666665</v>
      </c>
      <c r="T17" s="9">
        <f>(I17/86400)+25569+([0]!offset/24)</f>
        <v>42274.634722222218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>(J18/86400)+25569+([0]!offset/24)</f>
        <v>41760.588090277779</v>
      </c>
      <c r="T18" s="9">
        <f>(I18/86400)+25569+([0]!offset/24)</f>
        <v>41806.020833333328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>(J19/86400)+25569+([0]!offset/24)</f>
        <v>41917.523402777777</v>
      </c>
      <c r="T19" s="9">
        <f>(I19/86400)+25569+([0]!offset/24)</f>
        <v>41947.565069444441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>(J20/86400)+25569+([0]!offset/24)</f>
        <v>41869.333981481475</v>
      </c>
      <c r="T20" s="9">
        <f>(I20/86400)+25569+([0]!offset/24)</f>
        <v>41899.333981481475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>(J21/86400)+25569+([0]!offset/24)</f>
        <v>42175.608032407406</v>
      </c>
      <c r="T21" s="9">
        <f>(I21/86400)+25569+([0]!offset/24)</f>
        <v>42205.608032407406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>(J22/86400)+25569+([0]!offset/24)</f>
        <v>42200.549907407403</v>
      </c>
      <c r="T22" s="9">
        <f>(I22/86400)+25569+([0]!offset/24)</f>
        <v>42260.549907407403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>(J23/86400)+25569+([0]!offset/24)</f>
        <v>41878.418854166666</v>
      </c>
      <c r="T23" s="9">
        <f>(I23/86400)+25569+([0]!offset/24)</f>
        <v>41908.418854166666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>(J24/86400)+25569+([0]!offset/24)</f>
        <v>41989.703009259254</v>
      </c>
      <c r="T24" s="9">
        <f>(I24/86400)+25569+([0]!offset/24)</f>
        <v>42005.124305555553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>(J25/86400)+25569+([0]!offset/24)</f>
        <v>42097.570613425924</v>
      </c>
      <c r="T25" s="9">
        <f>(I25/86400)+25569+([0]!offset/24)</f>
        <v>42124.430555555555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>(J26/86400)+25569+([0]!offset/24)</f>
        <v>42229.611840277772</v>
      </c>
      <c r="T26" s="9">
        <f>(I26/86400)+25569+([0]!offset/24)</f>
        <v>42262.610416666663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>(J27/86400)+25569+([0]!offset/24)</f>
        <v>42317.816678240742</v>
      </c>
      <c r="T27" s="9">
        <f>(I27/86400)+25569+([0]!offset/24)</f>
        <v>42377.816678240742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>(J28/86400)+25569+([0]!offset/24)</f>
        <v>41828.307222222218</v>
      </c>
      <c r="T28" s="9">
        <f>(I28/86400)+25569+([0]!offset/24)</f>
        <v>41868.307222222218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>(J29/86400)+25569+([0]!offset/24)</f>
        <v>41928.956400462957</v>
      </c>
      <c r="T29" s="9">
        <f>(I29/86400)+25569+([0]!offset/24)</f>
        <v>41958.998067129629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>(J30/86400)+25569+([0]!offset/24)</f>
        <v>42324.755601851844</v>
      </c>
      <c r="T30" s="9">
        <f>(I30/86400)+25569+([0]!offset/24)</f>
        <v>42354.755601851844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>(J31/86400)+25569+([0]!offset/24)</f>
        <v>41812.464907407404</v>
      </c>
      <c r="T31" s="9">
        <f>(I31/86400)+25569+([0]!offset/24)</f>
        <v>41842.464907407404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>(J32/86400)+25569+([0]!offset/24)</f>
        <v>41842.084664351853</v>
      </c>
      <c r="T32" s="9">
        <f>(I32/86400)+25569+([0]!offset/24)</f>
        <v>41872.084664351853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>(J33/86400)+25569+([0]!offset/24)</f>
        <v>42376.583726851844</v>
      </c>
      <c r="T33" s="9">
        <f>(I33/86400)+25569+([0]!offset/24)</f>
        <v>42394.583726851844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>(J34/86400)+25569+([0]!offset/24)</f>
        <v>42461.419178240736</v>
      </c>
      <c r="T34" s="9">
        <f>(I34/86400)+25569+([0]!offset/24)</f>
        <v>42502.957638888889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>(J35/86400)+25569+([0]!offset/24)</f>
        <v>42286.452557870369</v>
      </c>
      <c r="T35" s="9">
        <f>(I35/86400)+25569+([0]!offset/24)</f>
        <v>42316.494224537033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>(J36/86400)+25569+([0]!offset/24)</f>
        <v>41841.113437499997</v>
      </c>
      <c r="T36" s="9">
        <f>(I36/86400)+25569+([0]!offset/24)</f>
        <v>41856.113437499997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>(J37/86400)+25569+([0]!offset/24)</f>
        <v>42098.083495370367</v>
      </c>
      <c r="T37" s="9">
        <f>(I37/86400)+25569+([0]!offset/24)</f>
        <v>42121.791666666664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>(J38/86400)+25569+([0]!offset/24)</f>
        <v>42068.098668981482</v>
      </c>
      <c r="T38" s="9">
        <f>(I38/86400)+25569+([0]!offset/24)</f>
        <v>42098.05700231481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>(J39/86400)+25569+([0]!offset/24)</f>
        <v>42032.484710648147</v>
      </c>
      <c r="T39" s="9">
        <f>(I39/86400)+25569+([0]!offset/24)</f>
        <v>42062.484710648147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>(J40/86400)+25569+([0]!offset/24)</f>
        <v>41374.84888888889</v>
      </c>
      <c r="T40" s="9">
        <f>(I40/86400)+25569+([0]!offset/24)</f>
        <v>41404.84888888889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>(J41/86400)+25569+([0]!offset/24)</f>
        <v>41753.838749999995</v>
      </c>
      <c r="T41" s="9">
        <f>(I41/86400)+25569+([0]!offset/24)</f>
        <v>41784.749305555553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>(J42/86400)+25569+([0]!offset/24)</f>
        <v>41789.005648148144</v>
      </c>
      <c r="T42" s="9">
        <f>(I42/86400)+25569+([0]!offset/24)</f>
        <v>41808.958333333328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>(J43/86400)+25569+([0]!offset/24)</f>
        <v>41887.360578703701</v>
      </c>
      <c r="T43" s="9">
        <f>(I43/86400)+25569+([0]!offset/24)</f>
        <v>41917.360578703701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>(J44/86400)+25569+([0]!offset/24)</f>
        <v>41971.430856481478</v>
      </c>
      <c r="T44" s="9">
        <f>(I44/86400)+25569+([0]!offset/24)</f>
        <v>42001.430856481478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>(J45/86400)+25569+([0]!offset/24)</f>
        <v>41802.582013888888</v>
      </c>
      <c r="T45" s="9">
        <f>(I45/86400)+25569+([0]!offset/24)</f>
        <v>41832.791666666664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>(J46/86400)+25569+([0]!offset/24)</f>
        <v>41873.890474537031</v>
      </c>
      <c r="T46" s="9">
        <f>(I46/86400)+25569+([0]!offset/24)</f>
        <v>41918.890474537031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>(J47/86400)+25569+([0]!offset/24)</f>
        <v>42457.415590277778</v>
      </c>
      <c r="T47" s="9">
        <f>(I47/86400)+25569+([0]!offset/24)</f>
        <v>42487.415590277778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>(J48/86400)+25569+([0]!offset/24)</f>
        <v>42323.756643518514</v>
      </c>
      <c r="T48" s="9">
        <f>(I48/86400)+25569+([0]!offset/24)</f>
        <v>42353.756643518514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>(J49/86400)+25569+([0]!offset/24)</f>
        <v>41932.611192129625</v>
      </c>
      <c r="T49" s="9">
        <f>(I49/86400)+25569+([0]!offset/24)</f>
        <v>41992.652858796289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>(J50/86400)+25569+([0]!offset/24)</f>
        <v>42033.308564814812</v>
      </c>
      <c r="T50" s="9">
        <f>(I50/86400)+25569+([0]!offset/24)</f>
        <v>42064.291666666664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>(J51/86400)+25569+([0]!offset/24)</f>
        <v>42270.968113425923</v>
      </c>
      <c r="T51" s="9">
        <f>(I51/86400)+25569+([0]!offset/24)</f>
        <v>42300.968113425923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>(J52/86400)+25569+([0]!offset/24)</f>
        <v>41995.544652777775</v>
      </c>
      <c r="T52" s="9">
        <f>(I52/86400)+25569+([0]!offset/24)</f>
        <v>42034.499999999993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>(J53/86400)+25569+([0]!offset/24)</f>
        <v>42196.72033564814</v>
      </c>
      <c r="T53" s="9">
        <f>(I53/86400)+25569+([0]!offset/24)</f>
        <v>42226.72033564814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>(J54/86400)+25569+([0]!offset/24)</f>
        <v>41807.493587962963</v>
      </c>
      <c r="T54" s="9">
        <f>(I54/86400)+25569+([0]!offset/24)</f>
        <v>41837.493587962963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>(J55/86400)+25569+([0]!offset/24)</f>
        <v>41719.340798611105</v>
      </c>
      <c r="T55" s="9">
        <f>(I55/86400)+25569+([0]!offset/24)</f>
        <v>41733.708333333328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>(J56/86400)+25569+([0]!offset/24)</f>
        <v>42333.504872685182</v>
      </c>
      <c r="T56" s="9">
        <f>(I56/86400)+25569+([0]!offset/24)</f>
        <v>42363.504872685182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>(J57/86400)+25569+([0]!offset/24)</f>
        <v>42496.760601851849</v>
      </c>
      <c r="T57" s="9">
        <f>(I57/86400)+25569+([0]!offset/24)</f>
        <v>42517.760601851849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>(J58/86400)+25569+([0]!offset/24)</f>
        <v>42149.340555555558</v>
      </c>
      <c r="T58" s="9">
        <f>(I58/86400)+25569+([0]!offset/24)</f>
        <v>42163.458333333336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>(J59/86400)+25569+([0]!offset/24)</f>
        <v>42089.624560185184</v>
      </c>
      <c r="T59" s="9">
        <f>(I59/86400)+25569+([0]!offset/24)</f>
        <v>42119.624560185184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>(J60/86400)+25569+([0]!offset/24)</f>
        <v>41932.536712962959</v>
      </c>
      <c r="T60" s="9">
        <f>(I60/86400)+25569+([0]!offset/24)</f>
        <v>41962.578379629624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>(J61/86400)+25569+([0]!offset/24)</f>
        <v>42230.027499999997</v>
      </c>
      <c r="T61" s="9">
        <f>(I61/86400)+25569+([0]!offset/24)</f>
        <v>42261.666666666664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>(J62/86400)+25569+([0]!offset/24)</f>
        <v>41701.693483796298</v>
      </c>
      <c r="T62" s="9">
        <f>(I62/86400)+25569+([0]!offset/24)</f>
        <v>41720.791666666664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>(J63/86400)+25569+([0]!offset/24)</f>
        <v>41409.605983796289</v>
      </c>
      <c r="T63" s="9">
        <f>(I63/86400)+25569+([0]!offset/24)</f>
        <v>41431.605983796289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>(J64/86400)+25569+([0]!offset/24)</f>
        <v>41311.591180555552</v>
      </c>
      <c r="T64" s="9">
        <f>(I64/86400)+25569+([0]!offset/24)</f>
        <v>41336.591180555552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>(J65/86400)+25569+([0]!offset/24)</f>
        <v>41612.703854166662</v>
      </c>
      <c r="T65" s="9">
        <f>(I65/86400)+25569+([0]!offset/24)</f>
        <v>41635.999305555553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>(J66/86400)+25569+([0]!offset/24)</f>
        <v>41432.809965277775</v>
      </c>
      <c r="T66" s="9">
        <f>(I66/86400)+25569+([0]!offset/24)</f>
        <v>41462.809965277775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ROUND((E67/D67)*100,0)</f>
        <v>108</v>
      </c>
      <c r="P67" s="5">
        <f t="shared" ref="P67:P130" si="5">IF(L67&gt;0,E67/L67,0)</f>
        <v>132.05263157894737</v>
      </c>
      <c r="Q67" t="str">
        <f t="shared" ref="Q67:Q130" si="6">LEFT(N67,SEARCH("/",N67,1)-1)</f>
        <v>film &amp; video</v>
      </c>
      <c r="R67" t="str">
        <f t="shared" ref="R67:R130" si="7">MID(N67,SEARCH("/",N67,1)+1,LEN(N67)-LEN(Q67))</f>
        <v>shorts</v>
      </c>
      <c r="S67" s="9">
        <f>(J67/86400)+25569+([0]!offset/24)</f>
        <v>41835.612893518519</v>
      </c>
      <c r="T67" s="9">
        <f>(I67/86400)+25569+([0]!offset/24)</f>
        <v>41862.040972222218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5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9">
        <f>(J68/86400)+25569+([0]!offset/24)</f>
        <v>42539.641435185178</v>
      </c>
      <c r="T68" s="9">
        <f>(I68/86400)+25569+([0]!offset/24)</f>
        <v>42569.641435185178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  <c r="S69" s="9">
        <f>(J69/86400)+25569+([0]!offset/24)</f>
        <v>41075.375046296293</v>
      </c>
      <c r="T69" s="9">
        <f>(I69/86400)+25569+([0]!offset/24)</f>
        <v>41105.375046296293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9">
        <f>(J70/86400)+25569+([0]!offset/24)</f>
        <v>41663.36100694444</v>
      </c>
      <c r="T70" s="9">
        <f>(I70/86400)+25569+([0]!offset/24)</f>
        <v>41693.36100694444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9">
        <f>(J71/86400)+25569+([0]!offset/24)</f>
        <v>40785.979456018518</v>
      </c>
      <c r="T71" s="9">
        <f>(I71/86400)+25569+([0]!offset/24)</f>
        <v>40818.082638888889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9">
        <f>(J72/86400)+25569+([0]!offset/24)</f>
        <v>40730.688020833331</v>
      </c>
      <c r="T72" s="9">
        <f>(I72/86400)+25569+([0]!offset/24)</f>
        <v>40790.688020833331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  <c r="S73" s="9">
        <f>(J73/86400)+25569+([0]!offset/24)</f>
        <v>40997.063159722216</v>
      </c>
      <c r="T73" s="9">
        <f>(I73/86400)+25569+([0]!offset/24)</f>
        <v>41057.063159722216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9">
        <f>(J74/86400)+25569+([0]!offset/24)</f>
        <v>41207.801863425928</v>
      </c>
      <c r="T74" s="9">
        <f>(I74/86400)+25569+([0]!offset/24)</f>
        <v>41227.791666666664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  <c r="S75" s="9">
        <f>(J75/86400)+25569+([0]!offset/24)</f>
        <v>40587.548425925925</v>
      </c>
      <c r="T75" s="9">
        <f>(I75/86400)+25569+([0]!offset/24)</f>
        <v>40665.957638888889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9">
        <f>(J76/86400)+25569+([0]!offset/24)</f>
        <v>42360.278877314813</v>
      </c>
      <c r="T76" s="9">
        <f>(I76/86400)+25569+([0]!offset/24)</f>
        <v>42390.278877314813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9">
        <f>(J77/86400)+25569+([0]!offset/24)</f>
        <v>41357.000833333332</v>
      </c>
      <c r="T77" s="9">
        <f>(I77/86400)+25569+([0]!offset/24)</f>
        <v>41387.000833333332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9">
        <f>(J78/86400)+25569+([0]!offset/24)</f>
        <v>40844.483310185184</v>
      </c>
      <c r="T78" s="9">
        <f>(I78/86400)+25569+([0]!offset/24)</f>
        <v>40904.524976851848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9">
        <f>(J79/86400)+25569+([0]!offset/24)</f>
        <v>40996.936539351846</v>
      </c>
      <c r="T79" s="9">
        <f>(I79/86400)+25569+([0]!offset/24)</f>
        <v>41049.915972222218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  <c r="S80" s="9">
        <f>(J80/86400)+25569+([0]!offset/24)</f>
        <v>42604.522233796299</v>
      </c>
      <c r="T80" s="9">
        <f>(I80/86400)+25569+([0]!offset/24)</f>
        <v>42614.522233796299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9">
        <f>(J81/86400)+25569+([0]!offset/24)</f>
        <v>41724.568206018514</v>
      </c>
      <c r="T81" s="9">
        <f>(I81/86400)+25569+([0]!offset/24)</f>
        <v>41754.568206018514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9">
        <f>(J82/86400)+25569+([0]!offset/24)</f>
        <v>41582.875648148147</v>
      </c>
      <c r="T82" s="9">
        <f>(I82/86400)+25569+([0]!offset/24)</f>
        <v>41617.875648148147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9">
        <f>(J83/86400)+25569+([0]!offset/24)</f>
        <v>41099.950543981475</v>
      </c>
      <c r="T83" s="9">
        <f>(I83/86400)+25569+([0]!offset/24)</f>
        <v>41103.918055555558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9">
        <f>(J84/86400)+25569+([0]!offset/24)</f>
        <v>40795.611817129626</v>
      </c>
      <c r="T84" s="9">
        <f>(I84/86400)+25569+([0]!offset/24)</f>
        <v>40825.611817129626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9">
        <f>(J85/86400)+25569+([0]!offset/24)</f>
        <v>42042.407280092586</v>
      </c>
      <c r="T85" s="9">
        <f>(I85/86400)+25569+([0]!offset/24)</f>
        <v>42057.270833333336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9">
        <f>(J86/86400)+25569+([0]!offset/24)</f>
        <v>40648.54960648148</v>
      </c>
      <c r="T86" s="9">
        <f>(I86/86400)+25569+([0]!offset/24)</f>
        <v>40678.54960648148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9">
        <f>(J87/86400)+25569+([0]!offset/24)</f>
        <v>40778.917094907403</v>
      </c>
      <c r="T87" s="9">
        <f>(I87/86400)+25569+([0]!offset/24)</f>
        <v>40808.917094907403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9">
        <f>(J88/86400)+25569+([0]!offset/24)</f>
        <v>42291.347743055558</v>
      </c>
      <c r="T88" s="9">
        <f>(I88/86400)+25569+([0]!offset/24)</f>
        <v>42365.389409722215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  <c r="S89" s="9">
        <f>(J89/86400)+25569+([0]!offset/24)</f>
        <v>40322.331053240741</v>
      </c>
      <c r="T89" s="9">
        <f>(I89/86400)+25569+([0]!offset/24)</f>
        <v>40331.861805555549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  <c r="S90" s="9">
        <f>(J90/86400)+25569+([0]!offset/24)</f>
        <v>41786.450590277775</v>
      </c>
      <c r="T90" s="9">
        <f>(I90/86400)+25569+([0]!offset/24)</f>
        <v>41812.450590277775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9">
        <f>(J91/86400)+25569+([0]!offset/24)</f>
        <v>41402.543888888882</v>
      </c>
      <c r="T91" s="9">
        <f>(I91/86400)+25569+([0]!offset/24)</f>
        <v>41427.543888888882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  <c r="S92" s="9">
        <f>(J92/86400)+25569+([0]!offset/24)</f>
        <v>40706.089108796295</v>
      </c>
      <c r="T92" s="9">
        <f>(I92/86400)+25569+([0]!offset/24)</f>
        <v>40736.089108796295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9">
        <f>(J93/86400)+25569+([0]!offset/24)</f>
        <v>40619.194027777776</v>
      </c>
      <c r="T93" s="9">
        <f>(I93/86400)+25569+([0]!offset/24)</f>
        <v>40680.194027777776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9">
        <f>(J94/86400)+25569+([0]!offset/24)</f>
        <v>42720.990543981483</v>
      </c>
      <c r="T94" s="9">
        <f>(I94/86400)+25569+([0]!offset/24)</f>
        <v>42767.124999999993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9">
        <f>(J95/86400)+25569+([0]!offset/24)</f>
        <v>41065.649733796294</v>
      </c>
      <c r="T95" s="9">
        <f>(I95/86400)+25569+([0]!offset/24)</f>
        <v>41093.666666666664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9">
        <f>(J96/86400)+25569+([0]!offset/24)</f>
        <v>41716.509513888886</v>
      </c>
      <c r="T96" s="9">
        <f>(I96/86400)+25569+([0]!offset/24)</f>
        <v>41736.509513888886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9">
        <f>(J97/86400)+25569+([0]!offset/24)</f>
        <v>40934.796770833331</v>
      </c>
      <c r="T97" s="9">
        <f>(I97/86400)+25569+([0]!offset/24)</f>
        <v>40964.796770833331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9">
        <f>(J98/86400)+25569+([0]!offset/24)</f>
        <v>40324.45417824074</v>
      </c>
      <c r="T98" s="9">
        <f>(I98/86400)+25569+([0]!offset/24)</f>
        <v>40390.916666666664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  <c r="S99" s="9">
        <f>(J99/86400)+25569+([0]!offset/24)</f>
        <v>40705.926874999997</v>
      </c>
      <c r="T99" s="9">
        <f>(I99/86400)+25569+([0]!offset/24)</f>
        <v>40735.926874999997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9">
        <f>(J100/86400)+25569+([0]!offset/24)</f>
        <v>41214.586504629631</v>
      </c>
      <c r="T100" s="9">
        <f>(I100/86400)+25569+([0]!offset/24)</f>
        <v>41250.770833333328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9">
        <f>(J101/86400)+25569+([0]!offset/24)</f>
        <v>41631.694432870368</v>
      </c>
      <c r="T101" s="9">
        <f>(I101/86400)+25569+([0]!offset/24)</f>
        <v>41661.694432870368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9">
        <f>(J102/86400)+25569+([0]!offset/24)</f>
        <v>41197.544976851852</v>
      </c>
      <c r="T102" s="9">
        <f>(I102/86400)+25569+([0]!offset/24)</f>
        <v>41217.586643518516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  <c r="S103" s="9">
        <f>(J103/86400)+25569+([0]!offset/24)</f>
        <v>41274.568402777775</v>
      </c>
      <c r="T103" s="9">
        <f>(I103/86400)+25569+([0]!offset/24)</f>
        <v>41298.568402777775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9">
        <f>(J104/86400)+25569+([0]!offset/24)</f>
        <v>40504.922835648147</v>
      </c>
      <c r="T104" s="9">
        <f>(I104/86400)+25569+([0]!offset/24)</f>
        <v>40534.922835648147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9">
        <f>(J105/86400)+25569+([0]!offset/24)</f>
        <v>41682.597569444442</v>
      </c>
      <c r="T105" s="9">
        <f>(I105/86400)+25569+([0]!offset/24)</f>
        <v>41705.597569444442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  <c r="S106" s="9">
        <f>(J106/86400)+25569+([0]!offset/24)</f>
        <v>40612.486874999995</v>
      </c>
      <c r="T106" s="9">
        <f>(I106/86400)+25569+([0]!offset/24)</f>
        <v>40635.833333333328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9">
        <f>(J107/86400)+25569+([0]!offset/24)</f>
        <v>42485.516435185178</v>
      </c>
      <c r="T107" s="9">
        <f>(I107/86400)+25569+([0]!offset/24)</f>
        <v>42503.791666666664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9">
        <f>(J108/86400)+25569+([0]!offset/24)</f>
        <v>40987.568298611106</v>
      </c>
      <c r="T108" s="9">
        <f>(I108/86400)+25569+([0]!offset/24)</f>
        <v>41001.568298611106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9">
        <f>(J109/86400)+25569+([0]!offset/24)</f>
        <v>40635.774155092593</v>
      </c>
      <c r="T109" s="9">
        <f>(I109/86400)+25569+([0]!offset/24)</f>
        <v>40657.774155092593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9">
        <f>(J110/86400)+25569+([0]!offset/24)</f>
        <v>41365.404745370368</v>
      </c>
      <c r="T110" s="9">
        <f>(I110/86400)+25569+([0]!offset/24)</f>
        <v>41425.404745370368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9">
        <f>(J111/86400)+25569+([0]!offset/24)</f>
        <v>40569.817476851851</v>
      </c>
      <c r="T111" s="9">
        <f>(I111/86400)+25569+([0]!offset/24)</f>
        <v>40599.817476851851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9">
        <f>(J112/86400)+25569+([0]!offset/24)</f>
        <v>41557.741354166668</v>
      </c>
      <c r="T112" s="9">
        <f>(I112/86400)+25569+([0]!offset/24)</f>
        <v>41592.040972222218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9">
        <f>(J113/86400)+25569+([0]!offset/24)</f>
        <v>42125.124849537031</v>
      </c>
      <c r="T113" s="9">
        <f>(I113/86400)+25569+([0]!offset/24)</f>
        <v>42155.124849537031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9">
        <f>(J114/86400)+25569+([0]!offset/24)</f>
        <v>41717.834699074076</v>
      </c>
      <c r="T114" s="9">
        <f>(I114/86400)+25569+([0]!offset/24)</f>
        <v>41741.875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9">
        <f>(J115/86400)+25569+([0]!offset/24)</f>
        <v>40753.550092592588</v>
      </c>
      <c r="T115" s="9">
        <f>(I115/86400)+25569+([0]!offset/24)</f>
        <v>40761.416666666664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9">
        <f>(J116/86400)+25569+([0]!offset/24)</f>
        <v>40861.065833333334</v>
      </c>
      <c r="T116" s="9">
        <f>(I116/86400)+25569+([0]!offset/24)</f>
        <v>40921.065833333334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9">
        <f>(J117/86400)+25569+([0]!offset/24)</f>
        <v>40918.530601851853</v>
      </c>
      <c r="T117" s="9">
        <f>(I117/86400)+25569+([0]!offset/24)</f>
        <v>40943.530601851853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9">
        <f>(J118/86400)+25569+([0]!offset/24)</f>
        <v>40595.288831018515</v>
      </c>
      <c r="T118" s="9">
        <f>(I118/86400)+25569+([0]!offset/24)</f>
        <v>40641.247164351851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9">
        <f>(J119/86400)+25569+([0]!offset/24)</f>
        <v>40248.626666666663</v>
      </c>
      <c r="T119" s="9">
        <f>(I119/86400)+25569+([0]!offset/24)</f>
        <v>40338.583333333328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9">
        <f>(J120/86400)+25569+([0]!offset/24)</f>
        <v>40722.845324074071</v>
      </c>
      <c r="T120" s="9">
        <f>(I120/86400)+25569+([0]!offset/24)</f>
        <v>40752.845324074071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9">
        <f>(J121/86400)+25569+([0]!offset/24)</f>
        <v>40738.860949074071</v>
      </c>
      <c r="T121" s="9">
        <f>(I121/86400)+25569+([0]!offset/24)</f>
        <v>40768.75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9">
        <f>(J122/86400)+25569+([0]!offset/24)</f>
        <v>42615.841516203705</v>
      </c>
      <c r="T122" s="9">
        <f>(I122/86400)+25569+([0]!offset/24)</f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9">
        <f>(J123/86400)+25569+([0]!offset/24)</f>
        <v>42096.496643518512</v>
      </c>
      <c r="T123" s="9">
        <f>(I123/86400)+25569+([0]!offset/24)</f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9">
        <f>(J124/86400)+25569+([0]!offset/24)</f>
        <v>42593.223460648143</v>
      </c>
      <c r="T124" s="9">
        <f>(I124/86400)+25569+([0]!offset/24)</f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9">
        <f>(J125/86400)+25569+([0]!offset/24)</f>
        <v>41904.573657407404</v>
      </c>
      <c r="T125" s="9">
        <f>(I125/86400)+25569+([0]!offset/24)</f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9">
        <f>(J126/86400)+25569+([0]!offset/24)</f>
        <v>42114.720393518517</v>
      </c>
      <c r="T126" s="9">
        <f>(I126/86400)+25569+([0]!offset/24)</f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9">
        <f>(J127/86400)+25569+([0]!offset/24)</f>
        <v>42709.78564814815</v>
      </c>
      <c r="T127" s="9">
        <f>(I127/86400)+25569+([0]!offset/24)</f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9">
        <f>(J128/86400)+25569+([0]!offset/24)</f>
        <v>42135.381215277775</v>
      </c>
      <c r="T128" s="9">
        <f>(I128/86400)+25569+([0]!offset/24)</f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9">
        <f>(J129/86400)+25569+([0]!offset/24)</f>
        <v>42067.415983796294</v>
      </c>
      <c r="T129" s="9">
        <f>(I129/86400)+25569+([0]!offset/24)</f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9">
        <f>(J130/86400)+25569+([0]!offset/24)</f>
        <v>42628.019594907404</v>
      </c>
      <c r="T130" s="9">
        <f>(I130/86400)+25569+([0]!offset/24)</f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ROUND((E131/D131)*100,0)</f>
        <v>0</v>
      </c>
      <c r="P131" s="5">
        <f t="shared" ref="P131:P194" si="9">IF(L131&gt;0,E131/L131,0)</f>
        <v>0</v>
      </c>
      <c r="Q131" t="str">
        <f t="shared" ref="Q131:Q194" si="10">LEFT(N131,SEARCH("/",N131,1)-1)</f>
        <v>film &amp; video</v>
      </c>
      <c r="R131" t="str">
        <f t="shared" ref="R131:R194" si="11">MID(N131,SEARCH("/",N131,1)+1,LEN(N131)-LEN(Q131))</f>
        <v>science fiction</v>
      </c>
      <c r="S131" s="9">
        <f>(J131/86400)+25569+([0]!offset/24)</f>
        <v>41882.728969907403</v>
      </c>
      <c r="T131" s="9">
        <f>(I131/86400)+25569+([0]!offset/24)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>
        <f t="shared" si="9"/>
        <v>0</v>
      </c>
      <c r="Q132" t="str">
        <f t="shared" si="10"/>
        <v>film &amp; video</v>
      </c>
      <c r="R132" t="str">
        <f t="shared" si="11"/>
        <v>science fiction</v>
      </c>
      <c r="S132" s="9">
        <f>(J132/86400)+25569+([0]!offset/24)</f>
        <v>41778.707083333335</v>
      </c>
      <c r="T132" s="9">
        <f>(I132/86400)+25569+([0]!offset/24)</f>
        <v>41806.636111111111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>
        <f t="shared" si="9"/>
        <v>0</v>
      </c>
      <c r="Q133" t="str">
        <f t="shared" si="10"/>
        <v>film &amp; video</v>
      </c>
      <c r="R133" t="str">
        <f t="shared" si="11"/>
        <v>science fiction</v>
      </c>
      <c r="S133" s="9">
        <f>(J133/86400)+25569+([0]!offset/24)</f>
        <v>42541.629178240742</v>
      </c>
      <c r="T133" s="9">
        <f>(I133/86400)+25569+([0]!offset/24)</f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  <c r="S134" s="9">
        <f>(J134/86400)+25569+([0]!offset/24)</f>
        <v>41905.60424768518</v>
      </c>
      <c r="T134" s="9">
        <f>(I134/86400)+25569+([0]!offset/24)</f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>
        <f t="shared" si="9"/>
        <v>0</v>
      </c>
      <c r="Q135" t="str">
        <f t="shared" si="10"/>
        <v>film &amp; video</v>
      </c>
      <c r="R135" t="str">
        <f t="shared" si="11"/>
        <v>science fiction</v>
      </c>
      <c r="S135" s="9">
        <f>(J135/86400)+25569+([0]!offset/24)</f>
        <v>42491.599351851844</v>
      </c>
      <c r="T135" s="9">
        <f>(I135/86400)+25569+([0]!offset/24)</f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>
        <f t="shared" si="9"/>
        <v>0</v>
      </c>
      <c r="Q136" t="str">
        <f t="shared" si="10"/>
        <v>film &amp; video</v>
      </c>
      <c r="R136" t="str">
        <f t="shared" si="11"/>
        <v>science fiction</v>
      </c>
      <c r="S136" s="9">
        <f>(J136/86400)+25569+([0]!offset/24)</f>
        <v>42221.701597222222</v>
      </c>
      <c r="T136" s="9">
        <f>(I136/86400)+25569+([0]!offset/24)</f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9">
        <f>(J137/86400)+25569+([0]!offset/24)</f>
        <v>41788.173576388886</v>
      </c>
      <c r="T137" s="9">
        <f>(I137/86400)+25569+([0]!offset/24)</f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>
        <f t="shared" si="9"/>
        <v>0</v>
      </c>
      <c r="Q138" t="str">
        <f t="shared" si="10"/>
        <v>film &amp; video</v>
      </c>
      <c r="R138" t="str">
        <f t="shared" si="11"/>
        <v>science fiction</v>
      </c>
      <c r="S138" s="9">
        <f>(J138/86400)+25569+([0]!offset/24)</f>
        <v>42096.201782407406</v>
      </c>
      <c r="T138" s="9">
        <f>(I138/86400)+25569+([0]!offset/24)</f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>
        <f t="shared" si="9"/>
        <v>0</v>
      </c>
      <c r="Q139" t="str">
        <f t="shared" si="10"/>
        <v>film &amp; video</v>
      </c>
      <c r="R139" t="str">
        <f t="shared" si="11"/>
        <v>science fiction</v>
      </c>
      <c r="S139" s="9">
        <f>(J139/86400)+25569+([0]!offset/24)</f>
        <v>42239.365659722222</v>
      </c>
      <c r="T139" s="9">
        <f>(I139/86400)+25569+([0]!offset/24)</f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  <c r="S140" s="9">
        <f>(J140/86400)+25569+([0]!offset/24)</f>
        <v>42186.049085648141</v>
      </c>
      <c r="T140" s="9">
        <f>(I140/86400)+25569+([0]!offset/24)</f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9">
        <f>(J141/86400)+25569+([0]!offset/24)</f>
        <v>42187.712638888886</v>
      </c>
      <c r="T141" s="9">
        <f>(I141/86400)+25569+([0]!offset/24)</f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>
        <f t="shared" si="9"/>
        <v>0</v>
      </c>
      <c r="Q142" t="str">
        <f t="shared" si="10"/>
        <v>film &amp; video</v>
      </c>
      <c r="R142" t="str">
        <f t="shared" si="11"/>
        <v>science fiction</v>
      </c>
      <c r="S142" s="9">
        <f>(J142/86400)+25569+([0]!offset/24)</f>
        <v>42052.989953703705</v>
      </c>
      <c r="T142" s="9">
        <f>(I142/86400)+25569+([0]!offset/24)</f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  <c r="S143" s="9">
        <f>(J143/86400)+25569+([0]!offset/24)</f>
        <v>42109.944710648146</v>
      </c>
      <c r="T143" s="9">
        <f>(I143/86400)+25569+([0]!offset/24)</f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9">
        <f>(J144/86400)+25569+([0]!offset/24)</f>
        <v>41938.684930555552</v>
      </c>
      <c r="T144" s="9">
        <f>(I144/86400)+25569+([0]!offset/24)</f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>
        <f t="shared" si="9"/>
        <v>0</v>
      </c>
      <c r="Q145" t="str">
        <f t="shared" si="10"/>
        <v>film &amp; video</v>
      </c>
      <c r="R145" t="str">
        <f t="shared" si="11"/>
        <v>science fiction</v>
      </c>
      <c r="S145" s="9">
        <f>(J145/86400)+25569+([0]!offset/24)</f>
        <v>42558.855810185181</v>
      </c>
      <c r="T145" s="9">
        <f>(I145/86400)+25569+([0]!offset/24)</f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  <c r="S146" s="9">
        <f>(J146/86400)+25569+([0]!offset/24)</f>
        <v>42047.554074074076</v>
      </c>
      <c r="T146" s="9">
        <f>(I146/86400)+25569+([0]!offset/24)</f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  <c r="S147" s="9">
        <f>(J147/86400)+25569+([0]!offset/24)</f>
        <v>42200.333935185183</v>
      </c>
      <c r="T147" s="9">
        <f>(I147/86400)+25569+([0]!offset/24)</f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  <c r="S148" s="9">
        <f>(J148/86400)+25569+([0]!offset/24)</f>
        <v>42692.807847222219</v>
      </c>
      <c r="T148" s="9">
        <f>(I148/86400)+25569+([0]!offset/24)</f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>
        <f t="shared" si="9"/>
        <v>0</v>
      </c>
      <c r="Q149" t="str">
        <f t="shared" si="10"/>
        <v>film &amp; video</v>
      </c>
      <c r="R149" t="str">
        <f t="shared" si="11"/>
        <v>science fiction</v>
      </c>
      <c r="S149" s="9">
        <f>(J149/86400)+25569+([0]!offset/24)</f>
        <v>41969.559490740743</v>
      </c>
      <c r="T149" s="9">
        <f>(I149/86400)+25569+([0]!offset/24)</f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9">
        <f>(J150/86400)+25569+([0]!offset/24)</f>
        <v>42397.073333333326</v>
      </c>
      <c r="T150" s="9">
        <f>(I150/86400)+25569+([0]!offset/24)</f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  <c r="S151" s="9">
        <f>(J151/86400)+25569+([0]!offset/24)</f>
        <v>41967.963773148142</v>
      </c>
      <c r="T151" s="9">
        <f>(I151/86400)+25569+([0]!offset/24)</f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  <c r="S152" s="9">
        <f>(J152/86400)+25569+([0]!offset/24)</f>
        <v>42089.95349537037</v>
      </c>
      <c r="T152" s="9">
        <f>(I152/86400)+25569+([0]!offset/24)</f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9">
        <f>(J153/86400)+25569+([0]!offset/24)</f>
        <v>42113.342488425922</v>
      </c>
      <c r="T153" s="9">
        <f>(I153/86400)+25569+([0]!offset/24)</f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9">
        <f>(J154/86400)+25569+([0]!offset/24)</f>
        <v>41874.869212962956</v>
      </c>
      <c r="T154" s="9">
        <f>(I154/86400)+25569+([0]!offset/24)</f>
        <v>41904.869212962956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9">
        <f>(J155/86400)+25569+([0]!offset/24)</f>
        <v>41933.377824074072</v>
      </c>
      <c r="T155" s="9">
        <f>(I155/86400)+25569+([0]!offset/24)</f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  <c r="S156" s="9">
        <f>(J156/86400)+25569+([0]!offset/24)</f>
        <v>42115.339062499996</v>
      </c>
      <c r="T156" s="9">
        <f>(I156/86400)+25569+([0]!offset/24)</f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9">
        <f>(J157/86400)+25569+([0]!offset/24)</f>
        <v>42168.351099537038</v>
      </c>
      <c r="T157" s="9">
        <f>(I157/86400)+25569+([0]!offset/24)</f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9">
        <f>(J158/86400)+25569+([0]!offset/24)</f>
        <v>41793.916620370372</v>
      </c>
      <c r="T158" s="9">
        <f>(I158/86400)+25569+([0]!offset/24)</f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9">
        <f>(J159/86400)+25569+([0]!offset/24)</f>
        <v>42396.703379629624</v>
      </c>
      <c r="T159" s="9">
        <f>(I159/86400)+25569+([0]!offset/24)</f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>
        <f t="shared" si="9"/>
        <v>0</v>
      </c>
      <c r="Q160" t="str">
        <f t="shared" si="10"/>
        <v>film &amp; video</v>
      </c>
      <c r="R160" t="str">
        <f t="shared" si="11"/>
        <v>science fiction</v>
      </c>
      <c r="S160" s="9">
        <f>(J160/86400)+25569+([0]!offset/24)</f>
        <v>41903.868379629625</v>
      </c>
      <c r="T160" s="9">
        <f>(I160/86400)+25569+([0]!offset/24)</f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9">
        <f>(J161/86400)+25569+([0]!offset/24)</f>
        <v>42514.226215277777</v>
      </c>
      <c r="T161" s="9">
        <f>(I161/86400)+25569+([0]!offset/24)</f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>
        <f t="shared" si="9"/>
        <v>0</v>
      </c>
      <c r="Q162" t="str">
        <f t="shared" si="10"/>
        <v>film &amp; video</v>
      </c>
      <c r="R162" t="str">
        <f t="shared" si="11"/>
        <v>drama</v>
      </c>
      <c r="S162" s="9">
        <f>(J162/86400)+25569+([0]!offset/24)</f>
        <v>42171.70475694444</v>
      </c>
      <c r="T162" s="9">
        <f>(I162/86400)+25569+([0]!offset/24)</f>
        <v>42231.70475694444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  <c r="S163" s="9">
        <f>(J163/86400)+25569+([0]!offset/24)</f>
        <v>41792.479108796295</v>
      </c>
      <c r="T163" s="9">
        <f>(I163/86400)+25569+([0]!offset/24)</f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  <c r="S164" s="9">
        <f>(J164/86400)+25569+([0]!offset/24)</f>
        <v>41834.91847222222</v>
      </c>
      <c r="T164" s="9">
        <f>(I164/86400)+25569+([0]!offset/24)</f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>
        <f t="shared" si="9"/>
        <v>0</v>
      </c>
      <c r="Q165" t="str">
        <f t="shared" si="10"/>
        <v>film &amp; video</v>
      </c>
      <c r="R165" t="str">
        <f t="shared" si="11"/>
        <v>drama</v>
      </c>
      <c r="S165" s="9">
        <f>(J165/86400)+25569+([0]!offset/24)</f>
        <v>42243.752939814811</v>
      </c>
      <c r="T165" s="9">
        <f>(I165/86400)+25569+([0]!offset/24)</f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  <c r="S166" s="9">
        <f>(J166/86400)+25569+([0]!offset/24)</f>
        <v>41841.554409722223</v>
      </c>
      <c r="T166" s="9">
        <f>(I166/86400)+25569+([0]!offset/24)</f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>
        <f t="shared" si="9"/>
        <v>0</v>
      </c>
      <c r="Q167" t="str">
        <f t="shared" si="10"/>
        <v>film &amp; video</v>
      </c>
      <c r="R167" t="str">
        <f t="shared" si="11"/>
        <v>drama</v>
      </c>
      <c r="S167" s="9">
        <f>(J167/86400)+25569+([0]!offset/24)</f>
        <v>42351.450509259252</v>
      </c>
      <c r="T167" s="9">
        <f>(I167/86400)+25569+([0]!offset/24)</f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  <c r="S168" s="9">
        <f>(J168/86400)+25569+([0]!offset/24)</f>
        <v>42720.867615740739</v>
      </c>
      <c r="T168" s="9">
        <f>(I168/86400)+25569+([0]!offset/24)</f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  <c r="S169" s="9">
        <f>(J169/86400)+25569+([0]!offset/24)</f>
        <v>42160.719155092585</v>
      </c>
      <c r="T169" s="9">
        <f>(I169/86400)+25569+([0]!offset/24)</f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  <c r="S170" s="9">
        <f>(J170/86400)+25569+([0]!offset/24)</f>
        <v>42052.626967592594</v>
      </c>
      <c r="T170" s="9">
        <f>(I170/86400)+25569+([0]!offset/24)</f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  <c r="S171" s="9">
        <f>(J171/86400)+25569+([0]!offset/24)</f>
        <v>41900.296979166662</v>
      </c>
      <c r="T171" s="9">
        <f>(I171/86400)+25569+([0]!offset/24)</f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  <c r="S172" s="9">
        <f>(J172/86400)+25569+([0]!offset/24)</f>
        <v>42216.769479166665</v>
      </c>
      <c r="T172" s="9">
        <f>(I172/86400)+25569+([0]!offset/24)</f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  <c r="S173" s="9">
        <f>(J173/86400)+25569+([0]!offset/24)</f>
        <v>42533.972384259258</v>
      </c>
      <c r="T173" s="9">
        <f>(I173/86400)+25569+([0]!offset/24)</f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>
        <f t="shared" si="9"/>
        <v>0</v>
      </c>
      <c r="Q174" t="str">
        <f t="shared" si="10"/>
        <v>film &amp; video</v>
      </c>
      <c r="R174" t="str">
        <f t="shared" si="11"/>
        <v>drama</v>
      </c>
      <c r="S174" s="9">
        <f>(J174/86400)+25569+([0]!offset/24)</f>
        <v>42047.186608796292</v>
      </c>
      <c r="T174" s="9">
        <f>(I174/86400)+25569+([0]!offset/24)</f>
        <v>42082.144942129627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>
        <f t="shared" si="9"/>
        <v>0</v>
      </c>
      <c r="Q175" t="str">
        <f t="shared" si="10"/>
        <v>film &amp; video</v>
      </c>
      <c r="R175" t="str">
        <f t="shared" si="11"/>
        <v>drama</v>
      </c>
      <c r="S175" s="9">
        <f>(J175/86400)+25569+([0]!offset/24)</f>
        <v>42033.364675925921</v>
      </c>
      <c r="T175" s="9">
        <f>(I175/86400)+25569+([0]!offset/24)</f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>
        <f t="shared" si="9"/>
        <v>0</v>
      </c>
      <c r="Q176" t="str">
        <f t="shared" si="10"/>
        <v>film &amp; video</v>
      </c>
      <c r="R176" t="str">
        <f t="shared" si="11"/>
        <v>drama</v>
      </c>
      <c r="S176" s="9">
        <f>(J176/86400)+25569+([0]!offset/24)</f>
        <v>42072.55064814815</v>
      </c>
      <c r="T176" s="9">
        <f>(I176/86400)+25569+([0]!offset/24)</f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  <c r="S177" s="9">
        <f>(J177/86400)+25569+([0]!offset/24)</f>
        <v>41855.569571759253</v>
      </c>
      <c r="T177" s="9">
        <f>(I177/86400)+25569+([0]!offset/24)</f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>
        <f t="shared" si="9"/>
        <v>0</v>
      </c>
      <c r="Q178" t="str">
        <f t="shared" si="10"/>
        <v>film &amp; video</v>
      </c>
      <c r="R178" t="str">
        <f t="shared" si="11"/>
        <v>drama</v>
      </c>
      <c r="S178" s="9">
        <f>(J178/86400)+25569+([0]!offset/24)</f>
        <v>42191.615729166668</v>
      </c>
      <c r="T178" s="9">
        <f>(I178/86400)+25569+([0]!offset/24)</f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  <c r="S179" s="9">
        <f>(J179/86400)+25569+([0]!offset/24)</f>
        <v>42069.839421296296</v>
      </c>
      <c r="T179" s="9">
        <f>(I179/86400)+25569+([0]!offset/24)</f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>
        <f t="shared" si="9"/>
        <v>0</v>
      </c>
      <c r="Q180" t="str">
        <f t="shared" si="10"/>
        <v>film &amp; video</v>
      </c>
      <c r="R180" t="str">
        <f t="shared" si="11"/>
        <v>drama</v>
      </c>
      <c r="S180" s="9">
        <f>(J180/86400)+25569+([0]!offset/24)</f>
        <v>42304.747048611105</v>
      </c>
      <c r="T180" s="9">
        <f>(I180/86400)+25569+([0]!offset/24)</f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  <c r="S181" s="9">
        <f>(J181/86400)+25569+([0]!offset/24)</f>
        <v>42402.872164351851</v>
      </c>
      <c r="T181" s="9">
        <f>(I181/86400)+25569+([0]!offset/24)</f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  <c r="S182" s="9">
        <f>(J182/86400)+25569+([0]!offset/24)</f>
        <v>42067.782905092587</v>
      </c>
      <c r="T182" s="9">
        <f>(I182/86400)+25569+([0]!offset/24)</f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9">
        <f>(J183/86400)+25569+([0]!offset/24)</f>
        <v>42147.533506944441</v>
      </c>
      <c r="T183" s="9">
        <f>(I183/86400)+25569+([0]!offset/24)</f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>
        <f t="shared" si="9"/>
        <v>0</v>
      </c>
      <c r="Q184" t="str">
        <f t="shared" si="10"/>
        <v>film &amp; video</v>
      </c>
      <c r="R184" t="str">
        <f t="shared" si="11"/>
        <v>drama</v>
      </c>
      <c r="S184" s="9">
        <f>(J184/86400)+25569+([0]!offset/24)</f>
        <v>42711.803611111107</v>
      </c>
      <c r="T184" s="9">
        <f>(I184/86400)+25569+([0]!offset/24)</f>
        <v>42741.803611111107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9">
        <f>(J185/86400)+25569+([0]!offset/24)</f>
        <v>41939.601967592593</v>
      </c>
      <c r="T185" s="9">
        <f>(I185/86400)+25569+([0]!offset/24)</f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  <c r="S186" s="9">
        <f>(J186/86400)+25569+([0]!offset/24)</f>
        <v>41825.58289351852</v>
      </c>
      <c r="T186" s="9">
        <f>(I186/86400)+25569+([0]!offset/24)</f>
        <v>41882.957638888889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  <c r="S187" s="9">
        <f>(J187/86400)+25569+([0]!offset/24)</f>
        <v>42570.702997685185</v>
      </c>
      <c r="T187" s="9">
        <f>(I187/86400)+25569+([0]!offset/24)</f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>
        <f t="shared" si="9"/>
        <v>0</v>
      </c>
      <c r="Q188" t="str">
        <f t="shared" si="10"/>
        <v>film &amp; video</v>
      </c>
      <c r="R188" t="str">
        <f t="shared" si="11"/>
        <v>drama</v>
      </c>
      <c r="S188" s="9">
        <f>(J188/86400)+25569+([0]!offset/24)</f>
        <v>42767.604560185187</v>
      </c>
      <c r="T188" s="9">
        <f>(I188/86400)+25569+([0]!offset/24)</f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  <c r="S189" s="9">
        <f>(J189/86400)+25569+([0]!offset/24)</f>
        <v>42182.02612268518</v>
      </c>
      <c r="T189" s="9">
        <f>(I189/86400)+25569+([0]!offset/24)</f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>
        <f t="shared" si="9"/>
        <v>0</v>
      </c>
      <c r="Q190" t="str">
        <f t="shared" si="10"/>
        <v>film &amp; video</v>
      </c>
      <c r="R190" t="str">
        <f t="shared" si="11"/>
        <v>drama</v>
      </c>
      <c r="S190" s="9">
        <f>(J190/86400)+25569+([0]!offset/24)</f>
        <v>41856.974710648145</v>
      </c>
      <c r="T190" s="9">
        <f>(I190/86400)+25569+([0]!offset/24)</f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  <c r="S191" s="9">
        <f>(J191/86400)+25569+([0]!offset/24)</f>
        <v>42556.482372685183</v>
      </c>
      <c r="T191" s="9">
        <f>(I191/86400)+25569+([0]!offset/24)</f>
        <v>42616.482372685183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  <c r="S192" s="9">
        <f>(J192/86400)+25569+([0]!offset/24)</f>
        <v>42527.442662037036</v>
      </c>
      <c r="T192" s="9">
        <f>(I192/86400)+25569+([0]!offset/24)</f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  <c r="S193" s="9">
        <f>(J193/86400)+25569+([0]!offset/24)</f>
        <v>42239.233078703699</v>
      </c>
      <c r="T193" s="9">
        <f>(I193/86400)+25569+([0]!offset/24)</f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  <c r="S194" s="9">
        <f>(J194/86400)+25569+([0]!offset/24)</f>
        <v>41899.583703703705</v>
      </c>
      <c r="T194" s="9">
        <f>(I194/86400)+25569+([0]!offset/24)</f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ROUND((E195/D195)*100,0)</f>
        <v>0</v>
      </c>
      <c r="P195" s="5">
        <f t="shared" ref="P195:P258" si="13">IF(L195&gt;0,E195/L195,0)</f>
        <v>0</v>
      </c>
      <c r="Q195" t="str">
        <f t="shared" ref="Q195:Q258" si="14">LEFT(N195,SEARCH("/",N195,1)-1)</f>
        <v>film &amp; video</v>
      </c>
      <c r="R195" t="str">
        <f t="shared" ref="R195:R258" si="15">MID(N195,SEARCH("/",N195,1)+1,LEN(N195)-LEN(Q195))</f>
        <v>drama</v>
      </c>
      <c r="S195" s="9">
        <f>(J195/86400)+25569+([0]!offset/24)</f>
        <v>41911.726458333331</v>
      </c>
      <c r="T195" s="9">
        <f>(I195/86400)+25569+([0]!offset/24)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  <c r="S196" s="9">
        <f>(J196/86400)+25569+([0]!offset/24)</f>
        <v>42375.788553240738</v>
      </c>
      <c r="T196" s="9">
        <f>(I196/86400)+25569+([0]!offset/24)</f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>
        <f t="shared" si="13"/>
        <v>0</v>
      </c>
      <c r="Q197" t="str">
        <f t="shared" si="14"/>
        <v>film &amp; video</v>
      </c>
      <c r="R197" t="str">
        <f t="shared" si="15"/>
        <v>drama</v>
      </c>
      <c r="S197" s="9">
        <f>(J197/86400)+25569+([0]!offset/24)</f>
        <v>42135.462175925924</v>
      </c>
      <c r="T197" s="9">
        <f>(I197/86400)+25569+([0]!offset/24)</f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  <c r="S198" s="9">
        <f>(J198/86400)+25569+([0]!offset/24)</f>
        <v>42259.334467592591</v>
      </c>
      <c r="T198" s="9">
        <f>(I198/86400)+25569+([0]!offset/24)</f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9">
        <f>(J199/86400)+25569+([0]!offset/24)</f>
        <v>42741.640046296299</v>
      </c>
      <c r="T199" s="9">
        <f>(I199/86400)+25569+([0]!offset/24)</f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9">
        <f>(J200/86400)+25569+([0]!offset/24)</f>
        <v>41887.175023148149</v>
      </c>
      <c r="T200" s="9">
        <f>(I200/86400)+25569+([0]!offset/24)</f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>
        <f t="shared" si="13"/>
        <v>0</v>
      </c>
      <c r="Q201" t="str">
        <f t="shared" si="14"/>
        <v>film &amp; video</v>
      </c>
      <c r="R201" t="str">
        <f t="shared" si="15"/>
        <v>drama</v>
      </c>
      <c r="S201" s="9">
        <f>(J201/86400)+25569+([0]!offset/24)</f>
        <v>42583.915532407402</v>
      </c>
      <c r="T201" s="9">
        <f>(I201/86400)+25569+([0]!offset/24)</f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  <c r="S202" s="9">
        <f>(J202/86400)+25569+([0]!offset/24)</f>
        <v>41866.875034722216</v>
      </c>
      <c r="T202" s="9">
        <f>(I202/86400)+25569+([0]!offset/24)</f>
        <v>41896.875034722216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  <c r="S203" s="9">
        <f>(J203/86400)+25569+([0]!offset/24)</f>
        <v>42023.610289351847</v>
      </c>
      <c r="T203" s="9">
        <f>(I203/86400)+25569+([0]!offset/24)</f>
        <v>42043.610289351847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>
        <f t="shared" si="13"/>
        <v>0</v>
      </c>
      <c r="Q204" t="str">
        <f t="shared" si="14"/>
        <v>film &amp; video</v>
      </c>
      <c r="R204" t="str">
        <f t="shared" si="15"/>
        <v>drama</v>
      </c>
      <c r="S204" s="9">
        <f>(J204/86400)+25569+([0]!offset/24)</f>
        <v>42255.719490740739</v>
      </c>
      <c r="T204" s="9">
        <f>(I204/86400)+25569+([0]!offset/24)</f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9">
        <f>(J205/86400)+25569+([0]!offset/24)</f>
        <v>41973.639629629623</v>
      </c>
      <c r="T205" s="9">
        <f>(I205/86400)+25569+([0]!offset/24)</f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  <c r="S206" s="9">
        <f>(J206/86400)+25569+([0]!offset/24)</f>
        <v>42556.375034722216</v>
      </c>
      <c r="T206" s="9">
        <f>(I206/86400)+25569+([0]!offset/24)</f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  <c r="S207" s="9">
        <f>(J207/86400)+25569+([0]!offset/24)</f>
        <v>42248.423865740733</v>
      </c>
      <c r="T207" s="9">
        <f>(I207/86400)+25569+([0]!offset/24)</f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>
        <f t="shared" si="13"/>
        <v>0</v>
      </c>
      <c r="Q208" t="str">
        <f t="shared" si="14"/>
        <v>film &amp; video</v>
      </c>
      <c r="R208" t="str">
        <f t="shared" si="15"/>
        <v>drama</v>
      </c>
      <c r="S208" s="9">
        <f>(J208/86400)+25569+([0]!offset/24)</f>
        <v>42566.79609953703</v>
      </c>
      <c r="T208" s="9">
        <f>(I208/86400)+25569+([0]!offset/24)</f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  <c r="S209" s="9">
        <f>(J209/86400)+25569+([0]!offset/24)</f>
        <v>41977.988865740735</v>
      </c>
      <c r="T209" s="9">
        <f>(I209/86400)+25569+([0]!offset/24)</f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>
        <f t="shared" si="13"/>
        <v>0</v>
      </c>
      <c r="Q210" t="str">
        <f t="shared" si="14"/>
        <v>film &amp; video</v>
      </c>
      <c r="R210" t="str">
        <f t="shared" si="15"/>
        <v>drama</v>
      </c>
      <c r="S210" s="9">
        <f>(J210/86400)+25569+([0]!offset/24)</f>
        <v>41959.16165509259</v>
      </c>
      <c r="T210" s="9">
        <f>(I210/86400)+25569+([0]!offset/24)</f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>
        <f t="shared" si="13"/>
        <v>0</v>
      </c>
      <c r="Q211" t="str">
        <f t="shared" si="14"/>
        <v>film &amp; video</v>
      </c>
      <c r="R211" t="str">
        <f t="shared" si="15"/>
        <v>drama</v>
      </c>
      <c r="S211" s="9">
        <f>(J211/86400)+25569+([0]!offset/24)</f>
        <v>42165.714525462965</v>
      </c>
      <c r="T211" s="9">
        <f>(I211/86400)+25569+([0]!offset/24)</f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  <c r="S212" s="9">
        <f>(J212/86400)+25569+([0]!offset/24)</f>
        <v>42248.856388888882</v>
      </c>
      <c r="T212" s="9">
        <f>(I212/86400)+25569+([0]!offset/24)</f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  <c r="S213" s="9">
        <f>(J213/86400)+25569+([0]!offset/24)</f>
        <v>42235.951585648145</v>
      </c>
      <c r="T213" s="9">
        <f>(I213/86400)+25569+([0]!offset/24)</f>
        <v>42265.951585648145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  <c r="S214" s="9">
        <f>(J214/86400)+25569+([0]!offset/24)</f>
        <v>42416.672685185178</v>
      </c>
      <c r="T214" s="9">
        <f>(I214/86400)+25569+([0]!offset/24)</f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  <c r="S215" s="9">
        <f>(J215/86400)+25569+([0]!offset/24)</f>
        <v>42202.385960648149</v>
      </c>
      <c r="T215" s="9">
        <f>(I215/86400)+25569+([0]!offset/24)</f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  <c r="S216" s="9">
        <f>(J216/86400)+25569+([0]!offset/24)</f>
        <v>42009.432280092595</v>
      </c>
      <c r="T216" s="9">
        <f>(I216/86400)+25569+([0]!offset/24)</f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  <c r="S217" s="9">
        <f>(J217/86400)+25569+([0]!offset/24)</f>
        <v>42375.021782407406</v>
      </c>
      <c r="T217" s="9">
        <f>(I217/86400)+25569+([0]!offset/24)</f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  <c r="S218" s="9">
        <f>(J218/86400)+25569+([0]!offset/24)</f>
        <v>42066.750428240739</v>
      </c>
      <c r="T218" s="9">
        <f>(I218/86400)+25569+([0]!offset/24)</f>
        <v>42116.708761574067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  <c r="S219" s="9">
        <f>(J219/86400)+25569+([0]!offset/24)</f>
        <v>41970.432280092595</v>
      </c>
      <c r="T219" s="9">
        <f>(I219/86400)+25569+([0]!offset/24)</f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  <c r="S220" s="9">
        <f>(J220/86400)+25569+([0]!offset/24)</f>
        <v>42079.420011574075</v>
      </c>
      <c r="T220" s="9">
        <f>(I220/86400)+25569+([0]!offset/24)</f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  <c r="S221" s="9">
        <f>(J221/86400)+25569+([0]!offset/24)</f>
        <v>42429.118344907409</v>
      </c>
      <c r="T221" s="9">
        <f>(I221/86400)+25569+([0]!offset/24)</f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  <c r="S222" s="9">
        <f>(J222/86400)+25569+([0]!offset/24)</f>
        <v>42195.435532407406</v>
      </c>
      <c r="T222" s="9">
        <f>(I222/86400)+25569+([0]!offset/24)</f>
        <v>42236.629166666666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>
        <f t="shared" si="13"/>
        <v>0</v>
      </c>
      <c r="Q223" t="str">
        <f t="shared" si="14"/>
        <v>film &amp; video</v>
      </c>
      <c r="R223" t="str">
        <f t="shared" si="15"/>
        <v>drama</v>
      </c>
      <c r="S223" s="9">
        <f>(J223/86400)+25569+([0]!offset/24)</f>
        <v>42031.629212962966</v>
      </c>
      <c r="T223" s="9">
        <f>(I223/86400)+25569+([0]!offset/24)</f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  <c r="S224" s="9">
        <f>(J224/86400)+25569+([0]!offset/24)</f>
        <v>42031.561550925922</v>
      </c>
      <c r="T224" s="9">
        <f>(I224/86400)+25569+([0]!offset/24)</f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>
        <f t="shared" si="13"/>
        <v>0</v>
      </c>
      <c r="Q225" t="str">
        <f t="shared" si="14"/>
        <v>film &amp; video</v>
      </c>
      <c r="R225" t="str">
        <f t="shared" si="15"/>
        <v>drama</v>
      </c>
      <c r="S225" s="9">
        <f>(J225/86400)+25569+([0]!offset/24)</f>
        <v>42481.839699074073</v>
      </c>
      <c r="T225" s="9">
        <f>(I225/86400)+25569+([0]!offset/24)</f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>
        <f t="shared" si="13"/>
        <v>0</v>
      </c>
      <c r="Q226" t="str">
        <f t="shared" si="14"/>
        <v>film &amp; video</v>
      </c>
      <c r="R226" t="str">
        <f t="shared" si="15"/>
        <v>drama</v>
      </c>
      <c r="S226" s="9">
        <f>(J226/86400)+25569+([0]!offset/24)</f>
        <v>42135.026921296296</v>
      </c>
      <c r="T226" s="9">
        <f>(I226/86400)+25569+([0]!offset/24)</f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>
        <f t="shared" si="13"/>
        <v>0</v>
      </c>
      <c r="Q227" t="str">
        <f t="shared" si="14"/>
        <v>film &amp; video</v>
      </c>
      <c r="R227" t="str">
        <f t="shared" si="15"/>
        <v>drama</v>
      </c>
      <c r="S227" s="9">
        <f>(J227/86400)+25569+([0]!offset/24)</f>
        <v>42438.752939814811</v>
      </c>
      <c r="T227" s="9">
        <f>(I227/86400)+25569+([0]!offset/24)</f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  <c r="S228" s="9">
        <f>(J228/86400)+25569+([0]!offset/24)</f>
        <v>42106.457685185182</v>
      </c>
      <c r="T228" s="9">
        <f>(I228/86400)+25569+([0]!offset/24)</f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>
        <f t="shared" si="13"/>
        <v>0</v>
      </c>
      <c r="Q229" t="str">
        <f t="shared" si="14"/>
        <v>film &amp; video</v>
      </c>
      <c r="R229" t="str">
        <f t="shared" si="15"/>
        <v>drama</v>
      </c>
      <c r="S229" s="9">
        <f>(J229/86400)+25569+([0]!offset/24)</f>
        <v>42164.685659722221</v>
      </c>
      <c r="T229" s="9">
        <f>(I229/86400)+25569+([0]!offset/24)</f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>
        <f t="shared" si="13"/>
        <v>0</v>
      </c>
      <c r="Q230" t="str">
        <f t="shared" si="14"/>
        <v>film &amp; video</v>
      </c>
      <c r="R230" t="str">
        <f t="shared" si="15"/>
        <v>drama</v>
      </c>
      <c r="S230" s="9">
        <f>(J230/86400)+25569+([0]!offset/24)</f>
        <v>42096.478067129625</v>
      </c>
      <c r="T230" s="9">
        <f>(I230/86400)+25569+([0]!offset/24)</f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>
        <f t="shared" si="13"/>
        <v>0</v>
      </c>
      <c r="Q231" t="str">
        <f t="shared" si="14"/>
        <v>film &amp; video</v>
      </c>
      <c r="R231" t="str">
        <f t="shared" si="15"/>
        <v>drama</v>
      </c>
      <c r="S231" s="9">
        <f>(J231/86400)+25569+([0]!offset/24)</f>
        <v>42383.725659722222</v>
      </c>
      <c r="T231" s="9">
        <f>(I231/86400)+25569+([0]!offset/24)</f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  <c r="S232" s="9">
        <f>(J232/86400)+25569+([0]!offset/24)</f>
        <v>42129.568877314814</v>
      </c>
      <c r="T232" s="9">
        <f>(I232/86400)+25569+([0]!offset/24)</f>
        <v>42159.568877314814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>
        <f t="shared" si="13"/>
        <v>0</v>
      </c>
      <c r="Q233" t="str">
        <f t="shared" si="14"/>
        <v>film &amp; video</v>
      </c>
      <c r="R233" t="str">
        <f t="shared" si="15"/>
        <v>drama</v>
      </c>
      <c r="S233" s="9">
        <f>(J233/86400)+25569+([0]!offset/24)</f>
        <v>42341.75059027777</v>
      </c>
      <c r="T233" s="9">
        <f>(I233/86400)+25569+([0]!offset/24)</f>
        <v>42371.75059027777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  <c r="S234" s="9">
        <f>(J234/86400)+25569+([0]!offset/24)</f>
        <v>42032.617430555554</v>
      </c>
      <c r="T234" s="9">
        <f>(I234/86400)+25569+([0]!offset/24)</f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>
        <f t="shared" si="13"/>
        <v>0</v>
      </c>
      <c r="Q235" t="str">
        <f t="shared" si="14"/>
        <v>film &amp; video</v>
      </c>
      <c r="R235" t="str">
        <f t="shared" si="15"/>
        <v>drama</v>
      </c>
      <c r="S235" s="9">
        <f>(J235/86400)+25569+([0]!offset/24)</f>
        <v>42612.703379629624</v>
      </c>
      <c r="T235" s="9">
        <f>(I235/86400)+25569+([0]!offset/24)</f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9">
        <f>(J236/86400)+25569+([0]!offset/24)</f>
        <v>42135.82707175926</v>
      </c>
      <c r="T236" s="9">
        <f>(I236/86400)+25569+([0]!offset/24)</f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>
        <f t="shared" si="13"/>
        <v>0</v>
      </c>
      <c r="Q237" t="str">
        <f t="shared" si="14"/>
        <v>film &amp; video</v>
      </c>
      <c r="R237" t="str">
        <f t="shared" si="15"/>
        <v>drama</v>
      </c>
      <c r="S237" s="9">
        <f>(J237/86400)+25569+([0]!offset/24)</f>
        <v>42164.700196759259</v>
      </c>
      <c r="T237" s="9">
        <f>(I237/86400)+25569+([0]!offset/24)</f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>
        <f t="shared" si="13"/>
        <v>0</v>
      </c>
      <c r="Q238" t="str">
        <f t="shared" si="14"/>
        <v>film &amp; video</v>
      </c>
      <c r="R238" t="str">
        <f t="shared" si="15"/>
        <v>drama</v>
      </c>
      <c r="S238" s="9">
        <f>(J238/86400)+25569+([0]!offset/24)</f>
        <v>42320.876145833332</v>
      </c>
      <c r="T238" s="9">
        <f>(I238/86400)+25569+([0]!offset/24)</f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  <c r="S239" s="9">
        <f>(J239/86400)+25569+([0]!offset/24)</f>
        <v>42377.368854166663</v>
      </c>
      <c r="T239" s="9">
        <f>(I239/86400)+25569+([0]!offset/24)</f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>
        <f t="shared" si="13"/>
        <v>0</v>
      </c>
      <c r="Q240" t="str">
        <f t="shared" si="14"/>
        <v>film &amp; video</v>
      </c>
      <c r="R240" t="str">
        <f t="shared" si="15"/>
        <v>drama</v>
      </c>
      <c r="S240" s="9">
        <f>(J240/86400)+25569+([0]!offset/24)</f>
        <v>42713.754166666666</v>
      </c>
      <c r="T240" s="9">
        <f>(I240/86400)+25569+([0]!offset/24)</f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  <c r="S241" s="9">
        <f>(J241/86400)+25569+([0]!offset/24)</f>
        <v>42296.901967592588</v>
      </c>
      <c r="T241" s="9">
        <f>(I241/86400)+25569+([0]!offset/24)</f>
        <v>42316.291666666664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  <c r="S242" s="9">
        <f>(J242/86400)+25569+([0]!offset/24)</f>
        <v>41354.500127314815</v>
      </c>
      <c r="T242" s="9">
        <f>(I242/86400)+25569+([0]!offset/24)</f>
        <v>41399.500127314815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  <c r="S243" s="9">
        <f>(J243/86400)+25569+([0]!offset/24)</f>
        <v>41949.489629629628</v>
      </c>
      <c r="T243" s="9">
        <f>(I243/86400)+25569+([0]!offset/24)</f>
        <v>41994.489629629628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  <c r="S244" s="9">
        <f>(J244/86400)+25569+([0]!offset/24)</f>
        <v>40862.28460648148</v>
      </c>
      <c r="T244" s="9">
        <f>(I244/86400)+25569+([0]!offset/24)</f>
        <v>40897.28460648148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  <c r="S245" s="9">
        <f>(J245/86400)+25569+([0]!offset/24)</f>
        <v>41661.839166666665</v>
      </c>
      <c r="T245" s="9">
        <f>(I245/86400)+25569+([0]!offset/24)</f>
        <v>41691.839166666665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  <c r="S246" s="9">
        <f>(J246/86400)+25569+([0]!offset/24)</f>
        <v>40213.115266203698</v>
      </c>
      <c r="T246" s="9">
        <f>(I246/86400)+25569+([0]!offset/24)</f>
        <v>40253.087500000001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  <c r="S247" s="9">
        <f>(J247/86400)+25569+([0]!offset/24)</f>
        <v>41106.844733796293</v>
      </c>
      <c r="T247" s="9">
        <f>(I247/86400)+25569+([0]!offset/24)</f>
        <v>41136.844733796293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  <c r="S248" s="9">
        <f>(J248/86400)+25569+([0]!offset/24)</f>
        <v>40480.155150462961</v>
      </c>
      <c r="T248" s="9">
        <f>(I248/86400)+25569+([0]!offset/24)</f>
        <v>40530.196817129625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  <c r="S249" s="9">
        <f>(J249/86400)+25569+([0]!offset/24)</f>
        <v>40430.395995370367</v>
      </c>
      <c r="T249" s="9">
        <f>(I249/86400)+25569+([0]!offset/24)</f>
        <v>40466.943749999999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  <c r="S250" s="9">
        <f>(J250/86400)+25569+([0]!offset/24)</f>
        <v>40870.566076388888</v>
      </c>
      <c r="T250" s="9">
        <f>(I250/86400)+25569+([0]!offset/24)</f>
        <v>40915.566076388888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  <c r="S251" s="9">
        <f>(J251/86400)+25569+([0]!offset/24)</f>
        <v>40332.715509259258</v>
      </c>
      <c r="T251" s="9">
        <f>(I251/86400)+25569+([0]!offset/24)</f>
        <v>40412.527777777774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  <c r="S252" s="9">
        <f>(J252/86400)+25569+([0]!offset/24)</f>
        <v>41401.357534722221</v>
      </c>
      <c r="T252" s="9">
        <f>(I252/86400)+25569+([0]!offset/24)</f>
        <v>41431.357534722221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  <c r="S253" s="9">
        <f>(J253/86400)+25569+([0]!offset/24)</f>
        <v>41013.579236111109</v>
      </c>
      <c r="T253" s="9">
        <f>(I253/86400)+25569+([0]!offset/24)</f>
        <v>41045.583333333328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  <c r="S254" s="9">
        <f>(J254/86400)+25569+([0]!offset/24)</f>
        <v>40266.454374999994</v>
      </c>
      <c r="T254" s="9">
        <f>(I254/86400)+25569+([0]!offset/24)</f>
        <v>40329.957638888889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  <c r="S255" s="9">
        <f>(J255/86400)+25569+([0]!offset/24)</f>
        <v>40924.44253472222</v>
      </c>
      <c r="T255" s="9">
        <f>(I255/86400)+25569+([0]!offset/24)</f>
        <v>40954.44253472222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  <c r="S256" s="9">
        <f>(J256/86400)+25569+([0]!offset/24)</f>
        <v>42263.744328703702</v>
      </c>
      <c r="T256" s="9">
        <f>(I256/86400)+25569+([0]!offset/24)</f>
        <v>42293.874999999993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  <c r="S257" s="9">
        <f>(J257/86400)+25569+([0]!offset/24)</f>
        <v>40588.318078703705</v>
      </c>
      <c r="T257" s="9">
        <f>(I257/86400)+25569+([0]!offset/24)</f>
        <v>40618.276412037034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  <c r="S258" s="9">
        <f>(J258/86400)+25569+([0]!offset/24)</f>
        <v>41319.560960648145</v>
      </c>
      <c r="T258" s="9">
        <f>(I258/86400)+25569+([0]!offset/24)</f>
        <v>41349.560960648145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ROUND((E259/D259)*100,0)</f>
        <v>107</v>
      </c>
      <c r="P259" s="5">
        <f t="shared" ref="P259:P322" si="17">IF(L259&gt;0,E259/L259,0)</f>
        <v>66.70405357142856</v>
      </c>
      <c r="Q259" t="str">
        <f t="shared" ref="Q259:Q322" si="18">LEFT(N259,SEARCH("/",N259,1)-1)</f>
        <v>film &amp; video</v>
      </c>
      <c r="R259" t="str">
        <f t="shared" ref="R259:R322" si="19">MID(N259,SEARCH("/",N259,1)+1,LEN(N259)-LEN(Q259))</f>
        <v>documentary</v>
      </c>
      <c r="S259" s="9">
        <f>(J259/86400)+25569+([0]!offset/24)</f>
        <v>42479.418541666666</v>
      </c>
      <c r="T259" s="9">
        <f>(I259/86400)+25569+([0]!offset/24)</f>
        <v>42509.418541666666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5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  <c r="S260" s="9">
        <f>(J260/86400)+25569+([0]!offset/24)</f>
        <v>40681.843356481477</v>
      </c>
      <c r="T260" s="9">
        <f>(I260/86400)+25569+([0]!offset/24)</f>
        <v>40711.843356481477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  <c r="S261" s="9">
        <f>(J261/86400)+25569+([0]!offset/24)</f>
        <v>42072.529733796291</v>
      </c>
      <c r="T261" s="9">
        <f>(I261/86400)+25569+([0]!offset/24)</f>
        <v>42102.529733796291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  <c r="S262" s="9">
        <f>(J262/86400)+25569+([0]!offset/24)</f>
        <v>40330.547210648147</v>
      </c>
      <c r="T262" s="9">
        <f>(I262/86400)+25569+([0]!offset/24)</f>
        <v>40376.207638888889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  <c r="S263" s="9">
        <f>(J263/86400)+25569+([0]!offset/24)</f>
        <v>41017.677129629628</v>
      </c>
      <c r="T263" s="9">
        <f>(I263/86400)+25569+([0]!offset/24)</f>
        <v>41067.413194444445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  <c r="S264" s="9">
        <f>(J264/86400)+25569+([0]!offset/24)</f>
        <v>40555.039675925924</v>
      </c>
      <c r="T264" s="9">
        <f>(I264/86400)+25569+([0]!offset/24)</f>
        <v>40600.039675925924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  <c r="S265" s="9">
        <f>(J265/86400)+25569+([0]!offset/24)</f>
        <v>41149.746458333328</v>
      </c>
      <c r="T265" s="9">
        <f>(I265/86400)+25569+([0]!offset/24)</f>
        <v>41179.746458333328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  <c r="S266" s="9">
        <f>(J266/86400)+25569+([0]!offset/24)</f>
        <v>41010.411979166667</v>
      </c>
      <c r="T266" s="9">
        <f>(I266/86400)+25569+([0]!offset/24)</f>
        <v>41040.411979166667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  <c r="S267" s="9">
        <f>(J267/86400)+25569+([0]!offset/24)</f>
        <v>40267.03738425926</v>
      </c>
      <c r="T267" s="9">
        <f>(I267/86400)+25569+([0]!offset/24)</f>
        <v>40308.636111111111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  <c r="S268" s="9">
        <f>(J268/86400)+25569+([0]!offset/24)</f>
        <v>40204.966516203705</v>
      </c>
      <c r="T268" s="9">
        <f>(I268/86400)+25569+([0]!offset/24)</f>
        <v>40290.95208333333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  <c r="S269" s="9">
        <f>(J269/86400)+25569+([0]!offset/24)</f>
        <v>41785.244201388887</v>
      </c>
      <c r="T269" s="9">
        <f>(I269/86400)+25569+([0]!offset/24)</f>
        <v>41815.244201388887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  <c r="S270" s="9">
        <f>(J270/86400)+25569+([0]!offset/24)</f>
        <v>40808.944189814814</v>
      </c>
      <c r="T270" s="9">
        <f>(I270/86400)+25569+([0]!offset/24)</f>
        <v>40853.985856481479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  <c r="S271" s="9">
        <f>(J271/86400)+25569+([0]!offset/24)</f>
        <v>42757.988680555551</v>
      </c>
      <c r="T271" s="9">
        <f>(I271/86400)+25569+([0]!offset/24)</f>
        <v>42787.988680555551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  <c r="S272" s="9">
        <f>(J272/86400)+25569+([0]!offset/24)</f>
        <v>40637.658217592594</v>
      </c>
      <c r="T272" s="9">
        <f>(I272/86400)+25569+([0]!offset/24)</f>
        <v>40687.958333333328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  <c r="S273" s="9">
        <f>(J273/86400)+25569+([0]!offset/24)</f>
        <v>41611.891909722217</v>
      </c>
      <c r="T273" s="9">
        <f>(I273/86400)+25569+([0]!offset/24)</f>
        <v>41641.125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  <c r="S274" s="9">
        <f>(J274/86400)+25569+([0]!offset/24)</f>
        <v>40235.692025462959</v>
      </c>
      <c r="T274" s="9">
        <f>(I274/86400)+25569+([0]!offset/24)</f>
        <v>40296.575694444444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  <c r="S275" s="9">
        <f>(J275/86400)+25569+([0]!offset/24)</f>
        <v>40697.29011574074</v>
      </c>
      <c r="T275" s="9">
        <f>(I275/86400)+25569+([0]!offset/24)</f>
        <v>40727.29011574074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  <c r="S276" s="9">
        <f>(J276/86400)+25569+([0]!offset/24)</f>
        <v>40969.704039351847</v>
      </c>
      <c r="T276" s="9">
        <f>(I276/86400)+25569+([0]!offset/24)</f>
        <v>41004.082638888889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  <c r="S277" s="9">
        <f>(J277/86400)+25569+([0]!offset/24)</f>
        <v>41192.823680555557</v>
      </c>
      <c r="T277" s="9">
        <f>(I277/86400)+25569+([0]!offset/24)</f>
        <v>41222.865347222221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  <c r="S278" s="9">
        <f>(J278/86400)+25569+([0]!offset/24)</f>
        <v>40966.873541666668</v>
      </c>
      <c r="T278" s="9">
        <f>(I278/86400)+25569+([0]!offset/24)</f>
        <v>41026.831874999996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  <c r="S279" s="9">
        <f>(J279/86400)+25569+([0]!offset/24)</f>
        <v>42117.68309027778</v>
      </c>
      <c r="T279" s="9">
        <f>(I279/86400)+25569+([0]!offset/24)</f>
        <v>42147.68309027778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  <c r="S280" s="9">
        <f>(J280/86400)+25569+([0]!offset/24)</f>
        <v>41163.832627314812</v>
      </c>
      <c r="T280" s="9">
        <f>(I280/86400)+25569+([0]!offset/24)</f>
        <v>41193.832627314812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  <c r="S281" s="9">
        <f>(J281/86400)+25569+([0]!offset/24)</f>
        <v>42759.035833333335</v>
      </c>
      <c r="T281" s="9">
        <f>(I281/86400)+25569+([0]!offset/24)</f>
        <v>42792.875694444439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  <c r="S282" s="9">
        <f>(J282/86400)+25569+([0]!offset/24)</f>
        <v>41744.382349537038</v>
      </c>
      <c r="T282" s="9">
        <f>(I282/86400)+25569+([0]!offset/24)</f>
        <v>41789.382349537038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  <c r="S283" s="9">
        <f>(J283/86400)+25569+([0]!offset/24)</f>
        <v>39949.955011574071</v>
      </c>
      <c r="T283" s="9">
        <f>(I283/86400)+25569+([0]!offset/24)</f>
        <v>40035.601388888885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  <c r="S284" s="9">
        <f>(J284/86400)+25569+([0]!offset/24)</f>
        <v>40194.711712962962</v>
      </c>
      <c r="T284" s="9">
        <f>(I284/86400)+25569+([0]!offset/24)</f>
        <v>40231.708333333328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  <c r="S285" s="9">
        <f>(J285/86400)+25569+([0]!offset/24)</f>
        <v>40675.501666666663</v>
      </c>
      <c r="T285" s="9">
        <f>(I285/86400)+25569+([0]!offset/24)</f>
        <v>40694.999305555553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  <c r="S286" s="9">
        <f>(J286/86400)+25569+([0]!offset/24)</f>
        <v>40904.529861111107</v>
      </c>
      <c r="T286" s="9">
        <f>(I286/86400)+25569+([0]!offset/24)</f>
        <v>40929.529861111107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  <c r="S287" s="9">
        <f>(J287/86400)+25569+([0]!offset/24)</f>
        <v>41506.547777777778</v>
      </c>
      <c r="T287" s="9">
        <f>(I287/86400)+25569+([0]!offset/24)</f>
        <v>41536.547777777778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  <c r="S288" s="9">
        <f>(J288/86400)+25569+([0]!offset/24)</f>
        <v>41313.607916666668</v>
      </c>
      <c r="T288" s="9">
        <f>(I288/86400)+25569+([0]!offset/24)</f>
        <v>41358.566249999996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  <c r="S289" s="9">
        <f>(J289/86400)+25569+([0]!offset/24)</f>
        <v>41184.069652777776</v>
      </c>
      <c r="T289" s="9">
        <f>(I289/86400)+25569+([0]!offset/24)</f>
        <v>41214.958333333328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  <c r="S290" s="9">
        <f>(J290/86400)+25569+([0]!offset/24)</f>
        <v>41050.960567129623</v>
      </c>
      <c r="T290" s="9">
        <f>(I290/86400)+25569+([0]!offset/24)</f>
        <v>41085.960567129623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  <c r="S291" s="9">
        <f>(J291/86400)+25569+([0]!offset/24)</f>
        <v>41550.248078703698</v>
      </c>
      <c r="T291" s="9">
        <f>(I291/86400)+25569+([0]!offset/24)</f>
        <v>41580.248078703698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  <c r="S292" s="9">
        <f>(J292/86400)+25569+([0]!offset/24)</f>
        <v>40526.160844907405</v>
      </c>
      <c r="T292" s="9">
        <f>(I292/86400)+25569+([0]!offset/24)</f>
        <v>40576.124305555553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  <c r="S293" s="9">
        <f>(J293/86400)+25569+([0]!offset/24)</f>
        <v>41376.560717592591</v>
      </c>
      <c r="T293" s="9">
        <f>(I293/86400)+25569+([0]!offset/24)</f>
        <v>41394.792361111111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  <c r="S294" s="9">
        <f>(J294/86400)+25569+([0]!offset/24)</f>
        <v>40812.594895833332</v>
      </c>
      <c r="T294" s="9">
        <f>(I294/86400)+25569+([0]!offset/24)</f>
        <v>40844.957638888889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  <c r="S295" s="9">
        <f>(J295/86400)+25569+([0]!offset/24)</f>
        <v>41719.459652777776</v>
      </c>
      <c r="T295" s="9">
        <f>(I295/86400)+25569+([0]!offset/24)</f>
        <v>41749.459652777776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9">
        <f>(J296/86400)+25569+([0]!offset/24)</f>
        <v>40342.876087962963</v>
      </c>
      <c r="T296" s="9">
        <f>(I296/86400)+25569+([0]!offset/24)</f>
        <v>40378.458333333328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  <c r="S297" s="9">
        <f>(J297/86400)+25569+([0]!offset/24)</f>
        <v>41518.796400462961</v>
      </c>
      <c r="T297" s="9">
        <f>(I297/86400)+25569+([0]!offset/24)</f>
        <v>41578.791666666664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  <c r="S298" s="9">
        <f>(J298/86400)+25569+([0]!offset/24)</f>
        <v>41134.267164351848</v>
      </c>
      <c r="T298" s="9">
        <f>(I298/86400)+25569+([0]!offset/24)</f>
        <v>41159.267164351848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  <c r="S299" s="9">
        <f>(J299/86400)+25569+([0]!offset/24)</f>
        <v>42089.519687499997</v>
      </c>
      <c r="T299" s="9">
        <f>(I299/86400)+25569+([0]!offset/24)</f>
        <v>42124.957638888889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  <c r="S300" s="9">
        <f>(J300/86400)+25569+([0]!offset/24)</f>
        <v>41709.255185185182</v>
      </c>
      <c r="T300" s="9">
        <f>(I300/86400)+25569+([0]!offset/24)</f>
        <v>41768.666666666664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  <c r="S301" s="9">
        <f>(J301/86400)+25569+([0]!offset/24)</f>
        <v>40469.016898148147</v>
      </c>
      <c r="T301" s="9">
        <f>(I301/86400)+25569+([0]!offset/24)</f>
        <v>40499.058564814812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  <c r="S302" s="9">
        <f>(J302/86400)+25569+([0]!offset/24)</f>
        <v>40626.751597222217</v>
      </c>
      <c r="T302" s="9">
        <f>(I302/86400)+25569+([0]!offset/24)</f>
        <v>40657.751597222217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  <c r="S303" s="9">
        <f>(J303/86400)+25569+([0]!offset/24)</f>
        <v>41312.529340277775</v>
      </c>
      <c r="T303" s="9">
        <f>(I303/86400)+25569+([0]!offset/24)</f>
        <v>41352.487673611111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  <c r="S304" s="9">
        <f>(J304/86400)+25569+([0]!offset/24)</f>
        <v>40933.648587962962</v>
      </c>
      <c r="T304" s="9">
        <f>(I304/86400)+25569+([0]!offset/24)</f>
        <v>40963.648587962962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  <c r="S305" s="9">
        <f>(J305/86400)+25569+([0]!offset/24)</f>
        <v>41031.862800925919</v>
      </c>
      <c r="T305" s="9">
        <f>(I305/86400)+25569+([0]!offset/24)</f>
        <v>41061.862800925919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  <c r="S306" s="9">
        <f>(J306/86400)+25569+([0]!offset/24)</f>
        <v>41113.88653935185</v>
      </c>
      <c r="T306" s="9">
        <f>(I306/86400)+25569+([0]!offset/24)</f>
        <v>41152.875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  <c r="S307" s="9">
        <f>(J307/86400)+25569+([0]!offset/24)</f>
        <v>40948.421863425923</v>
      </c>
      <c r="T307" s="9">
        <f>(I307/86400)+25569+([0]!offset/24)</f>
        <v>40978.421863425923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  <c r="S308" s="9">
        <f>(J308/86400)+25569+([0]!offset/24)</f>
        <v>41333.628854166665</v>
      </c>
      <c r="T308" s="9">
        <f>(I308/86400)+25569+([0]!offset/24)</f>
        <v>41353.587187499994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  <c r="S309" s="9">
        <f>(J309/86400)+25569+([0]!offset/24)</f>
        <v>41282.736122685186</v>
      </c>
      <c r="T309" s="9">
        <f>(I309/86400)+25569+([0]!offset/24)</f>
        <v>41312.736122685186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  <c r="S310" s="9">
        <f>(J310/86400)+25569+([0]!offset/24)</f>
        <v>40567.486226851848</v>
      </c>
      <c r="T310" s="9">
        <f>(I310/86400)+25569+([0]!offset/24)</f>
        <v>40612.486226851848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  <c r="S311" s="9">
        <f>(J311/86400)+25569+([0]!offset/24)</f>
        <v>41134.543217592589</v>
      </c>
      <c r="T311" s="9">
        <f>(I311/86400)+25569+([0]!offset/24)</f>
        <v>41155.543217592589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  <c r="S312" s="9">
        <f>(J312/86400)+25569+([0]!offset/24)</f>
        <v>40820.974803240737</v>
      </c>
      <c r="T312" s="9">
        <f>(I312/86400)+25569+([0]!offset/24)</f>
        <v>40835.875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  <c r="S313" s="9">
        <f>(J313/86400)+25569+([0]!offset/24)</f>
        <v>40868.011481481481</v>
      </c>
      <c r="T313" s="9">
        <f>(I313/86400)+25569+([0]!offset/24)</f>
        <v>40909.124305555553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  <c r="S314" s="9">
        <f>(J314/86400)+25569+([0]!offset/24)</f>
        <v>41348.669351851851</v>
      </c>
      <c r="T314" s="9">
        <f>(I314/86400)+25569+([0]!offset/24)</f>
        <v>41378.669351851851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  <c r="S315" s="9">
        <f>(J315/86400)+25569+([0]!offset/24)</f>
        <v>40357.019606481481</v>
      </c>
      <c r="T315" s="9">
        <f>(I315/86400)+25569+([0]!offset/24)</f>
        <v>40401.457638888889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  <c r="S316" s="9">
        <f>(J316/86400)+25569+([0]!offset/24)</f>
        <v>41304.624861111108</v>
      </c>
      <c r="T316" s="9">
        <f>(I316/86400)+25569+([0]!offset/24)</f>
        <v>41334.624861111108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  <c r="S317" s="9">
        <f>(J317/86400)+25569+([0]!offset/24)</f>
        <v>41113.564050925925</v>
      </c>
      <c r="T317" s="9">
        <f>(I317/86400)+25569+([0]!offset/24)</f>
        <v>41143.564050925925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  <c r="S318" s="9">
        <f>(J318/86400)+25569+([0]!offset/24)</f>
        <v>41950.715243055551</v>
      </c>
      <c r="T318" s="9">
        <f>(I318/86400)+25569+([0]!offset/24)</f>
        <v>41983.999305555553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  <c r="S319" s="9">
        <f>(J319/86400)+25569+([0]!offset/24)</f>
        <v>41589.468553240738</v>
      </c>
      <c r="T319" s="9">
        <f>(I319/86400)+25569+([0]!offset/24)</f>
        <v>41619.468553240738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  <c r="S320" s="9">
        <f>(J320/86400)+25569+([0]!offset/24)</f>
        <v>41329.830451388887</v>
      </c>
      <c r="T320" s="9">
        <f>(I320/86400)+25569+([0]!offset/24)</f>
        <v>41359.788784722223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  <c r="S321" s="9">
        <f>(J321/86400)+25569+([0]!offset/24)</f>
        <v>40123.629965277774</v>
      </c>
      <c r="T321" s="9">
        <f>(I321/86400)+25569+([0]!offset/24)</f>
        <v>40211.124305555553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  <c r="S322" s="9">
        <f>(J322/86400)+25569+([0]!offset/24)</f>
        <v>42331.34297453703</v>
      </c>
      <c r="T322" s="9">
        <f>(I322/86400)+25569+([0]!offset/24)</f>
        <v>42360.749999999993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ROUND((E323/D323)*100,0)</f>
        <v>103</v>
      </c>
      <c r="P323" s="5">
        <f t="shared" ref="P323:P386" si="21">IF(L323&gt;0,E323/L323,0)</f>
        <v>106.62314540059347</v>
      </c>
      <c r="Q323" t="str">
        <f t="shared" ref="Q323:Q386" si="22">LEFT(N323,SEARCH("/",N323,1)-1)</f>
        <v>film &amp; video</v>
      </c>
      <c r="R323" t="str">
        <f t="shared" ref="R323:R386" si="23">MID(N323,SEARCH("/",N323,1)+1,LEN(N323)-LEN(Q323))</f>
        <v>documentary</v>
      </c>
      <c r="S323" s="9">
        <f>(J323/86400)+25569+([0]!offset/24)</f>
        <v>42647.238263888888</v>
      </c>
      <c r="T323" s="9">
        <f>(I323/86400)+25569+([0]!offset/24)</f>
        <v>42682.279930555553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5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  <c r="S324" s="9">
        <f>(J324/86400)+25569+([0]!offset/24)</f>
        <v>42473.361666666664</v>
      </c>
      <c r="T324" s="9">
        <f>(I324/86400)+25569+([0]!offset/24)</f>
        <v>42503.361666666664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  <c r="S325" s="9">
        <f>(J325/86400)+25569+([0]!offset/24)</f>
        <v>42697.113032407404</v>
      </c>
      <c r="T325" s="9">
        <f>(I325/86400)+25569+([0]!offset/24)</f>
        <v>42725.124305555553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  <c r="S326" s="9">
        <f>(J326/86400)+25569+([0]!offset/24)</f>
        <v>42184.417916666665</v>
      </c>
      <c r="T326" s="9">
        <f>(I326/86400)+25569+([0]!offset/24)</f>
        <v>42217.417916666665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  <c r="S327" s="9">
        <f>(J327/86400)+25569+([0]!offset/24)</f>
        <v>42688.979548611103</v>
      </c>
      <c r="T327" s="9">
        <f>(I327/86400)+25569+([0]!offset/24)</f>
        <v>42723.979548611103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  <c r="S328" s="9">
        <f>(J328/86400)+25569+([0]!offset/24)</f>
        <v>42775.106550925928</v>
      </c>
      <c r="T328" s="9">
        <f>(I328/86400)+25569+([0]!offset/24)</f>
        <v>42808.747916666667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  <c r="S329" s="9">
        <f>(J329/86400)+25569+([0]!offset/24)</f>
        <v>42058.026956018519</v>
      </c>
      <c r="T329" s="9">
        <f>(I329/86400)+25569+([0]!offset/24)</f>
        <v>42085.124999999993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  <c r="S330" s="9">
        <f>(J330/86400)+25569+([0]!offset/24)</f>
        <v>42278.738287037035</v>
      </c>
      <c r="T330" s="9">
        <f>(I330/86400)+25569+([0]!offset/24)</f>
        <v>42308.958333333336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  <c r="S331" s="9">
        <f>(J331/86400)+25569+([0]!offset/24)</f>
        <v>42291.258414351854</v>
      </c>
      <c r="T331" s="9">
        <f>(I331/86400)+25569+([0]!offset/24)</f>
        <v>42314.958333333336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  <c r="S332" s="9">
        <f>(J332/86400)+25569+([0]!offset/24)</f>
        <v>41379.307442129626</v>
      </c>
      <c r="T332" s="9">
        <f>(I332/86400)+25569+([0]!offset/24)</f>
        <v>41410.957638888889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  <c r="S333" s="9">
        <f>(J333/86400)+25569+([0]!offset/24)</f>
        <v>42507.373078703698</v>
      </c>
      <c r="T333" s="9">
        <f>(I333/86400)+25569+([0]!offset/24)</f>
        <v>42538.373078703698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  <c r="S334" s="9">
        <f>(J334/86400)+25569+([0]!offset/24)</f>
        <v>42263.471956018511</v>
      </c>
      <c r="T334" s="9">
        <f>(I334/86400)+25569+([0]!offset/24)</f>
        <v>42305.124999999993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  <c r="S335" s="9">
        <f>(J335/86400)+25569+([0]!offset/24)</f>
        <v>42437.428136574068</v>
      </c>
      <c r="T335" s="9">
        <f>(I335/86400)+25569+([0]!offset/24)</f>
        <v>42467.386469907404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  <c r="S336" s="9">
        <f>(J336/86400)+25569+([0]!offset/24)</f>
        <v>42101.474039351851</v>
      </c>
      <c r="T336" s="9">
        <f>(I336/86400)+25569+([0]!offset/24)</f>
        <v>42139.583333333336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  <c r="S337" s="9">
        <f>(J337/86400)+25569+([0]!offset/24)</f>
        <v>42101.529108796291</v>
      </c>
      <c r="T337" s="9">
        <f>(I337/86400)+25569+([0]!offset/24)</f>
        <v>42132.708333333336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  <c r="S338" s="9">
        <f>(J338/86400)+25569+([0]!offset/24)</f>
        <v>42291.387939814813</v>
      </c>
      <c r="T338" s="9">
        <f>(I338/86400)+25569+([0]!offset/24)</f>
        <v>42321.429606481477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  <c r="S339" s="9">
        <f>(J339/86400)+25569+([0]!offset/24)</f>
        <v>42046.920231481483</v>
      </c>
      <c r="T339" s="9">
        <f>(I339/86400)+25569+([0]!offset/24)</f>
        <v>42076.878564814811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  <c r="S340" s="9">
        <f>(J340/86400)+25569+([0]!offset/24)</f>
        <v>42559.547337962962</v>
      </c>
      <c r="T340" s="9">
        <f>(I340/86400)+25569+([0]!offset/24)</f>
        <v>42615.833333333336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  <c r="S341" s="9">
        <f>(J341/86400)+25569+([0]!offset/24)</f>
        <v>42093.551712962959</v>
      </c>
      <c r="T341" s="9">
        <f>(I341/86400)+25569+([0]!offset/24)</f>
        <v>42123.551712962959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  <c r="S342" s="9">
        <f>(J342/86400)+25569+([0]!offset/24)</f>
        <v>42772.460729166669</v>
      </c>
      <c r="T342" s="9">
        <f>(I342/86400)+25569+([0]!offset/24)</f>
        <v>42802.666666666664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  <c r="S343" s="9">
        <f>(J343/86400)+25569+([0]!offset/24)</f>
        <v>41894.671273148146</v>
      </c>
      <c r="T343" s="9">
        <f>(I343/86400)+25569+([0]!offset/24)</f>
        <v>41912.957638888889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  <c r="S344" s="9">
        <f>(J344/86400)+25569+([0]!offset/24)</f>
        <v>42459.572511574072</v>
      </c>
      <c r="T344" s="9">
        <f>(I344/86400)+25569+([0]!offset/24)</f>
        <v>42489.572511574072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  <c r="S345" s="9">
        <f>(J345/86400)+25569+([0]!offset/24)</f>
        <v>41926.529456018514</v>
      </c>
      <c r="T345" s="9">
        <f>(I345/86400)+25569+([0]!offset/24)</f>
        <v>41956.916666666664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  <c r="S346" s="9">
        <f>(J346/86400)+25569+([0]!offset/24)</f>
        <v>42111.762662037036</v>
      </c>
      <c r="T346" s="9">
        <f>(I346/86400)+25569+([0]!offset/24)</f>
        <v>42155.888888888883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  <c r="S347" s="9">
        <f>(J347/86400)+25569+([0]!offset/24)</f>
        <v>42114.735995370364</v>
      </c>
      <c r="T347" s="9">
        <f>(I347/86400)+25569+([0]!offset/24)</f>
        <v>42144.735995370364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  <c r="S348" s="9">
        <f>(J348/86400)+25569+([0]!offset/24)</f>
        <v>42261.291909722218</v>
      </c>
      <c r="T348" s="9">
        <f>(I348/86400)+25569+([0]!offset/24)</f>
        <v>42291.291909722218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  <c r="S349" s="9">
        <f>(J349/86400)+25569+([0]!offset/24)</f>
        <v>42292.287141203698</v>
      </c>
      <c r="T349" s="9">
        <f>(I349/86400)+25569+([0]!offset/24)</f>
        <v>42322.32880787037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  <c r="S350" s="9">
        <f>(J350/86400)+25569+([0]!offset/24)</f>
        <v>42207.378657407404</v>
      </c>
      <c r="T350" s="9">
        <f>(I350/86400)+25569+([0]!offset/24)</f>
        <v>42237.378657407404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  <c r="S351" s="9">
        <f>(J351/86400)+25569+([0]!offset/24)</f>
        <v>42760.290601851848</v>
      </c>
      <c r="T351" s="9">
        <f>(I351/86400)+25569+([0]!offset/24)</f>
        <v>42790.290601851848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  <c r="S352" s="9">
        <f>(J352/86400)+25569+([0]!offset/24)</f>
        <v>42585.857743055552</v>
      </c>
      <c r="T352" s="9">
        <f>(I352/86400)+25569+([0]!offset/24)</f>
        <v>42623.957638888889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  <c r="S353" s="9">
        <f>(J353/86400)+25569+([0]!offset/24)</f>
        <v>42427.75641203703</v>
      </c>
      <c r="T353" s="9">
        <f>(I353/86400)+25569+([0]!offset/24)</f>
        <v>42467.714745370373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  <c r="S354" s="9">
        <f>(J354/86400)+25569+([0]!offset/24)</f>
        <v>41889.959120370368</v>
      </c>
      <c r="T354" s="9">
        <f>(I354/86400)+25569+([0]!offset/24)</f>
        <v>41919.959120370368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  <c r="S355" s="9">
        <f>(J355/86400)+25569+([0]!offset/24)</f>
        <v>42297.583553240744</v>
      </c>
      <c r="T355" s="9">
        <f>(I355/86400)+25569+([0]!offset/24)</f>
        <v>42327.625219907401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  <c r="S356" s="9">
        <f>(J356/86400)+25569+([0]!offset/24)</f>
        <v>42438.619456018518</v>
      </c>
      <c r="T356" s="9">
        <f>(I356/86400)+25569+([0]!offset/24)</f>
        <v>42468.577789351846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  <c r="S357" s="9">
        <f>(J357/86400)+25569+([0]!offset/24)</f>
        <v>41943.0855787037</v>
      </c>
      <c r="T357" s="9">
        <f>(I357/86400)+25569+([0]!offset/24)</f>
        <v>41974.127245370364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  <c r="S358" s="9">
        <f>(J358/86400)+25569+([0]!offset/24)</f>
        <v>42415.594826388886</v>
      </c>
      <c r="T358" s="9">
        <f>(I358/86400)+25569+([0]!offset/24)</f>
        <v>42445.553159722222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  <c r="S359" s="9">
        <f>(J359/86400)+25569+([0]!offset/24)</f>
        <v>42078.01385416666</v>
      </c>
      <c r="T359" s="9">
        <f>(I359/86400)+25569+([0]!offset/24)</f>
        <v>42118.01385416666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  <c r="S360" s="9">
        <f>(J360/86400)+25569+([0]!offset/24)</f>
        <v>42507.651863425919</v>
      </c>
      <c r="T360" s="9">
        <f>(I360/86400)+25569+([0]!offset/24)</f>
        <v>42536.416666666664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  <c r="S361" s="9">
        <f>(J361/86400)+25569+([0]!offset/24)</f>
        <v>41934.86215277778</v>
      </c>
      <c r="T361" s="9">
        <f>(I361/86400)+25569+([0]!offset/24)</f>
        <v>41957.008333333331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  <c r="S362" s="9">
        <f>(J362/86400)+25569+([0]!offset/24)</f>
        <v>42163.689583333333</v>
      </c>
      <c r="T362" s="9">
        <f>(I362/86400)+25569+([0]!offset/24)</f>
        <v>42207.924305555549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  <c r="S363" s="9">
        <f>(J363/86400)+25569+([0]!offset/24)</f>
        <v>41935.792893518512</v>
      </c>
      <c r="T363" s="9">
        <f>(I363/86400)+25569+([0]!offset/24)</f>
        <v>41965.834560185183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  <c r="S364" s="9">
        <f>(J364/86400)+25569+([0]!offset/24)</f>
        <v>41837.002210648148</v>
      </c>
      <c r="T364" s="9">
        <f>(I364/86400)+25569+([0]!offset/24)</f>
        <v>41858.791666666664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  <c r="S365" s="9">
        <f>(J365/86400)+25569+([0]!offset/24)</f>
        <v>40255.53629629629</v>
      </c>
      <c r="T365" s="9">
        <f>(I365/86400)+25569+([0]!offset/24)</f>
        <v>40300.598611111105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  <c r="S366" s="9">
        <f>(J366/86400)+25569+([0]!offset/24)</f>
        <v>41780.651296296295</v>
      </c>
      <c r="T366" s="9">
        <f>(I366/86400)+25569+([0]!offset/24)</f>
        <v>41810.957638888889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  <c r="S367" s="9">
        <f>(J367/86400)+25569+([0]!offset/24)</f>
        <v>41668.398136574069</v>
      </c>
      <c r="T367" s="9">
        <f>(I367/86400)+25569+([0]!offset/24)</f>
        <v>41698.398136574069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  <c r="S368" s="9">
        <f>(J368/86400)+25569+([0]!offset/24)</f>
        <v>41019.584699074076</v>
      </c>
      <c r="T368" s="9">
        <f>(I368/86400)+25569+([0]!offset/24)</f>
        <v>41049.584699074076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  <c r="S369" s="9">
        <f>(J369/86400)+25569+([0]!offset/24)</f>
        <v>41355.368958333333</v>
      </c>
      <c r="T369" s="9">
        <f>(I369/86400)+25569+([0]!offset/24)</f>
        <v>41394.999305555553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  <c r="S370" s="9">
        <f>(J370/86400)+25569+([0]!offset/24)</f>
        <v>42043.397245370368</v>
      </c>
      <c r="T370" s="9">
        <f>(I370/86400)+25569+([0]!offset/24)</f>
        <v>42078.355578703697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  <c r="S371" s="9">
        <f>(J371/86400)+25569+([0]!offset/24)</f>
        <v>40893.3433912037</v>
      </c>
      <c r="T371" s="9">
        <f>(I371/86400)+25569+([0]!offset/24)</f>
        <v>40923.3433912037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  <c r="S372" s="9">
        <f>(J372/86400)+25569+([0]!offset/24)</f>
        <v>42711.586805555555</v>
      </c>
      <c r="T372" s="9">
        <f>(I372/86400)+25569+([0]!offset/24)</f>
        <v>42741.586805555555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  <c r="S373" s="9">
        <f>(J373/86400)+25569+([0]!offset/24)</f>
        <v>41261.559479166666</v>
      </c>
      <c r="T373" s="9">
        <f>(I373/86400)+25569+([0]!offset/24)</f>
        <v>41306.559479166666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  <c r="S374" s="9">
        <f>(J374/86400)+25569+([0]!offset/24)</f>
        <v>42425.368564814817</v>
      </c>
      <c r="T374" s="9">
        <f>(I374/86400)+25569+([0]!offset/24)</f>
        <v>42465.458333333336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  <c r="S375" s="9">
        <f>(J375/86400)+25569+([0]!offset/24)</f>
        <v>41078.703680555554</v>
      </c>
      <c r="T375" s="9">
        <f>(I375/86400)+25569+([0]!offset/24)</f>
        <v>41108.703680555554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  <c r="S376" s="9">
        <f>(J376/86400)+25569+([0]!offset/24)</f>
        <v>40757.680914351848</v>
      </c>
      <c r="T376" s="9">
        <f>(I376/86400)+25569+([0]!offset/24)</f>
        <v>40802.680914351848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  <c r="S377" s="9">
        <f>(J377/86400)+25569+([0]!offset/24)</f>
        <v>41657.77674768518</v>
      </c>
      <c r="T377" s="9">
        <f>(I377/86400)+25569+([0]!offset/24)</f>
        <v>41699.512499999997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  <c r="S378" s="9">
        <f>(J378/86400)+25569+([0]!offset/24)</f>
        <v>42576.244398148141</v>
      </c>
      <c r="T378" s="9">
        <f>(I378/86400)+25569+([0]!offset/24)</f>
        <v>42607.244398148141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  <c r="S379" s="9">
        <f>(J379/86400)+25569+([0]!offset/24)</f>
        <v>42292.042453703696</v>
      </c>
      <c r="T379" s="9">
        <f>(I379/86400)+25569+([0]!offset/24)</f>
        <v>42322.084027777775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  <c r="S380" s="9">
        <f>(J380/86400)+25569+([0]!offset/24)</f>
        <v>42370.363518518519</v>
      </c>
      <c r="T380" s="9">
        <f>(I380/86400)+25569+([0]!offset/24)</f>
        <v>42394.786111111105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  <c r="S381" s="9">
        <f>(J381/86400)+25569+([0]!offset/24)</f>
        <v>40987.479999999996</v>
      </c>
      <c r="T381" s="9">
        <f>(I381/86400)+25569+([0]!offset/24)</f>
        <v>41032.479999999996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  <c r="S382" s="9">
        <f>(J382/86400)+25569+([0]!offset/24)</f>
        <v>42367.511481481481</v>
      </c>
      <c r="T382" s="9">
        <f>(I382/86400)+25569+([0]!offset/24)</f>
        <v>42392.511481481481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  <c r="S383" s="9">
        <f>(J383/86400)+25569+([0]!offset/24)</f>
        <v>41085.48978009259</v>
      </c>
      <c r="T383" s="9">
        <f>(I383/86400)+25569+([0]!offset/24)</f>
        <v>41120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  <c r="S384" s="9">
        <f>(J384/86400)+25569+([0]!offset/24)</f>
        <v>41144.501157407409</v>
      </c>
      <c r="T384" s="9">
        <f>(I384/86400)+25569+([0]!offset/24)</f>
        <v>41158.501157407409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  <c r="S385" s="9">
        <f>(J385/86400)+25569+([0]!offset/24)</f>
        <v>41754.90924768518</v>
      </c>
      <c r="T385" s="9">
        <f>(I385/86400)+25569+([0]!offset/24)</f>
        <v>41777.90924768518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  <c r="S386" s="9">
        <f>(J386/86400)+25569+([0]!offset/24)</f>
        <v>41980.573460648149</v>
      </c>
      <c r="T386" s="9">
        <f>(I386/86400)+25569+([0]!offset/24)</f>
        <v>42010.573460648149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ROUND((E387/D387)*100,0)</f>
        <v>106</v>
      </c>
      <c r="P387" s="5">
        <f t="shared" ref="P387:P450" si="25">IF(L387&gt;0,E387/L387,0)</f>
        <v>111.79535864978902</v>
      </c>
      <c r="Q387" t="str">
        <f t="shared" ref="Q387:Q450" si="26">LEFT(N387,SEARCH("/",N387,1)-1)</f>
        <v>film &amp; video</v>
      </c>
      <c r="R387" t="str">
        <f t="shared" ref="R387:R450" si="27">MID(N387,SEARCH("/",N387,1)+1,LEN(N387)-LEN(Q387))</f>
        <v>documentary</v>
      </c>
      <c r="S387" s="9">
        <f>(J387/86400)+25569+([0]!offset/24)</f>
        <v>41934.376168981478</v>
      </c>
      <c r="T387" s="9">
        <f>(I387/86400)+25569+([0]!offset/24)</f>
        <v>41964.41783564815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5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  <c r="S388" s="9">
        <f>(J388/86400)+25569+([0]!offset/24)</f>
        <v>42211.742951388886</v>
      </c>
      <c r="T388" s="9">
        <f>(I388/86400)+25569+([0]!offset/24)</f>
        <v>42226.742951388886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  <c r="S389" s="9">
        <f>(J389/86400)+25569+([0]!offset/24)</f>
        <v>42200.468263888884</v>
      </c>
      <c r="T389" s="9">
        <f>(I389/86400)+25569+([0]!offset/24)</f>
        <v>42231.041666666664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  <c r="S390" s="9">
        <f>(J390/86400)+25569+([0]!offset/24)</f>
        <v>42548.86782407407</v>
      </c>
      <c r="T390" s="9">
        <f>(I390/86400)+25569+([0]!offset/24)</f>
        <v>42578.86782407407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  <c r="S391" s="9">
        <f>(J391/86400)+25569+([0]!offset/24)</f>
        <v>41673.854745370372</v>
      </c>
      <c r="T391" s="9">
        <f>(I391/86400)+25569+([0]!offset/24)</f>
        <v>41705.749305555553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  <c r="S392" s="9">
        <f>(J392/86400)+25569+([0]!offset/24)</f>
        <v>42111.828379629624</v>
      </c>
      <c r="T392" s="9">
        <f>(I392/86400)+25569+([0]!offset/24)</f>
        <v>42131.828379629624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  <c r="S393" s="9">
        <f>(J393/86400)+25569+([0]!offset/24)</f>
        <v>40864.833923611106</v>
      </c>
      <c r="T393" s="9">
        <f>(I393/86400)+25569+([0]!offset/24)</f>
        <v>40894.832638888889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  <c r="S394" s="9">
        <f>(J394/86400)+25569+([0]!offset/24)</f>
        <v>40763.508923611109</v>
      </c>
      <c r="T394" s="9">
        <f>(I394/86400)+25569+([0]!offset/24)</f>
        <v>40793.916666666664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  <c r="S395" s="9">
        <f>(J395/86400)+25569+([0]!offset/24)</f>
        <v>41526.500601851847</v>
      </c>
      <c r="T395" s="9">
        <f>(I395/86400)+25569+([0]!offset/24)</f>
        <v>41557.500601851847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9">
        <f>(J396/86400)+25569+([0]!offset/24)</f>
        <v>42417.60974537037</v>
      </c>
      <c r="T396" s="9">
        <f>(I396/86400)+25569+([0]!offset/24)</f>
        <v>42477.568078703705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  <c r="S397" s="9">
        <f>(J397/86400)+25569+([0]!offset/24)</f>
        <v>40990.700925925921</v>
      </c>
      <c r="T397" s="9">
        <f>(I397/86400)+25569+([0]!offset/24)</f>
        <v>41026.688888888886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  <c r="S398" s="9">
        <f>(J398/86400)+25569+([0]!offset/24)</f>
        <v>41082.356550925928</v>
      </c>
      <c r="T398" s="9">
        <f>(I398/86400)+25569+([0]!offset/24)</f>
        <v>41097.356550925928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  <c r="S399" s="9">
        <f>(J399/86400)+25569+([0]!offset/24)</f>
        <v>40379.568101851852</v>
      </c>
      <c r="T399" s="9">
        <f>(I399/86400)+25569+([0]!offset/24)</f>
        <v>40421.947222222218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  <c r="S400" s="9">
        <f>(J400/86400)+25569+([0]!offset/24)</f>
        <v>42078.584791666661</v>
      </c>
      <c r="T400" s="9">
        <f>(I400/86400)+25569+([0]!offset/24)</f>
        <v>42123.584791666661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  <c r="S401" s="9">
        <f>(J401/86400)+25569+([0]!offset/24)</f>
        <v>42687.667442129627</v>
      </c>
      <c r="T401" s="9">
        <f>(I401/86400)+25569+([0]!offset/24)</f>
        <v>42718.291666666664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  <c r="S402" s="9">
        <f>(J402/86400)+25569+([0]!offset/24)</f>
        <v>41745.427627314813</v>
      </c>
      <c r="T402" s="9">
        <f>(I402/86400)+25569+([0]!offset/24)</f>
        <v>41775.9375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  <c r="S403" s="9">
        <f>(J403/86400)+25569+([0]!offset/24)</f>
        <v>40732.633912037032</v>
      </c>
      <c r="T403" s="9">
        <f>(I403/86400)+25569+([0]!offset/24)</f>
        <v>40762.633912037032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  <c r="S404" s="9">
        <f>(J404/86400)+25569+([0]!offset/24)</f>
        <v>42292.331215277773</v>
      </c>
      <c r="T404" s="9">
        <f>(I404/86400)+25569+([0]!offset/24)</f>
        <v>42313.372881944444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  <c r="S405" s="9">
        <f>(J405/86400)+25569+([0]!offset/24)</f>
        <v>40718.102326388886</v>
      </c>
      <c r="T405" s="9">
        <f>(I405/86400)+25569+([0]!offset/24)</f>
        <v>40765.088888888888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  <c r="S406" s="9">
        <f>(J406/86400)+25569+([0]!offset/24)</f>
        <v>41646.419699074067</v>
      </c>
      <c r="T406" s="9">
        <f>(I406/86400)+25569+([0]!offset/24)</f>
        <v>41675.75277777778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9">
        <f>(J407/86400)+25569+([0]!offset/24)</f>
        <v>41673.876608796294</v>
      </c>
      <c r="T407" s="9">
        <f>(I407/86400)+25569+([0]!offset/24)</f>
        <v>41703.876608796294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  <c r="S408" s="9">
        <f>(J408/86400)+25569+([0]!offset/24)</f>
        <v>40637.95413194444</v>
      </c>
      <c r="T408" s="9">
        <f>(I408/86400)+25569+([0]!offset/24)</f>
        <v>40672.040972222218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  <c r="S409" s="9">
        <f>(J409/86400)+25569+([0]!offset/24)</f>
        <v>40806.662615740737</v>
      </c>
      <c r="T409" s="9">
        <f>(I409/86400)+25569+([0]!offset/24)</f>
        <v>40866.704282407409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  <c r="S410" s="9">
        <f>(J410/86400)+25569+([0]!offset/24)</f>
        <v>41543.527662037035</v>
      </c>
      <c r="T410" s="9">
        <f>(I410/86400)+25569+([0]!offset/24)</f>
        <v>41583.569328703699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9">
        <f>(J411/86400)+25569+([0]!offset/24)</f>
        <v>42543.654444444437</v>
      </c>
      <c r="T411" s="9">
        <f>(I411/86400)+25569+([0]!offset/24)</f>
        <v>42573.654444444437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  <c r="S412" s="9">
        <f>(J412/86400)+25569+([0]!offset/24)</f>
        <v>42113.773113425923</v>
      </c>
      <c r="T412" s="9">
        <f>(I412/86400)+25569+([0]!offset/24)</f>
        <v>42173.773113425923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  <c r="S413" s="9">
        <f>(J413/86400)+25569+([0]!offset/24)</f>
        <v>41597.967638888884</v>
      </c>
      <c r="T413" s="9">
        <f>(I413/86400)+25569+([0]!offset/24)</f>
        <v>41630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  <c r="S414" s="9">
        <f>(J414/86400)+25569+([0]!offset/24)</f>
        <v>41099.534467592588</v>
      </c>
      <c r="T414" s="9">
        <f>(I414/86400)+25569+([0]!offset/24)</f>
        <v>41115.534467592588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  <c r="S415" s="9">
        <f>(J415/86400)+25569+([0]!offset/24)</f>
        <v>41079.66910879629</v>
      </c>
      <c r="T415" s="9">
        <f>(I415/86400)+25569+([0]!offset/24)</f>
        <v>41109.66910879629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  <c r="S416" s="9">
        <f>(J416/86400)+25569+([0]!offset/24)</f>
        <v>41528.85491898148</v>
      </c>
      <c r="T416" s="9">
        <f>(I416/86400)+25569+([0]!offset/24)</f>
        <v>41558.85491898148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  <c r="S417" s="9">
        <f>(J417/86400)+25569+([0]!offset/24)</f>
        <v>41904.643541666665</v>
      </c>
      <c r="T417" s="9">
        <f>(I417/86400)+25569+([0]!offset/24)</f>
        <v>41929.291666666664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  <c r="S418" s="9">
        <f>(J418/86400)+25569+([0]!offset/24)</f>
        <v>41648.187858796293</v>
      </c>
      <c r="T418" s="9">
        <f>(I418/86400)+25569+([0]!offset/24)</f>
        <v>41678.187858796293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  <c r="S419" s="9">
        <f>(J419/86400)+25569+([0]!offset/24)</f>
        <v>41360.762268518512</v>
      </c>
      <c r="T419" s="9">
        <f>(I419/86400)+25569+([0]!offset/24)</f>
        <v>41371.981249999997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9">
        <f>(J420/86400)+25569+([0]!offset/24)</f>
        <v>42178.07403935185</v>
      </c>
      <c r="T420" s="9">
        <f>(I420/86400)+25569+([0]!offset/24)</f>
        <v>42208.07403935185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  <c r="S421" s="9">
        <f>(J421/86400)+25569+([0]!offset/24)</f>
        <v>41394.634108796294</v>
      </c>
      <c r="T421" s="9">
        <f>(I421/86400)+25569+([0]!offset/24)</f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  <c r="S422" s="9">
        <f>(J422/86400)+25569+([0]!offset/24)</f>
        <v>41682.028136574074</v>
      </c>
      <c r="T422" s="9">
        <f>(I422/86400)+25569+([0]!offset/24)</f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  <c r="S423" s="9">
        <f>(J423/86400)+25569+([0]!offset/24)</f>
        <v>42177.283055555548</v>
      </c>
      <c r="T423" s="9">
        <f>(I423/86400)+25569+([0]!offset/24)</f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  <c r="S424" s="9">
        <f>(J424/86400)+25569+([0]!offset/24)</f>
        <v>41863.052048611113</v>
      </c>
      <c r="T424" s="9">
        <f>(I424/86400)+25569+([0]!offset/24)</f>
        <v>41893.052048611113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  <c r="S425" s="9">
        <f>(J425/86400)+25569+([0]!offset/24)</f>
        <v>41400.717939814815</v>
      </c>
      <c r="T425" s="9">
        <f>(I425/86400)+25569+([0]!offset/24)</f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9">
        <f>(J426/86400)+25569+([0]!offset/24)</f>
        <v>40934.167812499996</v>
      </c>
      <c r="T426" s="9">
        <f>(I426/86400)+25569+([0]!offset/24)</f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9">
        <f>(J427/86400)+25569+([0]!offset/24)</f>
        <v>42275.652824074066</v>
      </c>
      <c r="T427" s="9">
        <f>(I427/86400)+25569+([0]!offset/24)</f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  <c r="S428" s="9">
        <f>(J428/86400)+25569+([0]!offset/24)</f>
        <v>42400.503634259258</v>
      </c>
      <c r="T428" s="9">
        <f>(I428/86400)+25569+([0]!offset/24)</f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>
        <f t="shared" si="25"/>
        <v>0</v>
      </c>
      <c r="Q429" t="str">
        <f t="shared" si="26"/>
        <v>film &amp; video</v>
      </c>
      <c r="R429" t="str">
        <f t="shared" si="27"/>
        <v>animation</v>
      </c>
      <c r="S429" s="9">
        <f>(J429/86400)+25569+([0]!offset/24)</f>
        <v>42285.700694444444</v>
      </c>
      <c r="T429" s="9">
        <f>(I429/86400)+25569+([0]!offset/24)</f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9">
        <f>(J430/86400)+25569+([0]!offset/24)</f>
        <v>41778.558391203704</v>
      </c>
      <c r="T430" s="9">
        <f>(I430/86400)+25569+([0]!offset/24)</f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>
        <f t="shared" si="25"/>
        <v>0</v>
      </c>
      <c r="Q431" t="str">
        <f t="shared" si="26"/>
        <v>film &amp; video</v>
      </c>
      <c r="R431" t="str">
        <f t="shared" si="27"/>
        <v>animation</v>
      </c>
      <c r="S431" s="9">
        <f>(J431/86400)+25569+([0]!offset/24)</f>
        <v>40070.693078703705</v>
      </c>
      <c r="T431" s="9">
        <f>(I431/86400)+25569+([0]!offset/24)</f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9">
        <f>(J432/86400)+25569+([0]!offset/24)</f>
        <v>41512.898923611108</v>
      </c>
      <c r="T432" s="9">
        <f>(I432/86400)+25569+([0]!offset/24)</f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  <c r="S433" s="9">
        <f>(J433/86400)+25569+([0]!offset/24)</f>
        <v>42526.662997685184</v>
      </c>
      <c r="T433" s="9">
        <f>(I433/86400)+25569+([0]!offset/24)</f>
        <v>42556.662997685184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9">
        <f>(J434/86400)+25569+([0]!offset/24)</f>
        <v>42238.51829861111</v>
      </c>
      <c r="T434" s="9">
        <f>(I434/86400)+25569+([0]!offset/24)</f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>
        <f t="shared" si="25"/>
        <v>0</v>
      </c>
      <c r="Q435" t="str">
        <f t="shared" si="26"/>
        <v>film &amp; video</v>
      </c>
      <c r="R435" t="str">
        <f t="shared" si="27"/>
        <v>animation</v>
      </c>
      <c r="S435" s="9">
        <f>(J435/86400)+25569+([0]!offset/24)</f>
        <v>42228.421550925923</v>
      </c>
      <c r="T435" s="9">
        <f>(I435/86400)+25569+([0]!offset/24)</f>
        <v>42288.421550925923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9">
        <f>(J436/86400)+25569+([0]!offset/24)</f>
        <v>41576.626180555555</v>
      </c>
      <c r="T436" s="9">
        <f>(I436/86400)+25569+([0]!offset/24)</f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9">
        <f>(J437/86400)+25569+([0]!offset/24)</f>
        <v>41500.539120370369</v>
      </c>
      <c r="T437" s="9">
        <f>(I437/86400)+25569+([0]!offset/24)</f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>
        <f t="shared" si="25"/>
        <v>0</v>
      </c>
      <c r="Q438" t="str">
        <f t="shared" si="26"/>
        <v>film &amp; video</v>
      </c>
      <c r="R438" t="str">
        <f t="shared" si="27"/>
        <v>animation</v>
      </c>
      <c r="S438" s="9">
        <f>(J438/86400)+25569+([0]!offset/24)</f>
        <v>41456.154085648144</v>
      </c>
      <c r="T438" s="9">
        <f>(I438/86400)+25569+([0]!offset/24)</f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>
        <f t="shared" si="25"/>
        <v>0</v>
      </c>
      <c r="Q439" t="str">
        <f t="shared" si="26"/>
        <v>film &amp; video</v>
      </c>
      <c r="R439" t="str">
        <f t="shared" si="27"/>
        <v>animation</v>
      </c>
      <c r="S439" s="9">
        <f>(J439/86400)+25569+([0]!offset/24)</f>
        <v>42591.110254629624</v>
      </c>
      <c r="T439" s="9">
        <f>(I439/86400)+25569+([0]!offset/24)</f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  <c r="S440" s="9">
        <f>(J440/86400)+25569+([0]!offset/24)</f>
        <v>42296.052754629629</v>
      </c>
      <c r="T440" s="9">
        <f>(I440/86400)+25569+([0]!offset/24)</f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>
        <f t="shared" si="25"/>
        <v>0</v>
      </c>
      <c r="Q441" t="str">
        <f t="shared" si="26"/>
        <v>film &amp; video</v>
      </c>
      <c r="R441" t="str">
        <f t="shared" si="27"/>
        <v>animation</v>
      </c>
      <c r="S441" s="9">
        <f>(J441/86400)+25569+([0]!offset/24)</f>
        <v>41919.553449074076</v>
      </c>
      <c r="T441" s="9">
        <f>(I441/86400)+25569+([0]!offset/24)</f>
        <v>41929.553449074076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9">
        <f>(J442/86400)+25569+([0]!offset/24)</f>
        <v>42423.777233796289</v>
      </c>
      <c r="T442" s="9">
        <f>(I442/86400)+25569+([0]!offset/24)</f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>
        <f t="shared" si="25"/>
        <v>0</v>
      </c>
      <c r="Q443" t="str">
        <f t="shared" si="26"/>
        <v>film &amp; video</v>
      </c>
      <c r="R443" t="str">
        <f t="shared" si="27"/>
        <v>animation</v>
      </c>
      <c r="S443" s="9">
        <f>(J443/86400)+25569+([0]!offset/24)</f>
        <v>41550.585601851846</v>
      </c>
      <c r="T443" s="9">
        <f>(I443/86400)+25569+([0]!offset/24)</f>
        <v>41580.585601851846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  <c r="S444" s="9">
        <f>(J444/86400)+25569+([0]!offset/24)</f>
        <v>42024.680358796293</v>
      </c>
      <c r="T444" s="9">
        <f>(I444/86400)+25569+([0]!offset/24)</f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9">
        <f>(J445/86400)+25569+([0]!offset/24)</f>
        <v>41649.806724537033</v>
      </c>
      <c r="T445" s="9">
        <f>(I445/86400)+25569+([0]!offset/24)</f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9">
        <f>(J446/86400)+25569+([0]!offset/24)</f>
        <v>40894.69862268518</v>
      </c>
      <c r="T446" s="9">
        <f>(I446/86400)+25569+([0]!offset/24)</f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9">
        <f>(J447/86400)+25569+([0]!offset/24)</f>
        <v>42130.127025462956</v>
      </c>
      <c r="T447" s="9">
        <f>(I447/86400)+25569+([0]!offset/24)</f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  <c r="S448" s="9">
        <f>(J448/86400)+25569+([0]!offset/24)</f>
        <v>42036.875231481477</v>
      </c>
      <c r="T448" s="9">
        <f>(I448/86400)+25569+([0]!offset/24)</f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9">
        <f>(J449/86400)+25569+([0]!offset/24)</f>
        <v>41331.34679398148</v>
      </c>
      <c r="T449" s="9">
        <f>(I449/86400)+25569+([0]!offset/24)</f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  <c r="S450" s="9">
        <f>(J450/86400)+25569+([0]!offset/24)</f>
        <v>41753.549710648142</v>
      </c>
      <c r="T450" s="9">
        <f>(I450/86400)+25569+([0]!offset/24)</f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ROUND((E451/D451)*100,0)</f>
        <v>2</v>
      </c>
      <c r="P451" s="5">
        <f t="shared" ref="P451:P514" si="29">IF(L451&gt;0,E451/L451,0)</f>
        <v>9</v>
      </c>
      <c r="Q451" t="str">
        <f t="shared" ref="Q451:Q514" si="30">LEFT(N451,SEARCH("/",N451,1)-1)</f>
        <v>film &amp; video</v>
      </c>
      <c r="R451" t="str">
        <f t="shared" ref="R451:R514" si="31">MID(N451,SEARCH("/",N451,1)+1,LEN(N451)-LEN(Q451))</f>
        <v>animation</v>
      </c>
      <c r="S451" s="9">
        <f>(J451/86400)+25569+([0]!offset/24)</f>
        <v>41534.359780092593</v>
      </c>
      <c r="T451" s="9">
        <f>(I451/86400)+25569+([0]!offset/24)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5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  <c r="S452" s="9">
        <f>(J452/86400)+25569+([0]!offset/24)</f>
        <v>41654.73842592592</v>
      </c>
      <c r="T452" s="9">
        <f>(I452/86400)+25569+([0]!offset/24)</f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>
        <f t="shared" si="29"/>
        <v>0</v>
      </c>
      <c r="Q453" t="str">
        <f t="shared" si="30"/>
        <v>film &amp; video</v>
      </c>
      <c r="R453" t="str">
        <f t="shared" si="31"/>
        <v>animation</v>
      </c>
      <c r="S453" s="9">
        <f>(J453/86400)+25569+([0]!offset/24)</f>
        <v>41634.506840277776</v>
      </c>
      <c r="T453" s="9">
        <f>(I453/86400)+25569+([0]!offset/24)</f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9">
        <f>(J454/86400)+25569+([0]!offset/24)</f>
        <v>42107.49554398148</v>
      </c>
      <c r="T454" s="9">
        <f>(I454/86400)+25569+([0]!offset/24)</f>
        <v>42137.49554398148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9">
        <f>(J455/86400)+25569+([0]!offset/24)</f>
        <v>42038.616655092592</v>
      </c>
      <c r="T455" s="9">
        <f>(I455/86400)+25569+([0]!offset/24)</f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9">
        <f>(J456/86400)+25569+([0]!offset/24)</f>
        <v>41938.508923611109</v>
      </c>
      <c r="T456" s="9">
        <f>(I456/86400)+25569+([0]!offset/24)</f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9">
        <f>(J457/86400)+25569+([0]!offset/24)</f>
        <v>40970.794236111113</v>
      </c>
      <c r="T457" s="9">
        <f>(I457/86400)+25569+([0]!offset/24)</f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  <c r="S458" s="9">
        <f>(J458/86400)+25569+([0]!offset/24)</f>
        <v>41547.486122685186</v>
      </c>
      <c r="T458" s="9">
        <f>(I458/86400)+25569+([0]!offset/24)</f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>
        <f t="shared" si="29"/>
        <v>0</v>
      </c>
      <c r="Q459" t="str">
        <f t="shared" si="30"/>
        <v>film &amp; video</v>
      </c>
      <c r="R459" t="str">
        <f t="shared" si="31"/>
        <v>animation</v>
      </c>
      <c r="S459" s="9">
        <f>(J459/86400)+25569+([0]!offset/24)</f>
        <v>41837.559166666666</v>
      </c>
      <c r="T459" s="9">
        <f>(I459/86400)+25569+([0]!offset/24)</f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  <c r="S460" s="9">
        <f>(J460/86400)+25569+([0]!offset/24)</f>
        <v>41378.491435185184</v>
      </c>
      <c r="T460" s="9">
        <f>(I460/86400)+25569+([0]!offset/24)</f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9">
        <f>(J461/86400)+25569+([0]!offset/24)</f>
        <v>40800.432025462964</v>
      </c>
      <c r="T461" s="9">
        <f>(I461/86400)+25569+([0]!offset/24)</f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9">
        <f>(J462/86400)+25569+([0]!offset/24)</f>
        <v>41759.334201388883</v>
      </c>
      <c r="T462" s="9">
        <f>(I462/86400)+25569+([0]!offset/24)</f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>
        <f t="shared" si="29"/>
        <v>0</v>
      </c>
      <c r="Q463" t="str">
        <f t="shared" si="30"/>
        <v>film &amp; video</v>
      </c>
      <c r="R463" t="str">
        <f t="shared" si="31"/>
        <v>animation</v>
      </c>
      <c r="S463" s="9">
        <f>(J463/86400)+25569+([0]!offset/24)</f>
        <v>41407.638506944444</v>
      </c>
      <c r="T463" s="9">
        <f>(I463/86400)+25569+([0]!offset/24)</f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>
        <f t="shared" si="29"/>
        <v>0</v>
      </c>
      <c r="Q464" t="str">
        <f t="shared" si="30"/>
        <v>film &amp; video</v>
      </c>
      <c r="R464" t="str">
        <f t="shared" si="31"/>
        <v>animation</v>
      </c>
      <c r="S464" s="9">
        <f>(J464/86400)+25569+([0]!offset/24)</f>
        <v>40704.918298611105</v>
      </c>
      <c r="T464" s="9">
        <f>(I464/86400)+25569+([0]!offset/24)</f>
        <v>40764.918298611105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  <c r="S465" s="9">
        <f>(J465/86400)+25569+([0]!offset/24)</f>
        <v>40750.501770833333</v>
      </c>
      <c r="T465" s="9">
        <f>(I465/86400)+25569+([0]!offset/24)</f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9">
        <f>(J466/86400)+25569+([0]!offset/24)</f>
        <v>42488.640451388885</v>
      </c>
      <c r="T466" s="9">
        <f>(I466/86400)+25569+([0]!offset/24)</f>
        <v>42508.640451388885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9">
        <f>(J467/86400)+25569+([0]!offset/24)</f>
        <v>41800.911736111106</v>
      </c>
      <c r="T467" s="9">
        <f>(I467/86400)+25569+([0]!offset/24)</f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9">
        <f>(J468/86400)+25569+([0]!offset/24)</f>
        <v>41129.734537037039</v>
      </c>
      <c r="T468" s="9">
        <f>(I468/86400)+25569+([0]!offset/24)</f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  <c r="S469" s="9">
        <f>(J469/86400)+25569+([0]!offset/24)</f>
        <v>41135.471458333333</v>
      </c>
      <c r="T469" s="9">
        <f>(I469/86400)+25569+([0]!offset/24)</f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>
        <f t="shared" si="29"/>
        <v>0</v>
      </c>
      <c r="Q470" t="str">
        <f t="shared" si="30"/>
        <v>film &amp; video</v>
      </c>
      <c r="R470" t="str">
        <f t="shared" si="31"/>
        <v>animation</v>
      </c>
      <c r="S470" s="9">
        <f>(J470/86400)+25569+([0]!offset/24)</f>
        <v>41040.959293981483</v>
      </c>
      <c r="T470" s="9">
        <f>(I470/86400)+25569+([0]!offset/24)</f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>
        <f t="shared" si="29"/>
        <v>0</v>
      </c>
      <c r="Q471" t="str">
        <f t="shared" si="30"/>
        <v>film &amp; video</v>
      </c>
      <c r="R471" t="str">
        <f t="shared" si="31"/>
        <v>animation</v>
      </c>
      <c r="S471" s="9">
        <f>(J471/86400)+25569+([0]!offset/24)</f>
        <v>41827.781527777777</v>
      </c>
      <c r="T471" s="9">
        <f>(I471/86400)+25569+([0]!offset/24)</f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9">
        <f>(J472/86400)+25569+([0]!offset/24)</f>
        <v>41604.959363425922</v>
      </c>
      <c r="T472" s="9">
        <f>(I472/86400)+25569+([0]!offset/24)</f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  <c r="S473" s="9">
        <f>(J473/86400)+25569+([0]!offset/24)</f>
        <v>41703.513645833329</v>
      </c>
      <c r="T473" s="9">
        <f>(I473/86400)+25569+([0]!offset/24)</f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9">
        <f>(J474/86400)+25569+([0]!offset/24)</f>
        <v>41844.714328703703</v>
      </c>
      <c r="T474" s="9">
        <f>(I474/86400)+25569+([0]!offset/24)</f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9">
        <f>(J475/86400)+25569+([0]!offset/24)</f>
        <v>41869.489803240736</v>
      </c>
      <c r="T475" s="9">
        <f>(I475/86400)+25569+([0]!offset/24)</f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9">
        <f>(J476/86400)+25569+([0]!offset/24)</f>
        <v>42753.120706018519</v>
      </c>
      <c r="T476" s="9">
        <f>(I476/86400)+25569+([0]!offset/24)</f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>
        <f t="shared" si="29"/>
        <v>0</v>
      </c>
      <c r="Q477" t="str">
        <f t="shared" si="30"/>
        <v>film &amp; video</v>
      </c>
      <c r="R477" t="str">
        <f t="shared" si="31"/>
        <v>animation</v>
      </c>
      <c r="S477" s="9">
        <f>(J477/86400)+25569+([0]!offset/24)</f>
        <v>42099.877812500003</v>
      </c>
      <c r="T477" s="9">
        <f>(I477/86400)+25569+([0]!offset/24)</f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  <c r="S478" s="9">
        <f>(J478/86400)+25569+([0]!offset/24)</f>
        <v>41757.76667824074</v>
      </c>
      <c r="T478" s="9">
        <f>(I478/86400)+25569+([0]!offset/24)</f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>
        <f t="shared" si="29"/>
        <v>0</v>
      </c>
      <c r="Q479" t="str">
        <f t="shared" si="30"/>
        <v>film &amp; video</v>
      </c>
      <c r="R479" t="str">
        <f t="shared" si="31"/>
        <v>animation</v>
      </c>
      <c r="S479" s="9">
        <f>(J479/86400)+25569+([0]!offset/24)</f>
        <v>40987.626550925925</v>
      </c>
      <c r="T479" s="9">
        <f>(I479/86400)+25569+([0]!offset/24)</f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>
        <f t="shared" si="29"/>
        <v>0</v>
      </c>
      <c r="Q480" t="str">
        <f t="shared" si="30"/>
        <v>film &amp; video</v>
      </c>
      <c r="R480" t="str">
        <f t="shared" si="31"/>
        <v>animation</v>
      </c>
      <c r="S480" s="9">
        <f>(J480/86400)+25569+([0]!offset/24)</f>
        <v>42065.702650462961</v>
      </c>
      <c r="T480" s="9">
        <f>(I480/86400)+25569+([0]!offset/24)</f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9">
        <f>(J481/86400)+25569+([0]!offset/24)</f>
        <v>41904.199479166666</v>
      </c>
      <c r="T481" s="9">
        <f>(I481/86400)+25569+([0]!offset/24)</f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  <c r="S482" s="9">
        <f>(J482/86400)+25569+([0]!offset/24)</f>
        <v>41465.29184027778</v>
      </c>
      <c r="T482" s="9">
        <f>(I482/86400)+25569+([0]!offset/24)</f>
        <v>41495.29184027778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  <c r="S483" s="9">
        <f>(J483/86400)+25569+([0]!offset/24)</f>
        <v>41162.46399305555</v>
      </c>
      <c r="T483" s="9">
        <f>(I483/86400)+25569+([0]!offset/24)</f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9">
        <f>(J484/86400)+25569+([0]!offset/24)</f>
        <v>42447.688541666663</v>
      </c>
      <c r="T484" s="9">
        <f>(I484/86400)+25569+([0]!offset/24)</f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  <c r="S485" s="9">
        <f>(J485/86400)+25569+([0]!offset/24)</f>
        <v>41242.989259259259</v>
      </c>
      <c r="T485" s="9">
        <f>(I485/86400)+25569+([0]!offset/24)</f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  <c r="S486" s="9">
        <f>(J486/86400)+25569+([0]!offset/24)</f>
        <v>42272.731157407405</v>
      </c>
      <c r="T486" s="9">
        <f>(I486/86400)+25569+([0]!offset/24)</f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  <c r="S487" s="9">
        <f>(J487/86400)+25569+([0]!offset/24)</f>
        <v>41381.297442129631</v>
      </c>
      <c r="T487" s="9">
        <f>(I487/86400)+25569+([0]!offset/24)</f>
        <v>41411.297442129631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9">
        <f>(J488/86400)+25569+([0]!offset/24)</f>
        <v>41761.734247685185</v>
      </c>
      <c r="T488" s="9">
        <f>(I488/86400)+25569+([0]!offset/24)</f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>
        <f t="shared" si="29"/>
        <v>0</v>
      </c>
      <c r="Q489" t="str">
        <f t="shared" si="30"/>
        <v>film &amp; video</v>
      </c>
      <c r="R489" t="str">
        <f t="shared" si="31"/>
        <v>animation</v>
      </c>
      <c r="S489" s="9">
        <f>(J489/86400)+25569+([0]!offset/24)</f>
        <v>42669.386504629627</v>
      </c>
      <c r="T489" s="9">
        <f>(I489/86400)+25569+([0]!offset/24)</f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>
        <f t="shared" si="29"/>
        <v>0</v>
      </c>
      <c r="Q490" t="str">
        <f t="shared" si="30"/>
        <v>film &amp; video</v>
      </c>
      <c r="R490" t="str">
        <f t="shared" si="31"/>
        <v>animation</v>
      </c>
      <c r="S490" s="9">
        <f>(J490/86400)+25569+([0]!offset/24)</f>
        <v>42713.84606481481</v>
      </c>
      <c r="T490" s="9">
        <f>(I490/86400)+25569+([0]!offset/24)</f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  <c r="S491" s="9">
        <f>(J491/86400)+25569+([0]!offset/24)</f>
        <v>40882.273333333331</v>
      </c>
      <c r="T491" s="9">
        <f>(I491/86400)+25569+([0]!offset/24)</f>
        <v>40913.272916666661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>
        <f t="shared" si="29"/>
        <v>0</v>
      </c>
      <c r="Q492" t="str">
        <f t="shared" si="30"/>
        <v>film &amp; video</v>
      </c>
      <c r="R492" t="str">
        <f t="shared" si="31"/>
        <v>animation</v>
      </c>
      <c r="S492" s="9">
        <f>(J492/86400)+25569+([0]!offset/24)</f>
        <v>41113.760243055549</v>
      </c>
      <c r="T492" s="9">
        <f>(I492/86400)+25569+([0]!offset/24)</f>
        <v>41143.760243055549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>
        <f t="shared" si="29"/>
        <v>0</v>
      </c>
      <c r="Q493" t="str">
        <f t="shared" si="30"/>
        <v>film &amp; video</v>
      </c>
      <c r="R493" t="str">
        <f t="shared" si="31"/>
        <v>animation</v>
      </c>
      <c r="S493" s="9">
        <f>(J493/86400)+25569+([0]!offset/24)</f>
        <v>42366.774293981478</v>
      </c>
      <c r="T493" s="9">
        <f>(I493/86400)+25569+([0]!offset/24)</f>
        <v>42396.774293981478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>
        <f t="shared" si="29"/>
        <v>0</v>
      </c>
      <c r="Q494" t="str">
        <f t="shared" si="30"/>
        <v>film &amp; video</v>
      </c>
      <c r="R494" t="str">
        <f t="shared" si="31"/>
        <v>animation</v>
      </c>
      <c r="S494" s="9">
        <f>(J494/86400)+25569+([0]!offset/24)</f>
        <v>42595.826736111114</v>
      </c>
      <c r="T494" s="9">
        <f>(I494/86400)+25569+([0]!offset/24)</f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>
        <f t="shared" si="29"/>
        <v>0</v>
      </c>
      <c r="Q495" t="str">
        <f t="shared" si="30"/>
        <v>film &amp; video</v>
      </c>
      <c r="R495" t="str">
        <f t="shared" si="31"/>
        <v>animation</v>
      </c>
      <c r="S495" s="9">
        <f>(J495/86400)+25569+([0]!offset/24)</f>
        <v>42114.517800925925</v>
      </c>
      <c r="T495" s="9">
        <f>(I495/86400)+25569+([0]!offset/24)</f>
        <v>42144.517800925925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  <c r="S496" s="9">
        <f>(J496/86400)+25569+([0]!offset/24)</f>
        <v>41799.62228009259</v>
      </c>
      <c r="T496" s="9">
        <f>(I496/86400)+25569+([0]!offset/24)</f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>
        <f t="shared" si="29"/>
        <v>0</v>
      </c>
      <c r="Q497" t="str">
        <f t="shared" si="30"/>
        <v>film &amp; video</v>
      </c>
      <c r="R497" t="str">
        <f t="shared" si="31"/>
        <v>animation</v>
      </c>
      <c r="S497" s="9">
        <f>(J497/86400)+25569+([0]!offset/24)</f>
        <v>42171.619270833333</v>
      </c>
      <c r="T497" s="9">
        <f>(I497/86400)+25569+([0]!offset/24)</f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9">
        <f>(J498/86400)+25569+([0]!offset/24)</f>
        <v>41620.723078703704</v>
      </c>
      <c r="T498" s="9">
        <f>(I498/86400)+25569+([0]!offset/24)</f>
        <v>41680.723078703704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9">
        <f>(J499/86400)+25569+([0]!offset/24)</f>
        <v>41944.829456018517</v>
      </c>
      <c r="T499" s="9">
        <f>(I499/86400)+25569+([0]!offset/24)</f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  <c r="S500" s="9">
        <f>(J500/86400)+25569+([0]!offset/24)</f>
        <v>40858.553807870368</v>
      </c>
      <c r="T500" s="9">
        <f>(I500/86400)+25569+([0]!offset/24)</f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  <c r="S501" s="9">
        <f>(J501/86400)+25569+([0]!offset/24)</f>
        <v>40043.687129629623</v>
      </c>
      <c r="T501" s="9">
        <f>(I501/86400)+25569+([0]!offset/24)</f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9">
        <f>(J502/86400)+25569+([0]!offset/24)</f>
        <v>40247.677673611106</v>
      </c>
      <c r="T502" s="9">
        <f>(I502/86400)+25569+([0]!offset/24)</f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>
        <f t="shared" si="29"/>
        <v>0</v>
      </c>
      <c r="Q503" t="str">
        <f t="shared" si="30"/>
        <v>film &amp; video</v>
      </c>
      <c r="R503" t="str">
        <f t="shared" si="31"/>
        <v>animation</v>
      </c>
      <c r="S503" s="9">
        <f>(J503/86400)+25569+([0]!offset/24)</f>
        <v>40703.026053240741</v>
      </c>
      <c r="T503" s="9">
        <f>(I503/86400)+25569+([0]!offset/24)</f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9">
        <f>(J504/86400)+25569+([0]!offset/24)</f>
        <v>40956.345196759255</v>
      </c>
      <c r="T504" s="9">
        <f>(I504/86400)+25569+([0]!offset/24)</f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  <c r="S505" s="9">
        <f>(J505/86400)+25569+([0]!offset/24)</f>
        <v>41991.318321759252</v>
      </c>
      <c r="T505" s="9">
        <f>(I505/86400)+25569+([0]!offset/24)</f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9">
        <f>(J506/86400)+25569+([0]!offset/24)</f>
        <v>40949.775312499994</v>
      </c>
      <c r="T506" s="9">
        <f>(I506/86400)+25569+([0]!offset/24)</f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  <c r="S507" s="9">
        <f>(J507/86400)+25569+([0]!offset/24)</f>
        <v>42317.889884259253</v>
      </c>
      <c r="T507" s="9">
        <f>(I507/86400)+25569+([0]!offset/24)</f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9">
        <f>(J508/86400)+25569+([0]!offset/24)</f>
        <v>41466.343981481477</v>
      </c>
      <c r="T508" s="9">
        <f>(I508/86400)+25569+([0]!offset/24)</f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9">
        <f>(J509/86400)+25569+([0]!offset/24)</f>
        <v>41156.750659722216</v>
      </c>
      <c r="T509" s="9">
        <f>(I509/86400)+25569+([0]!offset/24)</f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  <c r="S510" s="9">
        <f>(J510/86400)+25569+([0]!offset/24)</f>
        <v>40994.815983796296</v>
      </c>
      <c r="T510" s="9">
        <f>(I510/86400)+25569+([0]!offset/24)</f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9">
        <f>(J511/86400)+25569+([0]!offset/24)</f>
        <v>42153.423263888886</v>
      </c>
      <c r="T511" s="9">
        <f>(I511/86400)+25569+([0]!offset/24)</f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>
        <f t="shared" si="29"/>
        <v>0</v>
      </c>
      <c r="Q512" t="str">
        <f t="shared" si="30"/>
        <v>film &amp; video</v>
      </c>
      <c r="R512" t="str">
        <f t="shared" si="31"/>
        <v>animation</v>
      </c>
      <c r="S512" s="9">
        <f>(J512/86400)+25569+([0]!offset/24)</f>
        <v>42399.968043981477</v>
      </c>
      <c r="T512" s="9">
        <f>(I512/86400)+25569+([0]!offset/24)</f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9">
        <f>(J513/86400)+25569+([0]!offset/24)</f>
        <v>41340.09469907407</v>
      </c>
      <c r="T513" s="9">
        <f>(I513/86400)+25569+([0]!offset/24)</f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9">
        <f>(J514/86400)+25569+([0]!offset/24)</f>
        <v>42649.533877314818</v>
      </c>
      <c r="T514" s="9">
        <f>(I514/86400)+25569+([0]!offset/24)</f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ROUND((E515/D515)*100,0)</f>
        <v>14</v>
      </c>
      <c r="P515" s="5">
        <f t="shared" ref="P515:P578" si="33">IF(L515&gt;0,E515/L515,0)</f>
        <v>102.38235294117646</v>
      </c>
      <c r="Q515" t="str">
        <f t="shared" ref="Q515:Q578" si="34">LEFT(N515,SEARCH("/",N515,1)-1)</f>
        <v>film &amp; video</v>
      </c>
      <c r="R515" t="str">
        <f t="shared" ref="R515:R578" si="35">MID(N515,SEARCH("/",N515,1)+1,LEN(N515)-LEN(Q515))</f>
        <v>animation</v>
      </c>
      <c r="S515" s="9">
        <f>(J515/86400)+25569+([0]!offset/24)</f>
        <v>42552.445659722223</v>
      </c>
      <c r="T515" s="9">
        <f>(I515/86400)+25569+([0]!offset/24)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5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  <c r="S516" s="9">
        <f>(J516/86400)+25569+([0]!offset/24)</f>
        <v>41830.405636574069</v>
      </c>
      <c r="T516" s="9">
        <f>(I516/86400)+25569+([0]!offset/24)</f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  <c r="S517" s="9">
        <f>(J517/86400)+25569+([0]!offset/24)</f>
        <v>42327.282418981478</v>
      </c>
      <c r="T517" s="9">
        <f>(I517/86400)+25569+([0]!offset/24)</f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>
        <f t="shared" si="33"/>
        <v>0</v>
      </c>
      <c r="Q518" t="str">
        <f t="shared" si="34"/>
        <v>film &amp; video</v>
      </c>
      <c r="R518" t="str">
        <f t="shared" si="35"/>
        <v>animation</v>
      </c>
      <c r="S518" s="9">
        <f>(J518/86400)+25569+([0]!offset/24)</f>
        <v>42091.570370370369</v>
      </c>
      <c r="T518" s="9">
        <f>(I518/86400)+25569+([0]!offset/24)</f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  <c r="S519" s="9">
        <f>(J519/86400)+25569+([0]!offset/24)</f>
        <v>42738.406956018516</v>
      </c>
      <c r="T519" s="9">
        <f>(I519/86400)+25569+([0]!offset/24)</f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>
        <f t="shared" si="33"/>
        <v>0</v>
      </c>
      <c r="Q520" t="str">
        <f t="shared" si="34"/>
        <v>film &amp; video</v>
      </c>
      <c r="R520" t="str">
        <f t="shared" si="35"/>
        <v>animation</v>
      </c>
      <c r="S520" s="9">
        <f>(J520/86400)+25569+([0]!offset/24)</f>
        <v>42223.407685185179</v>
      </c>
      <c r="T520" s="9">
        <f>(I520/86400)+25569+([0]!offset/24)</f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  <c r="S521" s="9">
        <f>(J521/86400)+25569+([0]!offset/24)</f>
        <v>41218.183113425919</v>
      </c>
      <c r="T521" s="9">
        <f>(I521/86400)+25569+([0]!offset/24)</f>
        <v>41248.183113425919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  <c r="S522" s="9">
        <f>(J522/86400)+25569+([0]!offset/24)</f>
        <v>42318.493761574071</v>
      </c>
      <c r="T522" s="9">
        <f>(I522/86400)+25569+([0]!offset/24)</f>
        <v>42348.493761574071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  <c r="S523" s="9">
        <f>(J523/86400)+25569+([0]!offset/24)</f>
        <v>42645.884479166663</v>
      </c>
      <c r="T523" s="9">
        <f>(I523/86400)+25569+([0]!offset/24)</f>
        <v>42674.999305555553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  <c r="S524" s="9">
        <f>(J524/86400)+25569+([0]!offset/24)</f>
        <v>42429.832465277774</v>
      </c>
      <c r="T524" s="9">
        <f>(I524/86400)+25569+([0]!offset/24)</f>
        <v>42449.790798611109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  <c r="S525" s="9">
        <f>(J525/86400)+25569+([0]!offset/24)</f>
        <v>42237.924490740734</v>
      </c>
      <c r="T525" s="9">
        <f>(I525/86400)+25569+([0]!offset/24)</f>
        <v>42267.924490740734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  <c r="S526" s="9">
        <f>(J526/86400)+25569+([0]!offset/24)</f>
        <v>42492.508900462963</v>
      </c>
      <c r="T526" s="9">
        <f>(I526/86400)+25569+([0]!offset/24)</f>
        <v>42522.508900462963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  <c r="S527" s="9">
        <f>(J527/86400)+25569+([0]!offset/24)</f>
        <v>41850.192604166667</v>
      </c>
      <c r="T527" s="9">
        <f>(I527/86400)+25569+([0]!offset/24)</f>
        <v>41895.192604166667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  <c r="S528" s="9">
        <f>(J528/86400)+25569+([0]!offset/24)</f>
        <v>42192.383611111109</v>
      </c>
      <c r="T528" s="9">
        <f>(I528/86400)+25569+([0]!offset/24)</f>
        <v>42223.499999999993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  <c r="S529" s="9">
        <f>(J529/86400)+25569+([0]!offset/24)</f>
        <v>42752.997291666667</v>
      </c>
      <c r="T529" s="9">
        <f>(I529/86400)+25569+([0]!offset/24)</f>
        <v>42783.461805555555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  <c r="S530" s="9">
        <f>(J530/86400)+25569+([0]!offset/24)</f>
        <v>42155.71188657407</v>
      </c>
      <c r="T530" s="9">
        <f>(I530/86400)+25569+([0]!offset/24)</f>
        <v>42176.680555555555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  <c r="S531" s="9">
        <f>(J531/86400)+25569+([0]!offset/24)</f>
        <v>42724.822847222218</v>
      </c>
      <c r="T531" s="9">
        <f>(I531/86400)+25569+([0]!offset/24)</f>
        <v>42745.999999999993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  <c r="S532" s="9">
        <f>(J532/86400)+25569+([0]!offset/24)</f>
        <v>42157.382731481477</v>
      </c>
      <c r="T532" s="9">
        <f>(I532/86400)+25569+([0]!offset/24)</f>
        <v>42178.874999999993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  <c r="S533" s="9">
        <f>(J533/86400)+25569+([0]!offset/24)</f>
        <v>42675.856817129628</v>
      </c>
      <c r="T533" s="9">
        <f>(I533/86400)+25569+([0]!offset/24)</f>
        <v>42721.082638888889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  <c r="S534" s="9">
        <f>(J534/86400)+25569+([0]!offset/24)</f>
        <v>42472.798703703702</v>
      </c>
      <c r="T534" s="9">
        <f>(I534/86400)+25569+([0]!offset/24)</f>
        <v>42502.798703703702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  <c r="S535" s="9">
        <f>(J535/86400)+25569+([0]!offset/24)</f>
        <v>42482.226446759254</v>
      </c>
      <c r="T535" s="9">
        <f>(I535/86400)+25569+([0]!offset/24)</f>
        <v>42506.226446759254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  <c r="S536" s="9">
        <f>(J536/86400)+25569+([0]!offset/24)</f>
        <v>42270.602662037032</v>
      </c>
      <c r="T536" s="9">
        <f>(I536/86400)+25569+([0]!offset/24)</f>
        <v>42309.749999999993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  <c r="S537" s="9">
        <f>(J537/86400)+25569+([0]!offset/24)</f>
        <v>42711.336863425924</v>
      </c>
      <c r="T537" s="9">
        <f>(I537/86400)+25569+([0]!offset/24)</f>
        <v>42741.336863425924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  <c r="S538" s="9">
        <f>(J538/86400)+25569+([0]!offset/24)</f>
        <v>42179.136655092589</v>
      </c>
      <c r="T538" s="9">
        <f>(I538/86400)+25569+([0]!offset/24)</f>
        <v>42219.541666666664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  <c r="S539" s="9">
        <f>(J539/86400)+25569+([0]!offset/24)</f>
        <v>42282.560081018521</v>
      </c>
      <c r="T539" s="9">
        <f>(I539/86400)+25569+([0]!offset/24)</f>
        <v>42312.601747685178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  <c r="S540" s="9">
        <f>(J540/86400)+25569+([0]!offset/24)</f>
        <v>42473.586377314808</v>
      </c>
      <c r="T540" s="9">
        <f>(I540/86400)+25569+([0]!offset/24)</f>
        <v>42503.586377314808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  <c r="S541" s="9">
        <f>(J541/86400)+25569+([0]!offset/24)</f>
        <v>42534.841516203705</v>
      </c>
      <c r="T541" s="9">
        <f>(I541/86400)+25569+([0]!offset/24)</f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  <c r="S542" s="9">
        <f>(J542/86400)+25569+([0]!offset/24)</f>
        <v>42009.608865740738</v>
      </c>
      <c r="T542" s="9">
        <f>(I542/86400)+25569+([0]!offset/24)</f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  <c r="S543" s="9">
        <f>(J543/86400)+25569+([0]!offset/24)</f>
        <v>42275.838356481479</v>
      </c>
      <c r="T543" s="9">
        <f>(I543/86400)+25569+([0]!offset/24)</f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  <c r="S544" s="9">
        <f>(J544/86400)+25569+([0]!offset/24)</f>
        <v>42433.529120370367</v>
      </c>
      <c r="T544" s="9">
        <f>(I544/86400)+25569+([0]!offset/24)</f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  <c r="S545" s="9">
        <f>(J545/86400)+25569+([0]!offset/24)</f>
        <v>41913.88381944444</v>
      </c>
      <c r="T545" s="9">
        <f>(I545/86400)+25569+([0]!offset/24)</f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  <c r="S546" s="9">
        <f>(J546/86400)+25569+([0]!offset/24)</f>
        <v>42525.448611111111</v>
      </c>
      <c r="T546" s="9">
        <f>(I546/86400)+25569+([0]!offset/24)</f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  <c r="S547" s="9">
        <f>(J547/86400)+25569+([0]!offset/24)</f>
        <v>42283.38413194444</v>
      </c>
      <c r="T547" s="9">
        <f>(I547/86400)+25569+([0]!offset/24)</f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  <c r="S548" s="9">
        <f>(J548/86400)+25569+([0]!offset/24)</f>
        <v>42249.459664351853</v>
      </c>
      <c r="T548" s="9">
        <f>(I548/86400)+25569+([0]!offset/24)</f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>
        <f t="shared" si="33"/>
        <v>0</v>
      </c>
      <c r="Q549" t="str">
        <f t="shared" si="34"/>
        <v>technology</v>
      </c>
      <c r="R549" t="str">
        <f t="shared" si="35"/>
        <v>web</v>
      </c>
      <c r="S549" s="9">
        <f>(J549/86400)+25569+([0]!offset/24)</f>
        <v>42380.488009259258</v>
      </c>
      <c r="T549" s="9">
        <f>(I549/86400)+25569+([0]!offset/24)</f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  <c r="S550" s="9">
        <f>(J550/86400)+25569+([0]!offset/24)</f>
        <v>42276.695</v>
      </c>
      <c r="T550" s="9">
        <f>(I550/86400)+25569+([0]!offset/24)</f>
        <v>42306.695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  <c r="S551" s="9">
        <f>(J551/86400)+25569+([0]!offset/24)</f>
        <v>42163.428495370368</v>
      </c>
      <c r="T551" s="9">
        <f>(I551/86400)+25569+([0]!offset/24)</f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  <c r="S552" s="9">
        <f>(J552/86400)+25569+([0]!offset/24)</f>
        <v>42753.47042824074</v>
      </c>
      <c r="T552" s="9">
        <f>(I552/86400)+25569+([0]!offset/24)</f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  <c r="S553" s="9">
        <f>(J553/86400)+25569+([0]!offset/24)</f>
        <v>42173.067407407405</v>
      </c>
      <c r="T553" s="9">
        <f>(I553/86400)+25569+([0]!offset/24)</f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>
        <f t="shared" si="33"/>
        <v>0</v>
      </c>
      <c r="Q554" t="str">
        <f t="shared" si="34"/>
        <v>technology</v>
      </c>
      <c r="R554" t="str">
        <f t="shared" si="35"/>
        <v>web</v>
      </c>
      <c r="S554" s="9">
        <f>(J554/86400)+25569+([0]!offset/24)</f>
        <v>42318.408518518518</v>
      </c>
      <c r="T554" s="9">
        <f>(I554/86400)+25569+([0]!offset/24)</f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  <c r="S555" s="9">
        <f>(J555/86400)+25569+([0]!offset/24)</f>
        <v>41927.511469907404</v>
      </c>
      <c r="T555" s="9">
        <f>(I555/86400)+25569+([0]!offset/24)</f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  <c r="S556" s="9">
        <f>(J556/86400)+25569+([0]!offset/24)</f>
        <v>41901.476527777777</v>
      </c>
      <c r="T556" s="9">
        <f>(I556/86400)+25569+([0]!offset/24)</f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>
        <f t="shared" si="33"/>
        <v>0</v>
      </c>
      <c r="Q557" t="str">
        <f t="shared" si="34"/>
        <v>technology</v>
      </c>
      <c r="R557" t="str">
        <f t="shared" si="35"/>
        <v>web</v>
      </c>
      <c r="S557" s="9">
        <f>(J557/86400)+25569+([0]!offset/24)</f>
        <v>42503.145173611112</v>
      </c>
      <c r="T557" s="9">
        <f>(I557/86400)+25569+([0]!offset/24)</f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  <c r="S558" s="9">
        <f>(J558/86400)+25569+([0]!offset/24)</f>
        <v>42345.651817129627</v>
      </c>
      <c r="T558" s="9">
        <f>(I558/86400)+25569+([0]!offset/24)</f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  <c r="S559" s="9">
        <f>(J559/86400)+25569+([0]!offset/24)</f>
        <v>42676.733831018515</v>
      </c>
      <c r="T559" s="9">
        <f>(I559/86400)+25569+([0]!offset/24)</f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>
        <f t="shared" si="33"/>
        <v>0</v>
      </c>
      <c r="Q560" t="str">
        <f t="shared" si="34"/>
        <v>technology</v>
      </c>
      <c r="R560" t="str">
        <f t="shared" si="35"/>
        <v>web</v>
      </c>
      <c r="S560" s="9">
        <f>(J560/86400)+25569+([0]!offset/24)</f>
        <v>42057.674826388888</v>
      </c>
      <c r="T560" s="9">
        <f>(I560/86400)+25569+([0]!offset/24)</f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  <c r="S561" s="9">
        <f>(J561/86400)+25569+([0]!offset/24)</f>
        <v>42321.074768518512</v>
      </c>
      <c r="T561" s="9">
        <f>(I561/86400)+25569+([0]!offset/24)</f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  <c r="S562" s="9">
        <f>(J562/86400)+25569+([0]!offset/24)</f>
        <v>41960.563020833331</v>
      </c>
      <c r="T562" s="9">
        <f>(I562/86400)+25569+([0]!offset/24)</f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  <c r="S563" s="9">
        <f>(J563/86400)+25569+([0]!offset/24)</f>
        <v>42268.450381944444</v>
      </c>
      <c r="T563" s="9">
        <f>(I563/86400)+25569+([0]!offset/24)</f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>
        <f t="shared" si="33"/>
        <v>0</v>
      </c>
      <c r="Q564" t="str">
        <f t="shared" si="34"/>
        <v>technology</v>
      </c>
      <c r="R564" t="str">
        <f t="shared" si="35"/>
        <v>web</v>
      </c>
      <c r="S564" s="9">
        <f>(J564/86400)+25569+([0]!offset/24)</f>
        <v>42692.180729166663</v>
      </c>
      <c r="T564" s="9">
        <f>(I564/86400)+25569+([0]!offset/24)</f>
        <v>42722.180729166663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  <c r="S565" s="9">
        <f>(J565/86400)+25569+([0]!offset/24)</f>
        <v>42021.861655092587</v>
      </c>
      <c r="T565" s="9">
        <f>(I565/86400)+25569+([0]!offset/24)</f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  <c r="S566" s="9">
        <f>(J566/86400)+25569+([0]!offset/24)</f>
        <v>42411.734664351847</v>
      </c>
      <c r="T566" s="9">
        <f>(I566/86400)+25569+([0]!offset/24)</f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>
        <f t="shared" si="33"/>
        <v>0</v>
      </c>
      <c r="Q567" t="str">
        <f t="shared" si="34"/>
        <v>technology</v>
      </c>
      <c r="R567" t="str">
        <f t="shared" si="35"/>
        <v>web</v>
      </c>
      <c r="S567" s="9">
        <f>(J567/86400)+25569+([0]!offset/24)</f>
        <v>42165.576956018514</v>
      </c>
      <c r="T567" s="9">
        <f>(I567/86400)+25569+([0]!offset/24)</f>
        <v>42195.576956018514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  <c r="S568" s="9">
        <f>(J568/86400)+25569+([0]!offset/24)</f>
        <v>42535.476076388884</v>
      </c>
      <c r="T568" s="9">
        <f>(I568/86400)+25569+([0]!offset/24)</f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>
        <f t="shared" si="33"/>
        <v>0</v>
      </c>
      <c r="Q569" t="str">
        <f t="shared" si="34"/>
        <v>technology</v>
      </c>
      <c r="R569" t="str">
        <f t="shared" si="35"/>
        <v>web</v>
      </c>
      <c r="S569" s="9">
        <f>(J569/86400)+25569+([0]!offset/24)</f>
        <v>41975.634189814817</v>
      </c>
      <c r="T569" s="9">
        <f>(I569/86400)+25569+([0]!offset/24)</f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  <c r="S570" s="9">
        <f>(J570/86400)+25569+([0]!offset/24)</f>
        <v>42348.713229166664</v>
      </c>
      <c r="T570" s="9">
        <f>(I570/86400)+25569+([0]!offset/24)</f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  <c r="S571" s="9">
        <f>(J571/86400)+25569+([0]!offset/24)</f>
        <v>42340.639027777775</v>
      </c>
      <c r="T571" s="9">
        <f>(I571/86400)+25569+([0]!offset/24)</f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  <c r="S572" s="9">
        <f>(J572/86400)+25569+([0]!offset/24)</f>
        <v>42388.589918981474</v>
      </c>
      <c r="T572" s="9">
        <f>(I572/86400)+25569+([0]!offset/24)</f>
        <v>42418.589918981474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  <c r="S573" s="9">
        <f>(J573/86400)+25569+([0]!offset/24)</f>
        <v>42192.607905092591</v>
      </c>
      <c r="T573" s="9">
        <f>(I573/86400)+25569+([0]!offset/24)</f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>
        <f t="shared" si="33"/>
        <v>0</v>
      </c>
      <c r="Q574" t="str">
        <f t="shared" si="34"/>
        <v>technology</v>
      </c>
      <c r="R574" t="str">
        <f t="shared" si="35"/>
        <v>web</v>
      </c>
      <c r="S574" s="9">
        <f>(J574/86400)+25569+([0]!offset/24)</f>
        <v>42282.507962962962</v>
      </c>
      <c r="T574" s="9">
        <f>(I574/86400)+25569+([0]!offset/24)</f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  <c r="S575" s="9">
        <f>(J575/86400)+25569+([0]!offset/24)</f>
        <v>41962.841793981475</v>
      </c>
      <c r="T575" s="9">
        <f>(I575/86400)+25569+([0]!offset/24)</f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  <c r="S576" s="9">
        <f>(J576/86400)+25569+([0]!offset/24)</f>
        <v>42632.235034722216</v>
      </c>
      <c r="T576" s="9">
        <f>(I576/86400)+25569+([0]!offset/24)</f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  <c r="S577" s="9">
        <f>(J577/86400)+25569+([0]!offset/24)</f>
        <v>42138.484293981477</v>
      </c>
      <c r="T577" s="9">
        <f>(I577/86400)+25569+([0]!offset/24)</f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  <c r="S578" s="9">
        <f>(J578/86400)+25569+([0]!offset/24)</f>
        <v>42031.263333333329</v>
      </c>
      <c r="T578" s="9">
        <f>(I578/86400)+25569+([0]!offset/24)</f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ROUND((E579/D579)*100,0)</f>
        <v>0</v>
      </c>
      <c r="P579" s="5">
        <f t="shared" ref="P579:P642" si="37">IF(L579&gt;0,E579/L579,0)</f>
        <v>10</v>
      </c>
      <c r="Q579" t="str">
        <f t="shared" ref="Q579:Q642" si="38">LEFT(N579,SEARCH("/",N579,1)-1)</f>
        <v>technology</v>
      </c>
      <c r="R579" t="str">
        <f t="shared" ref="R579:R642" si="39">MID(N579,SEARCH("/",N579,1)+1,LEN(N579)-LEN(Q579))</f>
        <v>web</v>
      </c>
      <c r="S579" s="9">
        <f>(J579/86400)+25569+([0]!offset/24)</f>
        <v>42450.380810185183</v>
      </c>
      <c r="T579" s="9">
        <f>(I579/86400)+25569+([0]!offset/24)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  <c r="S580" s="9">
        <f>(J580/86400)+25569+([0]!offset/24)</f>
        <v>42230.370289351849</v>
      </c>
      <c r="T580" s="9">
        <f>(I580/86400)+25569+([0]!offset/24)</f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  <c r="S581" s="9">
        <f>(J581/86400)+25569+([0]!offset/24)</f>
        <v>41968.643784722219</v>
      </c>
      <c r="T581" s="9">
        <f>(I581/86400)+25569+([0]!offset/24)</f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  <c r="S582" s="9">
        <f>(J582/86400)+25569+([0]!offset/24)</f>
        <v>42605.699849537035</v>
      </c>
      <c r="T582" s="9">
        <f>(I582/86400)+25569+([0]!offset/24)</f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>
        <f t="shared" si="37"/>
        <v>0</v>
      </c>
      <c r="Q583" t="str">
        <f t="shared" si="38"/>
        <v>technology</v>
      </c>
      <c r="R583" t="str">
        <f t="shared" si="39"/>
        <v>web</v>
      </c>
      <c r="S583" s="9">
        <f>(J583/86400)+25569+([0]!offset/24)</f>
        <v>42187.804444444446</v>
      </c>
      <c r="T583" s="9">
        <f>(I583/86400)+25569+([0]!offset/24)</f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>
        <f t="shared" si="37"/>
        <v>0</v>
      </c>
      <c r="Q584" t="str">
        <f t="shared" si="38"/>
        <v>technology</v>
      </c>
      <c r="R584" t="str">
        <f t="shared" si="39"/>
        <v>web</v>
      </c>
      <c r="S584" s="9">
        <f>(J584/86400)+25569+([0]!offset/24)</f>
        <v>42055.531469907401</v>
      </c>
      <c r="T584" s="9">
        <f>(I584/86400)+25569+([0]!offset/24)</f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  <c r="S585" s="9">
        <f>(J585/86400)+25569+([0]!offset/24)</f>
        <v>42052.730173611104</v>
      </c>
      <c r="T585" s="9">
        <f>(I585/86400)+25569+([0]!offset/24)</f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  <c r="S586" s="9">
        <f>(J586/86400)+25569+([0]!offset/24)</f>
        <v>42049.508287037032</v>
      </c>
      <c r="T586" s="9">
        <f>(I586/86400)+25569+([0]!offset/24)</f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>
        <f t="shared" si="37"/>
        <v>0</v>
      </c>
      <c r="Q587" t="str">
        <f t="shared" si="38"/>
        <v>technology</v>
      </c>
      <c r="R587" t="str">
        <f t="shared" si="39"/>
        <v>web</v>
      </c>
      <c r="S587" s="9">
        <f>(J587/86400)+25569+([0]!offset/24)</f>
        <v>42283.182604166665</v>
      </c>
      <c r="T587" s="9">
        <f>(I587/86400)+25569+([0]!offset/24)</f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  <c r="S588" s="9">
        <f>(J588/86400)+25569+([0]!offset/24)</f>
        <v>42020.645914351851</v>
      </c>
      <c r="T588" s="9">
        <f>(I588/86400)+25569+([0]!offset/24)</f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  <c r="S589" s="9">
        <f>(J589/86400)+25569+([0]!offset/24)</f>
        <v>42080.548993055556</v>
      </c>
      <c r="T589" s="9">
        <f>(I589/86400)+25569+([0]!offset/24)</f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  <c r="S590" s="9">
        <f>(J590/86400)+25569+([0]!offset/24)</f>
        <v>42631.561180555553</v>
      </c>
      <c r="T590" s="9">
        <f>(I590/86400)+25569+([0]!offset/24)</f>
        <v>42691.602847222217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  <c r="S591" s="9">
        <f>(J591/86400)+25569+([0]!offset/24)</f>
        <v>42178.406238425923</v>
      </c>
      <c r="T591" s="9">
        <f>(I591/86400)+25569+([0]!offset/24)</f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  <c r="S592" s="9">
        <f>(J592/86400)+25569+([0]!offset/24)</f>
        <v>42377.34642361111</v>
      </c>
      <c r="T592" s="9">
        <f>(I592/86400)+25569+([0]!offset/24)</f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  <c r="S593" s="9">
        <f>(J593/86400)+25569+([0]!offset/24)</f>
        <v>42177.334837962961</v>
      </c>
      <c r="T593" s="9">
        <f>(I593/86400)+25569+([0]!offset/24)</f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  <c r="S594" s="9">
        <f>(J594/86400)+25569+([0]!offset/24)</f>
        <v>41946.023842592593</v>
      </c>
      <c r="T594" s="9">
        <f>(I594/86400)+25569+([0]!offset/24)</f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  <c r="S595" s="9">
        <f>(J595/86400)+25569+([0]!offset/24)</f>
        <v>42070.469270833331</v>
      </c>
      <c r="T595" s="9">
        <f>(I595/86400)+25569+([0]!offset/24)</f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  <c r="S596" s="9">
        <f>(J596/86400)+25569+([0]!offset/24)</f>
        <v>42446.571828703702</v>
      </c>
      <c r="T596" s="9">
        <f>(I596/86400)+25569+([0]!offset/24)</f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  <c r="S597" s="9">
        <f>(J597/86400)+25569+([0]!offset/24)</f>
        <v>42082.861550925925</v>
      </c>
      <c r="T597" s="9">
        <f>(I597/86400)+25569+([0]!offset/24)</f>
        <v>42127.861550925925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  <c r="S598" s="9">
        <f>(J598/86400)+25569+([0]!offset/24)</f>
        <v>42646.688564814809</v>
      </c>
      <c r="T598" s="9">
        <f>(I598/86400)+25569+([0]!offset/24)</f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  <c r="S599" s="9">
        <f>(J599/86400)+25569+([0]!offset/24)</f>
        <v>42545.496932870366</v>
      </c>
      <c r="T599" s="9">
        <f>(I599/86400)+25569+([0]!offset/24)</f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  <c r="S600" s="9">
        <f>(J600/86400)+25569+([0]!offset/24)</f>
        <v>41947.793761574074</v>
      </c>
      <c r="T600" s="9">
        <f>(I600/86400)+25569+([0]!offset/24)</f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  <c r="S601" s="9">
        <f>(J601/86400)+25569+([0]!offset/24)</f>
        <v>42047.604189814818</v>
      </c>
      <c r="T601" s="9">
        <f>(I601/86400)+25569+([0]!offset/24)</f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  <c r="S602" s="9">
        <f>(J602/86400)+25569+([0]!offset/24)</f>
        <v>42073.589837962958</v>
      </c>
      <c r="T602" s="9">
        <f>(I602/86400)+25569+([0]!offset/24)</f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  <c r="S603" s="9">
        <f>(J603/86400)+25569+([0]!offset/24)</f>
        <v>41969.64975694444</v>
      </c>
      <c r="T603" s="9">
        <f>(I603/86400)+25569+([0]!offset/24)</f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>
        <f t="shared" si="37"/>
        <v>0</v>
      </c>
      <c r="Q604" t="str">
        <f t="shared" si="38"/>
        <v>technology</v>
      </c>
      <c r="R604" t="str">
        <f t="shared" si="39"/>
        <v>web</v>
      </c>
      <c r="S604" s="9">
        <f>(J604/86400)+25569+([0]!offset/24)</f>
        <v>42143.585821759254</v>
      </c>
      <c r="T604" s="9">
        <f>(I604/86400)+25569+([0]!offset/24)</f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  <c r="S605" s="9">
        <f>(J605/86400)+25569+([0]!offset/24)</f>
        <v>41835.430821759255</v>
      </c>
      <c r="T605" s="9">
        <f>(I605/86400)+25569+([0]!offset/24)</f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>
        <f t="shared" si="37"/>
        <v>0</v>
      </c>
      <c r="Q606" t="str">
        <f t="shared" si="38"/>
        <v>technology</v>
      </c>
      <c r="R606" t="str">
        <f t="shared" si="39"/>
        <v>web</v>
      </c>
      <c r="S606" s="9">
        <f>(J606/86400)+25569+([0]!offset/24)</f>
        <v>41848.827037037037</v>
      </c>
      <c r="T606" s="9">
        <f>(I606/86400)+25569+([0]!offset/24)</f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  <c r="S607" s="9">
        <f>(J607/86400)+25569+([0]!offset/24)</f>
        <v>42194.149398148147</v>
      </c>
      <c r="T607" s="9">
        <f>(I607/86400)+25569+([0]!offset/24)</f>
        <v>42239.149398148147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  <c r="S608" s="9">
        <f>(J608/86400)+25569+([0]!offset/24)</f>
        <v>42102.442233796297</v>
      </c>
      <c r="T608" s="9">
        <f>(I608/86400)+25569+([0]!offset/24)</f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>
        <f t="shared" si="37"/>
        <v>0</v>
      </c>
      <c r="Q609" t="str">
        <f t="shared" si="38"/>
        <v>technology</v>
      </c>
      <c r="R609" t="str">
        <f t="shared" si="39"/>
        <v>web</v>
      </c>
      <c r="S609" s="9">
        <f>(J609/86400)+25569+([0]!offset/24)</f>
        <v>42300.617314814815</v>
      </c>
      <c r="T609" s="9">
        <f>(I609/86400)+25569+([0]!offset/24)</f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  <c r="S610" s="9">
        <f>(J610/86400)+25569+([0]!offset/24)</f>
        <v>42140.712731481479</v>
      </c>
      <c r="T610" s="9">
        <f>(I610/86400)+25569+([0]!offset/24)</f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  <c r="S611" s="9">
        <f>(J611/86400)+25569+([0]!offset/24)</f>
        <v>42306.825740740744</v>
      </c>
      <c r="T611" s="9">
        <f>(I611/86400)+25569+([0]!offset/24)</f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>
        <f t="shared" si="37"/>
        <v>0</v>
      </c>
      <c r="Q612" t="str">
        <f t="shared" si="38"/>
        <v>technology</v>
      </c>
      <c r="R612" t="str">
        <f t="shared" si="39"/>
        <v>web</v>
      </c>
      <c r="S612" s="9">
        <f>(J612/86400)+25569+([0]!offset/24)</f>
        <v>42086.622523148144</v>
      </c>
      <c r="T612" s="9">
        <f>(I612/86400)+25569+([0]!offset/24)</f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>
        <f t="shared" si="37"/>
        <v>0</v>
      </c>
      <c r="Q613" t="str">
        <f t="shared" si="38"/>
        <v>technology</v>
      </c>
      <c r="R613" t="str">
        <f t="shared" si="39"/>
        <v>web</v>
      </c>
      <c r="S613" s="9">
        <f>(J613/86400)+25569+([0]!offset/24)</f>
        <v>42328.352280092593</v>
      </c>
      <c r="T613" s="9">
        <f>(I613/86400)+25569+([0]!offset/24)</f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>
        <f t="shared" si="37"/>
        <v>0</v>
      </c>
      <c r="Q614" t="str">
        <f t="shared" si="38"/>
        <v>technology</v>
      </c>
      <c r="R614" t="str">
        <f t="shared" si="39"/>
        <v>web</v>
      </c>
      <c r="S614" s="9">
        <f>(J614/86400)+25569+([0]!offset/24)</f>
        <v>42584.823449074072</v>
      </c>
      <c r="T614" s="9">
        <f>(I614/86400)+25569+([0]!offset/24)</f>
        <v>42614.823449074072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  <c r="S615" s="9">
        <f>(J615/86400)+25569+([0]!offset/24)</f>
        <v>42247.288425925923</v>
      </c>
      <c r="T615" s="9">
        <f>(I615/86400)+25569+([0]!offset/24)</f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>
        <f t="shared" si="37"/>
        <v>0</v>
      </c>
      <c r="Q616" t="str">
        <f t="shared" si="38"/>
        <v>technology</v>
      </c>
      <c r="R616" t="str">
        <f t="shared" si="39"/>
        <v>web</v>
      </c>
      <c r="S616" s="9">
        <f>(J616/86400)+25569+([0]!offset/24)</f>
        <v>42514.853472222218</v>
      </c>
      <c r="T616" s="9">
        <f>(I616/86400)+25569+([0]!offset/24)</f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>
        <f t="shared" si="37"/>
        <v>0</v>
      </c>
      <c r="Q617" t="str">
        <f t="shared" si="38"/>
        <v>technology</v>
      </c>
      <c r="R617" t="str">
        <f t="shared" si="39"/>
        <v>web</v>
      </c>
      <c r="S617" s="9">
        <f>(J617/86400)+25569+([0]!offset/24)</f>
        <v>42241.913877314808</v>
      </c>
      <c r="T617" s="9">
        <f>(I617/86400)+25569+([0]!offset/24)</f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>
        <f t="shared" si="37"/>
        <v>0</v>
      </c>
      <c r="Q618" t="str">
        <f t="shared" si="38"/>
        <v>technology</v>
      </c>
      <c r="R618" t="str">
        <f t="shared" si="39"/>
        <v>web</v>
      </c>
      <c r="S618" s="9">
        <f>(J618/86400)+25569+([0]!offset/24)</f>
        <v>42761.167905092589</v>
      </c>
      <c r="T618" s="9">
        <f>(I618/86400)+25569+([0]!offset/24)</f>
        <v>42791.167905092589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  <c r="S619" s="9">
        <f>(J619/86400)+25569+([0]!offset/24)</f>
        <v>42087.134756944441</v>
      </c>
      <c r="T619" s="9">
        <f>(I619/86400)+25569+([0]!offset/24)</f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>
        <f t="shared" si="37"/>
        <v>0</v>
      </c>
      <c r="Q620" t="str">
        <f t="shared" si="38"/>
        <v>technology</v>
      </c>
      <c r="R620" t="str">
        <f t="shared" si="39"/>
        <v>web</v>
      </c>
      <c r="S620" s="9">
        <f>(J620/86400)+25569+([0]!offset/24)</f>
        <v>42317.60188657407</v>
      </c>
      <c r="T620" s="9">
        <f>(I620/86400)+25569+([0]!offset/24)</f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  <c r="S621" s="9">
        <f>(J621/86400)+25569+([0]!offset/24)</f>
        <v>41908.442013888889</v>
      </c>
      <c r="T621" s="9">
        <f>(I621/86400)+25569+([0]!offset/24)</f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  <c r="S622" s="9">
        <f>(J622/86400)+25569+([0]!offset/24)</f>
        <v>41831.508541666662</v>
      </c>
      <c r="T622" s="9">
        <f>(I622/86400)+25569+([0]!offset/24)</f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  <c r="S623" s="9">
        <f>(J623/86400)+25569+([0]!offset/24)</f>
        <v>42528.779363425921</v>
      </c>
      <c r="T623" s="9">
        <f>(I623/86400)+25569+([0]!offset/24)</f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  <c r="S624" s="9">
        <f>(J624/86400)+25569+([0]!offset/24)</f>
        <v>42532.566412037035</v>
      </c>
      <c r="T624" s="9">
        <f>(I624/86400)+25569+([0]!offset/24)</f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>
        <f t="shared" si="37"/>
        <v>0</v>
      </c>
      <c r="Q625" t="str">
        <f t="shared" si="38"/>
        <v>technology</v>
      </c>
      <c r="R625" t="str">
        <f t="shared" si="39"/>
        <v>web</v>
      </c>
      <c r="S625" s="9">
        <f>(J625/86400)+25569+([0]!offset/24)</f>
        <v>42121.800891203697</v>
      </c>
      <c r="T625" s="9">
        <f>(I625/86400)+25569+([0]!offset/24)</f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>
        <f t="shared" si="37"/>
        <v>0</v>
      </c>
      <c r="Q626" t="str">
        <f t="shared" si="38"/>
        <v>technology</v>
      </c>
      <c r="R626" t="str">
        <f t="shared" si="39"/>
        <v>web</v>
      </c>
      <c r="S626" s="9">
        <f>(J626/86400)+25569+([0]!offset/24)</f>
        <v>42108.78056712963</v>
      </c>
      <c r="T626" s="9">
        <f>(I626/86400)+25569+([0]!offset/24)</f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>
        <f t="shared" si="37"/>
        <v>0</v>
      </c>
      <c r="Q627" t="str">
        <f t="shared" si="38"/>
        <v>technology</v>
      </c>
      <c r="R627" t="str">
        <f t="shared" si="39"/>
        <v>web</v>
      </c>
      <c r="S627" s="9">
        <f>(J627/86400)+25569+([0]!offset/24)</f>
        <v>42790.687233796292</v>
      </c>
      <c r="T627" s="9">
        <f>(I627/86400)+25569+([0]!offset/24)</f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  <c r="S628" s="9">
        <f>(J628/86400)+25569+([0]!offset/24)</f>
        <v>42198.351145833331</v>
      </c>
      <c r="T628" s="9">
        <f>(I628/86400)+25569+([0]!offset/24)</f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  <c r="S629" s="9">
        <f>(J629/86400)+25569+([0]!offset/24)</f>
        <v>42384.098506944443</v>
      </c>
      <c r="T629" s="9">
        <f>(I629/86400)+25569+([0]!offset/24)</f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>
        <f t="shared" si="37"/>
        <v>0</v>
      </c>
      <c r="Q630" t="str">
        <f t="shared" si="38"/>
        <v>technology</v>
      </c>
      <c r="R630" t="str">
        <f t="shared" si="39"/>
        <v>web</v>
      </c>
      <c r="S630" s="9">
        <f>(J630/86400)+25569+([0]!offset/24)</f>
        <v>41803.484456018516</v>
      </c>
      <c r="T630" s="9">
        <f>(I630/86400)+25569+([0]!offset/24)</f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  <c r="S631" s="9">
        <f>(J631/86400)+25569+([0]!offset/24)</f>
        <v>42474.429490740738</v>
      </c>
      <c r="T631" s="9">
        <f>(I631/86400)+25569+([0]!offset/24)</f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  <c r="S632" s="9">
        <f>(J632/86400)+25569+([0]!offset/24)</f>
        <v>42223.411122685182</v>
      </c>
      <c r="T632" s="9">
        <f>(I632/86400)+25569+([0]!offset/24)</f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  <c r="S633" s="9">
        <f>(J633/86400)+25569+([0]!offset/24)</f>
        <v>42489.563993055555</v>
      </c>
      <c r="T633" s="9">
        <f>(I633/86400)+25569+([0]!offset/24)</f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>
        <f t="shared" si="37"/>
        <v>0</v>
      </c>
      <c r="Q634" t="str">
        <f t="shared" si="38"/>
        <v>technology</v>
      </c>
      <c r="R634" t="str">
        <f t="shared" si="39"/>
        <v>web</v>
      </c>
      <c r="S634" s="9">
        <f>(J634/86400)+25569+([0]!offset/24)</f>
        <v>42303.450983796291</v>
      </c>
      <c r="T634" s="9">
        <f>(I634/86400)+25569+([0]!offset/24)</f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  <c r="S635" s="9">
        <f>(J635/86400)+25569+([0]!offset/24)</f>
        <v>42507.090995370367</v>
      </c>
      <c r="T635" s="9">
        <f>(I635/86400)+25569+([0]!offset/24)</f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  <c r="S636" s="9">
        <f>(J636/86400)+25569+([0]!offset/24)</f>
        <v>42031.720243055555</v>
      </c>
      <c r="T636" s="9">
        <f>(I636/86400)+25569+([0]!offset/24)</f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  <c r="S637" s="9">
        <f>(J637/86400)+25569+([0]!offset/24)</f>
        <v>42075.883819444447</v>
      </c>
      <c r="T637" s="9">
        <f>(I637/86400)+25569+([0]!offset/24)</f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  <c r="S638" s="9">
        <f>(J638/86400)+25569+([0]!offset/24)</f>
        <v>42131.247106481482</v>
      </c>
      <c r="T638" s="9">
        <f>(I638/86400)+25569+([0]!offset/24)</f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>
        <f t="shared" si="37"/>
        <v>0</v>
      </c>
      <c r="Q639" t="str">
        <f t="shared" si="38"/>
        <v>technology</v>
      </c>
      <c r="R639" t="str">
        <f t="shared" si="39"/>
        <v>web</v>
      </c>
      <c r="S639" s="9">
        <f>(J639/86400)+25569+([0]!offset/24)</f>
        <v>42762.75368055555</v>
      </c>
      <c r="T639" s="9">
        <f>(I639/86400)+25569+([0]!offset/24)</f>
        <v>42791.75277777778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  <c r="S640" s="9">
        <f>(J640/86400)+25569+([0]!offset/24)</f>
        <v>42759.384976851848</v>
      </c>
      <c r="T640" s="9">
        <f>(I640/86400)+25569+([0]!offset/24)</f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  <c r="S641" s="9">
        <f>(J641/86400)+25569+([0]!offset/24)</f>
        <v>41865.374942129631</v>
      </c>
      <c r="T641" s="9">
        <f>(I641/86400)+25569+([0]!offset/24)</f>
        <v>41925.374942129631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  <c r="S642" s="9">
        <f>(J642/86400)+25569+([0]!offset/24)</f>
        <v>42683.211979166663</v>
      </c>
      <c r="T642" s="9">
        <f>(I642/86400)+25569+([0]!offset/24)</f>
        <v>42698.749999999993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ROUND((E643/D643)*100,0)</f>
        <v>119</v>
      </c>
      <c r="P643" s="5">
        <f t="shared" ref="P643:P706" si="41">IF(L643&gt;0,E643/L643,0)</f>
        <v>151.31746031746033</v>
      </c>
      <c r="Q643" t="str">
        <f t="shared" ref="Q643:Q706" si="42">LEFT(N643,SEARCH("/",N643,1)-1)</f>
        <v>technology</v>
      </c>
      <c r="R643" t="str">
        <f t="shared" ref="R643:R706" si="43">MID(N643,SEARCH("/",N643,1)+1,LEN(N643)-LEN(Q643))</f>
        <v>wearables</v>
      </c>
      <c r="S643" s="9">
        <f>(J643/86400)+25569+([0]!offset/24)</f>
        <v>42199.361666666664</v>
      </c>
      <c r="T643" s="9">
        <f>(I643/86400)+25569+([0]!offset/24)</f>
        <v>42229.361666666664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5">
        <f t="shared" si="41"/>
        <v>134.3592456301748</v>
      </c>
      <c r="Q644" t="str">
        <f t="shared" si="42"/>
        <v>technology</v>
      </c>
      <c r="R644" t="str">
        <f t="shared" si="43"/>
        <v>wearables</v>
      </c>
      <c r="S644" s="9">
        <f>(J644/86400)+25569+([0]!offset/24)</f>
        <v>42199.442986111106</v>
      </c>
      <c r="T644" s="9">
        <f>(I644/86400)+25569+([0]!offset/24)</f>
        <v>42235.442986111106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  <c r="S645" s="9">
        <f>(J645/86400)+25569+([0]!offset/24)</f>
        <v>42100.43373842592</v>
      </c>
      <c r="T645" s="9">
        <f>(I645/86400)+25569+([0]!offset/24)</f>
        <v>42155.43373842592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  <c r="S646" s="9">
        <f>(J646/86400)+25569+([0]!offset/24)</f>
        <v>41898.457627314812</v>
      </c>
      <c r="T646" s="9">
        <f>(I646/86400)+25569+([0]!offset/24)</f>
        <v>41940.833333333328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  <c r="S647" s="9">
        <f>(J647/86400)+25569+([0]!offset/24)</f>
        <v>42563.817986111106</v>
      </c>
      <c r="T647" s="9">
        <f>(I647/86400)+25569+([0]!offset/24)</f>
        <v>42593.817986111106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  <c r="S648" s="9">
        <f>(J648/86400)+25569+([0]!offset/24)</f>
        <v>41832.644293981481</v>
      </c>
      <c r="T648" s="9">
        <f>(I648/86400)+25569+([0]!offset/24)</f>
        <v>41862.644293981481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  <c r="S649" s="9">
        <f>(J649/86400)+25569+([0]!offset/24)</f>
        <v>42416.559594907405</v>
      </c>
      <c r="T649" s="9">
        <f>(I649/86400)+25569+([0]!offset/24)</f>
        <v>42446.517928240741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  <c r="S650" s="9">
        <f>(J650/86400)+25569+([0]!offset/24)</f>
        <v>41891.485046296293</v>
      </c>
      <c r="T650" s="9">
        <f>(I650/86400)+25569+([0]!offset/24)</f>
        <v>41926.485046296293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  <c r="S651" s="9">
        <f>(J651/86400)+25569+([0]!offset/24)</f>
        <v>41877.703854166662</v>
      </c>
      <c r="T651" s="9">
        <f>(I651/86400)+25569+([0]!offset/24)</f>
        <v>41898.703854166662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  <c r="S652" s="9">
        <f>(J652/86400)+25569+([0]!offset/24)</f>
        <v>41931.828518518516</v>
      </c>
      <c r="T652" s="9">
        <f>(I652/86400)+25569+([0]!offset/24)</f>
        <v>41991.870185185187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  <c r="S653" s="9">
        <f>(J653/86400)+25569+([0]!offset/24)</f>
        <v>41955.809155092589</v>
      </c>
      <c r="T653" s="9">
        <f>(I653/86400)+25569+([0]!offset/24)</f>
        <v>41985.809155092589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  <c r="S654" s="9">
        <f>(J654/86400)+25569+([0]!offset/24)</f>
        <v>42675.482060185182</v>
      </c>
      <c r="T654" s="9">
        <f>(I654/86400)+25569+([0]!offset/24)</f>
        <v>42705.523726851847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  <c r="S655" s="9">
        <f>(J655/86400)+25569+([0]!offset/24)</f>
        <v>42199.410185185181</v>
      </c>
      <c r="T655" s="9">
        <f>(I655/86400)+25569+([0]!offset/24)</f>
        <v>42236.410185185181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  <c r="S656" s="9">
        <f>(J656/86400)+25569+([0]!offset/24)</f>
        <v>42163.748993055553</v>
      </c>
      <c r="T656" s="9">
        <f>(I656/86400)+25569+([0]!offset/24)</f>
        <v>42193.748993055553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  <c r="S657" s="9">
        <f>(J657/86400)+25569+([0]!offset/24)</f>
        <v>42045.748981481483</v>
      </c>
      <c r="T657" s="9">
        <f>(I657/86400)+25569+([0]!offset/24)</f>
        <v>42075.707314814812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  <c r="S658" s="9">
        <f>(J658/86400)+25569+([0]!offset/24)</f>
        <v>42417.596284722218</v>
      </c>
      <c r="T658" s="9">
        <f>(I658/86400)+25569+([0]!offset/24)</f>
        <v>42477.554618055554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  <c r="S659" s="9">
        <f>(J659/86400)+25569+([0]!offset/24)</f>
        <v>42331.637407407405</v>
      </c>
      <c r="T659" s="9">
        <f>(I659/86400)+25569+([0]!offset/24)</f>
        <v>42361.637407407405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  <c r="S660" s="9">
        <f>(J660/86400)+25569+([0]!offset/24)</f>
        <v>42178.952418981477</v>
      </c>
      <c r="T660" s="9">
        <f>(I660/86400)+25569+([0]!offset/24)</f>
        <v>42211.541666666664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  <c r="S661" s="9">
        <f>(J661/86400)+25569+([0]!offset/24)</f>
        <v>42209.385358796295</v>
      </c>
      <c r="T661" s="9">
        <f>(I661/86400)+25569+([0]!offset/24)</f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  <c r="S662" s="9">
        <f>(J662/86400)+25569+([0]!offset/24)</f>
        <v>41922.533321759256</v>
      </c>
      <c r="T662" s="9">
        <f>(I662/86400)+25569+([0]!offset/24)</f>
        <v>41952.57498842592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  <c r="S663" s="9">
        <f>(J663/86400)+25569+([0]!offset/24)</f>
        <v>42636.437025462961</v>
      </c>
      <c r="T663" s="9">
        <f>(I663/86400)+25569+([0]!offset/24)</f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  <c r="S664" s="9">
        <f>(J664/86400)+25569+([0]!offset/24)</f>
        <v>41990.229710648149</v>
      </c>
      <c r="T664" s="9">
        <f>(I664/86400)+25569+([0]!offset/24)</f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  <c r="S665" s="9">
        <f>(J665/86400)+25569+([0]!offset/24)</f>
        <v>42173.634907407402</v>
      </c>
      <c r="T665" s="9">
        <f>(I665/86400)+25569+([0]!offset/24)</f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  <c r="S666" s="9">
        <f>(J666/86400)+25569+([0]!offset/24)</f>
        <v>42077.458043981482</v>
      </c>
      <c r="T666" s="9">
        <f>(I666/86400)+25569+([0]!offset/24)</f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  <c r="S667" s="9">
        <f>(J667/86400)+25569+([0]!offset/24)</f>
        <v>42688.503020833326</v>
      </c>
      <c r="T667" s="9">
        <f>(I667/86400)+25569+([0]!offset/24)</f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  <c r="S668" s="9">
        <f>(J668/86400)+25569+([0]!offset/24)</f>
        <v>41838.623819444438</v>
      </c>
      <c r="T668" s="9">
        <f>(I668/86400)+25569+([0]!offset/24)</f>
        <v>41868.623819444438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  <c r="S669" s="9">
        <f>(J669/86400)+25569+([0]!offset/24)</f>
        <v>42632.165081018517</v>
      </c>
      <c r="T669" s="9">
        <f>(I669/86400)+25569+([0]!offset/24)</f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  <c r="S670" s="9">
        <f>(J670/86400)+25569+([0]!offset/24)</f>
        <v>42090.622939814813</v>
      </c>
      <c r="T670" s="9">
        <f>(I670/86400)+25569+([0]!offset/24)</f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9">
        <f>(J671/86400)+25569+([0]!offset/24)</f>
        <v>42527.417337962957</v>
      </c>
      <c r="T671" s="9">
        <f>(I671/86400)+25569+([0]!offset/24)</f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  <c r="S672" s="9">
        <f>(J672/86400)+25569+([0]!offset/24)</f>
        <v>42506.501388888886</v>
      </c>
      <c r="T672" s="9">
        <f>(I672/86400)+25569+([0]!offset/24)</f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  <c r="S673" s="9">
        <f>(J673/86400)+25569+([0]!offset/24)</f>
        <v>41984.484398148146</v>
      </c>
      <c r="T673" s="9">
        <f>(I673/86400)+25569+([0]!offset/24)</f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  <c r="S674" s="9">
        <f>(J674/86400)+25569+([0]!offset/24)</f>
        <v>41974.011157407404</v>
      </c>
      <c r="T674" s="9">
        <f>(I674/86400)+25569+([0]!offset/24)</f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  <c r="S675" s="9">
        <f>(J675/86400)+25569+([0]!offset/24)</f>
        <v>41838.6321412037</v>
      </c>
      <c r="T675" s="9">
        <f>(I675/86400)+25569+([0]!offset/24)</f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  <c r="S676" s="9">
        <f>(J676/86400)+25569+([0]!offset/24)</f>
        <v>41802.907719907402</v>
      </c>
      <c r="T676" s="9">
        <f>(I676/86400)+25569+([0]!offset/24)</f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  <c r="S677" s="9">
        <f>(J677/86400)+25569+([0]!offset/24)</f>
        <v>41975.722268518519</v>
      </c>
      <c r="T677" s="9">
        <f>(I677/86400)+25569+([0]!offset/24)</f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  <c r="S678" s="9">
        <f>(J678/86400)+25569+([0]!offset/24)</f>
        <v>42012.559965277775</v>
      </c>
      <c r="T678" s="9">
        <f>(I678/86400)+25569+([0]!offset/24)</f>
        <v>42042.559965277775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9">
        <f>(J679/86400)+25569+([0]!offset/24)</f>
        <v>42504.195543981477</v>
      </c>
      <c r="T679" s="9">
        <f>(I679/86400)+25569+([0]!offset/24)</f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  <c r="S680" s="9">
        <f>(J680/86400)+25569+([0]!offset/24)</f>
        <v>42481.168263888881</v>
      </c>
      <c r="T680" s="9">
        <f>(I680/86400)+25569+([0]!offset/24)</f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  <c r="S681" s="9">
        <f>(J681/86400)+25569+([0]!offset/24)</f>
        <v>42556.487372685187</v>
      </c>
      <c r="T681" s="9">
        <f>(I681/86400)+25569+([0]!offset/24)</f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  <c r="S682" s="9">
        <f>(J682/86400)+25569+([0]!offset/24)</f>
        <v>41864.293182870366</v>
      </c>
      <c r="T682" s="9">
        <f>(I682/86400)+25569+([0]!offset/24)</f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  <c r="S683" s="9">
        <f>(J683/86400)+25569+([0]!offset/24)</f>
        <v>42639.597268518519</v>
      </c>
      <c r="T683" s="9">
        <f>(I683/86400)+25569+([0]!offset/24)</f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  <c r="S684" s="9">
        <f>(J684/86400)+25569+([0]!offset/24)</f>
        <v>42778.556967592587</v>
      </c>
      <c r="T684" s="9">
        <f>(I684/86400)+25569+([0]!offset/24)</f>
        <v>42808.515300925923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  <c r="S685" s="9">
        <f>(J685/86400)+25569+([0]!offset/24)</f>
        <v>42634.691712962966</v>
      </c>
      <c r="T685" s="9">
        <f>(I685/86400)+25569+([0]!offset/24)</f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  <c r="S686" s="9">
        <f>(J686/86400)+25569+([0]!offset/24)</f>
        <v>41809.26494212963</v>
      </c>
      <c r="T686" s="9">
        <f>(I686/86400)+25569+([0]!offset/24)</f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  <c r="S687" s="9">
        <f>(J687/86400)+25569+([0]!offset/24)</f>
        <v>41971.658240740733</v>
      </c>
      <c r="T687" s="9">
        <f>(I687/86400)+25569+([0]!offset/24)</f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>
        <f t="shared" si="41"/>
        <v>0</v>
      </c>
      <c r="Q688" t="str">
        <f t="shared" si="42"/>
        <v>technology</v>
      </c>
      <c r="R688" t="str">
        <f t="shared" si="43"/>
        <v>wearables</v>
      </c>
      <c r="S688" s="9">
        <f>(J688/86400)+25569+([0]!offset/24)</f>
        <v>42189.464930555558</v>
      </c>
      <c r="T688" s="9">
        <f>(I688/86400)+25569+([0]!offset/24)</f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  <c r="S689" s="9">
        <f>(J689/86400)+25569+([0]!offset/24)</f>
        <v>42711.542280092595</v>
      </c>
      <c r="T689" s="9">
        <f>(I689/86400)+25569+([0]!offset/24)</f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  <c r="S690" s="9">
        <f>(J690/86400)+25569+([0]!offset/24)</f>
        <v>42261.896446759252</v>
      </c>
      <c r="T690" s="9">
        <f>(I690/86400)+25569+([0]!offset/24)</f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  <c r="S691" s="9">
        <f>(J691/86400)+25569+([0]!offset/24)</f>
        <v>42675.459456018514</v>
      </c>
      <c r="T691" s="9">
        <f>(I691/86400)+25569+([0]!offset/24)</f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  <c r="S692" s="9">
        <f>(J692/86400)+25569+([0]!offset/24)</f>
        <v>42579.426400462959</v>
      </c>
      <c r="T692" s="9">
        <f>(I692/86400)+25569+([0]!offset/24)</f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  <c r="S693" s="9">
        <f>(J693/86400)+25569+([0]!offset/24)</f>
        <v>42157.819976851846</v>
      </c>
      <c r="T693" s="9">
        <f>(I693/86400)+25569+([0]!offset/24)</f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  <c r="S694" s="9">
        <f>(J694/86400)+25569+([0]!offset/24)</f>
        <v>42696.167395833334</v>
      </c>
      <c r="T694" s="9">
        <f>(I694/86400)+25569+([0]!offset/24)</f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  <c r="S695" s="9">
        <f>(J695/86400)+25569+([0]!offset/24)</f>
        <v>42094.599849537037</v>
      </c>
      <c r="T695" s="9">
        <f>(I695/86400)+25569+([0]!offset/24)</f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  <c r="S696" s="9">
        <f>(J696/86400)+25569+([0]!offset/24)</f>
        <v>42737.455543981479</v>
      </c>
      <c r="T696" s="9">
        <f>(I696/86400)+25569+([0]!offset/24)</f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  <c r="S697" s="9">
        <f>(J697/86400)+25569+([0]!offset/24)</f>
        <v>41913.312731481477</v>
      </c>
      <c r="T697" s="9">
        <f>(I697/86400)+25569+([0]!offset/24)</f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  <c r="S698" s="9">
        <f>(J698/86400)+25569+([0]!offset/24)</f>
        <v>41815.718773148146</v>
      </c>
      <c r="T698" s="9">
        <f>(I698/86400)+25569+([0]!offset/24)</f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  <c r="S699" s="9">
        <f>(J699/86400)+25569+([0]!offset/24)</f>
        <v>42388.314687500002</v>
      </c>
      <c r="T699" s="9">
        <f>(I699/86400)+25569+([0]!offset/24)</f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  <c r="S700" s="9">
        <f>(J700/86400)+25569+([0]!offset/24)</f>
        <v>41866.722743055558</v>
      </c>
      <c r="T700" s="9">
        <f>(I700/86400)+25569+([0]!offset/24)</f>
        <v>41899.875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  <c r="S701" s="9">
        <f>(J701/86400)+25569+([0]!offset/24)</f>
        <v>41563.277175925927</v>
      </c>
      <c r="T701" s="9">
        <f>(I701/86400)+25569+([0]!offset/24)</f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  <c r="S702" s="9">
        <f>(J702/86400)+25569+([0]!offset/24)</f>
        <v>42715.480104166665</v>
      </c>
      <c r="T702" s="9">
        <f>(I702/86400)+25569+([0]!offset/24)</f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  <c r="S703" s="9">
        <f>(J703/86400)+25569+([0]!offset/24)</f>
        <v>41813.454629629625</v>
      </c>
      <c r="T703" s="9">
        <f>(I703/86400)+25569+([0]!offset/24)</f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  <c r="S704" s="9">
        <f>(J704/86400)+25569+([0]!offset/24)</f>
        <v>42668.518368055556</v>
      </c>
      <c r="T704" s="9">
        <f>(I704/86400)+25569+([0]!offset/24)</f>
        <v>42698.560034722221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  <c r="S705" s="9">
        <f>(J705/86400)+25569+([0]!offset/24)</f>
        <v>42711.742465277777</v>
      </c>
      <c r="T705" s="9">
        <f>(I705/86400)+25569+([0]!offset/24)</f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9">
        <f>(J706/86400)+25569+([0]!offset/24)</f>
        <v>42725.984583333331</v>
      </c>
      <c r="T706" s="9">
        <f>(I706/86400)+25569+([0]!offset/24)</f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ROUND((E707/D707)*100,0)</f>
        <v>1</v>
      </c>
      <c r="P707" s="5">
        <f t="shared" ref="P707:P770" si="45">IF(L707&gt;0,E707/L707,0)</f>
        <v>195.4</v>
      </c>
      <c r="Q707" t="str">
        <f t="shared" ref="Q707:Q770" si="46">LEFT(N707,SEARCH("/",N707,1)-1)</f>
        <v>technology</v>
      </c>
      <c r="R707" t="str">
        <f t="shared" ref="R707:R770" si="47">MID(N707,SEARCH("/",N707,1)+1,LEN(N707)-LEN(Q707))</f>
        <v>wearables</v>
      </c>
      <c r="S707" s="9">
        <f>(J707/86400)+25569+([0]!offset/24)</f>
        <v>42726.283310185179</v>
      </c>
      <c r="T707" s="9">
        <f>(I707/86400)+25569+([0]!offset/24)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>
        <f t="shared" si="45"/>
        <v>0</v>
      </c>
      <c r="Q708" t="str">
        <f t="shared" si="46"/>
        <v>technology</v>
      </c>
      <c r="R708" t="str">
        <f t="shared" si="47"/>
        <v>wearables</v>
      </c>
      <c r="S708" s="9">
        <f>(J708/86400)+25569+([0]!offset/24)</f>
        <v>42676.786840277775</v>
      </c>
      <c r="T708" s="9">
        <f>(I708/86400)+25569+([0]!offset/24)</f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  <c r="S709" s="9">
        <f>(J709/86400)+25569+([0]!offset/24)</f>
        <v>42696.45517361111</v>
      </c>
      <c r="T709" s="9">
        <f>(I709/86400)+25569+([0]!offset/24)</f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  <c r="S710" s="9">
        <f>(J710/86400)+25569+([0]!offset/24)</f>
        <v>41835.372685185182</v>
      </c>
      <c r="T710" s="9">
        <f>(I710/86400)+25569+([0]!offset/24)</f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  <c r="S711" s="9">
        <f>(J711/86400)+25569+([0]!offset/24)</f>
        <v>41947.832858796297</v>
      </c>
      <c r="T711" s="9">
        <f>(I711/86400)+25569+([0]!offset/24)</f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>
        <f t="shared" si="45"/>
        <v>0</v>
      </c>
      <c r="Q712" t="str">
        <f t="shared" si="46"/>
        <v>technology</v>
      </c>
      <c r="R712" t="str">
        <f t="shared" si="47"/>
        <v>wearables</v>
      </c>
      <c r="S712" s="9">
        <f>(J712/86400)+25569+([0]!offset/24)</f>
        <v>41837.776643518519</v>
      </c>
      <c r="T712" s="9">
        <f>(I712/86400)+25569+([0]!offset/24)</f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  <c r="S713" s="9">
        <f>(J713/86400)+25569+([0]!offset/24)</f>
        <v>42678.250787037039</v>
      </c>
      <c r="T713" s="9">
        <f>(I713/86400)+25569+([0]!offset/24)</f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  <c r="S714" s="9">
        <f>(J714/86400)+25569+([0]!offset/24)</f>
        <v>42384.472592592589</v>
      </c>
      <c r="T714" s="9">
        <f>(I714/86400)+25569+([0]!offset/24)</f>
        <v>42414.472592592589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  <c r="S715" s="9">
        <f>(J715/86400)+25569+([0]!offset/24)</f>
        <v>42496.320972222216</v>
      </c>
      <c r="T715" s="9">
        <f>(I715/86400)+25569+([0]!offset/24)</f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  <c r="S716" s="9">
        <f>(J716/86400)+25569+([0]!offset/24)</f>
        <v>42734.579652777778</v>
      </c>
      <c r="T716" s="9">
        <f>(I716/86400)+25569+([0]!offset/24)</f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9">
        <f>(J717/86400)+25569+([0]!offset/24)</f>
        <v>42272.8824074074</v>
      </c>
      <c r="T717" s="9">
        <f>(I717/86400)+25569+([0]!offset/24)</f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  <c r="S718" s="9">
        <f>(J718/86400)+25569+([0]!offset/24)</f>
        <v>41940.450312499997</v>
      </c>
      <c r="T718" s="9">
        <f>(I718/86400)+25569+([0]!offset/24)</f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  <c r="S719" s="9">
        <f>(J719/86400)+25569+([0]!offset/24)</f>
        <v>41857.645856481475</v>
      </c>
      <c r="T719" s="9">
        <f>(I719/86400)+25569+([0]!offset/24)</f>
        <v>41887.645856481475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  <c r="S720" s="9">
        <f>(J720/86400)+25569+([0]!offset/24)</f>
        <v>42752.637118055551</v>
      </c>
      <c r="T720" s="9">
        <f>(I720/86400)+25569+([0]!offset/24)</f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9">
        <f>(J721/86400)+25569+([0]!offset/24)</f>
        <v>42408.83189814815</v>
      </c>
      <c r="T721" s="9">
        <f>(I721/86400)+25569+([0]!offset/24)</f>
        <v>42422.83189814815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  <c r="S722" s="9">
        <f>(J722/86400)+25569+([0]!offset/24)</f>
        <v>40909.440868055557</v>
      </c>
      <c r="T722" s="9">
        <f>(I722/86400)+25569+([0]!offset/24)</f>
        <v>40937.440868055557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  <c r="S723" s="9">
        <f>(J723/86400)+25569+([0]!offset/24)</f>
        <v>41807.363506944443</v>
      </c>
      <c r="T723" s="9">
        <f>(I723/86400)+25569+([0]!offset/24)</f>
        <v>41852.363506944443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  <c r="S724" s="9">
        <f>(J724/86400)+25569+([0]!offset/24)</f>
        <v>40977.596967592588</v>
      </c>
      <c r="T724" s="9">
        <f>(I724/86400)+25569+([0]!offset/24)</f>
        <v>41007.555300925924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9">
        <f>(J725/86400)+25569+([0]!offset/24)</f>
        <v>42184.608206018514</v>
      </c>
      <c r="T725" s="9">
        <f>(I725/86400)+25569+([0]!offset/24)</f>
        <v>42214.957638888889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  <c r="S726" s="9">
        <f>(J726/86400)+25569+([0]!offset/24)</f>
        <v>40694.430127314808</v>
      </c>
      <c r="T726" s="9">
        <f>(I726/86400)+25569+([0]!offset/24)</f>
        <v>40724.430127314808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  <c r="S727" s="9">
        <f>(J727/86400)+25569+([0]!offset/24)</f>
        <v>42321.417962962958</v>
      </c>
      <c r="T727" s="9">
        <f>(I727/86400)+25569+([0]!offset/24)</f>
        <v>42351.417962962958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  <c r="S728" s="9">
        <f>(J728/86400)+25569+([0]!offset/24)</f>
        <v>41345.834340277775</v>
      </c>
      <c r="T728" s="9">
        <f>(I728/86400)+25569+([0]!offset/24)</f>
        <v>41375.834340277775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  <c r="S729" s="9">
        <f>(J729/86400)+25569+([0]!offset/24)</f>
        <v>41246.811909722222</v>
      </c>
      <c r="T729" s="9">
        <f>(I729/86400)+25569+([0]!offset/24)</f>
        <v>41288.680555555555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  <c r="S730" s="9">
        <f>(J730/86400)+25569+([0]!offset/24)</f>
        <v>40731.629131944443</v>
      </c>
      <c r="T730" s="9">
        <f>(I730/86400)+25569+([0]!offset/24)</f>
        <v>40776.629131944443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9">
        <f>(J731/86400)+25569+([0]!offset/24)</f>
        <v>41110.97755787037</v>
      </c>
      <c r="T731" s="9">
        <f>(I731/86400)+25569+([0]!offset/24)</f>
        <v>41170.97755787037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  <c r="S732" s="9">
        <f>(J732/86400)+25569+([0]!offset/24)</f>
        <v>40854.536932870367</v>
      </c>
      <c r="T732" s="9">
        <f>(I732/86400)+25569+([0]!offset/24)</f>
        <v>40884.536932870367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  <c r="S733" s="9">
        <f>(J733/86400)+25569+([0]!offset/24)</f>
        <v>40879.587349537032</v>
      </c>
      <c r="T733" s="9">
        <f>(I733/86400)+25569+([0]!offset/24)</f>
        <v>40930.041666666664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  <c r="S734" s="9">
        <f>(J734/86400)+25569+([0]!offset/24)</f>
        <v>41486.21598379629</v>
      </c>
      <c r="T734" s="9">
        <f>(I734/86400)+25569+([0]!offset/24)</f>
        <v>41546.21598379629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  <c r="S735" s="9">
        <f>(J735/86400)+25569+([0]!offset/24)</f>
        <v>41598.211712962962</v>
      </c>
      <c r="T735" s="9">
        <f>(I735/86400)+25569+([0]!offset/24)</f>
        <v>41628.211712962962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  <c r="S736" s="9">
        <f>(J736/86400)+25569+([0]!offset/24)</f>
        <v>42101.956249999996</v>
      </c>
      <c r="T736" s="9">
        <f>(I736/86400)+25569+([0]!offset/24)</f>
        <v>42132.999999999993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  <c r="S737" s="9">
        <f>(J737/86400)+25569+([0]!offset/24)</f>
        <v>41945.821134259255</v>
      </c>
      <c r="T737" s="9">
        <f>(I737/86400)+25569+([0]!offset/24)</f>
        <v>41976.818749999999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  <c r="S738" s="9">
        <f>(J738/86400)+25569+([0]!offset/24)</f>
        <v>41579.525925925926</v>
      </c>
      <c r="T738" s="9">
        <f>(I738/86400)+25569+([0]!offset/24)</f>
        <v>41598.999305555553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  <c r="S739" s="9">
        <f>(J739/86400)+25569+([0]!offset/24)</f>
        <v>41667.066979166666</v>
      </c>
      <c r="T739" s="9">
        <f>(I739/86400)+25569+([0]!offset/24)</f>
        <v>41684.625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  <c r="S740" s="9">
        <f>(J740/86400)+25569+([0]!offset/24)</f>
        <v>41943.39576388889</v>
      </c>
      <c r="T740" s="9">
        <f>(I740/86400)+25569+([0]!offset/24)</f>
        <v>41973.999305555553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  <c r="S741" s="9">
        <f>(J741/86400)+25569+([0]!offset/24)</f>
        <v>41829.294317129628</v>
      </c>
      <c r="T741" s="9">
        <f>(I741/86400)+25569+([0]!offset/24)</f>
        <v>41862.294317129628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  <c r="S742" s="9">
        <f>(J742/86400)+25569+([0]!offset/24)</f>
        <v>42161.93844907407</v>
      </c>
      <c r="T742" s="9">
        <f>(I742/86400)+25569+([0]!offset/24)</f>
        <v>42175.93844907407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  <c r="S743" s="9">
        <f>(J743/86400)+25569+([0]!offset/24)</f>
        <v>41401.439884259256</v>
      </c>
      <c r="T743" s="9">
        <f>(I743/86400)+25569+([0]!offset/24)</f>
        <v>41436.439884259256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  <c r="S744" s="9">
        <f>(J744/86400)+25569+([0]!offset/24)</f>
        <v>41689.709629629629</v>
      </c>
      <c r="T744" s="9">
        <f>(I744/86400)+25569+([0]!offset/24)</f>
        <v>41719.667962962958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  <c r="S745" s="9">
        <f>(J745/86400)+25569+([0]!offset/24)</f>
        <v>40990.500983796293</v>
      </c>
      <c r="T745" s="9">
        <f>(I745/86400)+25569+([0]!offset/24)</f>
        <v>41015.666666666664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  <c r="S746" s="9">
        <f>(J746/86400)+25569+([0]!offset/24)</f>
        <v>41226.748877314814</v>
      </c>
      <c r="T746" s="9">
        <f>(I746/86400)+25569+([0]!offset/24)</f>
        <v>41256.748877314814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  <c r="S747" s="9">
        <f>(J747/86400)+25569+([0]!offset/24)</f>
        <v>41367.363946759258</v>
      </c>
      <c r="T747" s="9">
        <f>(I747/86400)+25569+([0]!offset/24)</f>
        <v>41397.363946759258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  <c r="S748" s="9">
        <f>(J748/86400)+25569+([0]!offset/24)</f>
        <v>41156.834594907406</v>
      </c>
      <c r="T748" s="9">
        <f>(I748/86400)+25569+([0]!offset/24)</f>
        <v>41174.957638888889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  <c r="S749" s="9">
        <f>(J749/86400)+25569+([0]!offset/24)</f>
        <v>41988.340497685182</v>
      </c>
      <c r="T749" s="9">
        <f>(I749/86400)+25569+([0]!offset/24)</f>
        <v>42019.245833333327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  <c r="S750" s="9">
        <f>(J750/86400)+25569+([0]!offset/24)</f>
        <v>41831.638495370367</v>
      </c>
      <c r="T750" s="9">
        <f>(I750/86400)+25569+([0]!offset/24)</f>
        <v>41861.638495370367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  <c r="S751" s="9">
        <f>(J751/86400)+25569+([0]!offset/24)</f>
        <v>42733.732986111114</v>
      </c>
      <c r="T751" s="9">
        <f>(I751/86400)+25569+([0]!offset/24)</f>
        <v>42763.732986111114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  <c r="S752" s="9">
        <f>(J752/86400)+25569+([0]!offset/24)</f>
        <v>41299.669814814813</v>
      </c>
      <c r="T752" s="9">
        <f>(I752/86400)+25569+([0]!offset/24)</f>
        <v>41329.669814814813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  <c r="S753" s="9">
        <f>(J753/86400)+25569+([0]!offset/24)</f>
        <v>40713.422164351847</v>
      </c>
      <c r="T753" s="9">
        <f>(I753/86400)+25569+([0]!offset/24)</f>
        <v>40759.422164351847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  <c r="S754" s="9">
        <f>(J754/86400)+25569+([0]!offset/24)</f>
        <v>42639.213159722225</v>
      </c>
      <c r="T754" s="9">
        <f>(I754/86400)+25569+([0]!offset/24)</f>
        <v>42659.249999999993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  <c r="S755" s="9">
        <f>(J755/86400)+25569+([0]!offset/24)</f>
        <v>42019.381840277776</v>
      </c>
      <c r="T755" s="9">
        <f>(I755/86400)+25569+([0]!offset/24)</f>
        <v>42049.381840277776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  <c r="S756" s="9">
        <f>(J756/86400)+25569+([0]!offset/24)</f>
        <v>41249.54075231481</v>
      </c>
      <c r="T756" s="9">
        <f>(I756/86400)+25569+([0]!offset/24)</f>
        <v>41279.54075231481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  <c r="S757" s="9">
        <f>(J757/86400)+25569+([0]!offset/24)</f>
        <v>41383.396724537037</v>
      </c>
      <c r="T757" s="9">
        <f>(I757/86400)+25569+([0]!offset/24)</f>
        <v>41413.820138888885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  <c r="S758" s="9">
        <f>(J758/86400)+25569+([0]!offset/24)</f>
        <v>40590.558553240735</v>
      </c>
      <c r="T758" s="9">
        <f>(I758/86400)+25569+([0]!offset/24)</f>
        <v>40651.516886574071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  <c r="S759" s="9">
        <f>(J759/86400)+25569+([0]!offset/24)</f>
        <v>41234.846226851849</v>
      </c>
      <c r="T759" s="9">
        <f>(I759/86400)+25569+([0]!offset/24)</f>
        <v>41248.846226851849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  <c r="S760" s="9">
        <f>(J760/86400)+25569+([0]!offset/24)</f>
        <v>40429.628101851849</v>
      </c>
      <c r="T760" s="9">
        <f>(I760/86400)+25569+([0]!offset/24)</f>
        <v>40459.628101851849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  <c r="S761" s="9">
        <f>(J761/86400)+25569+([0]!offset/24)</f>
        <v>41789.121979166666</v>
      </c>
      <c r="T761" s="9">
        <f>(I761/86400)+25569+([0]!offset/24)</f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>
        <f t="shared" si="45"/>
        <v>0</v>
      </c>
      <c r="Q762" t="str">
        <f t="shared" si="46"/>
        <v>publishing</v>
      </c>
      <c r="R762" t="str">
        <f t="shared" si="47"/>
        <v>fiction</v>
      </c>
      <c r="S762" s="9">
        <f>(J762/86400)+25569+([0]!offset/24)</f>
        <v>42670.555706018517</v>
      </c>
      <c r="T762" s="9">
        <f>(I762/86400)+25569+([0]!offset/24)</f>
        <v>42700.597372685188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  <c r="S763" s="9">
        <f>(J763/86400)+25569+([0]!offset/24)</f>
        <v>41642.543124999997</v>
      </c>
      <c r="T763" s="9">
        <f>(I763/86400)+25569+([0]!offset/24)</f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>
        <f t="shared" si="45"/>
        <v>0</v>
      </c>
      <c r="Q764" t="str">
        <f t="shared" si="46"/>
        <v>publishing</v>
      </c>
      <c r="R764" t="str">
        <f t="shared" si="47"/>
        <v>fiction</v>
      </c>
      <c r="S764" s="9">
        <f>(J764/86400)+25569+([0]!offset/24)</f>
        <v>42690.65011574074</v>
      </c>
      <c r="T764" s="9">
        <f>(I764/86400)+25569+([0]!offset/24)</f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  <c r="S765" s="9">
        <f>(J765/86400)+25569+([0]!offset/24)</f>
        <v>41471.238518518519</v>
      </c>
      <c r="T765" s="9">
        <f>(I765/86400)+25569+([0]!offset/24)</f>
        <v>41501.238518518519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>
        <f t="shared" si="45"/>
        <v>0</v>
      </c>
      <c r="Q766" t="str">
        <f t="shared" si="46"/>
        <v>publishing</v>
      </c>
      <c r="R766" t="str">
        <f t="shared" si="47"/>
        <v>fiction</v>
      </c>
      <c r="S766" s="9">
        <f>(J766/86400)+25569+([0]!offset/24)</f>
        <v>42226.964826388888</v>
      </c>
      <c r="T766" s="9">
        <f>(I766/86400)+25569+([0]!offset/24)</f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  <c r="S767" s="9">
        <f>(J767/86400)+25569+([0]!offset/24)</f>
        <v>41901.334305555552</v>
      </c>
      <c r="T767" s="9">
        <f>(I767/86400)+25569+([0]!offset/24)</f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>
        <f t="shared" si="45"/>
        <v>0</v>
      </c>
      <c r="Q768" t="str">
        <f t="shared" si="46"/>
        <v>publishing</v>
      </c>
      <c r="R768" t="str">
        <f t="shared" si="47"/>
        <v>fiction</v>
      </c>
      <c r="S768" s="9">
        <f>(J768/86400)+25569+([0]!offset/24)</f>
        <v>42021.57503472222</v>
      </c>
      <c r="T768" s="9">
        <f>(I768/86400)+25569+([0]!offset/24)</f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  <c r="S769" s="9">
        <f>(J769/86400)+25569+([0]!offset/24)</f>
        <v>42114.935300925928</v>
      </c>
      <c r="T769" s="9">
        <f>(I769/86400)+25569+([0]!offset/24)</f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>
        <f t="shared" si="45"/>
        <v>0</v>
      </c>
      <c r="Q770" t="str">
        <f t="shared" si="46"/>
        <v>publishing</v>
      </c>
      <c r="R770" t="str">
        <f t="shared" si="47"/>
        <v>fiction</v>
      </c>
      <c r="S770" s="9">
        <f>(J770/86400)+25569+([0]!offset/24)</f>
        <v>41593.998726851853</v>
      </c>
      <c r="T770" s="9">
        <f>(I770/86400)+25569+([0]!offset/24)</f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ROUND((E771/D771)*100,0)</f>
        <v>41</v>
      </c>
      <c r="P771" s="5">
        <f t="shared" ref="P771:P834" si="49">IF(L771&gt;0,E771/L771,0)</f>
        <v>31.846153846153847</v>
      </c>
      <c r="Q771" t="str">
        <f t="shared" ref="Q771:Q834" si="50">LEFT(N771,SEARCH("/",N771,1)-1)</f>
        <v>publishing</v>
      </c>
      <c r="R771" t="str">
        <f t="shared" ref="R771:R834" si="51">MID(N771,SEARCH("/",N771,1)+1,LEN(N771)-LEN(Q771))</f>
        <v>fiction</v>
      </c>
      <c r="S771" s="9">
        <f>(J771/86400)+25569+([0]!offset/24)</f>
        <v>41604.788124999999</v>
      </c>
      <c r="T771" s="9">
        <f>(I771/86400)+25569+([0]!offset/24)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>
        <f t="shared" si="49"/>
        <v>0</v>
      </c>
      <c r="Q772" t="str">
        <f t="shared" si="50"/>
        <v>publishing</v>
      </c>
      <c r="R772" t="str">
        <f t="shared" si="51"/>
        <v>fiction</v>
      </c>
      <c r="S772" s="9">
        <f>(J772/86400)+25569+([0]!offset/24)</f>
        <v>41289.791307870364</v>
      </c>
      <c r="T772" s="9">
        <f>(I772/86400)+25569+([0]!offset/24)</f>
        <v>41329.791307870364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  <c r="S773" s="9">
        <f>(J773/86400)+25569+([0]!offset/24)</f>
        <v>42349.615763888891</v>
      </c>
      <c r="T773" s="9">
        <f>(I773/86400)+25569+([0]!offset/24)</f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  <c r="S774" s="9">
        <f>(J774/86400)+25569+([0]!offset/24)</f>
        <v>40067.848599537036</v>
      </c>
      <c r="T774" s="9">
        <f>(I774/86400)+25569+([0]!offset/24)</f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  <c r="S775" s="9">
        <f>(J775/86400)+25569+([0]!offset/24)</f>
        <v>42100.527604166666</v>
      </c>
      <c r="T775" s="9">
        <f>(I775/86400)+25569+([0]!offset/24)</f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  <c r="S776" s="9">
        <f>(J776/86400)+25569+([0]!offset/24)</f>
        <v>41663.571967592587</v>
      </c>
      <c r="T776" s="9">
        <f>(I776/86400)+25569+([0]!offset/24)</f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  <c r="S777" s="9">
        <f>(J777/86400)+25569+([0]!offset/24)</f>
        <v>40862.851793981477</v>
      </c>
      <c r="T777" s="9">
        <f>(I777/86400)+25569+([0]!offset/24)</f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  <c r="S778" s="9">
        <f>(J778/86400)+25569+([0]!offset/24)</f>
        <v>42250.477372685178</v>
      </c>
      <c r="T778" s="9">
        <f>(I778/86400)+25569+([0]!offset/24)</f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  <c r="S779" s="9">
        <f>(J779/86400)+25569+([0]!offset/24)</f>
        <v>41456.772881944438</v>
      </c>
      <c r="T779" s="9">
        <f>(I779/86400)+25569+([0]!offset/24)</f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  <c r="S780" s="9">
        <f>(J780/86400)+25569+([0]!offset/24)</f>
        <v>41729.493981481479</v>
      </c>
      <c r="T780" s="9">
        <f>(I780/86400)+25569+([0]!offset/24)</f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  <c r="S781" s="9">
        <f>(J781/86400)+25569+([0]!offset/24)</f>
        <v>40436.475752314815</v>
      </c>
      <c r="T781" s="9">
        <f>(I781/86400)+25569+([0]!offset/24)</f>
        <v>40465.958333333328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  <c r="S782" s="9">
        <f>(J782/86400)+25569+([0]!offset/24)</f>
        <v>40636.465567129628</v>
      </c>
      <c r="T782" s="9">
        <f>(I782/86400)+25569+([0]!offset/24)</f>
        <v>40666.465567129628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  <c r="S783" s="9">
        <f>(J783/86400)+25569+([0]!offset/24)</f>
        <v>41402.792523148142</v>
      </c>
      <c r="T783" s="9">
        <f>(I783/86400)+25569+([0]!offset/24)</f>
        <v>41432.792523148142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  <c r="S784" s="9">
        <f>(J784/86400)+25569+([0]!offset/24)</f>
        <v>41116.549791666665</v>
      </c>
      <c r="T784" s="9">
        <f>(I784/86400)+25569+([0]!offset/24)</f>
        <v>41146.549791666665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  <c r="S785" s="9">
        <f>(J785/86400)+25569+([0]!offset/24)</f>
        <v>40987.565381944441</v>
      </c>
      <c r="T785" s="9">
        <f>(I785/86400)+25569+([0]!offset/24)</f>
        <v>41026.708333333328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  <c r="S786" s="9">
        <f>(J786/86400)+25569+([0]!offset/24)</f>
        <v>41674.941192129627</v>
      </c>
      <c r="T786" s="9">
        <f>(I786/86400)+25569+([0]!offset/24)</f>
        <v>41714.899525462963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  <c r="S787" s="9">
        <f>(J787/86400)+25569+([0]!offset/24)</f>
        <v>41303.38559027778</v>
      </c>
      <c r="T787" s="9">
        <f>(I787/86400)+25569+([0]!offset/24)</f>
        <v>41333.38559027778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  <c r="S788" s="9">
        <f>(J788/86400)+25569+([0]!offset/24)</f>
        <v>40982.847615740735</v>
      </c>
      <c r="T788" s="9">
        <f>(I788/86400)+25569+([0]!offset/24)</f>
        <v>41040.449305555558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  <c r="S789" s="9">
        <f>(J789/86400)+25569+([0]!offset/24)</f>
        <v>41549.419282407405</v>
      </c>
      <c r="T789" s="9">
        <f>(I789/86400)+25569+([0]!offset/24)</f>
        <v>41579.419282407405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  <c r="S790" s="9">
        <f>(J790/86400)+25569+([0]!offset/24)</f>
        <v>41058.798472222217</v>
      </c>
      <c r="T790" s="9">
        <f>(I790/86400)+25569+([0]!offset/24)</f>
        <v>41096.957638888889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  <c r="S791" s="9">
        <f>(J791/86400)+25569+([0]!offset/24)</f>
        <v>41276.977777777771</v>
      </c>
      <c r="T791" s="9">
        <f>(I791/86400)+25569+([0]!offset/24)</f>
        <v>41295.124305555553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  <c r="S792" s="9">
        <f>(J792/86400)+25569+([0]!offset/24)</f>
        <v>41275.839571759258</v>
      </c>
      <c r="T792" s="9">
        <f>(I792/86400)+25569+([0]!offset/24)</f>
        <v>41305.839571759258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  <c r="S793" s="9">
        <f>(J793/86400)+25569+([0]!offset/24)</f>
        <v>41557.572291666664</v>
      </c>
      <c r="T793" s="9">
        <f>(I793/86400)+25569+([0]!offset/24)</f>
        <v>41591.040972222218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  <c r="S794" s="9">
        <f>(J794/86400)+25569+([0]!offset/24)</f>
        <v>41555.665312499994</v>
      </c>
      <c r="T794" s="9">
        <f>(I794/86400)+25569+([0]!offset/24)</f>
        <v>41585.706979166665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  <c r="S795" s="9">
        <f>(J795/86400)+25569+([0]!offset/24)</f>
        <v>41442.532916666663</v>
      </c>
      <c r="T795" s="9">
        <f>(I795/86400)+25569+([0]!offset/24)</f>
        <v>41457.999305555553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  <c r="S796" s="9">
        <f>(J796/86400)+25569+([0]!offset/24)</f>
        <v>40735.906678240739</v>
      </c>
      <c r="T796" s="9">
        <f>(I796/86400)+25569+([0]!offset/24)</f>
        <v>40791.504166666666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  <c r="S797" s="9">
        <f>(J797/86400)+25569+([0]!offset/24)</f>
        <v>40963.404699074068</v>
      </c>
      <c r="T797" s="9">
        <f>(I797/86400)+25569+([0]!offset/24)</f>
        <v>41005.999305555553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  <c r="S798" s="9">
        <f>(J798/86400)+25569+([0]!offset/24)</f>
        <v>41502.674594907403</v>
      </c>
      <c r="T798" s="9">
        <f>(I798/86400)+25569+([0]!offset/24)</f>
        <v>41532.673611111109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  <c r="S799" s="9">
        <f>(J799/86400)+25569+([0]!offset/24)</f>
        <v>40996.785740740735</v>
      </c>
      <c r="T799" s="9">
        <f>(I799/86400)+25569+([0]!offset/24)</f>
        <v>41027.958333333328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  <c r="S800" s="9">
        <f>(J800/86400)+25569+([0]!offset/24)</f>
        <v>41882.381793981483</v>
      </c>
      <c r="T800" s="9">
        <f>(I800/86400)+25569+([0]!offset/24)</f>
        <v>41912.381793981483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  <c r="S801" s="9">
        <f>(J801/86400)+25569+([0]!offset/24)</f>
        <v>40996.458865740737</v>
      </c>
      <c r="T801" s="9">
        <f>(I801/86400)+25569+([0]!offset/24)</f>
        <v>41026.458865740737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  <c r="S802" s="9">
        <f>(J802/86400)+25569+([0]!offset/24)</f>
        <v>41863.225162037037</v>
      </c>
      <c r="T802" s="9">
        <f>(I802/86400)+25569+([0]!offset/24)</f>
        <v>41893.225162037037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  <c r="S803" s="9">
        <f>(J803/86400)+25569+([0]!offset/24)</f>
        <v>40695.587037037032</v>
      </c>
      <c r="T803" s="9">
        <f>(I803/86400)+25569+([0]!offset/24)</f>
        <v>40725.587037037032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  <c r="S804" s="9">
        <f>(J804/86400)+25569+([0]!offset/24)</f>
        <v>41122.813935185179</v>
      </c>
      <c r="T804" s="9">
        <f>(I804/86400)+25569+([0]!offset/24)</f>
        <v>41168.961805555555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  <c r="S805" s="9">
        <f>(J805/86400)+25569+([0]!offset/24)</f>
        <v>40665.741643518515</v>
      </c>
      <c r="T805" s="9">
        <f>(I805/86400)+25569+([0]!offset/24)</f>
        <v>40691.833333333328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  <c r="S806" s="9">
        <f>(J806/86400)+25569+([0]!offset/24)</f>
        <v>40729.897291666661</v>
      </c>
      <c r="T806" s="9">
        <f>(I806/86400)+25569+([0]!offset/24)</f>
        <v>40746.957638888889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  <c r="S807" s="9">
        <f>(J807/86400)+25569+([0]!offset/24)</f>
        <v>40690.614722222221</v>
      </c>
      <c r="T807" s="9">
        <f>(I807/86400)+25569+([0]!offset/24)</f>
        <v>40740.75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  <c r="S808" s="9">
        <f>(J808/86400)+25569+([0]!offset/24)</f>
        <v>40763.483090277776</v>
      </c>
      <c r="T808" s="9">
        <f>(I808/86400)+25569+([0]!offset/24)</f>
        <v>40793.483090277776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  <c r="S809" s="9">
        <f>(J809/86400)+25569+([0]!offset/24)</f>
        <v>42759.420266203706</v>
      </c>
      <c r="T809" s="9">
        <f>(I809/86400)+25569+([0]!offset/24)</f>
        <v>42794.874999999993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  <c r="S810" s="9">
        <f>(J810/86400)+25569+([0]!offset/24)</f>
        <v>41961.892199074071</v>
      </c>
      <c r="T810" s="9">
        <f>(I810/86400)+25569+([0]!offset/24)</f>
        <v>41994.999305555553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  <c r="S811" s="9">
        <f>(J811/86400)+25569+([0]!offset/24)</f>
        <v>41628.625347222223</v>
      </c>
      <c r="T811" s="9">
        <f>(I811/86400)+25569+([0]!offset/24)</f>
        <v>41658.625347222223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  <c r="S812" s="9">
        <f>(J812/86400)+25569+([0]!offset/24)</f>
        <v>41122.847939814812</v>
      </c>
      <c r="T812" s="9">
        <f>(I812/86400)+25569+([0]!offset/24)</f>
        <v>41152.847939814812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  <c r="S813" s="9">
        <f>(J813/86400)+25569+([0]!offset/24)</f>
        <v>41443.435208333329</v>
      </c>
      <c r="T813" s="9">
        <f>(I813/86400)+25569+([0]!offset/24)</f>
        <v>41465.494444444441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  <c r="S814" s="9">
        <f>(J814/86400)+25569+([0]!offset/24)</f>
        <v>41281.809629629628</v>
      </c>
      <c r="T814" s="9">
        <f>(I814/86400)+25569+([0]!offset/24)</f>
        <v>41334.373611111107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  <c r="S815" s="9">
        <f>(J815/86400)+25569+([0]!offset/24)</f>
        <v>41080.751909722218</v>
      </c>
      <c r="T815" s="9">
        <f>(I815/86400)+25569+([0]!offset/24)</f>
        <v>41110.751909722218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  <c r="S816" s="9">
        <f>(J816/86400)+25569+([0]!offset/24)</f>
        <v>40679.534733796296</v>
      </c>
      <c r="T816" s="9">
        <f>(I816/86400)+25569+([0]!offset/24)</f>
        <v>40694.544444444444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  <c r="S817" s="9">
        <f>(J817/86400)+25569+([0]!offset/24)</f>
        <v>41914.70952546296</v>
      </c>
      <c r="T817" s="9">
        <f>(I817/86400)+25569+([0]!offset/24)</f>
        <v>41944.70952546296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  <c r="S818" s="9">
        <f>(J818/86400)+25569+([0]!offset/24)</f>
        <v>41341.662534722222</v>
      </c>
      <c r="T818" s="9">
        <f>(I818/86400)+25569+([0]!offset/24)</f>
        <v>41373.0625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  <c r="S819" s="9">
        <f>(J819/86400)+25569+([0]!offset/24)</f>
        <v>40925.391331018516</v>
      </c>
      <c r="T819" s="9">
        <f>(I819/86400)+25569+([0]!offset/24)</f>
        <v>40978.999305555553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  <c r="S820" s="9">
        <f>(J820/86400)+25569+([0]!offset/24)</f>
        <v>41120.67454861111</v>
      </c>
      <c r="T820" s="9">
        <f>(I820/86400)+25569+([0]!offset/24)</f>
        <v>41128.500694444439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  <c r="S821" s="9">
        <f>(J821/86400)+25569+([0]!offset/24)</f>
        <v>41619.789976851847</v>
      </c>
      <c r="T821" s="9">
        <f>(I821/86400)+25569+([0]!offset/24)</f>
        <v>41628.988888888889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  <c r="S822" s="9">
        <f>(J822/86400)+25569+([0]!offset/24)</f>
        <v>41768.633587962962</v>
      </c>
      <c r="T822" s="9">
        <f>(I822/86400)+25569+([0]!offset/24)</f>
        <v>41799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  <c r="S823" s="9">
        <f>(J823/86400)+25569+([0]!offset/24)</f>
        <v>42093.71371527778</v>
      </c>
      <c r="T823" s="9">
        <f>(I823/86400)+25569+([0]!offset/24)</f>
        <v>42127.959027777775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  <c r="S824" s="9">
        <f>(J824/86400)+25569+([0]!offset/24)</f>
        <v>41157.739004629628</v>
      </c>
      <c r="T824" s="9">
        <f>(I824/86400)+25569+([0]!offset/24)</f>
        <v>41187.739004629628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  <c r="S825" s="9">
        <f>(J825/86400)+25569+([0]!offset/24)</f>
        <v>42055.764490740738</v>
      </c>
      <c r="T825" s="9">
        <f>(I825/86400)+25569+([0]!offset/24)</f>
        <v>42085.722824074073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  <c r="S826" s="9">
        <f>(J826/86400)+25569+([0]!offset/24)</f>
        <v>40250.033773148149</v>
      </c>
      <c r="T826" s="9">
        <f>(I826/86400)+25569+([0]!offset/24)</f>
        <v>40286.082638888889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  <c r="S827" s="9">
        <f>(J827/86400)+25569+([0]!offset/24)</f>
        <v>41186.098194444443</v>
      </c>
      <c r="T827" s="9">
        <f>(I827/86400)+25569+([0]!offset/24)</f>
        <v>41211.098194444443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  <c r="S828" s="9">
        <f>(J828/86400)+25569+([0]!offset/24)</f>
        <v>40972.830208333333</v>
      </c>
      <c r="T828" s="9">
        <f>(I828/86400)+25569+([0]!offset/24)</f>
        <v>40993.788541666661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  <c r="S829" s="9">
        <f>(J829/86400)+25569+([0]!offset/24)</f>
        <v>40927.265127314815</v>
      </c>
      <c r="T829" s="9">
        <f>(I829/86400)+25569+([0]!offset/24)</f>
        <v>40953.617361111108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  <c r="S830" s="9">
        <f>(J830/86400)+25569+([0]!offset/24)</f>
        <v>41072.842384259253</v>
      </c>
      <c r="T830" s="9">
        <f>(I830/86400)+25569+([0]!offset/24)</f>
        <v>41085.474999999999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  <c r="S831" s="9">
        <f>(J831/86400)+25569+([0]!offset/24)</f>
        <v>42504.593055555553</v>
      </c>
      <c r="T831" s="9">
        <f>(I831/86400)+25569+([0]!offset/24)</f>
        <v>42564.593055555553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  <c r="S832" s="9">
        <f>(J832/86400)+25569+([0]!offset/24)</f>
        <v>41325.317418981482</v>
      </c>
      <c r="T832" s="9">
        <f>(I832/86400)+25569+([0]!offset/24)</f>
        <v>41355.27575231481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  <c r="S833" s="9">
        <f>(J833/86400)+25569+([0]!offset/24)</f>
        <v>40996.438587962963</v>
      </c>
      <c r="T833" s="9">
        <f>(I833/86400)+25569+([0]!offset/24)</f>
        <v>41026.438587962963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  <c r="S834" s="9">
        <f>(J834/86400)+25569+([0]!offset/24)</f>
        <v>40869.466840277775</v>
      </c>
      <c r="T834" s="9">
        <f>(I834/86400)+25569+([0]!offset/24)</f>
        <v>40929.134027777771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ROUND((E835/D835)*100,0)</f>
        <v>102</v>
      </c>
      <c r="P835" s="5">
        <f t="shared" ref="P835:P898" si="53">IF(L835&gt;0,E835/L835,0)</f>
        <v>148.78048780487805</v>
      </c>
      <c r="Q835" t="str">
        <f t="shared" ref="Q835:Q898" si="54">LEFT(N835,SEARCH("/",N835,1)-1)</f>
        <v>music</v>
      </c>
      <c r="R835" t="str">
        <f t="shared" ref="R835:R898" si="55">MID(N835,SEARCH("/",N835,1)+1,LEN(N835)-LEN(Q835))</f>
        <v>rock</v>
      </c>
      <c r="S835" s="9">
        <f>(J835/86400)+25569+([0]!offset/24)</f>
        <v>41718.669849537036</v>
      </c>
      <c r="T835" s="9">
        <f>(I835/86400)+25569+([0]!offset/24)</f>
        <v>41748.669849537036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  <c r="S836" s="9">
        <f>(J836/86400)+25569+([0]!offset/24)</f>
        <v>41422.614490740736</v>
      </c>
      <c r="T836" s="9">
        <f>(I836/86400)+25569+([0]!offset/24)</f>
        <v>41455.957638888889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  <c r="S837" s="9">
        <f>(J837/86400)+25569+([0]!offset/24)</f>
        <v>41005.249513888884</v>
      </c>
      <c r="T837" s="9">
        <f>(I837/86400)+25569+([0]!offset/24)</f>
        <v>41047.916666666664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  <c r="S838" s="9">
        <f>(J838/86400)+25569+([0]!offset/24)</f>
        <v>41523.848587962959</v>
      </c>
      <c r="T838" s="9">
        <f>(I838/86400)+25569+([0]!offset/24)</f>
        <v>41553.848587962959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  <c r="S839" s="9">
        <f>(J839/86400)+25569+([0]!offset/24)</f>
        <v>41730.79006944444</v>
      </c>
      <c r="T839" s="9">
        <f>(I839/86400)+25569+([0]!offset/24)</f>
        <v>41760.79006944444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  <c r="S840" s="9">
        <f>(J840/86400)+25569+([0]!offset/24)</f>
        <v>40895.689641203702</v>
      </c>
      <c r="T840" s="9">
        <f>(I840/86400)+25569+([0]!offset/24)</f>
        <v>40925.689641203702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  <c r="S841" s="9">
        <f>(J841/86400)+25569+([0]!offset/24)</f>
        <v>41144.555046296293</v>
      </c>
      <c r="T841" s="9">
        <f>(I841/86400)+25569+([0]!offset/24)</f>
        <v>41174.555046296293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  <c r="S842" s="9">
        <f>(J842/86400)+25569+([0]!offset/24)</f>
        <v>42607.018368055556</v>
      </c>
      <c r="T842" s="9">
        <f>(I842/86400)+25569+([0]!offset/24)</f>
        <v>42637.018368055556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  <c r="S843" s="9">
        <f>(J843/86400)+25569+([0]!offset/24)</f>
        <v>41923.630358796298</v>
      </c>
      <c r="T843" s="9">
        <f>(I843/86400)+25569+([0]!offset/24)</f>
        <v>41953.672025462962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  <c r="S844" s="9">
        <f>(J844/86400)+25569+([0]!offset/24)</f>
        <v>41526.384062499994</v>
      </c>
      <c r="T844" s="9">
        <f>(I844/86400)+25569+([0]!offset/24)</f>
        <v>41560.957638888889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  <c r="S845" s="9">
        <f>(J845/86400)+25569+([0]!offset/24)</f>
        <v>42695.049537037034</v>
      </c>
      <c r="T845" s="9">
        <f>(I845/86400)+25569+([0]!offset/24)</f>
        <v>42712.124999999993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  <c r="S846" s="9">
        <f>(J846/86400)+25569+([0]!offset/24)</f>
        <v>41905.476296296292</v>
      </c>
      <c r="T846" s="9">
        <f>(I846/86400)+25569+([0]!offset/24)</f>
        <v>41943.999305555553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  <c r="S847" s="9">
        <f>(J847/86400)+25569+([0]!offset/24)</f>
        <v>42577.997638888883</v>
      </c>
      <c r="T847" s="9">
        <f>(I847/86400)+25569+([0]!offset/24)</f>
        <v>42617.957638888889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  <c r="S848" s="9">
        <f>(J848/86400)+25569+([0]!offset/24)</f>
        <v>41694.183506944442</v>
      </c>
      <c r="T848" s="9">
        <f>(I848/86400)+25569+([0]!offset/24)</f>
        <v>41708.375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  <c r="S849" s="9">
        <f>(J849/86400)+25569+([0]!offset/24)</f>
        <v>42165.59</v>
      </c>
      <c r="T849" s="9">
        <f>(I849/86400)+25569+([0]!offset/24)</f>
        <v>42195.59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  <c r="S850" s="9">
        <f>(J850/86400)+25569+([0]!offset/24)</f>
        <v>42078.583715277775</v>
      </c>
      <c r="T850" s="9">
        <f>(I850/86400)+25569+([0]!offset/24)</f>
        <v>42108.583715277775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  <c r="S851" s="9">
        <f>(J851/86400)+25569+([0]!offset/24)</f>
        <v>42050.94055555555</v>
      </c>
      <c r="T851" s="9">
        <f>(I851/86400)+25569+([0]!offset/24)</f>
        <v>42078.898888888885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  <c r="S852" s="9">
        <f>(J852/86400)+25569+([0]!offset/24)</f>
        <v>42452.619409722225</v>
      </c>
      <c r="T852" s="9">
        <f>(I852/86400)+25569+([0]!offset/24)</f>
        <v>42484.999305555553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  <c r="S853" s="9">
        <f>(J853/86400)+25569+([0]!offset/24)</f>
        <v>42522.671909722216</v>
      </c>
      <c r="T853" s="9">
        <f>(I853/86400)+25569+([0]!offset/24)</f>
        <v>42582.614583333336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  <c r="S854" s="9">
        <f>(J854/86400)+25569+([0]!offset/24)</f>
        <v>42656.59716435185</v>
      </c>
      <c r="T854" s="9">
        <f>(I854/86400)+25569+([0]!offset/24)</f>
        <v>42667.666666666664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  <c r="S855" s="9">
        <f>(J855/86400)+25569+([0]!offset/24)</f>
        <v>42021.62394675926</v>
      </c>
      <c r="T855" s="9">
        <f>(I855/86400)+25569+([0]!offset/24)</f>
        <v>42051.62394675926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  <c r="S856" s="9">
        <f>(J856/86400)+25569+([0]!offset/24)</f>
        <v>42702.004004629627</v>
      </c>
      <c r="T856" s="9">
        <f>(I856/86400)+25569+([0]!offset/24)</f>
        <v>42732.004004629627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  <c r="S857" s="9">
        <f>(J857/86400)+25569+([0]!offset/24)</f>
        <v>42544.916863425919</v>
      </c>
      <c r="T857" s="9">
        <f>(I857/86400)+25569+([0]!offset/24)</f>
        <v>42574.916863425919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  <c r="S858" s="9">
        <f>(J858/86400)+25569+([0]!offset/24)</f>
        <v>42609.103657407402</v>
      </c>
      <c r="T858" s="9">
        <f>(I858/86400)+25569+([0]!offset/24)</f>
        <v>42668.583333333336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  <c r="S859" s="9">
        <f>(J859/86400)+25569+([0]!offset/24)</f>
        <v>42291.373043981475</v>
      </c>
      <c r="T859" s="9">
        <f>(I859/86400)+25569+([0]!offset/24)</f>
        <v>42333.414710648147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  <c r="S860" s="9">
        <f>(J860/86400)+25569+([0]!offset/24)</f>
        <v>42079.537245370368</v>
      </c>
      <c r="T860" s="9">
        <f>(I860/86400)+25569+([0]!offset/24)</f>
        <v>42109.749305555553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  <c r="S861" s="9">
        <f>(J861/86400)+25569+([0]!offset/24)</f>
        <v>42128.611898148149</v>
      </c>
      <c r="T861" s="9">
        <f>(I861/86400)+25569+([0]!offset/24)</f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  <c r="S862" s="9">
        <f>(J862/86400)+25569+([0]!offset/24)</f>
        <v>41570.274456018517</v>
      </c>
      <c r="T862" s="9">
        <f>(I862/86400)+25569+([0]!offset/24)</f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  <c r="S863" s="9">
        <f>(J863/86400)+25569+([0]!offset/24)</f>
        <v>42599.756990740738</v>
      </c>
      <c r="T863" s="9">
        <f>(I863/86400)+25569+([0]!offset/24)</f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  <c r="S864" s="9">
        <f>(J864/86400)+25569+([0]!offset/24)</f>
        <v>41559.346620370365</v>
      </c>
      <c r="T864" s="9">
        <f>(I864/86400)+25569+([0]!offset/24)</f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  <c r="S865" s="9">
        <f>(J865/86400)+25569+([0]!offset/24)</f>
        <v>40920.909328703703</v>
      </c>
      <c r="T865" s="9">
        <f>(I865/86400)+25569+([0]!offset/24)</f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  <c r="S866" s="9">
        <f>(J866/86400)+25569+([0]!offset/24)</f>
        <v>41540.898587962962</v>
      </c>
      <c r="T866" s="9">
        <f>(I866/86400)+25569+([0]!offset/24)</f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  <c r="S867" s="9">
        <f>(J867/86400)+25569+([0]!offset/24)</f>
        <v>41230.564780092587</v>
      </c>
      <c r="T867" s="9">
        <f>(I867/86400)+25569+([0]!offset/24)</f>
        <v>41290.564780092587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  <c r="S868" s="9">
        <f>(J868/86400)+25569+([0]!offset/24)</f>
        <v>42025.429606481477</v>
      </c>
      <c r="T868" s="9">
        <f>(I868/86400)+25569+([0]!offset/24)</f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  <c r="S869" s="9">
        <f>(J869/86400)+25569+([0]!offset/24)</f>
        <v>40087.897060185183</v>
      </c>
      <c r="T869" s="9">
        <f>(I869/86400)+25569+([0]!offset/24)</f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  <c r="S870" s="9">
        <f>(J870/86400)+25569+([0]!offset/24)</f>
        <v>41615.819421296292</v>
      </c>
      <c r="T870" s="9">
        <f>(I870/86400)+25569+([0]!offset/24)</f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  <c r="S871" s="9">
        <f>(J871/86400)+25569+([0]!offset/24)</f>
        <v>41342.637233796289</v>
      </c>
      <c r="T871" s="9">
        <f>(I871/86400)+25569+([0]!offset/24)</f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  <c r="S872" s="9">
        <f>(J872/86400)+25569+([0]!offset/24)</f>
        <v>41487.813923611109</v>
      </c>
      <c r="T872" s="9">
        <f>(I872/86400)+25569+([0]!offset/24)</f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  <c r="S873" s="9">
        <f>(J873/86400)+25569+([0]!offset/24)</f>
        <v>41577.352951388886</v>
      </c>
      <c r="T873" s="9">
        <f>(I873/86400)+25569+([0]!offset/24)</f>
        <v>41607.394618055558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  <c r="S874" s="9">
        <f>(J874/86400)+25569+([0]!offset/24)</f>
        <v>40567.617210648146</v>
      </c>
      <c r="T874" s="9">
        <f>(I874/86400)+25569+([0]!offset/24)</f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  <c r="S875" s="9">
        <f>(J875/86400)+25569+([0]!offset/24)</f>
        <v>41183.958796296291</v>
      </c>
      <c r="T875" s="9">
        <f>(I875/86400)+25569+([0]!offset/24)</f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  <c r="S876" s="9">
        <f>(J876/86400)+25569+([0]!offset/24)</f>
        <v>41368.375393518516</v>
      </c>
      <c r="T876" s="9">
        <f>(I876/86400)+25569+([0]!offset/24)</f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>
        <f t="shared" si="53"/>
        <v>0</v>
      </c>
      <c r="Q877" t="str">
        <f t="shared" si="54"/>
        <v>music</v>
      </c>
      <c r="R877" t="str">
        <f t="shared" si="55"/>
        <v>jazz</v>
      </c>
      <c r="S877" s="9">
        <f>(J877/86400)+25569+([0]!offset/24)</f>
        <v>42248.515405092585</v>
      </c>
      <c r="T877" s="9">
        <f>(I877/86400)+25569+([0]!offset/24)</f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  <c r="S878" s="9">
        <f>(J878/86400)+25569+([0]!offset/24)</f>
        <v>41276.288506944438</v>
      </c>
      <c r="T878" s="9">
        <f>(I878/86400)+25569+([0]!offset/24)</f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  <c r="S879" s="9">
        <f>(J879/86400)+25569+([0]!offset/24)</f>
        <v>41597.580555555549</v>
      </c>
      <c r="T879" s="9">
        <f>(I879/86400)+25569+([0]!offset/24)</f>
        <v>41627.580555555549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  <c r="S880" s="9">
        <f>(J880/86400)+25569+([0]!offset/24)</f>
        <v>40505.024583333332</v>
      </c>
      <c r="T880" s="9">
        <f>(I880/86400)+25569+([0]!offset/24)</f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  <c r="S881" s="9">
        <f>(J881/86400)+25569+([0]!offset/24)</f>
        <v>41037.621585648143</v>
      </c>
      <c r="T881" s="9">
        <f>(I881/86400)+25569+([0]!offset/24)</f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  <c r="S882" s="9">
        <f>(J882/86400)+25569+([0]!offset/24)</f>
        <v>41179.112708333334</v>
      </c>
      <c r="T882" s="9">
        <f>(I882/86400)+25569+([0]!offset/24)</f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  <c r="S883" s="9">
        <f>(J883/86400)+25569+([0]!offset/24)</f>
        <v>40877.042662037034</v>
      </c>
      <c r="T883" s="9">
        <f>(I883/86400)+25569+([0]!offset/24)</f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  <c r="S884" s="9">
        <f>(J884/86400)+25569+([0]!offset/24)</f>
        <v>40759.652199074073</v>
      </c>
      <c r="T884" s="9">
        <f>(I884/86400)+25569+([0]!offset/24)</f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  <c r="S885" s="9">
        <f>(J885/86400)+25569+([0]!offset/24)</f>
        <v>42371.727256944439</v>
      </c>
      <c r="T885" s="9">
        <f>(I885/86400)+25569+([0]!offset/24)</f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  <c r="S886" s="9">
        <f>(J886/86400)+25569+([0]!offset/24)</f>
        <v>40981.594282407408</v>
      </c>
      <c r="T886" s="9">
        <f>(I886/86400)+25569+([0]!offset/24)</f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  <c r="S887" s="9">
        <f>(J887/86400)+25569+([0]!offset/24)</f>
        <v>42713.732766203706</v>
      </c>
      <c r="T887" s="9">
        <f>(I887/86400)+25569+([0]!offset/24)</f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  <c r="S888" s="9">
        <f>(J888/86400)+25569+([0]!offset/24)</f>
        <v>42603.662187499998</v>
      </c>
      <c r="T888" s="9">
        <f>(I888/86400)+25569+([0]!offset/24)</f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>
        <f t="shared" si="53"/>
        <v>0</v>
      </c>
      <c r="Q889" t="str">
        <f t="shared" si="54"/>
        <v>music</v>
      </c>
      <c r="R889" t="str">
        <f t="shared" si="55"/>
        <v>indie rock</v>
      </c>
      <c r="S889" s="9">
        <f>(J889/86400)+25569+([0]!offset/24)</f>
        <v>41026.75063657407</v>
      </c>
      <c r="T889" s="9">
        <f>(I889/86400)+25569+([0]!offset/24)</f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  <c r="S890" s="9">
        <f>(J890/86400)+25569+([0]!offset/24)</f>
        <v>40751.544965277775</v>
      </c>
      <c r="T890" s="9">
        <f>(I890/86400)+25569+([0]!offset/24)</f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9">
        <f>(J891/86400)+25569+([0]!offset/24)</f>
        <v>41887.575729166667</v>
      </c>
      <c r="T891" s="9">
        <f>(I891/86400)+25569+([0]!offset/24)</f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  <c r="S892" s="9">
        <f>(J892/86400)+25569+([0]!offset/24)</f>
        <v>41569.490497685183</v>
      </c>
      <c r="T892" s="9">
        <f>(I892/86400)+25569+([0]!offset/24)</f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  <c r="S893" s="9">
        <f>(J893/86400)+25569+([0]!offset/24)</f>
        <v>41841.823263888888</v>
      </c>
      <c r="T893" s="9">
        <f>(I893/86400)+25569+([0]!offset/24)</f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  <c r="S894" s="9">
        <f>(J894/86400)+25569+([0]!offset/24)</f>
        <v>40303.991701388884</v>
      </c>
      <c r="T894" s="9">
        <f>(I894/86400)+25569+([0]!offset/24)</f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  <c r="S895" s="9">
        <f>(J895/86400)+25569+([0]!offset/24)</f>
        <v>42065.689386574071</v>
      </c>
      <c r="T895" s="9">
        <f>(I895/86400)+25569+([0]!offset/24)</f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  <c r="S896" s="9">
        <f>(J896/86400)+25569+([0]!offset/24)</f>
        <v>42496.773263888885</v>
      </c>
      <c r="T896" s="9">
        <f>(I896/86400)+25569+([0]!offset/24)</f>
        <v>42526.773263888885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  <c r="S897" s="9">
        <f>(J897/86400)+25569+([0]!offset/24)</f>
        <v>40430.919317129628</v>
      </c>
      <c r="T897" s="9">
        <f>(I897/86400)+25569+([0]!offset/24)</f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  <c r="S898" s="9">
        <f>(J898/86400)+25569+([0]!offset/24)</f>
        <v>42218.66465277777</v>
      </c>
      <c r="T898" s="9">
        <f>(I898/86400)+25569+([0]!offset/24)</f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ROUND((E899/D899)*100,0)</f>
        <v>0</v>
      </c>
      <c r="P899" s="5">
        <f t="shared" ref="P899:P962" si="57">IF(L899&gt;0,E899/L899,0)</f>
        <v>0</v>
      </c>
      <c r="Q899" t="str">
        <f t="shared" ref="Q899:Q962" si="58">LEFT(N899,SEARCH("/",N899,1)-1)</f>
        <v>music</v>
      </c>
      <c r="R899" t="str">
        <f t="shared" ref="R899:R962" si="59">MID(N899,SEARCH("/",N899,1)+1,LEN(N899)-LEN(Q899))</f>
        <v>indie rock</v>
      </c>
      <c r="S899" s="9">
        <f>(J899/86400)+25569+([0]!offset/24)</f>
        <v>41211.480416666665</v>
      </c>
      <c r="T899" s="9">
        <f>(I899/86400)+25569+([0]!offset/24)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  <c r="S900" s="9">
        <f>(J900/86400)+25569+([0]!offset/24)</f>
        <v>40878.549884259257</v>
      </c>
      <c r="T900" s="9">
        <f>(I900/86400)+25569+([0]!offset/24)</f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  <c r="S901" s="9">
        <f>(J901/86400)+25569+([0]!offset/24)</f>
        <v>40645.890763888885</v>
      </c>
      <c r="T901" s="9">
        <f>(I901/86400)+25569+([0]!offset/24)</f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  <c r="S902" s="9">
        <f>(J902/86400)+25569+([0]!offset/24)</f>
        <v>42429.641226851854</v>
      </c>
      <c r="T902" s="9">
        <f>(I902/86400)+25569+([0]!offset/24)</f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>
        <f t="shared" si="57"/>
        <v>0</v>
      </c>
      <c r="Q903" t="str">
        <f t="shared" si="58"/>
        <v>music</v>
      </c>
      <c r="R903" t="str">
        <f t="shared" si="59"/>
        <v>jazz</v>
      </c>
      <c r="S903" s="9">
        <f>(J903/86400)+25569+([0]!offset/24)</f>
        <v>40291.603171296294</v>
      </c>
      <c r="T903" s="9">
        <f>(I903/86400)+25569+([0]!offset/24)</f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  <c r="S904" s="9">
        <f>(J904/86400)+25569+([0]!offset/24)</f>
        <v>41829.757199074069</v>
      </c>
      <c r="T904" s="9">
        <f>(I904/86400)+25569+([0]!offset/24)</f>
        <v>41881.4375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  <c r="S905" s="9">
        <f>(J905/86400)+25569+([0]!offset/24)</f>
        <v>41149.587731481479</v>
      </c>
      <c r="T905" s="9">
        <f>(I905/86400)+25569+([0]!offset/24)</f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  <c r="S906" s="9">
        <f>(J906/86400)+25569+([0]!offset/24)</f>
        <v>42341.87195601852</v>
      </c>
      <c r="T906" s="9">
        <f>(I906/86400)+25569+([0]!offset/24)</f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  <c r="S907" s="9">
        <f>(J907/86400)+25569+([0]!offset/24)</f>
        <v>40507.031550925924</v>
      </c>
      <c r="T907" s="9">
        <f>(I907/86400)+25569+([0]!offset/24)</f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>
        <f t="shared" si="57"/>
        <v>0</v>
      </c>
      <c r="Q908" t="str">
        <f t="shared" si="58"/>
        <v>music</v>
      </c>
      <c r="R908" t="str">
        <f t="shared" si="59"/>
        <v>jazz</v>
      </c>
      <c r="S908" s="9">
        <f>(J908/86400)+25569+([0]!offset/24)</f>
        <v>41680.981365740736</v>
      </c>
      <c r="T908" s="9">
        <f>(I908/86400)+25569+([0]!offset/24)</f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>
        <f t="shared" si="57"/>
        <v>0</v>
      </c>
      <c r="Q909" t="str">
        <f t="shared" si="58"/>
        <v>music</v>
      </c>
      <c r="R909" t="str">
        <f t="shared" si="59"/>
        <v>jazz</v>
      </c>
      <c r="S909" s="9">
        <f>(J909/86400)+25569+([0]!offset/24)</f>
        <v>40766.9840625</v>
      </c>
      <c r="T909" s="9">
        <f>(I909/86400)+25569+([0]!offset/24)</f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>
        <f t="shared" si="57"/>
        <v>0</v>
      </c>
      <c r="Q910" t="str">
        <f t="shared" si="58"/>
        <v>music</v>
      </c>
      <c r="R910" t="str">
        <f t="shared" si="59"/>
        <v>jazz</v>
      </c>
      <c r="S910" s="9">
        <f>(J910/86400)+25569+([0]!offset/24)</f>
        <v>40340.593229166661</v>
      </c>
      <c r="T910" s="9">
        <f>(I910/86400)+25569+([0]!offset/24)</f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  <c r="S911" s="9">
        <f>(J911/86400)+25569+([0]!offset/24)</f>
        <v>41081.481944444444</v>
      </c>
      <c r="T911" s="9">
        <f>(I911/86400)+25569+([0]!offset/24)</f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  <c r="S912" s="9">
        <f>(J912/86400)+25569+([0]!offset/24)</f>
        <v>42737.337025462963</v>
      </c>
      <c r="T912" s="9">
        <f>(I912/86400)+25569+([0]!offset/24)</f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>
        <f t="shared" si="57"/>
        <v>0</v>
      </c>
      <c r="Q913" t="str">
        <f t="shared" si="58"/>
        <v>music</v>
      </c>
      <c r="R913" t="str">
        <f t="shared" si="59"/>
        <v>jazz</v>
      </c>
      <c r="S913" s="9">
        <f>(J913/86400)+25569+([0]!offset/24)</f>
        <v>41641.796817129631</v>
      </c>
      <c r="T913" s="9">
        <f>(I913/86400)+25569+([0]!offset/24)</f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  <c r="S914" s="9">
        <f>(J914/86400)+25569+([0]!offset/24)</f>
        <v>41193.901006944441</v>
      </c>
      <c r="T914" s="9">
        <f>(I914/86400)+25569+([0]!offset/24)</f>
        <v>41253.942673611113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  <c r="S915" s="9">
        <f>(J915/86400)+25569+([0]!offset/24)</f>
        <v>41003.930775462963</v>
      </c>
      <c r="T915" s="9">
        <f>(I915/86400)+25569+([0]!offset/24)</f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>
        <f t="shared" si="57"/>
        <v>0</v>
      </c>
      <c r="Q916" t="str">
        <f t="shared" si="58"/>
        <v>music</v>
      </c>
      <c r="R916" t="str">
        <f t="shared" si="59"/>
        <v>jazz</v>
      </c>
      <c r="S916" s="9">
        <f>(J916/86400)+25569+([0]!offset/24)</f>
        <v>41116.554942129624</v>
      </c>
      <c r="T916" s="9">
        <f>(I916/86400)+25569+([0]!offset/24)</f>
        <v>41146.554942129624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  <c r="S917" s="9">
        <f>(J917/86400)+25569+([0]!offset/24)</f>
        <v>40937.471226851849</v>
      </c>
      <c r="T917" s="9">
        <f>(I917/86400)+25569+([0]!offset/24)</f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>
        <f t="shared" si="57"/>
        <v>0</v>
      </c>
      <c r="Q918" t="str">
        <f t="shared" si="58"/>
        <v>music</v>
      </c>
      <c r="R918" t="str">
        <f t="shared" si="59"/>
        <v>jazz</v>
      </c>
      <c r="S918" s="9">
        <f>(J918/86400)+25569+([0]!offset/24)</f>
        <v>40434.645069444443</v>
      </c>
      <c r="T918" s="9">
        <f>(I918/86400)+25569+([0]!offset/24)</f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  <c r="S919" s="9">
        <f>(J919/86400)+25569+([0]!offset/24)</f>
        <v>41802.735300925924</v>
      </c>
      <c r="T919" s="9">
        <f>(I919/86400)+25569+([0]!offset/24)</f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9">
        <f>(J920/86400)+25569+([0]!offset/24)</f>
        <v>41944.707881944443</v>
      </c>
      <c r="T920" s="9">
        <f>(I920/86400)+25569+([0]!offset/24)</f>
        <v>41974.749548611107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  <c r="S921" s="9">
        <f>(J921/86400)+25569+([0]!offset/24)</f>
        <v>41227.433391203704</v>
      </c>
      <c r="T921" s="9">
        <f>(I921/86400)+25569+([0]!offset/24)</f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>
        <f t="shared" si="57"/>
        <v>0</v>
      </c>
      <c r="Q922" t="str">
        <f t="shared" si="58"/>
        <v>music</v>
      </c>
      <c r="R922" t="str">
        <f t="shared" si="59"/>
        <v>jazz</v>
      </c>
      <c r="S922" s="9">
        <f>(J922/86400)+25569+([0]!offset/24)</f>
        <v>41562.463217592587</v>
      </c>
      <c r="T922" s="9">
        <f>(I922/86400)+25569+([0]!offset/24)</f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  <c r="S923" s="9">
        <f>(J923/86400)+25569+([0]!offset/24)</f>
        <v>40846.962685185186</v>
      </c>
      <c r="T923" s="9">
        <f>(I923/86400)+25569+([0]!offset/24)</f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  <c r="S924" s="9">
        <f>(J924/86400)+25569+([0]!offset/24)</f>
        <v>41878.32167824074</v>
      </c>
      <c r="T924" s="9">
        <f>(I924/86400)+25569+([0]!offset/24)</f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  <c r="S925" s="9">
        <f>(J925/86400)+25569+([0]!offset/24)</f>
        <v>41934.751423611109</v>
      </c>
      <c r="T925" s="9">
        <f>(I925/86400)+25569+([0]!offset/24)</f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  <c r="S926" s="9">
        <f>(J926/86400)+25569+([0]!offset/24)</f>
        <v>41288.734594907401</v>
      </c>
      <c r="T926" s="9">
        <f>(I926/86400)+25569+([0]!offset/24)</f>
        <v>41318.734594907401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  <c r="S927" s="9">
        <f>(J927/86400)+25569+([0]!offset/24)</f>
        <v>41575.672581018516</v>
      </c>
      <c r="T927" s="9">
        <f>(I927/86400)+25569+([0]!offset/24)</f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>
        <f t="shared" si="57"/>
        <v>0</v>
      </c>
      <c r="Q928" t="str">
        <f t="shared" si="58"/>
        <v>music</v>
      </c>
      <c r="R928" t="str">
        <f t="shared" si="59"/>
        <v>jazz</v>
      </c>
      <c r="S928" s="9">
        <f>(J928/86400)+25569+([0]!offset/24)</f>
        <v>40337.811689814815</v>
      </c>
      <c r="T928" s="9">
        <f>(I928/86400)+25569+([0]!offset/24)</f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>
        <f t="shared" si="57"/>
        <v>0</v>
      </c>
      <c r="Q929" t="str">
        <f t="shared" si="58"/>
        <v>music</v>
      </c>
      <c r="R929" t="str">
        <f t="shared" si="59"/>
        <v>jazz</v>
      </c>
      <c r="S929" s="9">
        <f>(J929/86400)+25569+([0]!offset/24)</f>
        <v>41013.614525462959</v>
      </c>
      <c r="T929" s="9">
        <f>(I929/86400)+25569+([0]!offset/24)</f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  <c r="S930" s="9">
        <f>(J930/86400)+25569+([0]!offset/24)</f>
        <v>41180.654085648144</v>
      </c>
      <c r="T930" s="9">
        <f>(I930/86400)+25569+([0]!offset/24)</f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>
        <f t="shared" si="57"/>
        <v>0</v>
      </c>
      <c r="Q931" t="str">
        <f t="shared" si="58"/>
        <v>music</v>
      </c>
      <c r="R931" t="str">
        <f t="shared" si="59"/>
        <v>jazz</v>
      </c>
      <c r="S931" s="9">
        <f>(J931/86400)+25569+([0]!offset/24)</f>
        <v>40978.029733796291</v>
      </c>
      <c r="T931" s="9">
        <f>(I931/86400)+25569+([0]!offset/24)</f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  <c r="S932" s="9">
        <f>(J932/86400)+25569+([0]!offset/24)</f>
        <v>40312.707245370366</v>
      </c>
      <c r="T932" s="9">
        <f>(I932/86400)+25569+([0]!offset/24)</f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  <c r="S933" s="9">
        <f>(J933/86400)+25569+([0]!offset/24)</f>
        <v>41680.151643518519</v>
      </c>
      <c r="T933" s="9">
        <f>(I933/86400)+25569+([0]!offset/24)</f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  <c r="S934" s="9">
        <f>(J934/86400)+25569+([0]!offset/24)</f>
        <v>41310.760937499996</v>
      </c>
      <c r="T934" s="9">
        <f>(I934/86400)+25569+([0]!offset/24)</f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  <c r="S935" s="9">
        <f>(J935/86400)+25569+([0]!offset/24)</f>
        <v>41710.960752314808</v>
      </c>
      <c r="T935" s="9">
        <f>(I935/86400)+25569+([0]!offset/24)</f>
        <v>41770.960752314808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  <c r="S936" s="9">
        <f>(J936/86400)+25569+([0]!offset/24)</f>
        <v>41733.528749999998</v>
      </c>
      <c r="T936" s="9">
        <f>(I936/86400)+25569+([0]!offset/24)</f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  <c r="S937" s="9">
        <f>(J937/86400)+25569+([0]!offset/24)</f>
        <v>42368.125335648147</v>
      </c>
      <c r="T937" s="9">
        <f>(I937/86400)+25569+([0]!offset/24)</f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>
        <f t="shared" si="57"/>
        <v>0</v>
      </c>
      <c r="Q938" t="str">
        <f t="shared" si="58"/>
        <v>music</v>
      </c>
      <c r="R938" t="str">
        <f t="shared" si="59"/>
        <v>jazz</v>
      </c>
      <c r="S938" s="9">
        <f>(J938/86400)+25569+([0]!offset/24)</f>
        <v>40882.815844907404</v>
      </c>
      <c r="T938" s="9">
        <f>(I938/86400)+25569+([0]!offset/24)</f>
        <v>40926.625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  <c r="S939" s="9">
        <f>(J939/86400)+25569+([0]!offset/24)</f>
        <v>41551.589780092589</v>
      </c>
      <c r="T939" s="9">
        <f>(I939/86400)+25569+([0]!offset/24)</f>
        <v>41581.631446759253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  <c r="S940" s="9">
        <f>(J940/86400)+25569+([0]!offset/24)</f>
        <v>41124.27138888889</v>
      </c>
      <c r="T940" s="9">
        <f>(I940/86400)+25569+([0]!offset/24)</f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  <c r="S941" s="9">
        <f>(J941/86400)+25569+([0]!offset/24)</f>
        <v>41416.554837962962</v>
      </c>
      <c r="T941" s="9">
        <f>(I941/86400)+25569+([0]!offset/24)</f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  <c r="S942" s="9">
        <f>(J942/86400)+25569+([0]!offset/24)</f>
        <v>42181.800069444442</v>
      </c>
      <c r="T942" s="9">
        <f>(I942/86400)+25569+([0]!offset/24)</f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  <c r="S943" s="9">
        <f>(J943/86400)+25569+([0]!offset/24)</f>
        <v>42745.888252314813</v>
      </c>
      <c r="T943" s="9">
        <f>(I943/86400)+25569+([0]!offset/24)</f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  <c r="S944" s="9">
        <f>(J944/86400)+25569+([0]!offset/24)</f>
        <v>42382.634953703702</v>
      </c>
      <c r="T944" s="9">
        <f>(I944/86400)+25569+([0]!offset/24)</f>
        <v>42418.634953703702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  <c r="S945" s="9">
        <f>(J945/86400)+25569+([0]!offset/24)</f>
        <v>42673.459548611114</v>
      </c>
      <c r="T945" s="9">
        <f>(I945/86400)+25569+([0]!offset/24)</f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  <c r="S946" s="9">
        <f>(J946/86400)+25569+([0]!offset/24)</f>
        <v>42444.375578703701</v>
      </c>
      <c r="T946" s="9">
        <f>(I946/86400)+25569+([0]!offset/24)</f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9">
        <f>(J947/86400)+25569+([0]!offset/24)</f>
        <v>42732.66465277777</v>
      </c>
      <c r="T947" s="9">
        <f>(I947/86400)+25569+([0]!offset/24)</f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  <c r="S948" s="9">
        <f>(J948/86400)+25569+([0]!offset/24)</f>
        <v>42592.542222222219</v>
      </c>
      <c r="T948" s="9">
        <f>(I948/86400)+25569+([0]!offset/24)</f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>
        <f t="shared" si="57"/>
        <v>0</v>
      </c>
      <c r="Q949" t="str">
        <f t="shared" si="58"/>
        <v>technology</v>
      </c>
      <c r="R949" t="str">
        <f t="shared" si="59"/>
        <v>wearables</v>
      </c>
      <c r="S949" s="9">
        <f>(J949/86400)+25569+([0]!offset/24)</f>
        <v>42491.57298611111</v>
      </c>
      <c r="T949" s="9">
        <f>(I949/86400)+25569+([0]!offset/24)</f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  <c r="S950" s="9">
        <f>(J950/86400)+25569+([0]!offset/24)</f>
        <v>42411.619953703703</v>
      </c>
      <c r="T950" s="9">
        <f>(I950/86400)+25569+([0]!offset/24)</f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  <c r="S951" s="9">
        <f>(J951/86400)+25569+([0]!offset/24)</f>
        <v>42360.835370370369</v>
      </c>
      <c r="T951" s="9">
        <f>(I951/86400)+25569+([0]!offset/24)</f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  <c r="S952" s="9">
        <f>(J952/86400)+25569+([0]!offset/24)</f>
        <v>42356.54237268518</v>
      </c>
      <c r="T952" s="9">
        <f>(I952/86400)+25569+([0]!offset/24)</f>
        <v>42386.54237268518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  <c r="S953" s="9">
        <f>(J953/86400)+25569+([0]!offset/24)</f>
        <v>42480.445277777777</v>
      </c>
      <c r="T953" s="9">
        <f>(I953/86400)+25569+([0]!offset/24)</f>
        <v>42525.445277777777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  <c r="S954" s="9">
        <f>(J954/86400)+25569+([0]!offset/24)</f>
        <v>42662.405231481483</v>
      </c>
      <c r="T954" s="9">
        <f>(I954/86400)+25569+([0]!offset/24)</f>
        <v>42692.44689814814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  <c r="S955" s="9">
        <f>(J955/86400)+25569+([0]!offset/24)</f>
        <v>41998.956006944441</v>
      </c>
      <c r="T955" s="9">
        <f>(I955/86400)+25569+([0]!offset/24)</f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  <c r="S956" s="9">
        <f>(J956/86400)+25569+([0]!offset/24)</f>
        <v>42194.625451388885</v>
      </c>
      <c r="T956" s="9">
        <f>(I956/86400)+25569+([0]!offset/24)</f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  <c r="S957" s="9">
        <f>(J957/86400)+25569+([0]!offset/24)</f>
        <v>42586.086805555555</v>
      </c>
      <c r="T957" s="9">
        <f>(I957/86400)+25569+([0]!offset/24)</f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  <c r="S958" s="9">
        <f>(J958/86400)+25569+([0]!offset/24)</f>
        <v>42060.705543981479</v>
      </c>
      <c r="T958" s="9">
        <f>(I958/86400)+25569+([0]!offset/24)</f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  <c r="S959" s="9">
        <f>(J959/86400)+25569+([0]!offset/24)</f>
        <v>42660.344131944446</v>
      </c>
      <c r="T959" s="9">
        <f>(I959/86400)+25569+([0]!offset/24)</f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  <c r="S960" s="9">
        <f>(J960/86400)+25569+([0]!offset/24)</f>
        <v>42082.594479166662</v>
      </c>
      <c r="T960" s="9">
        <f>(I960/86400)+25569+([0]!offset/24)</f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  <c r="S961" s="9">
        <f>(J961/86400)+25569+([0]!offset/24)</f>
        <v>41992.96603009259</v>
      </c>
      <c r="T961" s="9">
        <f>(I961/86400)+25569+([0]!offset/24)</f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  <c r="S962" s="9">
        <f>(J962/86400)+25569+([0]!offset/24)</f>
        <v>42766.41846064815</v>
      </c>
      <c r="T962" s="9">
        <f>(I962/86400)+25569+([0]!offset/24)</f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ROUND((E963/D963)*100,0)</f>
        <v>42</v>
      </c>
      <c r="P963" s="5">
        <f t="shared" ref="P963:P1026" si="61">IF(L963&gt;0,E963/L963,0)</f>
        <v>364.35454545454547</v>
      </c>
      <c r="Q963" t="str">
        <f t="shared" ref="Q963:Q1026" si="62">LEFT(N963,SEARCH("/",N963,1)-1)</f>
        <v>technology</v>
      </c>
      <c r="R963" t="str">
        <f t="shared" ref="R963:R1026" si="63">MID(N963,SEARCH("/",N963,1)+1,LEN(N963)-LEN(Q963))</f>
        <v>wearables</v>
      </c>
      <c r="S963" s="9">
        <f>(J963/86400)+25569+([0]!offset/24)</f>
        <v>42740.485358796293</v>
      </c>
      <c r="T963" s="9">
        <f>(I963/86400)+25569+([0]!offset/24)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5">
        <f t="shared" si="61"/>
        <v>19.243243243243242</v>
      </c>
      <c r="Q964" t="str">
        <f t="shared" si="62"/>
        <v>technology</v>
      </c>
      <c r="R964" t="str">
        <f t="shared" si="63"/>
        <v>wearables</v>
      </c>
      <c r="S964" s="9">
        <f>(J964/86400)+25569+([0]!offset/24)</f>
        <v>42373.504085648143</v>
      </c>
      <c r="T964" s="9">
        <f>(I964/86400)+25569+([0]!offset/24)</f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  <c r="S965" s="9">
        <f>(J965/86400)+25569+([0]!offset/24)</f>
        <v>42625.427303240744</v>
      </c>
      <c r="T965" s="9">
        <f>(I965/86400)+25569+([0]!offset/24)</f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  <c r="S966" s="9">
        <f>(J966/86400)+25569+([0]!offset/24)</f>
        <v>42208.420358796291</v>
      </c>
      <c r="T966" s="9">
        <f>(I966/86400)+25569+([0]!offset/24)</f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  <c r="S967" s="9">
        <f>(J967/86400)+25569+([0]!offset/24)</f>
        <v>42636.808402777773</v>
      </c>
      <c r="T967" s="9">
        <f>(I967/86400)+25569+([0]!offset/24)</f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  <c r="S968" s="9">
        <f>(J968/86400)+25569+([0]!offset/24)</f>
        <v>42619.427453703705</v>
      </c>
      <c r="T968" s="9">
        <f>(I968/86400)+25569+([0]!offset/24)</f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  <c r="S969" s="9">
        <f>(J969/86400)+25569+([0]!offset/24)</f>
        <v>42422.045995370368</v>
      </c>
      <c r="T969" s="9">
        <f>(I969/86400)+25569+([0]!offset/24)</f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  <c r="S970" s="9">
        <f>(J970/86400)+25569+([0]!offset/24)</f>
        <v>41836.639282407406</v>
      </c>
      <c r="T970" s="9">
        <f>(I970/86400)+25569+([0]!offset/24)</f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  <c r="S971" s="9">
        <f>(J971/86400)+25569+([0]!offset/24)</f>
        <v>42742.094988425924</v>
      </c>
      <c r="T971" s="9">
        <f>(I971/86400)+25569+([0]!offset/24)</f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  <c r="S972" s="9">
        <f>(J972/86400)+25569+([0]!offset/24)</f>
        <v>42721.012187499997</v>
      </c>
      <c r="T972" s="9">
        <f>(I972/86400)+25569+([0]!offset/24)</f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  <c r="S973" s="9">
        <f>(J973/86400)+25569+([0]!offset/24)</f>
        <v>42111.500694444439</v>
      </c>
      <c r="T973" s="9">
        <f>(I973/86400)+25569+([0]!offset/24)</f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  <c r="S974" s="9">
        <f>(J974/86400)+25569+([0]!offset/24)</f>
        <v>41856.657384259255</v>
      </c>
      <c r="T974" s="9">
        <f>(I974/86400)+25569+([0]!offset/24)</f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  <c r="S975" s="9">
        <f>(J975/86400)+25569+([0]!offset/24)</f>
        <v>42256.806631944441</v>
      </c>
      <c r="T975" s="9">
        <f>(I975/86400)+25569+([0]!offset/24)</f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  <c r="S976" s="9">
        <f>(J976/86400)+25569+([0]!offset/24)</f>
        <v>42424.541157407402</v>
      </c>
      <c r="T976" s="9">
        <f>(I976/86400)+25569+([0]!offset/24)</f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  <c r="S977" s="9">
        <f>(J977/86400)+25569+([0]!offset/24)</f>
        <v>42489.488252314812</v>
      </c>
      <c r="T977" s="9">
        <f>(I977/86400)+25569+([0]!offset/24)</f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  <c r="S978" s="9">
        <f>(J978/86400)+25569+([0]!offset/24)</f>
        <v>42184.850659722222</v>
      </c>
      <c r="T978" s="9">
        <f>(I978/86400)+25569+([0]!offset/24)</f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  <c r="S979" s="9">
        <f>(J979/86400)+25569+([0]!offset/24)</f>
        <v>42391.733761574076</v>
      </c>
      <c r="T979" s="9">
        <f>(I979/86400)+25569+([0]!offset/24)</f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  <c r="S980" s="9">
        <f>(J980/86400)+25569+([0]!offset/24)</f>
        <v>42395.100706018515</v>
      </c>
      <c r="T980" s="9">
        <f>(I980/86400)+25569+([0]!offset/24)</f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  <c r="S981" s="9">
        <f>(J981/86400)+25569+([0]!offset/24)</f>
        <v>42506.208657407406</v>
      </c>
      <c r="T981" s="9">
        <f>(I981/86400)+25569+([0]!offset/24)</f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  <c r="S982" s="9">
        <f>(J982/86400)+25569+([0]!offset/24)</f>
        <v>41928.695856481478</v>
      </c>
      <c r="T982" s="9">
        <f>(I982/86400)+25569+([0]!offset/24)</f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  <c r="S983" s="9">
        <f>(J983/86400)+25569+([0]!offset/24)</f>
        <v>41830.738680555551</v>
      </c>
      <c r="T983" s="9">
        <f>(I983/86400)+25569+([0]!offset/24)</f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  <c r="S984" s="9">
        <f>(J984/86400)+25569+([0]!offset/24)</f>
        <v>42615.544976851852</v>
      </c>
      <c r="T984" s="9">
        <f>(I984/86400)+25569+([0]!offset/24)</f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  <c r="S985" s="9">
        <f>(J985/86400)+25569+([0]!offset/24)</f>
        <v>42574.459317129622</v>
      </c>
      <c r="T985" s="9">
        <f>(I985/86400)+25569+([0]!offset/24)</f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  <c r="S986" s="9">
        <f>(J986/86400)+25569+([0]!offset/24)</f>
        <v>42060.907499999994</v>
      </c>
      <c r="T986" s="9">
        <f>(I986/86400)+25569+([0]!offset/24)</f>
        <v>42090.86583333333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  <c r="S987" s="9">
        <f>(J987/86400)+25569+([0]!offset/24)</f>
        <v>42339.759375000001</v>
      </c>
      <c r="T987" s="9">
        <f>(I987/86400)+25569+([0]!offset/24)</f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  <c r="S988" s="9">
        <f>(J988/86400)+25569+([0]!offset/24)</f>
        <v>42324.559027777774</v>
      </c>
      <c r="T988" s="9">
        <f>(I988/86400)+25569+([0]!offset/24)</f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  <c r="S989" s="9">
        <f>(J989/86400)+25569+([0]!offset/24)</f>
        <v>41773.086226851847</v>
      </c>
      <c r="T989" s="9">
        <f>(I989/86400)+25569+([0]!offset/24)</f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>
        <f t="shared" si="61"/>
        <v>0</v>
      </c>
      <c r="Q990" t="str">
        <f t="shared" si="62"/>
        <v>technology</v>
      </c>
      <c r="R990" t="str">
        <f t="shared" si="63"/>
        <v>wearables</v>
      </c>
      <c r="S990" s="9">
        <f>(J990/86400)+25569+([0]!offset/24)</f>
        <v>42614.148437499993</v>
      </c>
      <c r="T990" s="9">
        <f>(I990/86400)+25569+([0]!offset/24)</f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  <c r="S991" s="9">
        <f>(J991/86400)+25569+([0]!offset/24)</f>
        <v>42611.725636574069</v>
      </c>
      <c r="T991" s="9">
        <f>(I991/86400)+25569+([0]!offset/24)</f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  <c r="S992" s="9">
        <f>(J992/86400)+25569+([0]!offset/24)</f>
        <v>41855.575972222221</v>
      </c>
      <c r="T992" s="9">
        <f>(I992/86400)+25569+([0]!offset/24)</f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  <c r="S993" s="9">
        <f>(J993/86400)+25569+([0]!offset/24)</f>
        <v>42538.548472222225</v>
      </c>
      <c r="T993" s="9">
        <f>(I993/86400)+25569+([0]!offset/24)</f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9">
        <f>(J994/86400)+25569+([0]!offset/24)</f>
        <v>42437.71665509259</v>
      </c>
      <c r="T994" s="9">
        <f>(I994/86400)+25569+([0]!offset/24)</f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  <c r="S995" s="9">
        <f>(J995/86400)+25569+([0]!offset/24)</f>
        <v>42652.756574074076</v>
      </c>
      <c r="T995" s="9">
        <f>(I995/86400)+25569+([0]!offset/24)</f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  <c r="S996" s="9">
        <f>(J996/86400)+25569+([0]!offset/24)</f>
        <v>41921.054745370369</v>
      </c>
      <c r="T996" s="9">
        <f>(I996/86400)+25569+([0]!offset/24)</f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  <c r="S997" s="9">
        <f>(J997/86400)+25569+([0]!offset/24)</f>
        <v>41947.732407407406</v>
      </c>
      <c r="T997" s="9">
        <f>(I997/86400)+25569+([0]!offset/24)</f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  <c r="S998" s="9">
        <f>(J998/86400)+25569+([0]!offset/24)</f>
        <v>41817.658101851848</v>
      </c>
      <c r="T998" s="9">
        <f>(I998/86400)+25569+([0]!offset/24)</f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  <c r="S999" s="9">
        <f>(J999/86400)+25569+([0]!offset/24)</f>
        <v>41940.894641203704</v>
      </c>
      <c r="T999" s="9">
        <f>(I999/86400)+25569+([0]!offset/24)</f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  <c r="S1000" s="9">
        <f>(J1000/86400)+25569+([0]!offset/24)</f>
        <v>42281.960659722223</v>
      </c>
      <c r="T1000" s="9">
        <f>(I1000/86400)+25569+([0]!offset/24)</f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  <c r="S1001" s="9">
        <f>(J1001/86400)+25569+([0]!offset/24)</f>
        <v>41926.091319444444</v>
      </c>
      <c r="T1001" s="9">
        <f>(I1001/86400)+25569+([0]!offset/24)</f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9">
        <f>(J1002/86400)+25569+([0]!offset/24)</f>
        <v>42748.851388888885</v>
      </c>
      <c r="T1002" s="9">
        <f>(I1002/86400)+25569+([0]!offset/24)</f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9">
        <f>(J1003/86400)+25569+([0]!offset/24)</f>
        <v>42720.511724537035</v>
      </c>
      <c r="T1003" s="9">
        <f>(I1003/86400)+25569+([0]!offset/24)</f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  <c r="S1004" s="9">
        <f>(J1004/86400)+25569+([0]!offset/24)</f>
        <v>42325.475856481477</v>
      </c>
      <c r="T1004" s="9">
        <f>(I1004/86400)+25569+([0]!offset/24)</f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  <c r="S1005" s="9">
        <f>(J1005/86400)+25569+([0]!offset/24)</f>
        <v>42780.500706018516</v>
      </c>
      <c r="T1005" s="9">
        <f>(I1005/86400)+25569+([0]!offset/24)</f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  <c r="S1006" s="9">
        <f>(J1006/86400)+25569+([0]!offset/24)</f>
        <v>42388.5003125</v>
      </c>
      <c r="T1006" s="9">
        <f>(I1006/86400)+25569+([0]!offset/24)</f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  <c r="S1007" s="9">
        <f>(J1007/86400)+25569+([0]!offset/24)</f>
        <v>42276.41646990741</v>
      </c>
      <c r="T1007" s="9">
        <f>(I1007/86400)+25569+([0]!offset/24)</f>
        <v>42307.41646990741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9">
        <f>(J1008/86400)+25569+([0]!offset/24)</f>
        <v>41976.83185185185</v>
      </c>
      <c r="T1008" s="9">
        <f>(I1008/86400)+25569+([0]!offset/24)</f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  <c r="S1009" s="9">
        <f>(J1009/86400)+25569+([0]!offset/24)</f>
        <v>42676.3752662037</v>
      </c>
      <c r="T1009" s="9">
        <f>(I1009/86400)+25569+([0]!offset/24)</f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9">
        <f>(J1010/86400)+25569+([0]!offset/24)</f>
        <v>42702.600868055553</v>
      </c>
      <c r="T1010" s="9">
        <f>(I1010/86400)+25569+([0]!offset/24)</f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  <c r="S1011" s="9">
        <f>(J1011/86400)+25569+([0]!offset/24)</f>
        <v>42510.396365740737</v>
      </c>
      <c r="T1011" s="9">
        <f>(I1011/86400)+25569+([0]!offset/24)</f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  <c r="S1012" s="9">
        <f>(J1012/86400)+25569+([0]!offset/24)</f>
        <v>42561.621087962958</v>
      </c>
      <c r="T1012" s="9">
        <f>(I1012/86400)+25569+([0]!offset/24)</f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  <c r="S1013" s="9">
        <f>(J1013/86400)+25569+([0]!offset/24)</f>
        <v>41946.689756944441</v>
      </c>
      <c r="T1013" s="9">
        <f>(I1013/86400)+25569+([0]!offset/24)</f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  <c r="S1014" s="9">
        <f>(J1014/86400)+25569+([0]!offset/24)</f>
        <v>42714.232083333329</v>
      </c>
      <c r="T1014" s="9">
        <f>(I1014/86400)+25569+([0]!offset/24)</f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  <c r="S1015" s="9">
        <f>(J1015/86400)+25569+([0]!offset/24)</f>
        <v>42339.625648148147</v>
      </c>
      <c r="T1015" s="9">
        <f>(I1015/86400)+25569+([0]!offset/24)</f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9">
        <f>(J1016/86400)+25569+([0]!offset/24)</f>
        <v>41954.79415509259</v>
      </c>
      <c r="T1016" s="9">
        <f>(I1016/86400)+25569+([0]!offset/24)</f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  <c r="S1017" s="9">
        <f>(J1017/86400)+25569+([0]!offset/24)</f>
        <v>42303.670081018521</v>
      </c>
      <c r="T1017" s="9">
        <f>(I1017/86400)+25569+([0]!offset/24)</f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  <c r="S1018" s="9">
        <f>(J1018/86400)+25569+([0]!offset/24)</f>
        <v>42421.898796296293</v>
      </c>
      <c r="T1018" s="9">
        <f>(I1018/86400)+25569+([0]!offset/24)</f>
        <v>42466.857129629629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  <c r="S1019" s="9">
        <f>(J1019/86400)+25569+([0]!offset/24)</f>
        <v>42289.466840277775</v>
      </c>
      <c r="T1019" s="9">
        <f>(I1019/86400)+25569+([0]!offset/24)</f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  <c r="S1020" s="9">
        <f>(J1020/86400)+25569+([0]!offset/24)</f>
        <v>42535.283946759257</v>
      </c>
      <c r="T1020" s="9">
        <f>(I1020/86400)+25569+([0]!offset/24)</f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9">
        <f>(J1021/86400)+25569+([0]!offset/24)</f>
        <v>42009.765613425923</v>
      </c>
      <c r="T1021" s="9">
        <f>(I1021/86400)+25569+([0]!offset/24)</f>
        <v>42039.765613425923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9">
        <f>(J1022/86400)+25569+([0]!offset/24)</f>
        <v>42126.861215277771</v>
      </c>
      <c r="T1022" s="9">
        <f>(I1022/86400)+25569+([0]!offset/24)</f>
        <v>42156.824305555558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  <c r="S1023" s="9">
        <f>(J1023/86400)+25569+([0]!offset/24)</f>
        <v>42271.043645833335</v>
      </c>
      <c r="T1023" s="9">
        <f>(I1023/86400)+25569+([0]!offset/24)</f>
        <v>42293.958333333336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  <c r="S1024" s="9">
        <f>(J1024/86400)+25569+([0]!offset/24)</f>
        <v>42111.438391203701</v>
      </c>
      <c r="T1024" s="9">
        <f>(I1024/86400)+25569+([0]!offset/24)</f>
        <v>42141.438391203701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  <c r="S1025" s="9">
        <f>(J1025/86400)+25569+([0]!offset/24)</f>
        <v>42145.711354166669</v>
      </c>
      <c r="T1025" s="9">
        <f>(I1025/86400)+25569+([0]!offset/24)</f>
        <v>42175.711354166669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  <c r="S1026" s="9">
        <f>(J1026/86400)+25569+([0]!offset/24)</f>
        <v>42370.372256944444</v>
      </c>
      <c r="T1026" s="9">
        <f>(I1026/86400)+25569+([0]!offset/24)</f>
        <v>42400.372256944444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ROUND((E1027/D1027)*100,0)</f>
        <v>110</v>
      </c>
      <c r="P1027" s="5">
        <f t="shared" ref="P1027:P1090" si="65">IF(L1027&gt;0,E1027/L1027,0)</f>
        <v>71.848571428571432</v>
      </c>
      <c r="Q1027" t="str">
        <f t="shared" ref="Q1027:Q1090" si="66">LEFT(N1027,SEARCH("/",N1027,1)-1)</f>
        <v>music</v>
      </c>
      <c r="R1027" t="str">
        <f t="shared" ref="R1027:R1090" si="67">MID(N1027,SEARCH("/",N1027,1)+1,LEN(N1027)-LEN(Q1027))</f>
        <v>electronic music</v>
      </c>
      <c r="S1027" s="9">
        <f>(J1027/86400)+25569+([0]!offset/24)</f>
        <v>42049.625428240739</v>
      </c>
      <c r="T1027" s="9">
        <f>(I1027/86400)+25569+([0]!offset/24)</f>
        <v>42079.583761574067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5">
        <f t="shared" si="65"/>
        <v>57.381803278688523</v>
      </c>
      <c r="Q1028" t="str">
        <f t="shared" si="66"/>
        <v>music</v>
      </c>
      <c r="R1028" t="str">
        <f t="shared" si="67"/>
        <v>electronic music</v>
      </c>
      <c r="S1028" s="9">
        <f>(J1028/86400)+25569+([0]!offset/24)</f>
        <v>42426.199259259258</v>
      </c>
      <c r="T1028" s="9">
        <f>(I1028/86400)+25569+([0]!offset/24)</f>
        <v>42460.157592592594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  <c r="S1029" s="9">
        <f>(J1029/86400)+25569+([0]!offset/24)</f>
        <v>41904.825775462959</v>
      </c>
      <c r="T1029" s="9">
        <f>(I1029/86400)+25569+([0]!offset/24)</f>
        <v>41934.825775462959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  <c r="S1030" s="9">
        <f>(J1030/86400)+25569+([0]!offset/24)</f>
        <v>42755.419039351851</v>
      </c>
      <c r="T1030" s="9">
        <f>(I1030/86400)+25569+([0]!offset/24)</f>
        <v>42800.624999999993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  <c r="S1031" s="9">
        <f>(J1031/86400)+25569+([0]!offset/24)</f>
        <v>42044.503553240742</v>
      </c>
      <c r="T1031" s="9">
        <f>(I1031/86400)+25569+([0]!offset/24)</f>
        <v>42098.707638888889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  <c r="S1032" s="9">
        <f>(J1032/86400)+25569+([0]!offset/24)</f>
        <v>42611.274872685179</v>
      </c>
      <c r="T1032" s="9">
        <f>(I1032/86400)+25569+([0]!offset/24)</f>
        <v>42625.274872685179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  <c r="S1033" s="9">
        <f>(J1033/86400)+25569+([0]!offset/24)</f>
        <v>42324.555671296293</v>
      </c>
      <c r="T1033" s="9">
        <f>(I1033/86400)+25569+([0]!offset/24)</f>
        <v>42354.555671296293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  <c r="S1034" s="9">
        <f>(J1034/86400)+25569+([0]!offset/24)</f>
        <v>42514.458622685182</v>
      </c>
      <c r="T1034" s="9">
        <f>(I1034/86400)+25569+([0]!offset/24)</f>
        <v>42544.458622685182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  <c r="S1035" s="9">
        <f>(J1035/86400)+25569+([0]!offset/24)</f>
        <v>42688.52407407407</v>
      </c>
      <c r="T1035" s="9">
        <f>(I1035/86400)+25569+([0]!offset/24)</f>
        <v>42716.52407407407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  <c r="S1036" s="9">
        <f>(J1036/86400)+25569+([0]!offset/24)</f>
        <v>42554.958379629628</v>
      </c>
      <c r="T1036" s="9">
        <f>(I1036/86400)+25569+([0]!offset/24)</f>
        <v>42586.957638888889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  <c r="S1037" s="9">
        <f>(J1037/86400)+25569+([0]!offset/24)</f>
        <v>42016.43310185185</v>
      </c>
      <c r="T1037" s="9">
        <f>(I1037/86400)+25569+([0]!offset/24)</f>
        <v>42046.43310185185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  <c r="S1038" s="9">
        <f>(J1038/86400)+25569+([0]!offset/24)</f>
        <v>41249.240624999999</v>
      </c>
      <c r="T1038" s="9">
        <f>(I1038/86400)+25569+([0]!offset/24)</f>
        <v>41281.125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  <c r="S1039" s="9">
        <f>(J1039/86400)+25569+([0]!offset/24)</f>
        <v>42119.61414351852</v>
      </c>
      <c r="T1039" s="9">
        <f>(I1039/86400)+25569+([0]!offset/24)</f>
        <v>42141.999999999993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  <c r="S1040" s="9">
        <f>(J1040/86400)+25569+([0]!offset/24)</f>
        <v>42418.023414351854</v>
      </c>
      <c r="T1040" s="9">
        <f>(I1040/86400)+25569+([0]!offset/24)</f>
        <v>42447.981747685182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  <c r="S1041" s="9">
        <f>(J1041/86400)+25569+([0]!offset/24)</f>
        <v>42691.900995370372</v>
      </c>
      <c r="T1041" s="9">
        <f>(I1041/86400)+25569+([0]!offset/24)</f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  <c r="S1042" s="9">
        <f>(J1042/86400)+25569+([0]!offset/24)</f>
        <v>42579.500104166662</v>
      </c>
      <c r="T1042" s="9">
        <f>(I1042/86400)+25569+([0]!offset/24)</f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>
        <f t="shared" si="65"/>
        <v>0</v>
      </c>
      <c r="Q1043" t="str">
        <f t="shared" si="66"/>
        <v>journalism</v>
      </c>
      <c r="R1043" t="str">
        <f t="shared" si="67"/>
        <v>audio</v>
      </c>
      <c r="S1043" s="9">
        <f>(J1043/86400)+25569+([0]!offset/24)</f>
        <v>41830.851759259254</v>
      </c>
      <c r="T1043" s="9">
        <f>(I1043/86400)+25569+([0]!offset/24)</f>
        <v>41850.851759259254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  <c r="S1044" s="9">
        <f>(J1044/86400)+25569+([0]!offset/24)</f>
        <v>41851.487824074073</v>
      </c>
      <c r="T1044" s="9">
        <f>(I1044/86400)+25569+([0]!offset/24)</f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  <c r="S1045" s="9">
        <f>(J1045/86400)+25569+([0]!offset/24)</f>
        <v>42114.044618055552</v>
      </c>
      <c r="T1045" s="9">
        <f>(I1045/86400)+25569+([0]!offset/24)</f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  <c r="S1046" s="9">
        <f>(J1046/86400)+25569+([0]!offset/24)</f>
        <v>42011.717604166661</v>
      </c>
      <c r="T1046" s="9">
        <f>(I1046/86400)+25569+([0]!offset/24)</f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  <c r="S1047" s="9">
        <f>(J1047/86400)+25569+([0]!offset/24)</f>
        <v>41844.666087962956</v>
      </c>
      <c r="T1047" s="9">
        <f>(I1047/86400)+25569+([0]!offset/24)</f>
        <v>41874.666087962956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>
        <f t="shared" si="65"/>
        <v>0</v>
      </c>
      <c r="Q1048" t="str">
        <f t="shared" si="66"/>
        <v>journalism</v>
      </c>
      <c r="R1048" t="str">
        <f t="shared" si="67"/>
        <v>audio</v>
      </c>
      <c r="S1048" s="9">
        <f>(J1048/86400)+25569+([0]!offset/24)</f>
        <v>42319.643055555549</v>
      </c>
      <c r="T1048" s="9">
        <f>(I1048/86400)+25569+([0]!offset/24)</f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  <c r="S1049" s="9">
        <f>(J1049/86400)+25569+([0]!offset/24)</f>
        <v>41918.610127314816</v>
      </c>
      <c r="T1049" s="9">
        <f>(I1049/86400)+25569+([0]!offset/24)</f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  <c r="S1050" s="9">
        <f>(J1050/86400)+25569+([0]!offset/24)</f>
        <v>42597.844780092586</v>
      </c>
      <c r="T1050" s="9">
        <f>(I1050/86400)+25569+([0]!offset/24)</f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>
        <f t="shared" si="65"/>
        <v>0</v>
      </c>
      <c r="Q1051" t="str">
        <f t="shared" si="66"/>
        <v>journalism</v>
      </c>
      <c r="R1051" t="str">
        <f t="shared" si="67"/>
        <v>audio</v>
      </c>
      <c r="S1051" s="9">
        <f>(J1051/86400)+25569+([0]!offset/24)</f>
        <v>42382.222743055558</v>
      </c>
      <c r="T1051" s="9">
        <f>(I1051/86400)+25569+([0]!offset/24)</f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>
        <f t="shared" si="65"/>
        <v>0</v>
      </c>
      <c r="Q1052" t="str">
        <f t="shared" si="66"/>
        <v>journalism</v>
      </c>
      <c r="R1052" t="str">
        <f t="shared" si="67"/>
        <v>audio</v>
      </c>
      <c r="S1052" s="9">
        <f>(J1052/86400)+25569+([0]!offset/24)</f>
        <v>42231.588854166665</v>
      </c>
      <c r="T1052" s="9">
        <f>(I1052/86400)+25569+([0]!offset/24)</f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>
        <f t="shared" si="65"/>
        <v>0</v>
      </c>
      <c r="Q1053" t="str">
        <f t="shared" si="66"/>
        <v>journalism</v>
      </c>
      <c r="R1053" t="str">
        <f t="shared" si="67"/>
        <v>audio</v>
      </c>
      <c r="S1053" s="9">
        <f>(J1053/86400)+25569+([0]!offset/24)</f>
        <v>41849.805844907409</v>
      </c>
      <c r="T1053" s="9">
        <f>(I1053/86400)+25569+([0]!offset/24)</f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>
        <f t="shared" si="65"/>
        <v>0</v>
      </c>
      <c r="Q1054" t="str">
        <f t="shared" si="66"/>
        <v>journalism</v>
      </c>
      <c r="R1054" t="str">
        <f t="shared" si="67"/>
        <v>audio</v>
      </c>
      <c r="S1054" s="9">
        <f>(J1054/86400)+25569+([0]!offset/24)</f>
        <v>42483.589062499996</v>
      </c>
      <c r="T1054" s="9">
        <f>(I1054/86400)+25569+([0]!offset/24)</f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  <c r="S1055" s="9">
        <f>(J1055/86400)+25569+([0]!offset/24)</f>
        <v>42774.964490740742</v>
      </c>
      <c r="T1055" s="9">
        <f>(I1055/86400)+25569+([0]!offset/24)</f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>
        <f t="shared" si="65"/>
        <v>0</v>
      </c>
      <c r="Q1056" t="str">
        <f t="shared" si="66"/>
        <v>journalism</v>
      </c>
      <c r="R1056" t="str">
        <f t="shared" si="67"/>
        <v>audio</v>
      </c>
      <c r="S1056" s="9">
        <f>(J1056/86400)+25569+([0]!offset/24)</f>
        <v>41831.643506944441</v>
      </c>
      <c r="T1056" s="9">
        <f>(I1056/86400)+25569+([0]!offset/24)</f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>
        <f t="shared" si="65"/>
        <v>0</v>
      </c>
      <c r="Q1057" t="str">
        <f t="shared" si="66"/>
        <v>journalism</v>
      </c>
      <c r="R1057" t="str">
        <f t="shared" si="67"/>
        <v>audio</v>
      </c>
      <c r="S1057" s="9">
        <f>(J1057/86400)+25569+([0]!offset/24)</f>
        <v>42406.784085648142</v>
      </c>
      <c r="T1057" s="9">
        <f>(I1057/86400)+25569+([0]!offset/24)</f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>
        <f t="shared" si="65"/>
        <v>0</v>
      </c>
      <c r="Q1058" t="str">
        <f t="shared" si="66"/>
        <v>journalism</v>
      </c>
      <c r="R1058" t="str">
        <f t="shared" si="67"/>
        <v>audio</v>
      </c>
      <c r="S1058" s="9">
        <f>(J1058/86400)+25569+([0]!offset/24)</f>
        <v>42058.511307870365</v>
      </c>
      <c r="T1058" s="9">
        <f>(I1058/86400)+25569+([0]!offset/24)</f>
        <v>42118.469641203701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>
        <f t="shared" si="65"/>
        <v>0</v>
      </c>
      <c r="Q1059" t="str">
        <f t="shared" si="66"/>
        <v>journalism</v>
      </c>
      <c r="R1059" t="str">
        <f t="shared" si="67"/>
        <v>audio</v>
      </c>
      <c r="S1059" s="9">
        <f>(J1059/86400)+25569+([0]!offset/24)</f>
        <v>42678.662997685184</v>
      </c>
      <c r="T1059" s="9">
        <f>(I1059/86400)+25569+([0]!offset/24)</f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>
        <f t="shared" si="65"/>
        <v>0</v>
      </c>
      <c r="Q1060" t="str">
        <f t="shared" si="66"/>
        <v>journalism</v>
      </c>
      <c r="R1060" t="str">
        <f t="shared" si="67"/>
        <v>audio</v>
      </c>
      <c r="S1060" s="9">
        <f>(J1060/86400)+25569+([0]!offset/24)</f>
        <v>42047.692627314813</v>
      </c>
      <c r="T1060" s="9">
        <f>(I1060/86400)+25569+([0]!offset/24)</f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>
        <f t="shared" si="65"/>
        <v>0</v>
      </c>
      <c r="Q1061" t="str">
        <f t="shared" si="66"/>
        <v>journalism</v>
      </c>
      <c r="R1061" t="str">
        <f t="shared" si="67"/>
        <v>audio</v>
      </c>
      <c r="S1061" s="9">
        <f>(J1061/86400)+25569+([0]!offset/24)</f>
        <v>42046.581666666665</v>
      </c>
      <c r="T1061" s="9">
        <f>(I1061/86400)+25569+([0]!offset/24)</f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  <c r="S1062" s="9">
        <f>(J1062/86400)+25569+([0]!offset/24)</f>
        <v>42079.704780092587</v>
      </c>
      <c r="T1062" s="9">
        <f>(I1062/86400)+25569+([0]!offset/24)</f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>
        <f t="shared" si="65"/>
        <v>0</v>
      </c>
      <c r="Q1063" t="str">
        <f t="shared" si="66"/>
        <v>journalism</v>
      </c>
      <c r="R1063" t="str">
        <f t="shared" si="67"/>
        <v>audio</v>
      </c>
      <c r="S1063" s="9">
        <f>(J1063/86400)+25569+([0]!offset/24)</f>
        <v>42432.068379629629</v>
      </c>
      <c r="T1063" s="9">
        <f>(I1063/86400)+25569+([0]!offset/24)</f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  <c r="S1064" s="9">
        <f>(J1064/86400)+25569+([0]!offset/24)</f>
        <v>42556.598854166667</v>
      </c>
      <c r="T1064" s="9">
        <f>(I1064/86400)+25569+([0]!offset/24)</f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>
        <f t="shared" si="65"/>
        <v>0</v>
      </c>
      <c r="Q1065" t="str">
        <f t="shared" si="66"/>
        <v>journalism</v>
      </c>
      <c r="R1065" t="str">
        <f t="shared" si="67"/>
        <v>audio</v>
      </c>
      <c r="S1065" s="9">
        <f>(J1065/86400)+25569+([0]!offset/24)</f>
        <v>42582.822476851848</v>
      </c>
      <c r="T1065" s="9">
        <f>(I1065/86400)+25569+([0]!offset/24)</f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  <c r="S1066" s="9">
        <f>(J1066/86400)+25569+([0]!offset/24)</f>
        <v>41417.019710648143</v>
      </c>
      <c r="T1066" s="9">
        <f>(I1066/86400)+25569+([0]!offset/24)</f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  <c r="S1067" s="9">
        <f>(J1067/86400)+25569+([0]!offset/24)</f>
        <v>41661.172708333332</v>
      </c>
      <c r="T1067" s="9">
        <f>(I1067/86400)+25569+([0]!offset/24)</f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  <c r="S1068" s="9">
        <f>(J1068/86400)+25569+([0]!offset/24)</f>
        <v>41445.754421296289</v>
      </c>
      <c r="T1068" s="9">
        <f>(I1068/86400)+25569+([0]!offset/24)</f>
        <v>41490.754421296289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  <c r="S1069" s="9">
        <f>(J1069/86400)+25569+([0]!offset/24)</f>
        <v>41599.647349537037</v>
      </c>
      <c r="T1069" s="9">
        <f>(I1069/86400)+25569+([0]!offset/24)</f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  <c r="S1070" s="9">
        <f>(J1070/86400)+25569+([0]!offset/24)</f>
        <v>42440.162777777776</v>
      </c>
      <c r="T1070" s="9">
        <f>(I1070/86400)+25569+([0]!offset/24)</f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  <c r="S1071" s="9">
        <f>(J1071/86400)+25569+([0]!offset/24)</f>
        <v>41572.021516203698</v>
      </c>
      <c r="T1071" s="9">
        <f>(I1071/86400)+25569+([0]!offset/24)</f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  <c r="S1072" s="9">
        <f>(J1072/86400)+25569+([0]!offset/24)</f>
        <v>41162.803495370368</v>
      </c>
      <c r="T1072" s="9">
        <f>(I1072/86400)+25569+([0]!offset/24)</f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>
        <f t="shared" si="65"/>
        <v>0</v>
      </c>
      <c r="Q1073" t="str">
        <f t="shared" si="66"/>
        <v>games</v>
      </c>
      <c r="R1073" t="str">
        <f t="shared" si="67"/>
        <v>video games</v>
      </c>
      <c r="S1073" s="9">
        <f>(J1073/86400)+25569+([0]!offset/24)</f>
        <v>42295.545057870368</v>
      </c>
      <c r="T1073" s="9">
        <f>(I1073/86400)+25569+([0]!offset/24)</f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  <c r="S1074" s="9">
        <f>(J1074/86400)+25569+([0]!offset/24)</f>
        <v>41645.623807870368</v>
      </c>
      <c r="T1074" s="9">
        <f>(I1074/86400)+25569+([0]!offset/24)</f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  <c r="S1075" s="9">
        <f>(J1075/86400)+25569+([0]!offset/24)</f>
        <v>40802.756261574068</v>
      </c>
      <c r="T1075" s="9">
        <f>(I1075/86400)+25569+([0]!offset/24)</f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  <c r="S1076" s="9">
        <f>(J1076/86400)+25569+([0]!offset/24)</f>
        <v>41612.964641203704</v>
      </c>
      <c r="T1076" s="9">
        <f>(I1076/86400)+25569+([0]!offset/24)</f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  <c r="S1077" s="9">
        <f>(J1077/86400)+25569+([0]!offset/24)</f>
        <v>41005.695787037032</v>
      </c>
      <c r="T1077" s="9">
        <f>(I1077/86400)+25569+([0]!offset/24)</f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  <c r="S1078" s="9">
        <f>(J1078/86400)+25569+([0]!offset/24)</f>
        <v>41838.169560185182</v>
      </c>
      <c r="T1078" s="9">
        <f>(I1078/86400)+25569+([0]!offset/24)</f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  <c r="S1079" s="9">
        <f>(J1079/86400)+25569+([0]!offset/24)</f>
        <v>42352.958460648144</v>
      </c>
      <c r="T1079" s="9">
        <f>(I1079/86400)+25569+([0]!offset/24)</f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  <c r="S1080" s="9">
        <f>(J1080/86400)+25569+([0]!offset/24)</f>
        <v>40700.987511574072</v>
      </c>
      <c r="T1080" s="9">
        <f>(I1080/86400)+25569+([0]!offset/24)</f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  <c r="S1081" s="9">
        <f>(J1081/86400)+25569+([0]!offset/24)</f>
        <v>42479.358055555553</v>
      </c>
      <c r="T1081" s="9">
        <f>(I1081/86400)+25569+([0]!offset/24)</f>
        <v>42504.358055555553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  <c r="S1082" s="9">
        <f>(J1082/86400)+25569+([0]!offset/24)</f>
        <v>41739.929780092592</v>
      </c>
      <c r="T1082" s="9">
        <f>(I1082/86400)+25569+([0]!offset/24)</f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  <c r="S1083" s="9">
        <f>(J1083/86400)+25569+([0]!offset/24)</f>
        <v>42002.718657407408</v>
      </c>
      <c r="T1083" s="9">
        <f>(I1083/86400)+25569+([0]!offset/24)</f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  <c r="S1084" s="9">
        <f>(J1084/86400)+25569+([0]!offset/24)</f>
        <v>41101.697777777772</v>
      </c>
      <c r="T1084" s="9">
        <f>(I1084/86400)+25569+([0]!offset/24)</f>
        <v>41131.697777777772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  <c r="S1085" s="9">
        <f>(J1085/86400)+25569+([0]!offset/24)</f>
        <v>41793.451192129629</v>
      </c>
      <c r="T1085" s="9">
        <f>(I1085/86400)+25569+([0]!offset/24)</f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>
        <f t="shared" si="65"/>
        <v>0</v>
      </c>
      <c r="Q1086" t="str">
        <f t="shared" si="66"/>
        <v>games</v>
      </c>
      <c r="R1086" t="str">
        <f t="shared" si="67"/>
        <v>video games</v>
      </c>
      <c r="S1086" s="9">
        <f>(J1086/86400)+25569+([0]!offset/24)</f>
        <v>41829.703749999993</v>
      </c>
      <c r="T1086" s="9">
        <f>(I1086/86400)+25569+([0]!offset/24)</f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  <c r="S1087" s="9">
        <f>(J1087/86400)+25569+([0]!offset/24)</f>
        <v>42413.462673611109</v>
      </c>
      <c r="T1087" s="9">
        <f>(I1087/86400)+25569+([0]!offset/24)</f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  <c r="S1088" s="9">
        <f>(J1088/86400)+25569+([0]!offset/24)</f>
        <v>41845.658460648148</v>
      </c>
      <c r="T1088" s="9">
        <f>(I1088/86400)+25569+([0]!offset/24)</f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>
        <f t="shared" si="65"/>
        <v>0</v>
      </c>
      <c r="Q1089" t="str">
        <f t="shared" si="66"/>
        <v>games</v>
      </c>
      <c r="R1089" t="str">
        <f t="shared" si="67"/>
        <v>video games</v>
      </c>
      <c r="S1089" s="9">
        <f>(J1089/86400)+25569+([0]!offset/24)</f>
        <v>41775.505636574067</v>
      </c>
      <c r="T1089" s="9">
        <f>(I1089/86400)+25569+([0]!offset/24)</f>
        <v>41805.505636574067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  <c r="S1090" s="9">
        <f>(J1090/86400)+25569+([0]!offset/24)</f>
        <v>41723.591053240736</v>
      </c>
      <c r="T1090" s="9">
        <f>(I1090/86400)+25569+([0]!offset/24)</f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ROUND((E1091/D1091)*100,0)</f>
        <v>8</v>
      </c>
      <c r="P1091" s="5">
        <f t="shared" ref="P1091:P1154" si="69">IF(L1091&gt;0,E1091/L1091,0)</f>
        <v>23.959183673469386</v>
      </c>
      <c r="Q1091" t="str">
        <f t="shared" ref="Q1091:Q1154" si="70">LEFT(N1091,SEARCH("/",N1091,1)-1)</f>
        <v>games</v>
      </c>
      <c r="R1091" t="str">
        <f t="shared" ref="R1091:R1154" si="71">MID(N1091,SEARCH("/",N1091,1)+1,LEN(N1091)-LEN(Q1091))</f>
        <v>video games</v>
      </c>
      <c r="S1091" s="9">
        <f>(J1091/86400)+25569+([0]!offset/24)</f>
        <v>42150.981192129628</v>
      </c>
      <c r="T1091" s="9">
        <f>(I1091/86400)+25569+([0]!offset/24)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  <c r="S1092" s="9">
        <f>(J1092/86400)+25569+([0]!offset/24)</f>
        <v>42122.977465277778</v>
      </c>
      <c r="T1092" s="9">
        <f>(I1092/86400)+25569+([0]!offset/24)</f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  <c r="S1093" s="9">
        <f>(J1093/86400)+25569+([0]!offset/24)</f>
        <v>42440.611944444441</v>
      </c>
      <c r="T1093" s="9">
        <f>(I1093/86400)+25569+([0]!offset/24)</f>
        <v>42470.570277777777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  <c r="S1094" s="9">
        <f>(J1094/86400)+25569+([0]!offset/24)</f>
        <v>41249.817569444444</v>
      </c>
      <c r="T1094" s="9">
        <f>(I1094/86400)+25569+([0]!offset/24)</f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  <c r="S1095" s="9">
        <f>(J1095/86400)+25569+([0]!offset/24)</f>
        <v>42396.765474537031</v>
      </c>
      <c r="T1095" s="9">
        <f>(I1095/86400)+25569+([0]!offset/24)</f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  <c r="S1096" s="9">
        <f>(J1096/86400)+25569+([0]!offset/24)</f>
        <v>40795.505011574074</v>
      </c>
      <c r="T1096" s="9">
        <f>(I1096/86400)+25569+([0]!offset/24)</f>
        <v>40825.505011574074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  <c r="S1097" s="9">
        <f>(J1097/86400)+25569+([0]!offset/24)</f>
        <v>41486.328935185185</v>
      </c>
      <c r="T1097" s="9">
        <f>(I1097/86400)+25569+([0]!offset/24)</f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  <c r="S1098" s="9">
        <f>(J1098/86400)+25569+([0]!offset/24)</f>
        <v>41885.309652777774</v>
      </c>
      <c r="T1098" s="9">
        <f>(I1098/86400)+25569+([0]!offset/24)</f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  <c r="S1099" s="9">
        <f>(J1099/86400)+25569+([0]!offset/24)</f>
        <v>41660.584224537037</v>
      </c>
      <c r="T1099" s="9">
        <f>(I1099/86400)+25569+([0]!offset/24)</f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  <c r="S1100" s="9">
        <f>(J1100/86400)+25569+([0]!offset/24)</f>
        <v>41712.554340277777</v>
      </c>
      <c r="T1100" s="9">
        <f>(I1100/86400)+25569+([0]!offset/24)</f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  <c r="S1101" s="9">
        <f>(J1101/86400)+25569+([0]!offset/24)</f>
        <v>42107.628101851849</v>
      </c>
      <c r="T1101" s="9">
        <f>(I1101/86400)+25569+([0]!offset/24)</f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  <c r="S1102" s="9">
        <f>(J1102/86400)+25569+([0]!offset/24)</f>
        <v>42383.902442129627</v>
      </c>
      <c r="T1102" s="9">
        <f>(I1102/86400)+25569+([0]!offset/24)</f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  <c r="S1103" s="9">
        <f>(J1103/86400)+25569+([0]!offset/24)</f>
        <v>42538.564097222225</v>
      </c>
      <c r="T1103" s="9">
        <f>(I1103/86400)+25569+([0]!offset/24)</f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  <c r="S1104" s="9">
        <f>(J1104/86400)+25569+([0]!offset/24)</f>
        <v>41576.837094907409</v>
      </c>
      <c r="T1104" s="9">
        <f>(I1104/86400)+25569+([0]!offset/24)</f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  <c r="S1105" s="9">
        <f>(J1105/86400)+25569+([0]!offset/24)</f>
        <v>42479.013773148145</v>
      </c>
      <c r="T1105" s="9">
        <f>(I1105/86400)+25569+([0]!offset/24)</f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  <c r="S1106" s="9">
        <f>(J1106/86400)+25569+([0]!offset/24)</f>
        <v>41771.201631944445</v>
      </c>
      <c r="T1106" s="9">
        <f>(I1106/86400)+25569+([0]!offset/24)</f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  <c r="S1107" s="9">
        <f>(J1107/86400)+25569+([0]!offset/24)</f>
        <v>41691.927395833329</v>
      </c>
      <c r="T1107" s="9">
        <f>(I1107/86400)+25569+([0]!offset/24)</f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  <c r="S1108" s="9">
        <f>(J1108/86400)+25569+([0]!offset/24)</f>
        <v>40973.532118055555</v>
      </c>
      <c r="T1108" s="9">
        <f>(I1108/86400)+25569+([0]!offset/24)</f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>
        <f t="shared" si="69"/>
        <v>0</v>
      </c>
      <c r="Q1109" t="str">
        <f t="shared" si="70"/>
        <v>games</v>
      </c>
      <c r="R1109" t="str">
        <f t="shared" si="71"/>
        <v>video games</v>
      </c>
      <c r="S1109" s="9">
        <f>(J1109/86400)+25569+([0]!offset/24)</f>
        <v>41813.653055555551</v>
      </c>
      <c r="T1109" s="9">
        <f>(I1109/86400)+25569+([0]!offset/24)</f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  <c r="S1110" s="9">
        <f>(J1110/86400)+25569+([0]!offset/24)</f>
        <v>40952.42864583333</v>
      </c>
      <c r="T1110" s="9">
        <f>(I1110/86400)+25569+([0]!offset/24)</f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  <c r="S1111" s="9">
        <f>(J1111/86400)+25569+([0]!offset/24)</f>
        <v>42662.543865740743</v>
      </c>
      <c r="T1111" s="9">
        <f>(I1111/86400)+25569+([0]!offset/24)</f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  <c r="S1112" s="9">
        <f>(J1112/86400)+25569+([0]!offset/24)</f>
        <v>41220.72479166666</v>
      </c>
      <c r="T1112" s="9">
        <f>(I1112/86400)+25569+([0]!offset/24)</f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  <c r="S1113" s="9">
        <f>(J1113/86400)+25569+([0]!offset/24)</f>
        <v>42346.995254629626</v>
      </c>
      <c r="T1113" s="9">
        <f>(I1113/86400)+25569+([0]!offset/24)</f>
        <v>42376.995254629626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  <c r="S1114" s="9">
        <f>(J1114/86400)+25569+([0]!offset/24)</f>
        <v>41963.551053240742</v>
      </c>
      <c r="T1114" s="9">
        <f>(I1114/86400)+25569+([0]!offset/24)</f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  <c r="S1115" s="9">
        <f>(J1115/86400)+25569+([0]!offset/24)</f>
        <v>41835.768749999996</v>
      </c>
      <c r="T1115" s="9">
        <f>(I1115/86400)+25569+([0]!offset/24)</f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  <c r="S1116" s="9">
        <f>(J1116/86400)+25569+([0]!offset/24)</f>
        <v>41526.13758101852</v>
      </c>
      <c r="T1116" s="9">
        <f>(I1116/86400)+25569+([0]!offset/24)</f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  <c r="S1117" s="9">
        <f>(J1117/86400)+25569+([0]!offset/24)</f>
        <v>42429.487210648142</v>
      </c>
      <c r="T1117" s="9">
        <f>(I1117/86400)+25569+([0]!offset/24)</f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  <c r="S1118" s="9">
        <f>(J1118/86400)+25569+([0]!offset/24)</f>
        <v>41009.638981481483</v>
      </c>
      <c r="T1118" s="9">
        <f>(I1118/86400)+25569+([0]!offset/24)</f>
        <v>41069.638981481483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  <c r="S1119" s="9">
        <f>(J1119/86400)+25569+([0]!offset/24)</f>
        <v>42333.390196759261</v>
      </c>
      <c r="T1119" s="9">
        <f>(I1119/86400)+25569+([0]!offset/24)</f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  <c r="S1120" s="9">
        <f>(J1120/86400)+25569+([0]!offset/24)</f>
        <v>41703.958090277774</v>
      </c>
      <c r="T1120" s="9">
        <f>(I1120/86400)+25569+([0]!offset/24)</f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  <c r="S1121" s="9">
        <f>(J1121/86400)+25569+([0]!offset/24)</f>
        <v>41722.584074074075</v>
      </c>
      <c r="T1121" s="9">
        <f>(I1121/86400)+25569+([0]!offset/24)</f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>
        <f t="shared" si="69"/>
        <v>0</v>
      </c>
      <c r="Q1122" t="str">
        <f t="shared" si="70"/>
        <v>games</v>
      </c>
      <c r="R1122" t="str">
        <f t="shared" si="71"/>
        <v>video games</v>
      </c>
      <c r="S1122" s="9">
        <f>(J1122/86400)+25569+([0]!offset/24)</f>
        <v>40799.664351851847</v>
      </c>
      <c r="T1122" s="9">
        <f>(I1122/86400)+25569+([0]!offset/24)</f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  <c r="S1123" s="9">
        <f>(J1123/86400)+25569+([0]!offset/24)</f>
        <v>42412.72587962963</v>
      </c>
      <c r="T1123" s="9">
        <f>(I1123/86400)+25569+([0]!offset/24)</f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>
        <f t="shared" si="69"/>
        <v>0</v>
      </c>
      <c r="Q1124" t="str">
        <f t="shared" si="70"/>
        <v>games</v>
      </c>
      <c r="R1124" t="str">
        <f t="shared" si="71"/>
        <v>video games</v>
      </c>
      <c r="S1124" s="9">
        <f>(J1124/86400)+25569+([0]!offset/24)</f>
        <v>41410.495659722219</v>
      </c>
      <c r="T1124" s="9">
        <f>(I1124/86400)+25569+([0]!offset/24)</f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  <c r="S1125" s="9">
        <f>(J1125/86400)+25569+([0]!offset/24)</f>
        <v>41718.315370370365</v>
      </c>
      <c r="T1125" s="9">
        <f>(I1125/86400)+25569+([0]!offset/24)</f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  <c r="S1126" s="9">
        <f>(J1126/86400)+25569+([0]!offset/24)</f>
        <v>42094.458923611113</v>
      </c>
      <c r="T1126" s="9">
        <f>(I1126/86400)+25569+([0]!offset/24)</f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>
        <f t="shared" si="69"/>
        <v>0</v>
      </c>
      <c r="Q1127" t="str">
        <f t="shared" si="70"/>
        <v>games</v>
      </c>
      <c r="R1127" t="str">
        <f t="shared" si="71"/>
        <v>mobile games</v>
      </c>
      <c r="S1127" s="9">
        <f>(J1127/86400)+25569+([0]!offset/24)</f>
        <v>42212.415856481479</v>
      </c>
      <c r="T1127" s="9">
        <f>(I1127/86400)+25569+([0]!offset/24)</f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  <c r="S1128" s="9">
        <f>(J1128/86400)+25569+([0]!offset/24)</f>
        <v>42535.119143518517</v>
      </c>
      <c r="T1128" s="9">
        <f>(I1128/86400)+25569+([0]!offset/24)</f>
        <v>42565.119143518517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  <c r="S1129" s="9">
        <f>(J1129/86400)+25569+([0]!offset/24)</f>
        <v>41926.645833333328</v>
      </c>
      <c r="T1129" s="9">
        <f>(I1129/86400)+25569+([0]!offset/24)</f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  <c r="S1130" s="9">
        <f>(J1130/86400)+25569+([0]!offset/24)</f>
        <v>41828.441168981481</v>
      </c>
      <c r="T1130" s="9">
        <f>(I1130/86400)+25569+([0]!offset/24)</f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  <c r="S1131" s="9">
        <f>(J1131/86400)+25569+([0]!offset/24)</f>
        <v>42496.056631944441</v>
      </c>
      <c r="T1131" s="9">
        <f>(I1131/86400)+25569+([0]!offset/24)</f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  <c r="S1132" s="9">
        <f>(J1132/86400)+25569+([0]!offset/24)</f>
        <v>41908.788194444445</v>
      </c>
      <c r="T1132" s="9">
        <f>(I1132/86400)+25569+([0]!offset/24)</f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>
        <f t="shared" si="69"/>
        <v>0</v>
      </c>
      <c r="Q1133" t="str">
        <f t="shared" si="70"/>
        <v>games</v>
      </c>
      <c r="R1133" t="str">
        <f t="shared" si="71"/>
        <v>mobile games</v>
      </c>
      <c r="S1133" s="9">
        <f>(J1133/86400)+25569+([0]!offset/24)</f>
        <v>42332.699861111112</v>
      </c>
      <c r="T1133" s="9">
        <f>(I1133/86400)+25569+([0]!offset/24)</f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  <c r="S1134" s="9">
        <f>(J1134/86400)+25569+([0]!offset/24)</f>
        <v>42705.907071759262</v>
      </c>
      <c r="T1134" s="9">
        <f>(I1134/86400)+25569+([0]!offset/24)</f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  <c r="S1135" s="9">
        <f>(J1135/86400)+25569+([0]!offset/24)</f>
        <v>41821.198854166665</v>
      </c>
      <c r="T1135" s="9">
        <f>(I1135/86400)+25569+([0]!offset/24)</f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  <c r="S1136" s="9">
        <f>(J1136/86400)+25569+([0]!offset/24)</f>
        <v>41958.07671296296</v>
      </c>
      <c r="T1136" s="9">
        <f>(I1136/86400)+25569+([0]!offset/24)</f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  <c r="S1137" s="9">
        <f>(J1137/86400)+25569+([0]!offset/24)</f>
        <v>42558.781180555554</v>
      </c>
      <c r="T1137" s="9">
        <f>(I1137/86400)+25569+([0]!offset/24)</f>
        <v>42588.781180555554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  <c r="S1138" s="9">
        <f>(J1138/86400)+25569+([0]!offset/24)</f>
        <v>42327.46329861111</v>
      </c>
      <c r="T1138" s="9">
        <f>(I1138/86400)+25569+([0]!offset/24)</f>
        <v>42357.46329861111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  <c r="S1139" s="9">
        <f>(J1139/86400)+25569+([0]!offset/24)</f>
        <v>42453.611354166664</v>
      </c>
      <c r="T1139" s="9">
        <f>(I1139/86400)+25569+([0]!offset/24)</f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9">
        <f>(J1140/86400)+25569+([0]!offset/24)</f>
        <v>42736.698275462964</v>
      </c>
      <c r="T1140" s="9">
        <f>(I1140/86400)+25569+([0]!offset/24)</f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  <c r="S1141" s="9">
        <f>(J1141/86400)+25569+([0]!offset/24)</f>
        <v>41975.139189814814</v>
      </c>
      <c r="T1141" s="9">
        <f>(I1141/86400)+25569+([0]!offset/24)</f>
        <v>42005.139189814814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>
        <f t="shared" si="69"/>
        <v>0</v>
      </c>
      <c r="Q1142" t="str">
        <f t="shared" si="70"/>
        <v>games</v>
      </c>
      <c r="R1142" t="str">
        <f t="shared" si="71"/>
        <v>mobile games</v>
      </c>
      <c r="S1142" s="9">
        <f>(J1142/86400)+25569+([0]!offset/24)</f>
        <v>42192.253715277773</v>
      </c>
      <c r="T1142" s="9">
        <f>(I1142/86400)+25569+([0]!offset/24)</f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>
        <f t="shared" si="69"/>
        <v>0</v>
      </c>
      <c r="Q1143" t="str">
        <f t="shared" si="70"/>
        <v>games</v>
      </c>
      <c r="R1143" t="str">
        <f t="shared" si="71"/>
        <v>mobile games</v>
      </c>
      <c r="S1143" s="9">
        <f>(J1143/86400)+25569+([0]!offset/24)</f>
        <v>42164.491319444445</v>
      </c>
      <c r="T1143" s="9">
        <f>(I1143/86400)+25569+([0]!offset/24)</f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>
        <f t="shared" si="69"/>
        <v>0</v>
      </c>
      <c r="Q1144" t="str">
        <f t="shared" si="70"/>
        <v>games</v>
      </c>
      <c r="R1144" t="str">
        <f t="shared" si="71"/>
        <v>mobile games</v>
      </c>
      <c r="S1144" s="9">
        <f>(J1144/86400)+25569+([0]!offset/24)</f>
        <v>42021.797766203701</v>
      </c>
      <c r="T1144" s="9">
        <f>(I1144/86400)+25569+([0]!offset/24)</f>
        <v>42051.797766203701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9">
        <f>(J1145/86400)+25569+([0]!offset/24)</f>
        <v>42324.985254629624</v>
      </c>
      <c r="T1145" s="9">
        <f>(I1145/86400)+25569+([0]!offset/24)</f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>
        <f t="shared" si="69"/>
        <v>0</v>
      </c>
      <c r="Q1146" t="str">
        <f t="shared" si="70"/>
        <v>food</v>
      </c>
      <c r="R1146" t="str">
        <f t="shared" si="71"/>
        <v>food trucks</v>
      </c>
      <c r="S1146" s="9">
        <f>(J1146/86400)+25569+([0]!offset/24)</f>
        <v>42092.973611111105</v>
      </c>
      <c r="T1146" s="9">
        <f>(I1146/86400)+25569+([0]!offset/24)</f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  <c r="S1147" s="9">
        <f>(J1147/86400)+25569+([0]!offset/24)</f>
        <v>41854.539259259254</v>
      </c>
      <c r="T1147" s="9">
        <f>(I1147/86400)+25569+([0]!offset/24)</f>
        <v>41914.539259259254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  <c r="S1148" s="9">
        <f>(J1148/86400)+25569+([0]!offset/24)</f>
        <v>41723.745057870365</v>
      </c>
      <c r="T1148" s="9">
        <f>(I1148/86400)+25569+([0]!offset/24)</f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>
        <f t="shared" si="69"/>
        <v>0</v>
      </c>
      <c r="Q1149" t="str">
        <f t="shared" si="70"/>
        <v>food</v>
      </c>
      <c r="R1149" t="str">
        <f t="shared" si="71"/>
        <v>food trucks</v>
      </c>
      <c r="S1149" s="9">
        <f>(J1149/86400)+25569+([0]!offset/24)</f>
        <v>41871.763692129629</v>
      </c>
      <c r="T1149" s="9">
        <f>(I1149/86400)+25569+([0]!offset/24)</f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  <c r="S1150" s="9">
        <f>(J1150/86400)+25569+([0]!offset/24)</f>
        <v>42674.962743055548</v>
      </c>
      <c r="T1150" s="9">
        <f>(I1150/86400)+25569+([0]!offset/24)</f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  <c r="S1151" s="9">
        <f>(J1151/86400)+25569+([0]!offset/24)</f>
        <v>42507.501921296294</v>
      </c>
      <c r="T1151" s="9">
        <f>(I1151/86400)+25569+([0]!offset/24)</f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  <c r="S1152" s="9">
        <f>(J1152/86400)+25569+([0]!offset/24)</f>
        <v>42317.74623842592</v>
      </c>
      <c r="T1152" s="9">
        <f>(I1152/86400)+25569+([0]!offset/24)</f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>
        <f t="shared" si="69"/>
        <v>0</v>
      </c>
      <c r="Q1153" t="str">
        <f t="shared" si="70"/>
        <v>food</v>
      </c>
      <c r="R1153" t="str">
        <f t="shared" si="71"/>
        <v>food trucks</v>
      </c>
      <c r="S1153" s="9">
        <f>(J1153/86400)+25569+([0]!offset/24)</f>
        <v>42223.894247685188</v>
      </c>
      <c r="T1153" s="9">
        <f>(I1153/86400)+25569+([0]!offset/24)</f>
        <v>42253.894247685188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  <c r="S1154" s="9">
        <f>(J1154/86400)+25569+([0]!offset/24)</f>
        <v>42109.501296296294</v>
      </c>
      <c r="T1154" s="9">
        <f>(I1154/86400)+25569+([0]!offset/24)</f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ROUND((E1155/D1155)*100,0)</f>
        <v>1</v>
      </c>
      <c r="P1155" s="5">
        <f t="shared" ref="P1155:P1218" si="73">IF(L1155&gt;0,E1155/L1155,0)</f>
        <v>50</v>
      </c>
      <c r="Q1155" t="str">
        <f t="shared" ref="Q1155:Q1218" si="74">LEFT(N1155,SEARCH("/",N1155,1)-1)</f>
        <v>food</v>
      </c>
      <c r="R1155" t="str">
        <f t="shared" ref="R1155:R1218" si="75">MID(N1155,SEARCH("/",N1155,1)+1,LEN(N1155)-LEN(Q1155))</f>
        <v>food trucks</v>
      </c>
      <c r="S1155" s="9">
        <f>(J1155/86400)+25569+([0]!offset/24)</f>
        <v>42143.505844907406</v>
      </c>
      <c r="T1155" s="9">
        <f>(I1155/86400)+25569+([0]!offset/24)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5">
        <f t="shared" si="73"/>
        <v>108.33333333333333</v>
      </c>
      <c r="Q1156" t="str">
        <f t="shared" si="74"/>
        <v>food</v>
      </c>
      <c r="R1156" t="str">
        <f t="shared" si="75"/>
        <v>food trucks</v>
      </c>
      <c r="S1156" s="9">
        <f>(J1156/86400)+25569+([0]!offset/24)</f>
        <v>42222.900532407402</v>
      </c>
      <c r="T1156" s="9">
        <f>(I1156/86400)+25569+([0]!offset/24)</f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  <c r="S1157" s="9">
        <f>(J1157/86400)+25569+([0]!offset/24)</f>
        <v>41835.555648148147</v>
      </c>
      <c r="T1157" s="9">
        <f>(I1157/86400)+25569+([0]!offset/24)</f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>
        <f t="shared" si="73"/>
        <v>0</v>
      </c>
      <c r="Q1158" t="str">
        <f t="shared" si="74"/>
        <v>food</v>
      </c>
      <c r="R1158" t="str">
        <f t="shared" si="75"/>
        <v>food trucks</v>
      </c>
      <c r="S1158" s="9">
        <f>(J1158/86400)+25569+([0]!offset/24)</f>
        <v>42028.862986111104</v>
      </c>
      <c r="T1158" s="9">
        <f>(I1158/86400)+25569+([0]!offset/24)</f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  <c r="S1159" s="9">
        <f>(J1159/86400)+25569+([0]!offset/24)</f>
        <v>41918.419907407406</v>
      </c>
      <c r="T1159" s="9">
        <f>(I1159/86400)+25569+([0]!offset/24)</f>
        <v>41978.46157407407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  <c r="S1160" s="9">
        <f>(J1160/86400)+25569+([0]!offset/24)</f>
        <v>41951.883425925924</v>
      </c>
      <c r="T1160" s="9">
        <f>(I1160/86400)+25569+([0]!offset/24)</f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>
        <f t="shared" si="73"/>
        <v>0</v>
      </c>
      <c r="Q1161" t="str">
        <f t="shared" si="74"/>
        <v>food</v>
      </c>
      <c r="R1161" t="str">
        <f t="shared" si="75"/>
        <v>food trucks</v>
      </c>
      <c r="S1161" s="9">
        <f>(J1161/86400)+25569+([0]!offset/24)</f>
        <v>42154.518113425926</v>
      </c>
      <c r="T1161" s="9">
        <f>(I1161/86400)+25569+([0]!offset/24)</f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  <c r="S1162" s="9">
        <f>(J1162/86400)+25569+([0]!offset/24)</f>
        <v>42060.946597222217</v>
      </c>
      <c r="T1162" s="9">
        <f>(I1162/86400)+25569+([0]!offset/24)</f>
        <v>42090.904930555553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>
        <f t="shared" si="73"/>
        <v>0</v>
      </c>
      <c r="Q1163" t="str">
        <f t="shared" si="74"/>
        <v>food</v>
      </c>
      <c r="R1163" t="str">
        <f t="shared" si="75"/>
        <v>food trucks</v>
      </c>
      <c r="S1163" s="9">
        <f>(J1163/86400)+25569+([0]!offset/24)</f>
        <v>42122.421168981477</v>
      </c>
      <c r="T1163" s="9">
        <f>(I1163/86400)+25569+([0]!offset/24)</f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  <c r="S1164" s="9">
        <f>(J1164/86400)+25569+([0]!offset/24)</f>
        <v>41876.475277777776</v>
      </c>
      <c r="T1164" s="9">
        <f>(I1164/86400)+25569+([0]!offset/24)</f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>
        <f t="shared" si="73"/>
        <v>0</v>
      </c>
      <c r="Q1165" t="str">
        <f t="shared" si="74"/>
        <v>food</v>
      </c>
      <c r="R1165" t="str">
        <f t="shared" si="75"/>
        <v>food trucks</v>
      </c>
      <c r="S1165" s="9">
        <f>(J1165/86400)+25569+([0]!offset/24)</f>
        <v>41830.515277777777</v>
      </c>
      <c r="T1165" s="9">
        <f>(I1165/86400)+25569+([0]!offset/24)</f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>
        <f t="shared" si="73"/>
        <v>0</v>
      </c>
      <c r="Q1166" t="str">
        <f t="shared" si="74"/>
        <v>food</v>
      </c>
      <c r="R1166" t="str">
        <f t="shared" si="75"/>
        <v>food trucks</v>
      </c>
      <c r="S1166" s="9">
        <f>(J1166/86400)+25569+([0]!offset/24)</f>
        <v>42509.51599537037</v>
      </c>
      <c r="T1166" s="9">
        <f>(I1166/86400)+25569+([0]!offset/24)</f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  <c r="S1167" s="9">
        <f>(J1167/86400)+25569+([0]!offset/24)</f>
        <v>41792.00613425926</v>
      </c>
      <c r="T1167" s="9">
        <f>(I1167/86400)+25569+([0]!offset/24)</f>
        <v>41826.00613425926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  <c r="S1168" s="9">
        <f>(J1168/86400)+25569+([0]!offset/24)</f>
        <v>42150.277106481481</v>
      </c>
      <c r="T1168" s="9">
        <f>(I1168/86400)+25569+([0]!offset/24)</f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  <c r="S1169" s="9">
        <f>(J1169/86400)+25569+([0]!offset/24)</f>
        <v>41863.526562499996</v>
      </c>
      <c r="T1169" s="9">
        <f>(I1169/86400)+25569+([0]!offset/24)</f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  <c r="S1170" s="9">
        <f>(J1170/86400)+25569+([0]!offset/24)</f>
        <v>42604.845659722218</v>
      </c>
      <c r="T1170" s="9">
        <f>(I1170/86400)+25569+([0]!offset/24)</f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  <c r="S1171" s="9">
        <f>(J1171/86400)+25569+([0]!offset/24)</f>
        <v>42027.145405092589</v>
      </c>
      <c r="T1171" s="9">
        <f>(I1171/86400)+25569+([0]!offset/24)</f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  <c r="S1172" s="9">
        <f>(J1172/86400)+25569+([0]!offset/24)</f>
        <v>42124.684849537036</v>
      </c>
      <c r="T1172" s="9">
        <f>(I1172/86400)+25569+([0]!offset/24)</f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  <c r="S1173" s="9">
        <f>(J1173/86400)+25569+([0]!offset/24)</f>
        <v>41938.596377314811</v>
      </c>
      <c r="T1173" s="9">
        <f>(I1173/86400)+25569+([0]!offset/24)</f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>
        <f t="shared" si="73"/>
        <v>0</v>
      </c>
      <c r="Q1174" t="str">
        <f t="shared" si="74"/>
        <v>food</v>
      </c>
      <c r="R1174" t="str">
        <f t="shared" si="75"/>
        <v>food trucks</v>
      </c>
      <c r="S1174" s="9">
        <f>(J1174/86400)+25569+([0]!offset/24)</f>
        <v>41841.473981481475</v>
      </c>
      <c r="T1174" s="9">
        <f>(I1174/86400)+25569+([0]!offset/24)</f>
        <v>41871.473981481475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  <c r="S1175" s="9">
        <f>(J1175/86400)+25569+([0]!offset/24)</f>
        <v>42183.97751157407</v>
      </c>
      <c r="T1175" s="9">
        <f>(I1175/86400)+25569+([0]!offset/24)</f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  <c r="S1176" s="9">
        <f>(J1176/86400)+25569+([0]!offset/24)</f>
        <v>42468.633414351854</v>
      </c>
      <c r="T1176" s="9">
        <f>(I1176/86400)+25569+([0]!offset/24)</f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  <c r="S1177" s="9">
        <f>(J1177/86400)+25569+([0]!offset/24)</f>
        <v>42170.520127314812</v>
      </c>
      <c r="T1177" s="9">
        <f>(I1177/86400)+25569+([0]!offset/24)</f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  <c r="S1178" s="9">
        <f>(J1178/86400)+25569+([0]!offset/24)</f>
        <v>42745.811319444438</v>
      </c>
      <c r="T1178" s="9">
        <f>(I1178/86400)+25569+([0]!offset/24)</f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>
        <f t="shared" si="73"/>
        <v>0</v>
      </c>
      <c r="Q1179" t="str">
        <f t="shared" si="74"/>
        <v>food</v>
      </c>
      <c r="R1179" t="str">
        <f t="shared" si="75"/>
        <v>food trucks</v>
      </c>
      <c r="S1179" s="9">
        <f>(J1179/86400)+25569+([0]!offset/24)</f>
        <v>41897.452499999999</v>
      </c>
      <c r="T1179" s="9">
        <f>(I1179/86400)+25569+([0]!offset/24)</f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  <c r="S1180" s="9">
        <f>(J1180/86400)+25569+([0]!offset/24)</f>
        <v>41837.69736111111</v>
      </c>
      <c r="T1180" s="9">
        <f>(I1180/86400)+25569+([0]!offset/24)</f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  <c r="S1181" s="9">
        <f>(J1181/86400)+25569+([0]!offset/24)</f>
        <v>42275.511886574073</v>
      </c>
      <c r="T1181" s="9">
        <f>(I1181/86400)+25569+([0]!offset/24)</f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  <c r="S1182" s="9">
        <f>(J1182/86400)+25569+([0]!offset/24)</f>
        <v>41781.598541666666</v>
      </c>
      <c r="T1182" s="9">
        <f>(I1182/86400)+25569+([0]!offset/24)</f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  <c r="S1183" s="9">
        <f>(J1183/86400)+25569+([0]!offset/24)</f>
        <v>42034.131030092591</v>
      </c>
      <c r="T1183" s="9">
        <f>(I1183/86400)+25569+([0]!offset/24)</f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  <c r="S1184" s="9">
        <f>(J1184/86400)+25569+([0]!offset/24)</f>
        <v>42728.619074074071</v>
      </c>
      <c r="T1184" s="9">
        <f>(I1184/86400)+25569+([0]!offset/24)</f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  <c r="S1185" s="9">
        <f>(J1185/86400)+25569+([0]!offset/24)</f>
        <v>42656.653043981474</v>
      </c>
      <c r="T1185" s="9">
        <f>(I1185/86400)+25569+([0]!offset/24)</f>
        <v>42675.957638888889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  <c r="S1186" s="9">
        <f>(J1186/86400)+25569+([0]!offset/24)</f>
        <v>42741.391331018516</v>
      </c>
      <c r="T1186" s="9">
        <f>(I1186/86400)+25569+([0]!offset/24)</f>
        <v>42772.391331018516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  <c r="S1187" s="9">
        <f>(J1187/86400)+25569+([0]!offset/24)</f>
        <v>42130.656817129631</v>
      </c>
      <c r="T1187" s="9">
        <f>(I1187/86400)+25569+([0]!offset/24)</f>
        <v>42162.958333333336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  <c r="S1188" s="9">
        <f>(J1188/86400)+25569+([0]!offset/24)</f>
        <v>42123.655034722215</v>
      </c>
      <c r="T1188" s="9">
        <f>(I1188/86400)+25569+([0]!offset/24)</f>
        <v>42156.737499999996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  <c r="S1189" s="9">
        <f>(J1189/86400)+25569+([0]!offset/24)</f>
        <v>42109.686608796292</v>
      </c>
      <c r="T1189" s="9">
        <f>(I1189/86400)+25569+([0]!offset/24)</f>
        <v>42141.541666666664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  <c r="S1190" s="9">
        <f>(J1190/86400)+25569+([0]!offset/24)</f>
        <v>42711.492361111108</v>
      </c>
      <c r="T1190" s="9">
        <f>(I1190/86400)+25569+([0]!offset/24)</f>
        <v>42732.492361111108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  <c r="S1191" s="9">
        <f>(J1191/86400)+25569+([0]!offset/24)</f>
        <v>42529.770775462959</v>
      </c>
      <c r="T1191" s="9">
        <f>(I1191/86400)+25569+([0]!offset/24)</f>
        <v>42550.770775462959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  <c r="S1192" s="9">
        <f>(J1192/86400)+25569+([0]!offset/24)</f>
        <v>41852.457465277774</v>
      </c>
      <c r="T1192" s="9">
        <f>(I1192/86400)+25569+([0]!offset/24)</f>
        <v>41882.457465277774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  <c r="S1193" s="9">
        <f>(J1193/86400)+25569+([0]!offset/24)</f>
        <v>42419.395370370366</v>
      </c>
      <c r="T1193" s="9">
        <f>(I1193/86400)+25569+([0]!offset/24)</f>
        <v>42449.353703703702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  <c r="S1194" s="9">
        <f>(J1194/86400)+25569+([0]!offset/24)</f>
        <v>42747.298356481479</v>
      </c>
      <c r="T1194" s="9">
        <f>(I1194/86400)+25569+([0]!offset/24)</f>
        <v>42777.298356481479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  <c r="S1195" s="9">
        <f>(J1195/86400)+25569+([0]!offset/24)</f>
        <v>42409.567743055552</v>
      </c>
      <c r="T1195" s="9">
        <f>(I1195/86400)+25569+([0]!offset/24)</f>
        <v>42469.526076388887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  <c r="S1196" s="9">
        <f>(J1196/86400)+25569+([0]!offset/24)</f>
        <v>42072.27984953703</v>
      </c>
      <c r="T1196" s="9">
        <f>(I1196/86400)+25569+([0]!offset/24)</f>
        <v>42102.27984953703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  <c r="S1197" s="9">
        <f>(J1197/86400)+25569+([0]!offset/24)</f>
        <v>42298.139502314814</v>
      </c>
      <c r="T1197" s="9">
        <f>(I1197/86400)+25569+([0]!offset/24)</f>
        <v>42358.166666666664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  <c r="S1198" s="9">
        <f>(J1198/86400)+25569+([0]!offset/24)</f>
        <v>42326.610405092586</v>
      </c>
      <c r="T1198" s="9">
        <f>(I1198/86400)+25569+([0]!offset/24)</f>
        <v>42356.610405092586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9">
        <f>(J1199/86400)+25569+([0]!offset/24)</f>
        <v>42503.456412037034</v>
      </c>
      <c r="T1199" s="9">
        <f>(I1199/86400)+25569+([0]!offset/24)</f>
        <v>42534.040972222218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  <c r="S1200" s="9">
        <f>(J1200/86400)+25569+([0]!offset/24)</f>
        <v>42333.410717592589</v>
      </c>
      <c r="T1200" s="9">
        <f>(I1200/86400)+25569+([0]!offset/24)</f>
        <v>42368.916666666664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  <c r="S1201" s="9">
        <f>(J1201/86400)+25569+([0]!offset/24)</f>
        <v>42161.562499999993</v>
      </c>
      <c r="T1201" s="9">
        <f>(I1201/86400)+25569+([0]!offset/24)</f>
        <v>42193.562499999993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  <c r="S1202" s="9">
        <f>(J1202/86400)+25569+([0]!offset/24)</f>
        <v>42089.269166666665</v>
      </c>
      <c r="T1202" s="9">
        <f>(I1202/86400)+25569+([0]!offset/24)</f>
        <v>42110.269166666665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  <c r="S1203" s="9">
        <f>(J1203/86400)+25569+([0]!offset/24)</f>
        <v>42536.398680555554</v>
      </c>
      <c r="T1203" s="9">
        <f>(I1203/86400)+25569+([0]!offset/24)</f>
        <v>42566.398680555554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  <c r="S1204" s="9">
        <f>(J1204/86400)+25569+([0]!offset/24)</f>
        <v>42152.08048611111</v>
      </c>
      <c r="T1204" s="9">
        <f>(I1204/86400)+25569+([0]!offset/24)</f>
        <v>42182.08048611111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  <c r="S1205" s="9">
        <f>(J1205/86400)+25569+([0]!offset/24)</f>
        <v>42125.4065625</v>
      </c>
      <c r="T1205" s="9">
        <f>(I1205/86400)+25569+([0]!offset/24)</f>
        <v>42155.4065625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  <c r="S1206" s="9">
        <f>(J1206/86400)+25569+([0]!offset/24)</f>
        <v>42297.539733796293</v>
      </c>
      <c r="T1206" s="9">
        <f>(I1206/86400)+25569+([0]!offset/24)</f>
        <v>42341.999999999993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  <c r="S1207" s="9">
        <f>(J1207/86400)+25569+([0]!offset/24)</f>
        <v>42138.298043981478</v>
      </c>
      <c r="T1207" s="9">
        <f>(I1207/86400)+25569+([0]!offset/24)</f>
        <v>42168.298043981478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  <c r="S1208" s="9">
        <f>(J1208/86400)+25569+([0]!offset/24)</f>
        <v>42772.567743055552</v>
      </c>
      <c r="T1208" s="9">
        <f>(I1208/86400)+25569+([0]!offset/24)</f>
        <v>42805.353472222218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  <c r="S1209" s="9">
        <f>(J1209/86400)+25569+([0]!offset/24)</f>
        <v>42430.221909722219</v>
      </c>
      <c r="T1209" s="9">
        <f>(I1209/86400)+25569+([0]!offset/24)</f>
        <v>42460.208333333336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  <c r="S1210" s="9">
        <f>(J1210/86400)+25569+([0]!offset/24)</f>
        <v>42423.500740740739</v>
      </c>
      <c r="T1210" s="9">
        <f>(I1210/86400)+25569+([0]!offset/24)</f>
        <v>42453.459074074075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  <c r="S1211" s="9">
        <f>(J1211/86400)+25569+([0]!offset/24)</f>
        <v>42761.637789351851</v>
      </c>
      <c r="T1211" s="9">
        <f>(I1211/86400)+25569+([0]!offset/24)</f>
        <v>42791.637789351851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  <c r="S1212" s="9">
        <f>(J1212/86400)+25569+([0]!offset/24)</f>
        <v>42132.733472222222</v>
      </c>
      <c r="T1212" s="9">
        <f>(I1212/86400)+25569+([0]!offset/24)</f>
        <v>42155.666666666664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9">
        <f>(J1213/86400)+25569+([0]!offset/24)</f>
        <v>42515.658113425925</v>
      </c>
      <c r="T1213" s="9">
        <f>(I1213/86400)+25569+([0]!offset/24)</f>
        <v>42530.658113425925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  <c r="S1214" s="9">
        <f>(J1214/86400)+25569+([0]!offset/24)</f>
        <v>42318.741840277777</v>
      </c>
      <c r="T1214" s="9">
        <f>(I1214/86400)+25569+([0]!offset/24)</f>
        <v>42334.833333333336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  <c r="S1215" s="9">
        <f>(J1215/86400)+25569+([0]!offset/24)</f>
        <v>42731.547453703701</v>
      </c>
      <c r="T1215" s="9">
        <f>(I1215/86400)+25569+([0]!offset/24)</f>
        <v>42766.547453703701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9">
        <f>(J1216/86400)+25569+([0]!offset/24)</f>
        <v>42104.632002314807</v>
      </c>
      <c r="T1216" s="9">
        <f>(I1216/86400)+25569+([0]!offset/24)</f>
        <v>42164.632002314807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  <c r="S1217" s="9">
        <f>(J1217/86400)+25569+([0]!offset/24)</f>
        <v>41759.714768518512</v>
      </c>
      <c r="T1217" s="9">
        <f>(I1217/86400)+25569+([0]!offset/24)</f>
        <v>41789.714768518512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  <c r="S1218" s="9">
        <f>(J1218/86400)+25569+([0]!offset/24)</f>
        <v>42247.408067129632</v>
      </c>
      <c r="T1218" s="9">
        <f>(I1218/86400)+25569+([0]!offset/24)</f>
        <v>42279.752083333333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ROUND((E1219/D1219)*100,0)</f>
        <v>103</v>
      </c>
      <c r="P1219" s="5">
        <f t="shared" ref="P1219:P1282" si="77">IF(L1219&gt;0,E1219/L1219,0)</f>
        <v>148.57377049180329</v>
      </c>
      <c r="Q1219" t="str">
        <f t="shared" ref="Q1219:Q1282" si="78">LEFT(N1219,SEARCH("/",N1219,1)-1)</f>
        <v>photography</v>
      </c>
      <c r="R1219" t="str">
        <f t="shared" ref="R1219:R1282" si="79">MID(N1219,SEARCH("/",N1219,1)+1,LEN(N1219)-LEN(Q1219))</f>
        <v>photobooks</v>
      </c>
      <c r="S1219" s="9">
        <f>(J1219/86400)+25569+([0]!offset/24)</f>
        <v>42535.6011574074</v>
      </c>
      <c r="T1219" s="9">
        <f>(I1219/86400)+25569+([0]!offset/24)</f>
        <v>42565.6011574074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5">
        <f t="shared" si="77"/>
        <v>174.2134831460674</v>
      </c>
      <c r="Q1220" t="str">
        <f t="shared" si="78"/>
        <v>photography</v>
      </c>
      <c r="R1220" t="str">
        <f t="shared" si="79"/>
        <v>photobooks</v>
      </c>
      <c r="S1220" s="9">
        <f>(J1220/86400)+25569+([0]!offset/24)</f>
        <v>42278.453703703701</v>
      </c>
      <c r="T1220" s="9">
        <f>(I1220/86400)+25569+([0]!offset/24)</f>
        <v>42308.916666666664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  <c r="S1221" s="9">
        <f>(J1221/86400)+25569+([0]!offset/24)</f>
        <v>42633.253622685188</v>
      </c>
      <c r="T1221" s="9">
        <f>(I1221/86400)+25569+([0]!offset/24)</f>
        <v>42663.253622685188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  <c r="S1222" s="9">
        <f>(J1222/86400)+25569+([0]!offset/24)</f>
        <v>42211.420277777775</v>
      </c>
      <c r="T1222" s="9">
        <f>(I1222/86400)+25569+([0]!offset/24)</f>
        <v>42241.420277777775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  <c r="S1223" s="9">
        <f>(J1223/86400)+25569+([0]!offset/24)</f>
        <v>42680.267222222225</v>
      </c>
      <c r="T1223" s="9">
        <f>(I1223/86400)+25569+([0]!offset/24)</f>
        <v>42707.791666666664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  <c r="S1224" s="9">
        <f>(J1224/86400)+25569+([0]!offset/24)</f>
        <v>42430.512118055551</v>
      </c>
      <c r="T1224" s="9">
        <f>(I1224/86400)+25569+([0]!offset/24)</f>
        <v>42460.958333333336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  <c r="S1225" s="9">
        <f>(J1225/86400)+25569+([0]!offset/24)</f>
        <v>42653.968854166662</v>
      </c>
      <c r="T1225" s="9">
        <f>(I1225/86400)+25569+([0]!offset/24)</f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  <c r="S1226" s="9">
        <f>(J1226/86400)+25569+([0]!offset/24)</f>
        <v>41736.341458333329</v>
      </c>
      <c r="T1226" s="9">
        <f>(I1226/86400)+25569+([0]!offset/24)</f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  <c r="S1227" s="9">
        <f>(J1227/86400)+25569+([0]!offset/24)</f>
        <v>41509.697662037033</v>
      </c>
      <c r="T1227" s="9">
        <f>(I1227/86400)+25569+([0]!offset/24)</f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  <c r="S1228" s="9">
        <f>(J1228/86400)+25569+([0]!offset/24)</f>
        <v>41715.666446759256</v>
      </c>
      <c r="T1228" s="9">
        <f>(I1228/86400)+25569+([0]!offset/24)</f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>
        <f t="shared" si="77"/>
        <v>0</v>
      </c>
      <c r="Q1229" t="str">
        <f t="shared" si="78"/>
        <v>music</v>
      </c>
      <c r="R1229" t="str">
        <f t="shared" si="79"/>
        <v>world music</v>
      </c>
      <c r="S1229" s="9">
        <f>(J1229/86400)+25569+([0]!offset/24)</f>
        <v>41827.710833333331</v>
      </c>
      <c r="T1229" s="9">
        <f>(I1229/86400)+25569+([0]!offset/24)</f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  <c r="S1230" s="9">
        <f>(J1230/86400)+25569+([0]!offset/24)</f>
        <v>40754.520925925921</v>
      </c>
      <c r="T1230" s="9">
        <f>(I1230/86400)+25569+([0]!offset/24)</f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  <c r="S1231" s="9">
        <f>(J1231/86400)+25569+([0]!offset/24)</f>
        <v>40985.251469907402</v>
      </c>
      <c r="T1231" s="9">
        <f>(I1231/86400)+25569+([0]!offset/24)</f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>
        <f t="shared" si="77"/>
        <v>0</v>
      </c>
      <c r="Q1232" t="str">
        <f t="shared" si="78"/>
        <v>music</v>
      </c>
      <c r="R1232" t="str">
        <f t="shared" si="79"/>
        <v>world music</v>
      </c>
      <c r="S1232" s="9">
        <f>(J1232/86400)+25569+([0]!offset/24)</f>
        <v>40568.764236111107</v>
      </c>
      <c r="T1232" s="9">
        <f>(I1232/86400)+25569+([0]!offset/24)</f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>
        <f t="shared" si="77"/>
        <v>0</v>
      </c>
      <c r="Q1233" t="str">
        <f t="shared" si="78"/>
        <v>music</v>
      </c>
      <c r="R1233" t="str">
        <f t="shared" si="79"/>
        <v>world music</v>
      </c>
      <c r="S1233" s="9">
        <f>(J1233/86400)+25569+([0]!offset/24)</f>
        <v>42193.733425925922</v>
      </c>
      <c r="T1233" s="9">
        <f>(I1233/86400)+25569+([0]!offset/24)</f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  <c r="S1234" s="9">
        <f>(J1234/86400)+25569+([0]!offset/24)</f>
        <v>41506.639699074069</v>
      </c>
      <c r="T1234" s="9">
        <f>(I1234/86400)+25569+([0]!offset/24)</f>
        <v>41553.639699074069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  <c r="S1235" s="9">
        <f>(J1235/86400)+25569+([0]!offset/24)</f>
        <v>40939.740439814814</v>
      </c>
      <c r="T1235" s="9">
        <f>(I1235/86400)+25569+([0]!offset/24)</f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>
        <f t="shared" si="77"/>
        <v>0</v>
      </c>
      <c r="Q1236" t="str">
        <f t="shared" si="78"/>
        <v>music</v>
      </c>
      <c r="R1236" t="str">
        <f t="shared" si="79"/>
        <v>world music</v>
      </c>
      <c r="S1236" s="9">
        <f>(J1236/86400)+25569+([0]!offset/24)</f>
        <v>42007.580347222225</v>
      </c>
      <c r="T1236" s="9">
        <f>(I1236/86400)+25569+([0]!offset/24)</f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  <c r="S1237" s="9">
        <f>(J1237/86400)+25569+([0]!offset/24)</f>
        <v>41582.927071759259</v>
      </c>
      <c r="T1237" s="9">
        <f>(I1237/86400)+25569+([0]!offset/24)</f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>
        <f t="shared" si="77"/>
        <v>0</v>
      </c>
      <c r="Q1238" t="str">
        <f t="shared" si="78"/>
        <v>music</v>
      </c>
      <c r="R1238" t="str">
        <f t="shared" si="79"/>
        <v>world music</v>
      </c>
      <c r="S1238" s="9">
        <f>(J1238/86400)+25569+([0]!offset/24)</f>
        <v>41110.47180555555</v>
      </c>
      <c r="T1238" s="9">
        <f>(I1238/86400)+25569+([0]!offset/24)</f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>
        <f t="shared" si="77"/>
        <v>0</v>
      </c>
      <c r="Q1239" t="str">
        <f t="shared" si="78"/>
        <v>music</v>
      </c>
      <c r="R1239" t="str">
        <f t="shared" si="79"/>
        <v>world music</v>
      </c>
      <c r="S1239" s="9">
        <f>(J1239/86400)+25569+([0]!offset/24)</f>
        <v>41125.074826388889</v>
      </c>
      <c r="T1239" s="9">
        <f>(I1239/86400)+25569+([0]!offset/24)</f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  <c r="S1240" s="9">
        <f>(J1240/86400)+25569+([0]!offset/24)</f>
        <v>40731.402037037034</v>
      </c>
      <c r="T1240" s="9">
        <f>(I1240/86400)+25569+([0]!offset/24)</f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>
        <f t="shared" si="77"/>
        <v>0</v>
      </c>
      <c r="Q1241" t="str">
        <f t="shared" si="78"/>
        <v>music</v>
      </c>
      <c r="R1241" t="str">
        <f t="shared" si="79"/>
        <v>world music</v>
      </c>
      <c r="S1241" s="9">
        <f>(J1241/86400)+25569+([0]!offset/24)</f>
        <v>40883.754247685181</v>
      </c>
      <c r="T1241" s="9">
        <f>(I1241/86400)+25569+([0]!offset/24)</f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  <c r="S1242" s="9">
        <f>(J1242/86400)+25569+([0]!offset/24)</f>
        <v>41408.831678240742</v>
      </c>
      <c r="T1242" s="9">
        <f>(I1242/86400)+25569+([0]!offset/24)</f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  <c r="S1243" s="9">
        <f>(J1243/86400)+25569+([0]!offset/24)</f>
        <v>41923.629398148143</v>
      </c>
      <c r="T1243" s="9">
        <f>(I1243/86400)+25569+([0]!offset/24)</f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  <c r="S1244" s="9">
        <f>(J1244/86400)+25569+([0]!offset/24)</f>
        <v>40781.957199074073</v>
      </c>
      <c r="T1244" s="9">
        <f>(I1244/86400)+25569+([0]!offset/24)</f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  <c r="S1245" s="9">
        <f>(J1245/86400)+25569+([0]!offset/24)</f>
        <v>40671.670960648145</v>
      </c>
      <c r="T1245" s="9">
        <f>(I1245/86400)+25569+([0]!offset/24)</f>
        <v>40732.666666666664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  <c r="S1246" s="9">
        <f>(J1246/86400)+25569+([0]!offset/24)</f>
        <v>41355.617164351854</v>
      </c>
      <c r="T1246" s="9">
        <f>(I1246/86400)+25569+([0]!offset/24)</f>
        <v>41386.666666666664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  <c r="S1247" s="9">
        <f>(J1247/86400)+25569+([0]!offset/24)</f>
        <v>41774.391597222224</v>
      </c>
      <c r="T1247" s="9">
        <f>(I1247/86400)+25569+([0]!offset/24)</f>
        <v>41804.391597222224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  <c r="S1248" s="9">
        <f>(J1248/86400)+25569+([0]!offset/24)</f>
        <v>40837.835057870368</v>
      </c>
      <c r="T1248" s="9">
        <f>(I1248/86400)+25569+([0]!offset/24)</f>
        <v>40882.876724537033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  <c r="S1249" s="9">
        <f>(J1249/86400)+25569+([0]!offset/24)</f>
        <v>41370.083969907406</v>
      </c>
      <c r="T1249" s="9">
        <f>(I1249/86400)+25569+([0]!offset/24)</f>
        <v>41400.083969907406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  <c r="S1250" s="9">
        <f>(J1250/86400)+25569+([0]!offset/24)</f>
        <v>41767.448530092588</v>
      </c>
      <c r="T1250" s="9">
        <f>(I1250/86400)+25569+([0]!offset/24)</f>
        <v>41803.082638888889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  <c r="S1251" s="9">
        <f>(J1251/86400)+25569+([0]!offset/24)</f>
        <v>41067.532534722217</v>
      </c>
      <c r="T1251" s="9">
        <f>(I1251/86400)+25569+([0]!offset/24)</f>
        <v>41097.532534722217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  <c r="S1252" s="9">
        <f>(J1252/86400)+25569+([0]!offset/24)</f>
        <v>41843.434386574074</v>
      </c>
      <c r="T1252" s="9">
        <f>(I1252/86400)+25569+([0]!offset/24)</f>
        <v>41888.434386574074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  <c r="S1253" s="9">
        <f>(J1253/86400)+25569+([0]!offset/24)</f>
        <v>40751.606099537035</v>
      </c>
      <c r="T1253" s="9">
        <f>(I1253/86400)+25569+([0]!offset/24)</f>
        <v>40811.606099537035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  <c r="S1254" s="9">
        <f>(J1254/86400)+25569+([0]!offset/24)</f>
        <v>41543.779733796291</v>
      </c>
      <c r="T1254" s="9">
        <f>(I1254/86400)+25569+([0]!offset/24)</f>
        <v>41571.779733796291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  <c r="S1255" s="9">
        <f>(J1255/86400)+25569+([0]!offset/24)</f>
        <v>41855.575312499997</v>
      </c>
      <c r="T1255" s="9">
        <f>(I1255/86400)+25569+([0]!offset/24)</f>
        <v>41885.575312499997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  <c r="S1256" s="9">
        <f>(J1256/86400)+25569+([0]!offset/24)</f>
        <v>40487.413032407407</v>
      </c>
      <c r="T1256" s="9">
        <f>(I1256/86400)+25569+([0]!offset/24)</f>
        <v>40543.999305555553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  <c r="S1257" s="9">
        <f>(J1257/86400)+25569+([0]!offset/24)</f>
        <v>41579.637175925927</v>
      </c>
      <c r="T1257" s="9">
        <f>(I1257/86400)+25569+([0]!offset/24)</f>
        <v>41609.678842592592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  <c r="S1258" s="9">
        <f>(J1258/86400)+25569+([0]!offset/24)</f>
        <v>40921.711006944439</v>
      </c>
      <c r="T1258" s="9">
        <f>(I1258/86400)+25569+([0]!offset/24)</f>
        <v>40951.711006944439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  <c r="S1259" s="9">
        <f>(J1259/86400)+25569+([0]!offset/24)</f>
        <v>40586.877199074072</v>
      </c>
      <c r="T1259" s="9">
        <f>(I1259/86400)+25569+([0]!offset/24)</f>
        <v>40635.835532407407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  <c r="S1260" s="9">
        <f>(J1260/86400)+25569+([0]!offset/24)</f>
        <v>41487.402916666666</v>
      </c>
      <c r="T1260" s="9">
        <f>(I1260/86400)+25569+([0]!offset/24)</f>
        <v>41517.402916666666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  <c r="S1261" s="9">
        <f>(J1261/86400)+25569+([0]!offset/24)</f>
        <v>41766.762314814812</v>
      </c>
      <c r="T1261" s="9">
        <f>(I1261/86400)+25569+([0]!offset/24)</f>
        <v>41798.957638888889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  <c r="S1262" s="9">
        <f>(J1262/86400)+25569+([0]!offset/24)</f>
        <v>41666.63449074074</v>
      </c>
      <c r="T1262" s="9">
        <f>(I1262/86400)+25569+([0]!offset/24)</f>
        <v>41696.63449074074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  <c r="S1263" s="9">
        <f>(J1263/86400)+25569+([0]!offset/24)</f>
        <v>41638.134571759256</v>
      </c>
      <c r="T1263" s="9">
        <f>(I1263/86400)+25569+([0]!offset/24)</f>
        <v>41668.134571759256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  <c r="S1264" s="9">
        <f>(J1264/86400)+25569+([0]!offset/24)</f>
        <v>41656.554305555554</v>
      </c>
      <c r="T1264" s="9">
        <f>(I1264/86400)+25569+([0]!offset/24)</f>
        <v>41686.554305555554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  <c r="S1265" s="9">
        <f>(J1265/86400)+25569+([0]!offset/24)</f>
        <v>41691.875810185185</v>
      </c>
      <c r="T1265" s="9">
        <f>(I1265/86400)+25569+([0]!offset/24)</f>
        <v>41726.833333333328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  <c r="S1266" s="9">
        <f>(J1266/86400)+25569+([0]!offset/24)</f>
        <v>41547.454664351848</v>
      </c>
      <c r="T1266" s="9">
        <f>(I1266/86400)+25569+([0]!offset/24)</f>
        <v>41576.454664351848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  <c r="S1267" s="9">
        <f>(J1267/86400)+25569+([0]!offset/24)</f>
        <v>40465.446932870364</v>
      </c>
      <c r="T1267" s="9">
        <f>(I1267/86400)+25569+([0]!offset/24)</f>
        <v>40512.446932870364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  <c r="S1268" s="9">
        <f>(J1268/86400)+25569+([0]!offset/24)</f>
        <v>41620.668344907404</v>
      </c>
      <c r="T1268" s="9">
        <f>(I1268/86400)+25569+([0]!offset/24)</f>
        <v>41650.668344907404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  <c r="S1269" s="9">
        <f>(J1269/86400)+25569+([0]!offset/24)</f>
        <v>41449.376828703702</v>
      </c>
      <c r="T1269" s="9">
        <f>(I1269/86400)+25569+([0]!offset/24)</f>
        <v>41479.376828703702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  <c r="S1270" s="9">
        <f>(J1270/86400)+25569+([0]!offset/24)</f>
        <v>41507.637118055551</v>
      </c>
      <c r="T1270" s="9">
        <f>(I1270/86400)+25569+([0]!offset/24)</f>
        <v>41537.637118055551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  <c r="S1271" s="9">
        <f>(J1271/86400)+25569+([0]!offset/24)</f>
        <v>42445.614722222221</v>
      </c>
      <c r="T1271" s="9">
        <f>(I1271/86400)+25569+([0]!offset/24)</f>
        <v>42475.791666666664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  <c r="S1272" s="9">
        <f>(J1272/86400)+25569+([0]!offset/24)</f>
        <v>40933.648634259254</v>
      </c>
      <c r="T1272" s="9">
        <f>(I1272/86400)+25569+([0]!offset/24)</f>
        <v>40993.60696759259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  <c r="S1273" s="9">
        <f>(J1273/86400)+25569+([0]!offset/24)</f>
        <v>41561.475219907406</v>
      </c>
      <c r="T1273" s="9">
        <f>(I1273/86400)+25569+([0]!offset/24)</f>
        <v>41591.516886574071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  <c r="S1274" s="9">
        <f>(J1274/86400)+25569+([0]!offset/24)</f>
        <v>40274.536793981482</v>
      </c>
      <c r="T1274" s="9">
        <f>(I1274/86400)+25569+([0]!offset/24)</f>
        <v>40343.958333333328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  <c r="S1275" s="9">
        <f>(J1275/86400)+25569+([0]!offset/24)</f>
        <v>41852.521886574068</v>
      </c>
      <c r="T1275" s="9">
        <f>(I1275/86400)+25569+([0]!offset/24)</f>
        <v>41882.521886574068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  <c r="S1276" s="9">
        <f>(J1276/86400)+25569+([0]!offset/24)</f>
        <v>41116.481770833328</v>
      </c>
      <c r="T1276" s="9">
        <f>(I1276/86400)+25569+([0]!offset/24)</f>
        <v>41151.481770833328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  <c r="S1277" s="9">
        <f>(J1277/86400)+25569+([0]!offset/24)</f>
        <v>41458.659571759257</v>
      </c>
      <c r="T1277" s="9">
        <f>(I1277/86400)+25569+([0]!offset/24)</f>
        <v>41493.659571759257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  <c r="S1278" s="9">
        <f>(J1278/86400)+25569+([0]!offset/24)</f>
        <v>40007.49591435185</v>
      </c>
      <c r="T1278" s="9">
        <f>(I1278/86400)+25569+([0]!offset/24)</f>
        <v>40056.958333333328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  <c r="S1279" s="9">
        <f>(J1279/86400)+25569+([0]!offset/24)</f>
        <v>41121.35355324074</v>
      </c>
      <c r="T1279" s="9">
        <f>(I1279/86400)+25569+([0]!offset/24)</f>
        <v>41156.35355324074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  <c r="S1280" s="9">
        <f>(J1280/86400)+25569+([0]!offset/24)</f>
        <v>41786.346828703703</v>
      </c>
      <c r="T1280" s="9">
        <f>(I1280/86400)+25569+([0]!offset/24)</f>
        <v>41814.875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  <c r="S1281" s="9">
        <f>(J1281/86400)+25569+([0]!offset/24)</f>
        <v>41681.890856481477</v>
      </c>
      <c r="T1281" s="9">
        <f>(I1281/86400)+25569+([0]!offset/24)</f>
        <v>41721.849189814813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  <c r="S1282" s="9">
        <f>(J1282/86400)+25569+([0]!offset/24)</f>
        <v>40513.54923611111</v>
      </c>
      <c r="T1282" s="9">
        <f>(I1282/86400)+25569+([0]!offset/24)</f>
        <v>40603.54923611111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ROUND((E1283/D1283)*100,0)</f>
        <v>111</v>
      </c>
      <c r="P1283" s="5">
        <f t="shared" ref="P1283:P1346" si="81">IF(L1283&gt;0,E1283/L1283,0)</f>
        <v>104.72972972972973</v>
      </c>
      <c r="Q1283" t="str">
        <f t="shared" ref="Q1283:Q1346" si="82">LEFT(N1283,SEARCH("/",N1283,1)-1)</f>
        <v>music</v>
      </c>
      <c r="R1283" t="str">
        <f t="shared" ref="R1283:R1346" si="83">MID(N1283,SEARCH("/",N1283,1)+1,LEN(N1283)-LEN(Q1283))</f>
        <v>rock</v>
      </c>
      <c r="S1283" s="9">
        <f>(J1283/86400)+25569+([0]!offset/24)</f>
        <v>41463.535138888888</v>
      </c>
      <c r="T1283" s="9">
        <f>(I1283/86400)+25569+([0]!offset/24)</f>
        <v>41483.535138888888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5">
        <f t="shared" si="81"/>
        <v>67.671532846715323</v>
      </c>
      <c r="Q1284" t="str">
        <f t="shared" si="82"/>
        <v>music</v>
      </c>
      <c r="R1284" t="str">
        <f t="shared" si="83"/>
        <v>rock</v>
      </c>
      <c r="S1284" s="9">
        <f>(J1284/86400)+25569+([0]!offset/24)</f>
        <v>41586.266840277771</v>
      </c>
      <c r="T1284" s="9">
        <f>(I1284/86400)+25569+([0]!offset/24)</f>
        <v>41616.999305555553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  <c r="S1285" s="9">
        <f>(J1285/86400)+25569+([0]!offset/24)</f>
        <v>41320.50913194444</v>
      </c>
      <c r="T1285" s="9">
        <f>(I1285/86400)+25569+([0]!offset/24)</f>
        <v>41343.958333333328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  <c r="S1286" s="9">
        <f>(J1286/86400)+25569+([0]!offset/24)</f>
        <v>42712.026412037034</v>
      </c>
      <c r="T1286" s="9">
        <f>(I1286/86400)+25569+([0]!offset/24)</f>
        <v>42735.499305555553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  <c r="S1287" s="9">
        <f>(J1287/86400)+25569+([0]!offset/24)</f>
        <v>42160.374710648146</v>
      </c>
      <c r="T1287" s="9">
        <f>(I1287/86400)+25569+([0]!offset/24)</f>
        <v>42175.374710648146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  <c r="S1288" s="9">
        <f>(J1288/86400)+25569+([0]!offset/24)</f>
        <v>42039.176238425927</v>
      </c>
      <c r="T1288" s="9">
        <f>(I1288/86400)+25569+([0]!offset/24)</f>
        <v>42052.374999999993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  <c r="S1289" s="9">
        <f>(J1289/86400)+25569+([0]!offset/24)</f>
        <v>42107.412685185183</v>
      </c>
      <c r="T1289" s="9">
        <f>(I1289/86400)+25569+([0]!offset/24)</f>
        <v>42167.412685185183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  <c r="S1290" s="9">
        <f>(J1290/86400)+25569+([0]!offset/24)</f>
        <v>42560.946331018517</v>
      </c>
      <c r="T1290" s="9">
        <f>(I1290/86400)+25569+([0]!offset/24)</f>
        <v>42591.958333333336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  <c r="S1291" s="9">
        <f>(J1291/86400)+25569+([0]!offset/24)</f>
        <v>42708.926446759258</v>
      </c>
      <c r="T1291" s="9">
        <f>(I1291/86400)+25569+([0]!offset/24)</f>
        <v>42738.926446759258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  <c r="S1292" s="9">
        <f>(J1292/86400)+25569+([0]!offset/24)</f>
        <v>42086.406608796293</v>
      </c>
      <c r="T1292" s="9">
        <f>(I1292/86400)+25569+([0]!offset/24)</f>
        <v>42117.082638888889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  <c r="S1293" s="9">
        <f>(J1293/86400)+25569+([0]!offset/24)</f>
        <v>42064.444340277776</v>
      </c>
      <c r="T1293" s="9">
        <f>(I1293/86400)+25569+([0]!offset/24)</f>
        <v>42101.083333333336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  <c r="S1294" s="9">
        <f>(J1294/86400)+25569+([0]!offset/24)</f>
        <v>42256.555879629632</v>
      </c>
      <c r="T1294" s="9">
        <f>(I1294/86400)+25569+([0]!offset/24)</f>
        <v>42283.749305555553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  <c r="S1295" s="9">
        <f>(J1295/86400)+25569+([0]!offset/24)</f>
        <v>42292.492719907408</v>
      </c>
      <c r="T1295" s="9">
        <f>(I1295/86400)+25569+([0]!offset/24)</f>
        <v>42322.534386574072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  <c r="S1296" s="9">
        <f>(J1296/86400)+25569+([0]!offset/24)</f>
        <v>42278.245335648149</v>
      </c>
      <c r="T1296" s="9">
        <f>(I1296/86400)+25569+([0]!offset/24)</f>
        <v>42296.249999999993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  <c r="S1297" s="9">
        <f>(J1297/86400)+25569+([0]!offset/24)</f>
        <v>42184.364548611113</v>
      </c>
      <c r="T1297" s="9">
        <f>(I1297/86400)+25569+([0]!offset/24)</f>
        <v>42214.499999999993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  <c r="S1298" s="9">
        <f>(J1298/86400)+25569+([0]!offset/24)</f>
        <v>42422.842280092591</v>
      </c>
      <c r="T1298" s="9">
        <f>(I1298/86400)+25569+([0]!offset/24)</f>
        <v>42442.800613425927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  <c r="S1299" s="9">
        <f>(J1299/86400)+25569+([0]!offset/24)</f>
        <v>42461.538865740738</v>
      </c>
      <c r="T1299" s="9">
        <f>(I1299/86400)+25569+([0]!offset/24)</f>
        <v>42491.538865740738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  <c r="S1300" s="9">
        <f>(J1300/86400)+25569+([0]!offset/24)</f>
        <v>42458.472592592589</v>
      </c>
      <c r="T1300" s="9">
        <f>(I1300/86400)+25569+([0]!offset/24)</f>
        <v>42488.472592592589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  <c r="S1301" s="9">
        <f>(J1301/86400)+25569+([0]!offset/24)</f>
        <v>42169.606006944443</v>
      </c>
      <c r="T1301" s="9">
        <f>(I1301/86400)+25569+([0]!offset/24)</f>
        <v>42199.606006944443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  <c r="S1302" s="9">
        <f>(J1302/86400)+25569+([0]!offset/24)</f>
        <v>42483.466874999998</v>
      </c>
      <c r="T1302" s="9">
        <f>(I1302/86400)+25569+([0]!offset/24)</f>
        <v>42522.581249999996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  <c r="S1303" s="9">
        <f>(J1303/86400)+25569+([0]!offset/24)</f>
        <v>42195.541412037033</v>
      </c>
      <c r="T1303" s="9">
        <f>(I1303/86400)+25569+([0]!offset/24)</f>
        <v>42205.916666666664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  <c r="S1304" s="9">
        <f>(J1304/86400)+25569+([0]!offset/24)</f>
        <v>42674.849664351852</v>
      </c>
      <c r="T1304" s="9">
        <f>(I1304/86400)+25569+([0]!offset/24)</f>
        <v>42704.891331018516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  <c r="S1305" s="9">
        <f>(J1305/86400)+25569+([0]!offset/24)</f>
        <v>42566.232870370368</v>
      </c>
      <c r="T1305" s="9">
        <f>(I1305/86400)+25569+([0]!offset/24)</f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  <c r="S1306" s="9">
        <f>(J1306/86400)+25569+([0]!offset/24)</f>
        <v>42746.986168981479</v>
      </c>
      <c r="T1306" s="9">
        <f>(I1306/86400)+25569+([0]!offset/24)</f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  <c r="S1307" s="9">
        <f>(J1307/86400)+25569+([0]!offset/24)</f>
        <v>42543.457268518519</v>
      </c>
      <c r="T1307" s="9">
        <f>(I1307/86400)+25569+([0]!offset/24)</f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  <c r="S1308" s="9">
        <f>(J1308/86400)+25569+([0]!offset/24)</f>
        <v>41947.249236111107</v>
      </c>
      <c r="T1308" s="9">
        <f>(I1308/86400)+25569+([0]!offset/24)</f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  <c r="S1309" s="9">
        <f>(J1309/86400)+25569+([0]!offset/24)</f>
        <v>42387.294895833336</v>
      </c>
      <c r="T1309" s="9">
        <f>(I1309/86400)+25569+([0]!offset/24)</f>
        <v>42417.294895833336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  <c r="S1310" s="9">
        <f>(J1310/86400)+25569+([0]!offset/24)</f>
        <v>42611.405231481483</v>
      </c>
      <c r="T1310" s="9">
        <f>(I1310/86400)+25569+([0]!offset/24)</f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  <c r="S1311" s="9">
        <f>(J1311/86400)+25569+([0]!offset/24)</f>
        <v>42257.674398148149</v>
      </c>
      <c r="T1311" s="9">
        <f>(I1311/86400)+25569+([0]!offset/24)</f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  <c r="S1312" s="9">
        <f>(J1312/86400)+25569+([0]!offset/24)</f>
        <v>42556.458912037029</v>
      </c>
      <c r="T1312" s="9">
        <f>(I1312/86400)+25569+([0]!offset/24)</f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9">
        <f>(J1313/86400)+25569+([0]!offset/24)</f>
        <v>42669.593969907401</v>
      </c>
      <c r="T1313" s="9">
        <f>(I1313/86400)+25569+([0]!offset/24)</f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  <c r="S1314" s="9">
        <f>(J1314/86400)+25569+([0]!offset/24)</f>
        <v>42082.494467592587</v>
      </c>
      <c r="T1314" s="9">
        <f>(I1314/86400)+25569+([0]!offset/24)</f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  <c r="S1315" s="9">
        <f>(J1315/86400)+25569+([0]!offset/24)</f>
        <v>42402.50131944444</v>
      </c>
      <c r="T1315" s="9">
        <f>(I1315/86400)+25569+([0]!offset/24)</f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  <c r="S1316" s="9">
        <f>(J1316/86400)+25569+([0]!offset/24)</f>
        <v>42604.461342592585</v>
      </c>
      <c r="T1316" s="9">
        <f>(I1316/86400)+25569+([0]!offset/24)</f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  <c r="S1317" s="9">
        <f>(J1317/86400)+25569+([0]!offset/24)</f>
        <v>42278.289907407401</v>
      </c>
      <c r="T1317" s="9">
        <f>(I1317/86400)+25569+([0]!offset/24)</f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  <c r="S1318" s="9">
        <f>(J1318/86400)+25569+([0]!offset/24)</f>
        <v>42393.753576388888</v>
      </c>
      <c r="T1318" s="9">
        <f>(I1318/86400)+25569+([0]!offset/24)</f>
        <v>42428.753576388888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  <c r="S1319" s="9">
        <f>(J1319/86400)+25569+([0]!offset/24)</f>
        <v>42520.027152777773</v>
      </c>
      <c r="T1319" s="9">
        <f>(I1319/86400)+25569+([0]!offset/24)</f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  <c r="S1320" s="9">
        <f>(J1320/86400)+25569+([0]!offset/24)</f>
        <v>41984.835324074076</v>
      </c>
      <c r="T1320" s="9">
        <f>(I1320/86400)+25569+([0]!offset/24)</f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  <c r="S1321" s="9">
        <f>(J1321/86400)+25569+([0]!offset/24)</f>
        <v>41816.603761574072</v>
      </c>
      <c r="T1321" s="9">
        <f>(I1321/86400)+25569+([0]!offset/24)</f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  <c r="S1322" s="9">
        <f>(J1322/86400)+25569+([0]!offset/24)</f>
        <v>42705.482013888883</v>
      </c>
      <c r="T1322" s="9">
        <f>(I1322/86400)+25569+([0]!offset/24)</f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  <c r="S1323" s="9">
        <f>(J1323/86400)+25569+([0]!offset/24)</f>
        <v>42697.540937499994</v>
      </c>
      <c r="T1323" s="9">
        <f>(I1323/86400)+25569+([0]!offset/24)</f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9">
        <f>(J1324/86400)+25569+([0]!offset/24)</f>
        <v>42115.448206018518</v>
      </c>
      <c r="T1324" s="9">
        <f>(I1324/86400)+25569+([0]!offset/24)</f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  <c r="S1325" s="9">
        <f>(J1325/86400)+25569+([0]!offset/24)</f>
        <v>42451.490115740737</v>
      </c>
      <c r="T1325" s="9">
        <f>(I1325/86400)+25569+([0]!offset/24)</f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  <c r="S1326" s="9">
        <f>(J1326/86400)+25569+([0]!offset/24)</f>
        <v>42626.425370370365</v>
      </c>
      <c r="T1326" s="9">
        <f>(I1326/86400)+25569+([0]!offset/24)</f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9">
        <f>(J1327/86400)+25569+([0]!offset/24)</f>
        <v>42703.877719907403</v>
      </c>
      <c r="T1327" s="9">
        <f>(I1327/86400)+25569+([0]!offset/24)</f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  <c r="S1328" s="9">
        <f>(J1328/86400)+25569+([0]!offset/24)</f>
        <v>41974.583657407406</v>
      </c>
      <c r="T1328" s="9">
        <f>(I1328/86400)+25569+([0]!offset/24)</f>
        <v>42019.583657407406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  <c r="S1329" s="9">
        <f>(J1329/86400)+25569+([0]!offset/24)</f>
        <v>42123.470312500001</v>
      </c>
      <c r="T1329" s="9">
        <f>(I1329/86400)+25569+([0]!offset/24)</f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  <c r="S1330" s="9">
        <f>(J1330/86400)+25569+([0]!offset/24)</f>
        <v>42612.434421296297</v>
      </c>
      <c r="T1330" s="9">
        <f>(I1330/86400)+25569+([0]!offset/24)</f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  <c r="S1331" s="9">
        <f>(J1331/86400)+25569+([0]!offset/24)</f>
        <v>41935.013252314813</v>
      </c>
      <c r="T1331" s="9">
        <f>(I1331/86400)+25569+([0]!offset/24)</f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9">
        <f>(J1332/86400)+25569+([0]!offset/24)</f>
        <v>42522.068391203698</v>
      </c>
      <c r="T1332" s="9">
        <f>(I1332/86400)+25569+([0]!offset/24)</f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9">
        <f>(J1333/86400)+25569+([0]!offset/24)</f>
        <v>42569.295763888884</v>
      </c>
      <c r="T1333" s="9">
        <f>(I1333/86400)+25569+([0]!offset/24)</f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>
        <f t="shared" si="81"/>
        <v>0</v>
      </c>
      <c r="Q1334" t="str">
        <f t="shared" si="82"/>
        <v>technology</v>
      </c>
      <c r="R1334" t="str">
        <f t="shared" si="83"/>
        <v>wearables</v>
      </c>
      <c r="S1334" s="9">
        <f>(J1334/86400)+25569+([0]!offset/24)</f>
        <v>42731.851944444446</v>
      </c>
      <c r="T1334" s="9">
        <f>(I1334/86400)+25569+([0]!offset/24)</f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>
        <f t="shared" si="81"/>
        <v>0</v>
      </c>
      <c r="Q1335" t="str">
        <f t="shared" si="82"/>
        <v>technology</v>
      </c>
      <c r="R1335" t="str">
        <f t="shared" si="83"/>
        <v>wearables</v>
      </c>
      <c r="S1335" s="9">
        <f>(J1335/86400)+25569+([0]!offset/24)</f>
        <v>41805.8984375</v>
      </c>
      <c r="T1335" s="9">
        <f>(I1335/86400)+25569+([0]!offset/24)</f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  <c r="S1336" s="9">
        <f>(J1336/86400)+25569+([0]!offset/24)</f>
        <v>42410.565821759257</v>
      </c>
      <c r="T1336" s="9">
        <f>(I1336/86400)+25569+([0]!offset/24)</f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9">
        <f>(J1337/86400)+25569+([0]!offset/24)</f>
        <v>42313.728032407402</v>
      </c>
      <c r="T1337" s="9">
        <f>(I1337/86400)+25569+([0]!offset/24)</f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  <c r="S1338" s="9">
        <f>(J1338/86400)+25569+([0]!offset/24)</f>
        <v>41955.655416666668</v>
      </c>
      <c r="T1338" s="9">
        <f>(I1338/86400)+25569+([0]!offset/24)</f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  <c r="S1339" s="9">
        <f>(J1339/86400)+25569+([0]!offset/24)</f>
        <v>42767.368969907409</v>
      </c>
      <c r="T1339" s="9">
        <f>(I1339/86400)+25569+([0]!offset/24)</f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  <c r="S1340" s="9">
        <f>(J1340/86400)+25569+([0]!offset/24)</f>
        <v>42188.595289351848</v>
      </c>
      <c r="T1340" s="9">
        <f>(I1340/86400)+25569+([0]!offset/24)</f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  <c r="S1341" s="9">
        <f>(J1341/86400)+25569+([0]!offset/24)</f>
        <v>41936.438831018517</v>
      </c>
      <c r="T1341" s="9">
        <f>(I1341/86400)+25569+([0]!offset/24)</f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>
        <f t="shared" si="81"/>
        <v>0</v>
      </c>
      <c r="Q1342" t="str">
        <f t="shared" si="82"/>
        <v>technology</v>
      </c>
      <c r="R1342" t="str">
        <f t="shared" si="83"/>
        <v>wearables</v>
      </c>
      <c r="S1342" s="9">
        <f>(J1342/86400)+25569+([0]!offset/24)</f>
        <v>41836.387187499997</v>
      </c>
      <c r="T1342" s="9">
        <f>(I1342/86400)+25569+([0]!offset/24)</f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  <c r="S1343" s="9">
        <f>(J1343/86400)+25569+([0]!offset/24)</f>
        <v>42612.415706018517</v>
      </c>
      <c r="T1343" s="9">
        <f>(I1343/86400)+25569+([0]!offset/24)</f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9">
        <f>(J1344/86400)+25569+([0]!offset/24)</f>
        <v>42172.608090277776</v>
      </c>
      <c r="T1344" s="9">
        <f>(I1344/86400)+25569+([0]!offset/24)</f>
        <v>42202.608090277776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  <c r="S1345" s="9">
        <f>(J1345/86400)+25569+([0]!offset/24)</f>
        <v>42542.318090277775</v>
      </c>
      <c r="T1345" s="9">
        <f>(I1345/86400)+25569+([0]!offset/24)</f>
        <v>42600.957638888889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  <c r="S1346" s="9">
        <f>(J1346/86400)+25569+([0]!offset/24)</f>
        <v>42522.581469907404</v>
      </c>
      <c r="T1346" s="9">
        <f>(I1346/86400)+25569+([0]!offset/24)</f>
        <v>42551.581469907404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ROUND((E1347/D1347)*100,0)</f>
        <v>125</v>
      </c>
      <c r="P1347" s="5">
        <f t="shared" ref="P1347:P1410" si="85">IF(L1347&gt;0,E1347/L1347,0)</f>
        <v>53.571428571428569</v>
      </c>
      <c r="Q1347" t="str">
        <f t="shared" ref="Q1347:Q1410" si="86">LEFT(N1347,SEARCH("/",N1347,1)-1)</f>
        <v>publishing</v>
      </c>
      <c r="R1347" t="str">
        <f t="shared" ref="R1347:R1410" si="87">MID(N1347,SEARCH("/",N1347,1)+1,LEN(N1347)-LEN(Q1347))</f>
        <v>nonfiction</v>
      </c>
      <c r="S1347" s="9">
        <f>(J1347/86400)+25569+([0]!offset/24)</f>
        <v>41799.606006944443</v>
      </c>
      <c r="T1347" s="9">
        <f>(I1347/86400)+25569+([0]!offset/24)</f>
        <v>41834.606006944443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5">
        <f t="shared" si="85"/>
        <v>48.449664429530202</v>
      </c>
      <c r="Q1348" t="str">
        <f t="shared" si="86"/>
        <v>publishing</v>
      </c>
      <c r="R1348" t="str">
        <f t="shared" si="87"/>
        <v>nonfiction</v>
      </c>
      <c r="S1348" s="9">
        <f>(J1348/86400)+25569+([0]!offset/24)</f>
        <v>41421.867488425924</v>
      </c>
      <c r="T1348" s="9">
        <f>(I1348/86400)+25569+([0]!offset/24)</f>
        <v>41451.867488425924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  <c r="S1349" s="9">
        <f>(J1349/86400)+25569+([0]!offset/24)</f>
        <v>42040.429687499993</v>
      </c>
      <c r="T1349" s="9">
        <f>(I1349/86400)+25569+([0]!offset/24)</f>
        <v>42070.429687499993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  <c r="S1350" s="9">
        <f>(J1350/86400)+25569+([0]!offset/24)</f>
        <v>41963.297835648147</v>
      </c>
      <c r="T1350" s="9">
        <f>(I1350/86400)+25569+([0]!offset/24)</f>
        <v>41991.297835648147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  <c r="S1351" s="9">
        <f>(J1351/86400)+25569+([0]!offset/24)</f>
        <v>42317.124247685184</v>
      </c>
      <c r="T1351" s="9">
        <f>(I1351/86400)+25569+([0]!offset/24)</f>
        <v>42354.082638888889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  <c r="S1352" s="9">
        <f>(J1352/86400)+25569+([0]!offset/24)</f>
        <v>42333.804791666662</v>
      </c>
      <c r="T1352" s="9">
        <f>(I1352/86400)+25569+([0]!offset/24)</f>
        <v>42363.804791666662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  <c r="S1353" s="9">
        <f>(J1353/86400)+25569+([0]!offset/24)</f>
        <v>42382.531759259255</v>
      </c>
      <c r="T1353" s="9">
        <f>(I1353/86400)+25569+([0]!offset/24)</f>
        <v>42412.531759259255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  <c r="S1354" s="9">
        <f>(J1354/86400)+25569+([0]!offset/24)</f>
        <v>42200.369976851849</v>
      </c>
      <c r="T1354" s="9">
        <f>(I1354/86400)+25569+([0]!offset/24)</f>
        <v>42251.957638888889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  <c r="S1355" s="9">
        <f>(J1355/86400)+25569+([0]!offset/24)</f>
        <v>41308.909583333334</v>
      </c>
      <c r="T1355" s="9">
        <f>(I1355/86400)+25569+([0]!offset/24)</f>
        <v>41343.791666666664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  <c r="S1356" s="9">
        <f>(J1356/86400)+25569+([0]!offset/24)</f>
        <v>42502.599293981482</v>
      </c>
      <c r="T1356" s="9">
        <f>(I1356/86400)+25569+([0]!offset/24)</f>
        <v>42532.599293981482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  <c r="S1357" s="9">
        <f>(J1357/86400)+25569+([0]!offset/24)</f>
        <v>41213.046354166661</v>
      </c>
      <c r="T1357" s="9">
        <f>(I1357/86400)+25569+([0]!offset/24)</f>
        <v>41243.208333333328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  <c r="S1358" s="9">
        <f>(J1358/86400)+25569+([0]!offset/24)</f>
        <v>41429.830555555549</v>
      </c>
      <c r="T1358" s="9">
        <f>(I1358/86400)+25569+([0]!offset/24)</f>
        <v>41459.830555555549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  <c r="S1359" s="9">
        <f>(J1359/86400)+25569+([0]!offset/24)</f>
        <v>41304.753900462958</v>
      </c>
      <c r="T1359" s="9">
        <f>(I1359/86400)+25569+([0]!offset/24)</f>
        <v>41334.040972222218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  <c r="S1360" s="9">
        <f>(J1360/86400)+25569+([0]!offset/24)</f>
        <v>40689.362534722219</v>
      </c>
      <c r="T1360" s="9">
        <f>(I1360/86400)+25569+([0]!offset/24)</f>
        <v>40719.362534722219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  <c r="S1361" s="9">
        <f>(J1361/86400)+25569+([0]!offset/24)</f>
        <v>40668.606365740736</v>
      </c>
      <c r="T1361" s="9">
        <f>(I1361/86400)+25569+([0]!offset/24)</f>
        <v>40730.606365740736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  <c r="S1362" s="9">
        <f>(J1362/86400)+25569+([0]!offset/24)</f>
        <v>41095.692361111105</v>
      </c>
      <c r="T1362" s="9">
        <f>(I1362/86400)+25569+([0]!offset/24)</f>
        <v>41123.692361111105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  <c r="S1363" s="9">
        <f>(J1363/86400)+25569+([0]!offset/24)</f>
        <v>41781.508935185186</v>
      </c>
      <c r="T1363" s="9">
        <f>(I1363/86400)+25569+([0]!offset/24)</f>
        <v>41811.508935185186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9">
        <f>(J1364/86400)+25569+([0]!offset/24)</f>
        <v>41464.726053240738</v>
      </c>
      <c r="T1364" s="9">
        <f>(I1364/86400)+25569+([0]!offset/24)</f>
        <v>41524.726053240738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9">
        <f>(J1365/86400)+25569+([0]!offset/24)</f>
        <v>42396.635729166665</v>
      </c>
      <c r="T1365" s="9">
        <f>(I1365/86400)+25569+([0]!offset/24)</f>
        <v>42415.124305555553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  <c r="S1366" s="9">
        <f>(J1366/86400)+25569+([0]!offset/24)</f>
        <v>41951.487337962964</v>
      </c>
      <c r="T1366" s="9">
        <f>(I1366/86400)+25569+([0]!offset/24)</f>
        <v>42011.487337962964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  <c r="S1367" s="9">
        <f>(J1367/86400)+25569+([0]!offset/24)</f>
        <v>42049.524907407402</v>
      </c>
      <c r="T1367" s="9">
        <f>(I1367/86400)+25569+([0]!offset/24)</f>
        <v>42079.483240740738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  <c r="S1368" s="9">
        <f>(J1368/86400)+25569+([0]!offset/24)</f>
        <v>41924.787766203699</v>
      </c>
      <c r="T1368" s="9">
        <f>(I1368/86400)+25569+([0]!offset/24)</f>
        <v>41969.829432870371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  <c r="S1369" s="9">
        <f>(J1369/86400)+25569+([0]!offset/24)</f>
        <v>42291.794560185182</v>
      </c>
      <c r="T1369" s="9">
        <f>(I1369/86400)+25569+([0]!offset/24)</f>
        <v>42321.836226851847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  <c r="S1370" s="9">
        <f>(J1370/86400)+25569+([0]!offset/24)</f>
        <v>42145.982569444437</v>
      </c>
      <c r="T1370" s="9">
        <f>(I1370/86400)+25569+([0]!offset/24)</f>
        <v>42169.982569444437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  <c r="S1371" s="9">
        <f>(J1371/86400)+25569+([0]!offset/24)</f>
        <v>41710.385949074072</v>
      </c>
      <c r="T1371" s="9">
        <f>(I1371/86400)+25569+([0]!offset/24)</f>
        <v>41740.385949074072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  <c r="S1372" s="9">
        <f>(J1372/86400)+25569+([0]!offset/24)</f>
        <v>41547.795023148145</v>
      </c>
      <c r="T1372" s="9">
        <f>(I1372/86400)+25569+([0]!offset/24)</f>
        <v>41562.795023148145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  <c r="S1373" s="9">
        <f>(J1373/86400)+25569+([0]!offset/24)</f>
        <v>42101.550254629627</v>
      </c>
      <c r="T1373" s="9">
        <f>(I1373/86400)+25569+([0]!offset/24)</f>
        <v>42131.550254629627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  <c r="S1374" s="9">
        <f>(J1374/86400)+25569+([0]!offset/24)</f>
        <v>41072.53162037037</v>
      </c>
      <c r="T1374" s="9">
        <f>(I1374/86400)+25569+([0]!offset/24)</f>
        <v>41102.53162037037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  <c r="S1375" s="9">
        <f>(J1375/86400)+25569+([0]!offset/24)</f>
        <v>42704.743437499994</v>
      </c>
      <c r="T1375" s="9">
        <f>(I1375/86400)+25569+([0]!offset/24)</f>
        <v>42734.743437499994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  <c r="S1376" s="9">
        <f>(J1376/86400)+25569+([0]!offset/24)</f>
        <v>42423.953564814808</v>
      </c>
      <c r="T1376" s="9">
        <f>(I1376/86400)+25569+([0]!offset/24)</f>
        <v>42453.911898148144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  <c r="S1377" s="9">
        <f>(J1377/86400)+25569+([0]!offset/24)</f>
        <v>42719.857858796291</v>
      </c>
      <c r="T1377" s="9">
        <f>(I1377/86400)+25569+([0]!offset/24)</f>
        <v>42749.857858796291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  <c r="S1378" s="9">
        <f>(J1378/86400)+25569+([0]!offset/24)</f>
        <v>42677.460717592585</v>
      </c>
      <c r="T1378" s="9">
        <f>(I1378/86400)+25569+([0]!offset/24)</f>
        <v>42707.502384259256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  <c r="S1379" s="9">
        <f>(J1379/86400)+25569+([0]!offset/24)</f>
        <v>42747.01122685185</v>
      </c>
      <c r="T1379" s="9">
        <f>(I1379/86400)+25569+([0]!offset/24)</f>
        <v>42768.96597222222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  <c r="S1380" s="9">
        <f>(J1380/86400)+25569+([0]!offset/24)</f>
        <v>42568.551041666666</v>
      </c>
      <c r="T1380" s="9">
        <f>(I1380/86400)+25569+([0]!offset/24)</f>
        <v>42583.551041666666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  <c r="S1381" s="9">
        <f>(J1381/86400)+25569+([0]!offset/24)</f>
        <v>42130.283287037033</v>
      </c>
      <c r="T1381" s="9">
        <f>(I1381/86400)+25569+([0]!offset/24)</f>
        <v>42160.283287037033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  <c r="S1382" s="9">
        <f>(J1382/86400)+25569+([0]!offset/24)</f>
        <v>42141.554467592585</v>
      </c>
      <c r="T1382" s="9">
        <f>(I1382/86400)+25569+([0]!offset/24)</f>
        <v>42163.874999999993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  <c r="S1383" s="9">
        <f>(J1383/86400)+25569+([0]!offset/24)</f>
        <v>42703.006076388883</v>
      </c>
      <c r="T1383" s="9">
        <f>(I1383/86400)+25569+([0]!offset/24)</f>
        <v>42733.006076388883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  <c r="S1384" s="9">
        <f>(J1384/86400)+25569+([0]!offset/24)</f>
        <v>41370.591851851852</v>
      </c>
      <c r="T1384" s="9">
        <f>(I1384/86400)+25569+([0]!offset/24)</f>
        <v>41400.591851851852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  <c r="S1385" s="9">
        <f>(J1385/86400)+25569+([0]!offset/24)</f>
        <v>42706.866643518515</v>
      </c>
      <c r="T1385" s="9">
        <f>(I1385/86400)+25569+([0]!offset/24)</f>
        <v>42726.866643518515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  <c r="S1386" s="9">
        <f>(J1386/86400)+25569+([0]!offset/24)</f>
        <v>42160.526874999996</v>
      </c>
      <c r="T1386" s="9">
        <f>(I1386/86400)+25569+([0]!offset/24)</f>
        <v>42190.526874999996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  <c r="S1387" s="9">
        <f>(J1387/86400)+25569+([0]!offset/24)</f>
        <v>42433.480567129627</v>
      </c>
      <c r="T1387" s="9">
        <f>(I1387/86400)+25569+([0]!offset/24)</f>
        <v>42489.299305555549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  <c r="S1388" s="9">
        <f>(J1388/86400)+25569+([0]!offset/24)</f>
        <v>42184.438530092586</v>
      </c>
      <c r="T1388" s="9">
        <f>(I1388/86400)+25569+([0]!offset/24)</f>
        <v>42214.438530092586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  <c r="S1389" s="9">
        <f>(J1389/86400)+25569+([0]!offset/24)</f>
        <v>42126.712905092594</v>
      </c>
      <c r="T1389" s="9">
        <f>(I1389/86400)+25569+([0]!offset/24)</f>
        <v>42157.979166666664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  <c r="S1390" s="9">
        <f>(J1390/86400)+25569+([0]!offset/24)</f>
        <v>42634.406446759262</v>
      </c>
      <c r="T1390" s="9">
        <f>(I1390/86400)+25569+([0]!offset/24)</f>
        <v>42660.468055555553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  <c r="S1391" s="9">
        <f>(J1391/86400)+25569+([0]!offset/24)</f>
        <v>42565.272650462961</v>
      </c>
      <c r="T1391" s="9">
        <f>(I1391/86400)+25569+([0]!offset/24)</f>
        <v>42595.272650462961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  <c r="S1392" s="9">
        <f>(J1392/86400)+25569+([0]!offset/24)</f>
        <v>42087.594976851855</v>
      </c>
      <c r="T1392" s="9">
        <f>(I1392/86400)+25569+([0]!offset/24)</f>
        <v>42121.508333333331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  <c r="S1393" s="9">
        <f>(J1393/86400)+25569+([0]!offset/24)</f>
        <v>42193.442337962959</v>
      </c>
      <c r="T1393" s="9">
        <f>(I1393/86400)+25569+([0]!offset/24)</f>
        <v>42237.999305555553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  <c r="S1394" s="9">
        <f>(J1394/86400)+25569+([0]!offset/24)</f>
        <v>42400.946597222217</v>
      </c>
      <c r="T1394" s="9">
        <f>(I1394/86400)+25569+([0]!offset/24)</f>
        <v>42431.946597222217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  <c r="S1395" s="9">
        <f>(J1395/86400)+25569+([0]!offset/24)</f>
        <v>42553.473645833328</v>
      </c>
      <c r="T1395" s="9">
        <f>(I1395/86400)+25569+([0]!offset/24)</f>
        <v>42583.473645833328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  <c r="S1396" s="9">
        <f>(J1396/86400)+25569+([0]!offset/24)</f>
        <v>42751.936643518515</v>
      </c>
      <c r="T1396" s="9">
        <f>(I1396/86400)+25569+([0]!offset/24)</f>
        <v>42794.916666666664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  <c r="S1397" s="9">
        <f>(J1397/86400)+25569+([0]!offset/24)</f>
        <v>42719.700011574074</v>
      </c>
      <c r="T1397" s="9">
        <f>(I1397/86400)+25569+([0]!offset/24)</f>
        <v>42749.700011574074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  <c r="S1398" s="9">
        <f>(J1398/86400)+25569+([0]!offset/24)</f>
        <v>42018.790300925924</v>
      </c>
      <c r="T1398" s="9">
        <f>(I1398/86400)+25569+([0]!offset/24)</f>
        <v>42048.790300925924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  <c r="S1399" s="9">
        <f>(J1399/86400)+25569+([0]!offset/24)</f>
        <v>42640.709606481476</v>
      </c>
      <c r="T1399" s="9">
        <f>(I1399/86400)+25569+([0]!offset/24)</f>
        <v>42670.679861111108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  <c r="S1400" s="9">
        <f>(J1400/86400)+25569+([0]!offset/24)</f>
        <v>42526.665902777771</v>
      </c>
      <c r="T1400" s="9">
        <f>(I1400/86400)+25569+([0]!offset/24)</f>
        <v>42556.665902777771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  <c r="S1401" s="9">
        <f>(J1401/86400)+25569+([0]!offset/24)</f>
        <v>41888.795983796292</v>
      </c>
      <c r="T1401" s="9">
        <f>(I1401/86400)+25569+([0]!offset/24)</f>
        <v>41918.795983796292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  <c r="S1402" s="9">
        <f>(J1402/86400)+25569+([0]!offset/24)</f>
        <v>42498.132789351854</v>
      </c>
      <c r="T1402" s="9">
        <f>(I1402/86400)+25569+([0]!offset/24)</f>
        <v>42533.020833333336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  <c r="S1403" s="9">
        <f>(J1403/86400)+25569+([0]!offset/24)</f>
        <v>41399.787893518514</v>
      </c>
      <c r="T1403" s="9">
        <f>(I1403/86400)+25569+([0]!offset/24)</f>
        <v>41420.787893518514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  <c r="S1404" s="9">
        <f>(J1404/86400)+25569+([0]!offset/24)</f>
        <v>42064.845034722217</v>
      </c>
      <c r="T1404" s="9">
        <f>(I1404/86400)+25569+([0]!offset/24)</f>
        <v>42124.803368055553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  <c r="S1405" s="9">
        <f>(J1405/86400)+25569+([0]!offset/24)</f>
        <v>41450.854571759257</v>
      </c>
      <c r="T1405" s="9">
        <f>(I1405/86400)+25569+([0]!offset/24)</f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9">
        <f>(J1406/86400)+25569+([0]!offset/24)</f>
        <v>42032.30190972222</v>
      </c>
      <c r="T1406" s="9">
        <f>(I1406/86400)+25569+([0]!offset/24)</f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  <c r="S1407" s="9">
        <f>(J1407/86400)+25569+([0]!offset/24)</f>
        <v>41941.472233796296</v>
      </c>
      <c r="T1407" s="9">
        <f>(I1407/86400)+25569+([0]!offset/24)</f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9">
        <f>(J1408/86400)+25569+([0]!offset/24)</f>
        <v>42297.224618055552</v>
      </c>
      <c r="T1408" s="9">
        <f>(I1408/86400)+25569+([0]!offset/24)</f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9">
        <f>(J1409/86400)+25569+([0]!offset/24)</f>
        <v>41838.32844907407</v>
      </c>
      <c r="T1409" s="9">
        <f>(I1409/86400)+25569+([0]!offset/24)</f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9">
        <f>(J1410/86400)+25569+([0]!offset/24)</f>
        <v>42291.663842592585</v>
      </c>
      <c r="T1410" s="9">
        <f>(I1410/86400)+25569+([0]!offset/24)</f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ROUND((E1411/D1411)*100,0)</f>
        <v>0</v>
      </c>
      <c r="P1411" s="5">
        <f t="shared" ref="P1411:P1474" si="89">IF(L1411&gt;0,E1411/L1411,0)</f>
        <v>0</v>
      </c>
      <c r="Q1411" t="str">
        <f t="shared" ref="Q1411:Q1474" si="90">LEFT(N1411,SEARCH("/",N1411,1)-1)</f>
        <v>publishing</v>
      </c>
      <c r="R1411" t="str">
        <f t="shared" ref="R1411:R1474" si="91">MID(N1411,SEARCH("/",N1411,1)+1,LEN(N1411)-LEN(Q1411))</f>
        <v>translations</v>
      </c>
      <c r="S1411" s="9">
        <f>(J1411/86400)+25569+([0]!offset/24)</f>
        <v>41944.925173611111</v>
      </c>
      <c r="T1411" s="9">
        <f>(I1411/86400)+25569+([0]!offset/24)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9">
        <f>(J1412/86400)+25569+([0]!offset/24)</f>
        <v>42479.110185185178</v>
      </c>
      <c r="T1412" s="9">
        <f>(I1412/86400)+25569+([0]!offset/24)</f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  <c r="S1413" s="9">
        <f>(J1413/86400)+25569+([0]!offset/24)</f>
        <v>42012.850694444445</v>
      </c>
      <c r="T1413" s="9">
        <f>(I1413/86400)+25569+([0]!offset/24)</f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  <c r="S1414" s="9">
        <f>(J1414/86400)+25569+([0]!offset/24)</f>
        <v>41946.855312499996</v>
      </c>
      <c r="T1414" s="9">
        <f>(I1414/86400)+25569+([0]!offset/24)</f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9">
        <f>(J1415/86400)+25569+([0]!offset/24)</f>
        <v>42360.228819444441</v>
      </c>
      <c r="T1415" s="9">
        <f>(I1415/86400)+25569+([0]!offset/24)</f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9">
        <f>(J1416/86400)+25569+([0]!offset/24)</f>
        <v>42708.044756944444</v>
      </c>
      <c r="T1416" s="9">
        <f>(I1416/86400)+25569+([0]!offset/24)</f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  <c r="S1417" s="9">
        <f>(J1417/86400)+25569+([0]!offset/24)</f>
        <v>42192.467488425922</v>
      </c>
      <c r="T1417" s="9">
        <f>(I1417/86400)+25569+([0]!offset/24)</f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>
        <f t="shared" si="89"/>
        <v>0</v>
      </c>
      <c r="Q1418" t="str">
        <f t="shared" si="90"/>
        <v>publishing</v>
      </c>
      <c r="R1418" t="str">
        <f t="shared" si="91"/>
        <v>translations</v>
      </c>
      <c r="S1418" s="9">
        <f>(J1418/86400)+25569+([0]!offset/24)</f>
        <v>42299.717812499999</v>
      </c>
      <c r="T1418" s="9">
        <f>(I1418/86400)+25569+([0]!offset/24)</f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9">
        <f>(J1419/86400)+25569+([0]!offset/24)</f>
        <v>42231.941828703704</v>
      </c>
      <c r="T1419" s="9">
        <f>(I1419/86400)+25569+([0]!offset/24)</f>
        <v>42262.257638888885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9">
        <f>(J1420/86400)+25569+([0]!offset/24)</f>
        <v>42395.248078703698</v>
      </c>
      <c r="T1420" s="9">
        <f>(I1420/86400)+25569+([0]!offset/24)</f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9">
        <f>(J1421/86400)+25569+([0]!offset/24)</f>
        <v>42622.24790509259</v>
      </c>
      <c r="T1421" s="9">
        <f>(I1421/86400)+25569+([0]!offset/24)</f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9">
        <f>(J1422/86400)+25569+([0]!offset/24)</f>
        <v>42524.459328703706</v>
      </c>
      <c r="T1422" s="9">
        <f>(I1422/86400)+25569+([0]!offset/24)</f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9">
        <f>(J1423/86400)+25569+([0]!offset/24)</f>
        <v>42013.707280092589</v>
      </c>
      <c r="T1423" s="9">
        <f>(I1423/86400)+25569+([0]!offset/24)</f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9">
        <f>(J1424/86400)+25569+([0]!offset/24)</f>
        <v>42604.031296296293</v>
      </c>
      <c r="T1424" s="9">
        <f>(I1424/86400)+25569+([0]!offset/24)</f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9">
        <f>(J1425/86400)+25569+([0]!offset/24)</f>
        <v>42340.151979166665</v>
      </c>
      <c r="T1425" s="9">
        <f>(I1425/86400)+25569+([0]!offset/24)</f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  <c r="S1426" s="9">
        <f>(J1426/86400)+25569+([0]!offset/24)</f>
        <v>42676.509282407402</v>
      </c>
      <c r="T1426" s="9">
        <f>(I1426/86400)+25569+([0]!offset/24)</f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>
        <f t="shared" si="89"/>
        <v>0</v>
      </c>
      <c r="Q1427" t="str">
        <f t="shared" si="90"/>
        <v>publishing</v>
      </c>
      <c r="R1427" t="str">
        <f t="shared" si="91"/>
        <v>translations</v>
      </c>
      <c r="S1427" s="9">
        <f>(J1427/86400)+25569+([0]!offset/24)</f>
        <v>42092.923136574071</v>
      </c>
      <c r="T1427" s="9">
        <f>(I1427/86400)+25569+([0]!offset/24)</f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>
        <f t="shared" si="89"/>
        <v>0</v>
      </c>
      <c r="Q1428" t="str">
        <f t="shared" si="90"/>
        <v>publishing</v>
      </c>
      <c r="R1428" t="str">
        <f t="shared" si="91"/>
        <v>translations</v>
      </c>
      <c r="S1428" s="9">
        <f>(J1428/86400)+25569+([0]!offset/24)</f>
        <v>42180.181944444441</v>
      </c>
      <c r="T1428" s="9">
        <f>(I1428/86400)+25569+([0]!offset/24)</f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9">
        <f>(J1429/86400)+25569+([0]!offset/24)</f>
        <v>42601.643344907403</v>
      </c>
      <c r="T1429" s="9">
        <f>(I1429/86400)+25569+([0]!offset/24)</f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9">
        <f>(J1430/86400)+25569+([0]!offset/24)</f>
        <v>42432.171493055554</v>
      </c>
      <c r="T1430" s="9">
        <f>(I1430/86400)+25569+([0]!offset/24)</f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>
        <f t="shared" si="89"/>
        <v>0</v>
      </c>
      <c r="Q1431" t="str">
        <f t="shared" si="90"/>
        <v>publishing</v>
      </c>
      <c r="R1431" t="str">
        <f t="shared" si="91"/>
        <v>translations</v>
      </c>
      <c r="S1431" s="9">
        <f>(J1431/86400)+25569+([0]!offset/24)</f>
        <v>42073.852337962962</v>
      </c>
      <c r="T1431" s="9">
        <f>(I1431/86400)+25569+([0]!offset/24)</f>
        <v>42103.852337962962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9">
        <f>(J1432/86400)+25569+([0]!offset/24)</f>
        <v>41961.605185185188</v>
      </c>
      <c r="T1432" s="9">
        <f>(I1432/86400)+25569+([0]!offset/24)</f>
        <v>41992.605185185188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  <c r="S1433" s="9">
        <f>(J1433/86400)+25569+([0]!offset/24)</f>
        <v>42304.002499999995</v>
      </c>
      <c r="T1433" s="9">
        <f>(I1433/86400)+25569+([0]!offset/24)</f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>
        <f t="shared" si="89"/>
        <v>0</v>
      </c>
      <c r="Q1434" t="str">
        <f t="shared" si="90"/>
        <v>publishing</v>
      </c>
      <c r="R1434" t="str">
        <f t="shared" si="91"/>
        <v>translations</v>
      </c>
      <c r="S1434" s="9">
        <f>(J1434/86400)+25569+([0]!offset/24)</f>
        <v>42175.572083333333</v>
      </c>
      <c r="T1434" s="9">
        <f>(I1434/86400)+25569+([0]!offset/24)</f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9">
        <f>(J1435/86400)+25569+([0]!offset/24)</f>
        <v>42673.417534722219</v>
      </c>
      <c r="T1435" s="9">
        <f>(I1435/86400)+25569+([0]!offset/24)</f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  <c r="S1436" s="9">
        <f>(J1436/86400)+25569+([0]!offset/24)</f>
        <v>42142.558773148143</v>
      </c>
      <c r="T1436" s="9">
        <f>(I1436/86400)+25569+([0]!offset/24)</f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9">
        <f>(J1437/86400)+25569+([0]!offset/24)</f>
        <v>42258.57199074074</v>
      </c>
      <c r="T1437" s="9">
        <f>(I1437/86400)+25569+([0]!offset/24)</f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9">
        <f>(J1438/86400)+25569+([0]!offset/24)</f>
        <v>42391.141863425924</v>
      </c>
      <c r="T1438" s="9">
        <f>(I1438/86400)+25569+([0]!offset/24)</f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  <c r="S1439" s="9">
        <f>(J1439/86400)+25569+([0]!offset/24)</f>
        <v>41796.32336805555</v>
      </c>
      <c r="T1439" s="9">
        <f>(I1439/86400)+25569+([0]!offset/24)</f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9">
        <f>(J1440/86400)+25569+([0]!offset/24)</f>
        <v>42457.663182870368</v>
      </c>
      <c r="T1440" s="9">
        <f>(I1440/86400)+25569+([0]!offset/24)</f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9">
        <f>(J1441/86400)+25569+([0]!offset/24)</f>
        <v>42040.621539351851</v>
      </c>
      <c r="T1441" s="9">
        <f>(I1441/86400)+25569+([0]!offset/24)</f>
        <v>42070.621539351851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9">
        <f>(J1442/86400)+25569+([0]!offset/24)</f>
        <v>42486.540081018517</v>
      </c>
      <c r="T1442" s="9">
        <f>(I1442/86400)+25569+([0]!offset/24)</f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  <c r="S1443" s="9">
        <f>(J1443/86400)+25569+([0]!offset/24)</f>
        <v>42198.557511574072</v>
      </c>
      <c r="T1443" s="9">
        <f>(I1443/86400)+25569+([0]!offset/24)</f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>
        <f t="shared" si="89"/>
        <v>0</v>
      </c>
      <c r="Q1444" t="str">
        <f t="shared" si="90"/>
        <v>publishing</v>
      </c>
      <c r="R1444" t="str">
        <f t="shared" si="91"/>
        <v>translations</v>
      </c>
      <c r="S1444" s="9">
        <f>(J1444/86400)+25569+([0]!offset/24)</f>
        <v>42485.437013888884</v>
      </c>
      <c r="T1444" s="9">
        <f>(I1444/86400)+25569+([0]!offset/24)</f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>
        <f t="shared" si="89"/>
        <v>0</v>
      </c>
      <c r="Q1445" t="str">
        <f t="shared" si="90"/>
        <v>publishing</v>
      </c>
      <c r="R1445" t="str">
        <f t="shared" si="91"/>
        <v>translations</v>
      </c>
      <c r="S1445" s="9">
        <f>(J1445/86400)+25569+([0]!offset/24)</f>
        <v>42707.71769675926</v>
      </c>
      <c r="T1445" s="9">
        <f>(I1445/86400)+25569+([0]!offset/24)</f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>
        <f t="shared" si="89"/>
        <v>0</v>
      </c>
      <c r="Q1446" t="str">
        <f t="shared" si="90"/>
        <v>publishing</v>
      </c>
      <c r="R1446" t="str">
        <f t="shared" si="91"/>
        <v>translations</v>
      </c>
      <c r="S1446" s="9">
        <f>(J1446/86400)+25569+([0]!offset/24)</f>
        <v>42199.665069444447</v>
      </c>
      <c r="T1446" s="9">
        <f>(I1446/86400)+25569+([0]!offset/24)</f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>
        <f t="shared" si="89"/>
        <v>0</v>
      </c>
      <c r="Q1447" t="str">
        <f t="shared" si="90"/>
        <v>publishing</v>
      </c>
      <c r="R1447" t="str">
        <f t="shared" si="91"/>
        <v>translations</v>
      </c>
      <c r="S1447" s="9">
        <f>(J1447/86400)+25569+([0]!offset/24)</f>
        <v>42139.333969907406</v>
      </c>
      <c r="T1447" s="9">
        <f>(I1447/86400)+25569+([0]!offset/24)</f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>
        <f t="shared" si="89"/>
        <v>0</v>
      </c>
      <c r="Q1448" t="str">
        <f t="shared" si="90"/>
        <v>publishing</v>
      </c>
      <c r="R1448" t="str">
        <f t="shared" si="91"/>
        <v>translations</v>
      </c>
      <c r="S1448" s="9">
        <f>(J1448/86400)+25569+([0]!offset/24)</f>
        <v>42461.239328703705</v>
      </c>
      <c r="T1448" s="9">
        <f>(I1448/86400)+25569+([0]!offset/24)</f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9">
        <f>(J1449/86400)+25569+([0]!offset/24)</f>
        <v>42529.52238425926</v>
      </c>
      <c r="T1449" s="9">
        <f>(I1449/86400)+25569+([0]!offset/24)</f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>
        <f t="shared" si="89"/>
        <v>0</v>
      </c>
      <c r="Q1450" t="str">
        <f t="shared" si="90"/>
        <v>publishing</v>
      </c>
      <c r="R1450" t="str">
        <f t="shared" si="91"/>
        <v>translations</v>
      </c>
      <c r="S1450" s="9">
        <f>(J1450/86400)+25569+([0]!offset/24)</f>
        <v>42115.728217592587</v>
      </c>
      <c r="T1450" s="9">
        <f>(I1450/86400)+25569+([0]!offset/24)</f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>
        <f t="shared" si="89"/>
        <v>0</v>
      </c>
      <c r="Q1451" t="str">
        <f t="shared" si="90"/>
        <v>publishing</v>
      </c>
      <c r="R1451" t="str">
        <f t="shared" si="91"/>
        <v>translations</v>
      </c>
      <c r="S1451" s="9">
        <f>(J1451/86400)+25569+([0]!offset/24)</f>
        <v>42086.603067129625</v>
      </c>
      <c r="T1451" s="9">
        <f>(I1451/86400)+25569+([0]!offset/24)</f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9">
        <f>(J1452/86400)+25569+([0]!offset/24)</f>
        <v>42389.962928240733</v>
      </c>
      <c r="T1452" s="9">
        <f>(I1452/86400)+25569+([0]!offset/24)</f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9">
        <f>(J1453/86400)+25569+([0]!offset/24)</f>
        <v>41931.75068287037</v>
      </c>
      <c r="T1453" s="9">
        <f>(I1453/86400)+25569+([0]!offset/24)</f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>
        <f t="shared" si="89"/>
        <v>0</v>
      </c>
      <c r="Q1454" t="str">
        <f t="shared" si="90"/>
        <v>publishing</v>
      </c>
      <c r="R1454" t="str">
        <f t="shared" si="91"/>
        <v>translations</v>
      </c>
      <c r="S1454" s="9">
        <f>(J1454/86400)+25569+([0]!offset/24)</f>
        <v>41818.494942129626</v>
      </c>
      <c r="T1454" s="9">
        <f>(I1454/86400)+25569+([0]!offset/24)</f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>
        <f t="shared" si="89"/>
        <v>0</v>
      </c>
      <c r="Q1455" t="str">
        <f t="shared" si="90"/>
        <v>publishing</v>
      </c>
      <c r="R1455" t="str">
        <f t="shared" si="91"/>
        <v>translations</v>
      </c>
      <c r="S1455" s="9">
        <f>(J1455/86400)+25569+([0]!offset/24)</f>
        <v>42795.487812499996</v>
      </c>
      <c r="T1455" s="9">
        <f>(I1455/86400)+25569+([0]!offset/24)</f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9">
        <f>(J1456/86400)+25569+([0]!offset/24)</f>
        <v>42463.658333333333</v>
      </c>
      <c r="T1456" s="9">
        <f>(I1456/86400)+25569+([0]!offset/24)</f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9">
        <f>(J1457/86400)+25569+([0]!offset/24)</f>
        <v>41832.46435185185</v>
      </c>
      <c r="T1457" s="9">
        <f>(I1457/86400)+25569+([0]!offset/24)</f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  <c r="S1458" s="9">
        <f>(J1458/86400)+25569+([0]!offset/24)</f>
        <v>42708.460243055553</v>
      </c>
      <c r="T1458" s="9">
        <f>(I1458/86400)+25569+([0]!offset/24)</f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>
        <f t="shared" si="89"/>
        <v>0</v>
      </c>
      <c r="Q1459" t="str">
        <f t="shared" si="90"/>
        <v>publishing</v>
      </c>
      <c r="R1459" t="str">
        <f t="shared" si="91"/>
        <v>translations</v>
      </c>
      <c r="S1459" s="9">
        <f>(J1459/86400)+25569+([0]!offset/24)</f>
        <v>42289.688009259255</v>
      </c>
      <c r="T1459" s="9">
        <f>(I1459/86400)+25569+([0]!offset/24)</f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>
        <f t="shared" si="89"/>
        <v>0</v>
      </c>
      <c r="Q1460" t="str">
        <f t="shared" si="90"/>
        <v>publishing</v>
      </c>
      <c r="R1460" t="str">
        <f t="shared" si="91"/>
        <v>translations</v>
      </c>
      <c r="S1460" s="9">
        <f>(J1460/86400)+25569+([0]!offset/24)</f>
        <v>41831.49722222222</v>
      </c>
      <c r="T1460" s="9">
        <f>(I1460/86400)+25569+([0]!offset/24)</f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>
        <f t="shared" si="89"/>
        <v>0</v>
      </c>
      <c r="Q1461" t="str">
        <f t="shared" si="90"/>
        <v>publishing</v>
      </c>
      <c r="R1461" t="str">
        <f t="shared" si="91"/>
        <v>translations</v>
      </c>
      <c r="S1461" s="9">
        <f>(J1461/86400)+25569+([0]!offset/24)</f>
        <v>42311.996481481481</v>
      </c>
      <c r="T1461" s="9">
        <f>(I1461/86400)+25569+([0]!offset/24)</f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>
        <f t="shared" si="89"/>
        <v>0</v>
      </c>
      <c r="Q1462" t="str">
        <f t="shared" si="90"/>
        <v>publishing</v>
      </c>
      <c r="R1462" t="str">
        <f t="shared" si="91"/>
        <v>translations</v>
      </c>
      <c r="S1462" s="9">
        <f>(J1462/86400)+25569+([0]!offset/24)</f>
        <v>41915.688634259255</v>
      </c>
      <c r="T1462" s="9">
        <f>(I1462/86400)+25569+([0]!offset/24)</f>
        <v>41973.781249999993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  <c r="S1463" s="9">
        <f>(J1463/86400)+25569+([0]!offset/24)</f>
        <v>41899.436967592592</v>
      </c>
      <c r="T1463" s="9">
        <f>(I1463/86400)+25569+([0]!offset/24)</f>
        <v>41932.791666666664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  <c r="S1464" s="9">
        <f>(J1464/86400)+25569+([0]!offset/24)</f>
        <v>41344.454525462963</v>
      </c>
      <c r="T1464" s="9">
        <f>(I1464/86400)+25569+([0]!offset/24)</f>
        <v>41374.454525462963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9">
        <f>(J1465/86400)+25569+([0]!offset/24)</f>
        <v>41326.702986111108</v>
      </c>
      <c r="T1465" s="9">
        <f>(I1465/86400)+25569+([0]!offset/24)</f>
        <v>41371.661319444444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  <c r="S1466" s="9">
        <f>(J1466/86400)+25569+([0]!offset/24)</f>
        <v>41291.453217592592</v>
      </c>
      <c r="T1466" s="9">
        <f>(I1466/86400)+25569+([0]!offset/24)</f>
        <v>41321.453217592592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  <c r="S1467" s="9">
        <f>(J1467/86400)+25569+([0]!offset/24)</f>
        <v>40959.526064814811</v>
      </c>
      <c r="T1467" s="9">
        <f>(I1467/86400)+25569+([0]!offset/24)</f>
        <v>40989.916666666664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  <c r="S1468" s="9">
        <f>(J1468/86400)+25569+([0]!offset/24)</f>
        <v>42339.963726851849</v>
      </c>
      <c r="T1468" s="9">
        <f>(I1468/86400)+25569+([0]!offset/24)</f>
        <v>42380.999999999993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9">
        <f>(J1469/86400)+25569+([0]!offset/24)</f>
        <v>40933.593576388885</v>
      </c>
      <c r="T1469" s="9">
        <f>(I1469/86400)+25569+([0]!offset/24)</f>
        <v>40993.55190972222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  <c r="S1470" s="9">
        <f>(J1470/86400)+25569+([0]!offset/24)</f>
        <v>40645.806122685179</v>
      </c>
      <c r="T1470" s="9">
        <f>(I1470/86400)+25569+([0]!offset/24)</f>
        <v>40705.806122685179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  <c r="S1471" s="9">
        <f>(J1471/86400)+25569+([0]!offset/24)</f>
        <v>41290.390150462961</v>
      </c>
      <c r="T1471" s="9">
        <f>(I1471/86400)+25569+([0]!offset/24)</f>
        <v>41320.390150462961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  <c r="S1472" s="9">
        <f>(J1472/86400)+25569+([0]!offset/24)</f>
        <v>41250.618784722217</v>
      </c>
      <c r="T1472" s="9">
        <f>(I1472/86400)+25569+([0]!offset/24)</f>
        <v>41271.618784722217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  <c r="S1473" s="9">
        <f>(J1473/86400)+25569+([0]!offset/24)</f>
        <v>42073.749236111107</v>
      </c>
      <c r="T1473" s="9">
        <f>(I1473/86400)+25569+([0]!offset/24)</f>
        <v>42103.749236111107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  <c r="S1474" s="9">
        <f>(J1474/86400)+25569+([0]!offset/24)</f>
        <v>41533.33452546296</v>
      </c>
      <c r="T1474" s="9">
        <f>(I1474/86400)+25569+([0]!offset/24)</f>
        <v>41563.33452546296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ROUND((E1475/D1475)*100,0)</f>
        <v>121</v>
      </c>
      <c r="P1475" s="5">
        <f t="shared" ref="P1475:P1538" si="93">IF(L1475&gt;0,E1475/L1475,0)</f>
        <v>38.462553191489363</v>
      </c>
      <c r="Q1475" t="str">
        <f t="shared" ref="Q1475:Q1538" si="94">LEFT(N1475,SEARCH("/",N1475,1)-1)</f>
        <v>publishing</v>
      </c>
      <c r="R1475" t="str">
        <f t="shared" ref="R1475:R1538" si="95">MID(N1475,SEARCH("/",N1475,1)+1,LEN(N1475)-LEN(Q1475))</f>
        <v>radio &amp; podcasts</v>
      </c>
      <c r="S1475" s="9">
        <f>(J1475/86400)+25569+([0]!offset/24)</f>
        <v>40939.771284722221</v>
      </c>
      <c r="T1475" s="9">
        <f>(I1475/86400)+25569+([0]!offset/24)</f>
        <v>40969.771284722221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5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  <c r="S1476" s="9">
        <f>(J1476/86400)+25569+([0]!offset/24)</f>
        <v>41500.519583333335</v>
      </c>
      <c r="T1476" s="9">
        <f>(I1476/86400)+25569+([0]!offset/24)</f>
        <v>41530.519583333335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  <c r="S1477" s="9">
        <f>(J1477/86400)+25569+([0]!offset/24)</f>
        <v>41960.514618055553</v>
      </c>
      <c r="T1477" s="9">
        <f>(I1477/86400)+25569+([0]!offset/24)</f>
        <v>41992.999305555553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  <c r="S1478" s="9">
        <f>(J1478/86400)+25569+([0]!offset/24)</f>
        <v>40765.833587962959</v>
      </c>
      <c r="T1478" s="9">
        <f>(I1478/86400)+25569+([0]!offset/24)</f>
        <v>40795.833587962959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  <c r="S1479" s="9">
        <f>(J1479/86400)+25569+([0]!offset/24)</f>
        <v>40840.407453703701</v>
      </c>
      <c r="T1479" s="9">
        <f>(I1479/86400)+25569+([0]!offset/24)</f>
        <v>40899.916666666664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  <c r="S1480" s="9">
        <f>(J1480/86400)+25569+([0]!offset/24)</f>
        <v>41394.663344907407</v>
      </c>
      <c r="T1480" s="9">
        <f>(I1480/86400)+25569+([0]!offset/24)</f>
        <v>41408.663344907407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  <c r="S1481" s="9">
        <f>(J1481/86400)+25569+([0]!offset/24)</f>
        <v>41754.536909722221</v>
      </c>
      <c r="T1481" s="9">
        <f>(I1481/86400)+25569+([0]!offset/24)</f>
        <v>41768.957638888889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  <c r="S1482" s="9">
        <f>(J1482/86400)+25569+([0]!offset/24)</f>
        <v>41464.725682870368</v>
      </c>
      <c r="T1482" s="9">
        <f>(I1482/86400)+25569+([0]!offset/24)</f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  <c r="S1483" s="9">
        <f>(J1483/86400)+25569+([0]!offset/24)</f>
        <v>41550.714641203704</v>
      </c>
      <c r="T1483" s="9">
        <f>(I1483/86400)+25569+([0]!offset/24)</f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  <c r="S1484" s="9">
        <f>(J1484/86400)+25569+([0]!offset/24)</f>
        <v>41136.649722222217</v>
      </c>
      <c r="T1484" s="9">
        <f>(I1484/86400)+25569+([0]!offset/24)</f>
        <v>41159.118750000001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  <c r="S1485" s="9">
        <f>(J1485/86400)+25569+([0]!offset/24)</f>
        <v>42547.984664351847</v>
      </c>
      <c r="T1485" s="9">
        <f>(I1485/86400)+25569+([0]!offset/24)</f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>
        <f t="shared" si="93"/>
        <v>0</v>
      </c>
      <c r="Q1486" t="str">
        <f t="shared" si="94"/>
        <v>publishing</v>
      </c>
      <c r="R1486" t="str">
        <f t="shared" si="95"/>
        <v>fiction</v>
      </c>
      <c r="S1486" s="9">
        <f>(J1486/86400)+25569+([0]!offset/24)</f>
        <v>41052.992627314808</v>
      </c>
      <c r="T1486" s="9">
        <f>(I1486/86400)+25569+([0]!offset/24)</f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  <c r="S1487" s="9">
        <f>(J1487/86400)+25569+([0]!offset/24)</f>
        <v>42130.587650462963</v>
      </c>
      <c r="T1487" s="9">
        <f>(I1487/86400)+25569+([0]!offset/24)</f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  <c r="S1488" s="9">
        <f>(J1488/86400)+25569+([0]!offset/24)</f>
        <v>42031.960196759253</v>
      </c>
      <c r="T1488" s="9">
        <f>(I1488/86400)+25569+([0]!offset/24)</f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>
        <f t="shared" si="93"/>
        <v>0</v>
      </c>
      <c r="Q1489" t="str">
        <f t="shared" si="94"/>
        <v>publishing</v>
      </c>
      <c r="R1489" t="str">
        <f t="shared" si="95"/>
        <v>fiction</v>
      </c>
      <c r="S1489" s="9">
        <f>(J1489/86400)+25569+([0]!offset/24)</f>
        <v>42554.709155092591</v>
      </c>
      <c r="T1489" s="9">
        <f>(I1489/86400)+25569+([0]!offset/24)</f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  <c r="S1490" s="9">
        <f>(J1490/86400)+25569+([0]!offset/24)</f>
        <v>41614.354861111111</v>
      </c>
      <c r="T1490" s="9">
        <f>(I1490/86400)+25569+([0]!offset/24)</f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>
        <f t="shared" si="93"/>
        <v>0</v>
      </c>
      <c r="Q1491" t="str">
        <f t="shared" si="94"/>
        <v>publishing</v>
      </c>
      <c r="R1491" t="str">
        <f t="shared" si="95"/>
        <v>fiction</v>
      </c>
      <c r="S1491" s="9">
        <f>(J1491/86400)+25569+([0]!offset/24)</f>
        <v>41198.403379629628</v>
      </c>
      <c r="T1491" s="9">
        <f>(I1491/86400)+25569+([0]!offset/24)</f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  <c r="S1492" s="9">
        <f>(J1492/86400)+25569+([0]!offset/24)</f>
        <v>41520.352708333332</v>
      </c>
      <c r="T1492" s="9">
        <f>(I1492/86400)+25569+([0]!offset/24)</f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  <c r="S1493" s="9">
        <f>(J1493/86400)+25569+([0]!offset/24)</f>
        <v>41991.505127314813</v>
      </c>
      <c r="T1493" s="9">
        <f>(I1493/86400)+25569+([0]!offset/24)</f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  <c r="S1494" s="9">
        <f>(J1494/86400)+25569+([0]!offset/24)</f>
        <v>40682.676458333335</v>
      </c>
      <c r="T1494" s="9">
        <f>(I1494/86400)+25569+([0]!offset/24)</f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>
        <f t="shared" si="93"/>
        <v>0</v>
      </c>
      <c r="Q1495" t="str">
        <f t="shared" si="94"/>
        <v>publishing</v>
      </c>
      <c r="R1495" t="str">
        <f t="shared" si="95"/>
        <v>fiction</v>
      </c>
      <c r="S1495" s="9">
        <f>(J1495/86400)+25569+([0]!offset/24)</f>
        <v>41411.658275462956</v>
      </c>
      <c r="T1495" s="9">
        <f>(I1495/86400)+25569+([0]!offset/24)</f>
        <v>41441.658275462956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  <c r="S1496" s="9">
        <f>(J1496/86400)+25569+([0]!offset/24)</f>
        <v>42067.514039351845</v>
      </c>
      <c r="T1496" s="9">
        <f>(I1496/86400)+25569+([0]!offset/24)</f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>
        <f t="shared" si="93"/>
        <v>0</v>
      </c>
      <c r="Q1497" t="str">
        <f t="shared" si="94"/>
        <v>publishing</v>
      </c>
      <c r="R1497" t="str">
        <f t="shared" si="95"/>
        <v>fiction</v>
      </c>
      <c r="S1497" s="9">
        <f>(J1497/86400)+25569+([0]!offset/24)</f>
        <v>40752.581377314811</v>
      </c>
      <c r="T1497" s="9">
        <f>(I1497/86400)+25569+([0]!offset/24)</f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>
        <f t="shared" si="93"/>
        <v>0</v>
      </c>
      <c r="Q1498" t="str">
        <f t="shared" si="94"/>
        <v>publishing</v>
      </c>
      <c r="R1498" t="str">
        <f t="shared" si="95"/>
        <v>fiction</v>
      </c>
      <c r="S1498" s="9">
        <f>(J1498/86400)+25569+([0]!offset/24)</f>
        <v>41838.266886574071</v>
      </c>
      <c r="T1498" s="9">
        <f>(I1498/86400)+25569+([0]!offset/24)</f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  <c r="S1499" s="9">
        <f>(J1499/86400)+25569+([0]!offset/24)</f>
        <v>41444.434282407405</v>
      </c>
      <c r="T1499" s="9">
        <f>(I1499/86400)+25569+([0]!offset/24)</f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  <c r="S1500" s="9">
        <f>(J1500/86400)+25569+([0]!offset/24)</f>
        <v>41840.775208333333</v>
      </c>
      <c r="T1500" s="9">
        <f>(I1500/86400)+25569+([0]!offset/24)</f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  <c r="S1501" s="9">
        <f>(J1501/86400)+25569+([0]!offset/24)</f>
        <v>42526.798993055556</v>
      </c>
      <c r="T1501" s="9">
        <f>(I1501/86400)+25569+([0]!offset/24)</f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  <c r="S1502" s="9">
        <f>(J1502/86400)+25569+([0]!offset/24)</f>
        <v>41365.69626157407</v>
      </c>
      <c r="T1502" s="9">
        <f>(I1502/86400)+25569+([0]!offset/24)</f>
        <v>41395.69626157407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  <c r="S1503" s="9">
        <f>(J1503/86400)+25569+([0]!offset/24)</f>
        <v>42163.3752662037</v>
      </c>
      <c r="T1503" s="9">
        <f>(I1503/86400)+25569+([0]!offset/24)</f>
        <v>42193.3752662037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  <c r="S1504" s="9">
        <f>(J1504/86400)+25569+([0]!offset/24)</f>
        <v>42426.33425925926</v>
      </c>
      <c r="T1504" s="9">
        <f>(I1504/86400)+25569+([0]!offset/24)</f>
        <v>42454.708333333336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  <c r="S1505" s="9">
        <f>(J1505/86400)+25569+([0]!offset/24)</f>
        <v>42606.13890046296</v>
      </c>
      <c r="T1505" s="9">
        <f>(I1505/86400)+25569+([0]!offset/24)</f>
        <v>42666.13890046296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  <c r="S1506" s="9">
        <f>(J1506/86400)+25569+([0]!offset/24)</f>
        <v>41772.44935185185</v>
      </c>
      <c r="T1506" s="9">
        <f>(I1506/86400)+25569+([0]!offset/24)</f>
        <v>41800.147916666661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  <c r="S1507" s="9">
        <f>(J1507/86400)+25569+([0]!offset/24)</f>
        <v>42414.234988425924</v>
      </c>
      <c r="T1507" s="9">
        <f>(I1507/86400)+25569+([0]!offset/24)</f>
        <v>42451.625694444439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  <c r="S1508" s="9">
        <f>(J1508/86400)+25569+([0]!offset/24)</f>
        <v>41814.577592592592</v>
      </c>
      <c r="T1508" s="9">
        <f>(I1508/86400)+25569+([0]!offset/24)</f>
        <v>41844.577592592592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  <c r="S1509" s="9">
        <f>(J1509/86400)+25569+([0]!offset/24)</f>
        <v>40254.242002314808</v>
      </c>
      <c r="T1509" s="9">
        <f>(I1509/86400)+25569+([0]!offset/24)</f>
        <v>40313.131944444445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  <c r="S1510" s="9">
        <f>(J1510/86400)+25569+([0]!offset/24)</f>
        <v>41786.406030092592</v>
      </c>
      <c r="T1510" s="9">
        <f>(I1510/86400)+25569+([0]!offset/24)</f>
        <v>41817.406030092592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  <c r="S1511" s="9">
        <f>(J1511/86400)+25569+([0]!offset/24)</f>
        <v>42751.325057870366</v>
      </c>
      <c r="T1511" s="9">
        <f>(I1511/86400)+25569+([0]!offset/24)</f>
        <v>42780.749305555553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  <c r="S1512" s="9">
        <f>(J1512/86400)+25569+([0]!offset/24)</f>
        <v>41809.176828703705</v>
      </c>
      <c r="T1512" s="9">
        <f>(I1512/86400)+25569+([0]!offset/24)</f>
        <v>41839.176828703705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  <c r="S1513" s="9">
        <f>(J1513/86400)+25569+([0]!offset/24)</f>
        <v>42296.375046296293</v>
      </c>
      <c r="T1513" s="9">
        <f>(I1513/86400)+25569+([0]!offset/24)</f>
        <v>42326.416712962957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  <c r="S1514" s="9">
        <f>(J1514/86400)+25569+([0]!offset/24)</f>
        <v>42741.476145833331</v>
      </c>
      <c r="T1514" s="9">
        <f>(I1514/86400)+25569+([0]!offset/24)</f>
        <v>42771.476145833331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  <c r="S1515" s="9">
        <f>(J1515/86400)+25569+([0]!offset/24)</f>
        <v>41806.42900462963</v>
      </c>
      <c r="T1515" s="9">
        <f>(I1515/86400)+25569+([0]!offset/24)</f>
        <v>41836.42900462963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  <c r="S1516" s="9">
        <f>(J1516/86400)+25569+([0]!offset/24)</f>
        <v>42234.389351851853</v>
      </c>
      <c r="T1516" s="9">
        <f>(I1516/86400)+25569+([0]!offset/24)</f>
        <v>42274.389351851853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  <c r="S1517" s="9">
        <f>(J1517/86400)+25569+([0]!offset/24)</f>
        <v>42415.04510416666</v>
      </c>
      <c r="T1517" s="9">
        <f>(I1517/86400)+25569+([0]!offset/24)</f>
        <v>42445.003437499996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  <c r="S1518" s="9">
        <f>(J1518/86400)+25569+([0]!offset/24)</f>
        <v>42619.258009259262</v>
      </c>
      <c r="T1518" s="9">
        <f>(I1518/86400)+25569+([0]!offset/24)</f>
        <v>42649.374999999993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  <c r="S1519" s="9">
        <f>(J1519/86400)+25569+([0]!offset/24)</f>
        <v>41948.358252314814</v>
      </c>
      <c r="T1519" s="9">
        <f>(I1519/86400)+25569+([0]!offset/24)</f>
        <v>41979.041666666664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  <c r="S1520" s="9">
        <f>(J1520/86400)+25569+([0]!offset/24)</f>
        <v>41760.611712962964</v>
      </c>
      <c r="T1520" s="9">
        <f>(I1520/86400)+25569+([0]!offset/24)</f>
        <v>41790.611712962964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  <c r="S1521" s="9">
        <f>(J1521/86400)+25569+([0]!offset/24)</f>
        <v>41782.533368055556</v>
      </c>
      <c r="T1521" s="9">
        <f>(I1521/86400)+25569+([0]!offset/24)</f>
        <v>41810.707638888889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  <c r="S1522" s="9">
        <f>(J1522/86400)+25569+([0]!offset/24)</f>
        <v>41955.649456018517</v>
      </c>
      <c r="T1522" s="9">
        <f>(I1522/86400)+25569+([0]!offset/24)</f>
        <v>41991.958333333336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  <c r="S1523" s="9">
        <f>(J1523/86400)+25569+([0]!offset/24)</f>
        <v>42492.959386574068</v>
      </c>
      <c r="T1523" s="9">
        <f>(I1523/86400)+25569+([0]!offset/24)</f>
        <v>42527.959386574068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  <c r="S1524" s="9">
        <f>(J1524/86400)+25569+([0]!offset/24)</f>
        <v>41899.621979166666</v>
      </c>
      <c r="T1524" s="9">
        <f>(I1524/86400)+25569+([0]!offset/24)</f>
        <v>41929.621979166666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  <c r="S1525" s="9">
        <f>(J1525/86400)+25569+([0]!offset/24)</f>
        <v>41964.543009259258</v>
      </c>
      <c r="T1525" s="9">
        <f>(I1525/86400)+25569+([0]!offset/24)</f>
        <v>41995.791666666664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  <c r="S1526" s="9">
        <f>(J1526/86400)+25569+([0]!offset/24)</f>
        <v>42756.292708333327</v>
      </c>
      <c r="T1526" s="9">
        <f>(I1526/86400)+25569+([0]!offset/24)</f>
        <v>42786.292708333327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  <c r="S1527" s="9">
        <f>(J1527/86400)+25569+([0]!offset/24)</f>
        <v>42570.494652777772</v>
      </c>
      <c r="T1527" s="9">
        <f>(I1527/86400)+25569+([0]!offset/24)</f>
        <v>42600.494652777772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  <c r="S1528" s="9">
        <f>(J1528/86400)+25569+([0]!offset/24)</f>
        <v>42339.067673611113</v>
      </c>
      <c r="T1528" s="9">
        <f>(I1528/86400)+25569+([0]!offset/24)</f>
        <v>42388.067673611113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  <c r="S1529" s="9">
        <f>(J1529/86400)+25569+([0]!offset/24)</f>
        <v>42780.392199074071</v>
      </c>
      <c r="T1529" s="9">
        <f>(I1529/86400)+25569+([0]!offset/24)</f>
        <v>42808.350532407407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  <c r="S1530" s="9">
        <f>(J1530/86400)+25569+([0]!offset/24)</f>
        <v>42736.524560185186</v>
      </c>
      <c r="T1530" s="9">
        <f>(I1530/86400)+25569+([0]!offset/24)</f>
        <v>42766.791666666664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  <c r="S1531" s="9">
        <f>(J1531/86400)+25569+([0]!offset/24)</f>
        <v>42052.420370370368</v>
      </c>
      <c r="T1531" s="9">
        <f>(I1531/86400)+25569+([0]!offset/24)</f>
        <v>42082.378703703704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  <c r="S1532" s="9">
        <f>(J1532/86400)+25569+([0]!offset/24)</f>
        <v>42275.558969907404</v>
      </c>
      <c r="T1532" s="9">
        <f>(I1532/86400)+25569+([0]!offset/24)</f>
        <v>42300.558969907404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  <c r="S1533" s="9">
        <f>(J1533/86400)+25569+([0]!offset/24)</f>
        <v>41941.594050925924</v>
      </c>
      <c r="T1533" s="9">
        <f>(I1533/86400)+25569+([0]!offset/24)</f>
        <v>41973.916666666664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  <c r="S1534" s="9">
        <f>(J1534/86400)+25569+([0]!offset/24)</f>
        <v>42391.266956018517</v>
      </c>
      <c r="T1534" s="9">
        <f>(I1534/86400)+25569+([0]!offset/24)</f>
        <v>42415.416666666664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  <c r="S1535" s="9">
        <f>(J1535/86400)+25569+([0]!offset/24)</f>
        <v>42442.793715277774</v>
      </c>
      <c r="T1535" s="9">
        <f>(I1535/86400)+25569+([0]!offset/24)</f>
        <v>42491.957638888889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  <c r="S1536" s="9">
        <f>(J1536/86400)+25569+([0]!offset/24)</f>
        <v>42221.465995370367</v>
      </c>
      <c r="T1536" s="9">
        <f>(I1536/86400)+25569+([0]!offset/24)</f>
        <v>42251.465995370367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  <c r="S1537" s="9">
        <f>(J1537/86400)+25569+([0]!offset/24)</f>
        <v>42484.620729166665</v>
      </c>
      <c r="T1537" s="9">
        <f>(I1537/86400)+25569+([0]!offset/24)</f>
        <v>42513.708333333336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  <c r="S1538" s="9">
        <f>(J1538/86400)+25569+([0]!offset/24)</f>
        <v>42213.593865740739</v>
      </c>
      <c r="T1538" s="9">
        <f>(I1538/86400)+25569+([0]!offset/24)</f>
        <v>42243.593865740739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ROUND((E1539/D1539)*100,0)</f>
        <v>180</v>
      </c>
      <c r="P1539" s="5">
        <f t="shared" ref="P1539:P1602" si="97">IF(L1539&gt;0,E1539/L1539,0)</f>
        <v>96.375</v>
      </c>
      <c r="Q1539" t="str">
        <f t="shared" ref="Q1539:Q1602" si="98">LEFT(N1539,SEARCH("/",N1539,1)-1)</f>
        <v>photography</v>
      </c>
      <c r="R1539" t="str">
        <f t="shared" ref="R1539:R1602" si="99">MID(N1539,SEARCH("/",N1539,1)+1,LEN(N1539)-LEN(Q1539))</f>
        <v>photobooks</v>
      </c>
      <c r="S1539" s="9">
        <f>(J1539/86400)+25569+([0]!offset/24)</f>
        <v>42552.106793981475</v>
      </c>
      <c r="T1539" s="9">
        <f>(I1539/86400)+25569+([0]!offset/24)</f>
        <v>42588.541666666664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5">
        <f t="shared" si="97"/>
        <v>156.17391304347825</v>
      </c>
      <c r="Q1540" t="str">
        <f t="shared" si="98"/>
        <v>photography</v>
      </c>
      <c r="R1540" t="str">
        <f t="shared" si="99"/>
        <v>photobooks</v>
      </c>
      <c r="S1540" s="9">
        <f>(J1540/86400)+25569+([0]!offset/24)</f>
        <v>41981.57372685185</v>
      </c>
      <c r="T1540" s="9">
        <f>(I1540/86400)+25569+([0]!offset/24)</f>
        <v>42026.57372685185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  <c r="S1541" s="9">
        <f>(J1541/86400)+25569+([0]!offset/24)</f>
        <v>42705.710868055554</v>
      </c>
      <c r="T1541" s="9">
        <f>(I1541/86400)+25569+([0]!offset/24)</f>
        <v>42738.710868055554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  <c r="S1542" s="9">
        <f>(J1542/86400)+25569+([0]!offset/24)</f>
        <v>41938.798796296294</v>
      </c>
      <c r="T1542" s="9">
        <f>(I1542/86400)+25569+([0]!offset/24)</f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  <c r="S1543" s="9">
        <f>(J1543/86400)+25569+([0]!offset/24)</f>
        <v>41974.503912037035</v>
      </c>
      <c r="T1543" s="9">
        <f>(I1543/86400)+25569+([0]!offset/24)</f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  <c r="S1544" s="9">
        <f>(J1544/86400)+25569+([0]!offset/24)</f>
        <v>42170.788194444445</v>
      </c>
      <c r="T1544" s="9">
        <f>(I1544/86400)+25569+([0]!offset/24)</f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  <c r="S1545" s="9">
        <f>(J1545/86400)+25569+([0]!offset/24)</f>
        <v>41935.301319444443</v>
      </c>
      <c r="T1545" s="9">
        <f>(I1545/86400)+25569+([0]!offset/24)</f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>
        <f t="shared" si="97"/>
        <v>0</v>
      </c>
      <c r="Q1546" t="str">
        <f t="shared" si="98"/>
        <v>photography</v>
      </c>
      <c r="R1546" t="str">
        <f t="shared" si="99"/>
        <v>nature</v>
      </c>
      <c r="S1546" s="9">
        <f>(J1546/86400)+25569+([0]!offset/24)</f>
        <v>42052.842870370368</v>
      </c>
      <c r="T1546" s="9">
        <f>(I1546/86400)+25569+([0]!offset/24)</f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  <c r="S1547" s="9">
        <f>(J1547/86400)+25569+([0]!offset/24)</f>
        <v>42031.676319444443</v>
      </c>
      <c r="T1547" s="9">
        <f>(I1547/86400)+25569+([0]!offset/24)</f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  <c r="S1548" s="9">
        <f>(J1548/86400)+25569+([0]!offset/24)</f>
        <v>41839.004618055551</v>
      </c>
      <c r="T1548" s="9">
        <f>(I1548/86400)+25569+([0]!offset/24)</f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>
        <f t="shared" si="97"/>
        <v>0</v>
      </c>
      <c r="Q1549" t="str">
        <f t="shared" si="98"/>
        <v>photography</v>
      </c>
      <c r="R1549" t="str">
        <f t="shared" si="99"/>
        <v>nature</v>
      </c>
      <c r="S1549" s="9">
        <f>(J1549/86400)+25569+([0]!offset/24)</f>
        <v>42782.218541666669</v>
      </c>
      <c r="T1549" s="9">
        <f>(I1549/86400)+25569+([0]!offset/24)</f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  <c r="S1550" s="9">
        <f>(J1550/86400)+25569+([0]!offset/24)</f>
        <v>42286.673842592594</v>
      </c>
      <c r="T1550" s="9">
        <f>(I1550/86400)+25569+([0]!offset/24)</f>
        <v>42316.715509259258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  <c r="S1551" s="9">
        <f>(J1551/86400)+25569+([0]!offset/24)</f>
        <v>42280.927766203698</v>
      </c>
      <c r="T1551" s="9">
        <f>(I1551/86400)+25569+([0]!offset/24)</f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  <c r="S1552" s="9">
        <f>(J1552/86400)+25569+([0]!offset/24)</f>
        <v>42472.24113425926</v>
      </c>
      <c r="T1552" s="9">
        <f>(I1552/86400)+25569+([0]!offset/24)</f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>
        <f t="shared" si="97"/>
        <v>0</v>
      </c>
      <c r="Q1553" t="str">
        <f t="shared" si="98"/>
        <v>photography</v>
      </c>
      <c r="R1553" t="str">
        <f t="shared" si="99"/>
        <v>nature</v>
      </c>
      <c r="S1553" s="9">
        <f>(J1553/86400)+25569+([0]!offset/24)</f>
        <v>42121.616192129623</v>
      </c>
      <c r="T1553" s="9">
        <f>(I1553/86400)+25569+([0]!offset/24)</f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  <c r="S1554" s="9">
        <f>(J1554/86400)+25569+([0]!offset/24)</f>
        <v>41892.480416666665</v>
      </c>
      <c r="T1554" s="9">
        <f>(I1554/86400)+25569+([0]!offset/24)</f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>
        <f t="shared" si="97"/>
        <v>0</v>
      </c>
      <c r="Q1555" t="str">
        <f t="shared" si="98"/>
        <v>photography</v>
      </c>
      <c r="R1555" t="str">
        <f t="shared" si="99"/>
        <v>nature</v>
      </c>
      <c r="S1555" s="9">
        <f>(J1555/86400)+25569+([0]!offset/24)</f>
        <v>42219.074618055551</v>
      </c>
      <c r="T1555" s="9">
        <f>(I1555/86400)+25569+([0]!offset/24)</f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>
        <f t="shared" si="97"/>
        <v>0</v>
      </c>
      <c r="Q1556" t="str">
        <f t="shared" si="98"/>
        <v>photography</v>
      </c>
      <c r="R1556" t="str">
        <f t="shared" si="99"/>
        <v>nature</v>
      </c>
      <c r="S1556" s="9">
        <f>(J1556/86400)+25569+([0]!offset/24)</f>
        <v>42188.043865740743</v>
      </c>
      <c r="T1556" s="9">
        <f>(I1556/86400)+25569+([0]!offset/24)</f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>
        <f t="shared" si="97"/>
        <v>0</v>
      </c>
      <c r="Q1557" t="str">
        <f t="shared" si="98"/>
        <v>photography</v>
      </c>
      <c r="R1557" t="str">
        <f t="shared" si="99"/>
        <v>nature</v>
      </c>
      <c r="S1557" s="9">
        <f>(J1557/86400)+25569+([0]!offset/24)</f>
        <v>42241.405462962961</v>
      </c>
      <c r="T1557" s="9">
        <f>(I1557/86400)+25569+([0]!offset/24)</f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  <c r="S1558" s="9">
        <f>(J1558/86400)+25569+([0]!offset/24)</f>
        <v>42524.944722222215</v>
      </c>
      <c r="T1558" s="9">
        <f>(I1558/86400)+25569+([0]!offset/24)</f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  <c r="S1559" s="9">
        <f>(J1559/86400)+25569+([0]!offset/24)</f>
        <v>41871.444826388884</v>
      </c>
      <c r="T1559" s="9">
        <f>(I1559/86400)+25569+([0]!offset/24)</f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  <c r="S1560" s="9">
        <f>(J1560/86400)+25569+([0]!offset/24)</f>
        <v>42185.189340277771</v>
      </c>
      <c r="T1560" s="9">
        <f>(I1560/86400)+25569+([0]!offset/24)</f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  <c r="S1561" s="9">
        <f>(J1561/86400)+25569+([0]!offset/24)</f>
        <v>42107.844895833332</v>
      </c>
      <c r="T1561" s="9">
        <f>(I1561/86400)+25569+([0]!offset/24)</f>
        <v>42122.844895833332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  <c r="S1562" s="9">
        <f>(J1562/86400)+25569+([0]!offset/24)</f>
        <v>41935.812418981477</v>
      </c>
      <c r="T1562" s="9">
        <f>(I1562/86400)+25569+([0]!offset/24)</f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  <c r="S1563" s="9">
        <f>(J1563/86400)+25569+([0]!offset/24)</f>
        <v>41554.833368055552</v>
      </c>
      <c r="T1563" s="9">
        <f>(I1563/86400)+25569+([0]!offset/24)</f>
        <v>41584.875034722216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>
        <f t="shared" si="97"/>
        <v>0</v>
      </c>
      <c r="Q1564" t="str">
        <f t="shared" si="98"/>
        <v>publishing</v>
      </c>
      <c r="R1564" t="str">
        <f t="shared" si="99"/>
        <v>art books</v>
      </c>
      <c r="S1564" s="9">
        <f>(J1564/86400)+25569+([0]!offset/24)</f>
        <v>40079.357824074068</v>
      </c>
      <c r="T1564" s="9">
        <f>(I1564/86400)+25569+([0]!offset/24)</f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9">
        <f>(J1565/86400)+25569+([0]!offset/24)</f>
        <v>41652.534155092588</v>
      </c>
      <c r="T1565" s="9">
        <f>(I1565/86400)+25569+([0]!offset/24)</f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  <c r="S1566" s="9">
        <f>(J1566/86400)+25569+([0]!offset/24)</f>
        <v>42121.158668981479</v>
      </c>
      <c r="T1566" s="9">
        <f>(I1566/86400)+25569+([0]!offset/24)</f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9">
        <f>(J1567/86400)+25569+([0]!offset/24)</f>
        <v>40672.521539351852</v>
      </c>
      <c r="T1567" s="9">
        <f>(I1567/86400)+25569+([0]!offset/24)</f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  <c r="S1568" s="9">
        <f>(J1568/86400)+25569+([0]!offset/24)</f>
        <v>42549.708379629628</v>
      </c>
      <c r="T1568" s="9">
        <f>(I1568/86400)+25569+([0]!offset/24)</f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  <c r="S1569" s="9">
        <f>(J1569/86400)+25569+([0]!offset/24)</f>
        <v>41671.728530092594</v>
      </c>
      <c r="T1569" s="9">
        <f>(I1569/86400)+25569+([0]!offset/24)</f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9">
        <f>(J1570/86400)+25569+([0]!offset/24)</f>
        <v>41961.853993055549</v>
      </c>
      <c r="T1570" s="9">
        <f>(I1570/86400)+25569+([0]!offset/24)</f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>
        <f t="shared" si="97"/>
        <v>0</v>
      </c>
      <c r="Q1571" t="str">
        <f t="shared" si="98"/>
        <v>publishing</v>
      </c>
      <c r="R1571" t="str">
        <f t="shared" si="99"/>
        <v>art books</v>
      </c>
      <c r="S1571" s="9">
        <f>(J1571/86400)+25569+([0]!offset/24)</f>
        <v>41389.471226851849</v>
      </c>
      <c r="T1571" s="9">
        <f>(I1571/86400)+25569+([0]!offset/24)</f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  <c r="S1572" s="9">
        <f>(J1572/86400)+25569+([0]!offset/24)</f>
        <v>42438.605115740742</v>
      </c>
      <c r="T1572" s="9">
        <f>(I1572/86400)+25569+([0]!offset/24)</f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  <c r="S1573" s="9">
        <f>(J1573/86400)+25569+([0]!offset/24)</f>
        <v>42144.56114583333</v>
      </c>
      <c r="T1573" s="9">
        <f>(I1573/86400)+25569+([0]!offset/24)</f>
        <v>42174.56114583333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  <c r="S1574" s="9">
        <f>(J1574/86400)+25569+([0]!offset/24)</f>
        <v>42403.824756944443</v>
      </c>
      <c r="T1574" s="9">
        <f>(I1574/86400)+25569+([0]!offset/24)</f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  <c r="S1575" s="9">
        <f>(J1575/86400)+25569+([0]!offset/24)</f>
        <v>42785.791689814818</v>
      </c>
      <c r="T1575" s="9">
        <f>(I1575/86400)+25569+([0]!offset/24)</f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  <c r="S1576" s="9">
        <f>(J1576/86400)+25569+([0]!offset/24)</f>
        <v>42017.719085648147</v>
      </c>
      <c r="T1576" s="9">
        <f>(I1576/86400)+25569+([0]!offset/24)</f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  <c r="S1577" s="9">
        <f>(J1577/86400)+25569+([0]!offset/24)</f>
        <v>41799.315925925919</v>
      </c>
      <c r="T1577" s="9">
        <f>(I1577/86400)+25569+([0]!offset/24)</f>
        <v>41829.315925925919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  <c r="S1578" s="9">
        <f>(J1578/86400)+25569+([0]!offset/24)</f>
        <v>42140.670925925922</v>
      </c>
      <c r="T1578" s="9">
        <f>(I1578/86400)+25569+([0]!offset/24)</f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9">
        <f>(J1579/86400)+25569+([0]!offset/24)</f>
        <v>41054.639444444438</v>
      </c>
      <c r="T1579" s="9">
        <f>(I1579/86400)+25569+([0]!offset/24)</f>
        <v>41114.639444444438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9">
        <f>(J1580/86400)+25569+([0]!offset/24)</f>
        <v>40398.857534722221</v>
      </c>
      <c r="T1580" s="9">
        <f>(I1580/86400)+25569+([0]!offset/24)</f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  <c r="S1581" s="9">
        <f>(J1581/86400)+25569+([0]!offset/24)</f>
        <v>41481.788090277776</v>
      </c>
      <c r="T1581" s="9">
        <f>(I1581/86400)+25569+([0]!offset/24)</f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>
        <f t="shared" si="97"/>
        <v>0</v>
      </c>
      <c r="Q1582" t="str">
        <f t="shared" si="98"/>
        <v>publishing</v>
      </c>
      <c r="R1582" t="str">
        <f t="shared" si="99"/>
        <v>art books</v>
      </c>
      <c r="S1582" s="9">
        <f>(J1582/86400)+25569+([0]!offset/24)</f>
        <v>40989.841736111106</v>
      </c>
      <c r="T1582" s="9">
        <f>(I1582/86400)+25569+([0]!offset/24)</f>
        <v>41049.841736111106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  <c r="S1583" s="9">
        <f>(J1583/86400)+25569+([0]!offset/24)</f>
        <v>42325.240624999999</v>
      </c>
      <c r="T1583" s="9">
        <f>(I1583/86400)+25569+([0]!offset/24)</f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  <c r="S1584" s="9">
        <f>(J1584/86400)+25569+([0]!offset/24)</f>
        <v>42246.581631944442</v>
      </c>
      <c r="T1584" s="9">
        <f>(I1584/86400)+25569+([0]!offset/24)</f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  <c r="S1585" s="9">
        <f>(J1585/86400)+25569+([0]!offset/24)</f>
        <v>41877.696655092594</v>
      </c>
      <c r="T1585" s="9">
        <f>(I1585/86400)+25569+([0]!offset/24)</f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>
        <f t="shared" si="97"/>
        <v>0</v>
      </c>
      <c r="Q1586" t="str">
        <f t="shared" si="98"/>
        <v>photography</v>
      </c>
      <c r="R1586" t="str">
        <f t="shared" si="99"/>
        <v>places</v>
      </c>
      <c r="S1586" s="9">
        <f>(J1586/86400)+25569+([0]!offset/24)</f>
        <v>41779.440983796296</v>
      </c>
      <c r="T1586" s="9">
        <f>(I1586/86400)+25569+([0]!offset/24)</f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  <c r="S1587" s="9">
        <f>(J1587/86400)+25569+([0]!offset/24)</f>
        <v>42707.687129629623</v>
      </c>
      <c r="T1587" s="9">
        <f>(I1587/86400)+25569+([0]!offset/24)</f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>
        <f t="shared" si="97"/>
        <v>0</v>
      </c>
      <c r="Q1588" t="str">
        <f t="shared" si="98"/>
        <v>photography</v>
      </c>
      <c r="R1588" t="str">
        <f t="shared" si="99"/>
        <v>places</v>
      </c>
      <c r="S1588" s="9">
        <f>(J1588/86400)+25569+([0]!offset/24)</f>
        <v>42068.896087962959</v>
      </c>
      <c r="T1588" s="9">
        <f>(I1588/86400)+25569+([0]!offset/24)</f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  <c r="S1589" s="9">
        <f>(J1589/86400)+25569+([0]!offset/24)</f>
        <v>41956.742650462962</v>
      </c>
      <c r="T1589" s="9">
        <f>(I1589/86400)+25569+([0]!offset/24)</f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>
        <f t="shared" si="97"/>
        <v>0</v>
      </c>
      <c r="Q1590" t="str">
        <f t="shared" si="98"/>
        <v>photography</v>
      </c>
      <c r="R1590" t="str">
        <f t="shared" si="99"/>
        <v>places</v>
      </c>
      <c r="S1590" s="9">
        <f>(J1590/86400)+25569+([0]!offset/24)</f>
        <v>42005.041655092595</v>
      </c>
      <c r="T1590" s="9">
        <f>(I1590/86400)+25569+([0]!offset/24)</f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>
        <f t="shared" si="97"/>
        <v>0</v>
      </c>
      <c r="Q1591" t="str">
        <f t="shared" si="98"/>
        <v>photography</v>
      </c>
      <c r="R1591" t="str">
        <f t="shared" si="99"/>
        <v>places</v>
      </c>
      <c r="S1591" s="9">
        <f>(J1591/86400)+25569+([0]!offset/24)</f>
        <v>42256.776458333326</v>
      </c>
      <c r="T1591" s="9">
        <f>(I1591/86400)+25569+([0]!offset/24)</f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  <c r="S1592" s="9">
        <f>(J1592/86400)+25569+([0]!offset/24)</f>
        <v>42240.648888888885</v>
      </c>
      <c r="T1592" s="9">
        <f>(I1592/86400)+25569+([0]!offset/24)</f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  <c r="S1593" s="9">
        <f>(J1593/86400)+25569+([0]!offset/24)</f>
        <v>42433.517835648141</v>
      </c>
      <c r="T1593" s="9">
        <f>(I1593/86400)+25569+([0]!offset/24)</f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>
        <f t="shared" si="97"/>
        <v>0</v>
      </c>
      <c r="Q1594" t="str">
        <f t="shared" si="98"/>
        <v>photography</v>
      </c>
      <c r="R1594" t="str">
        <f t="shared" si="99"/>
        <v>places</v>
      </c>
      <c r="S1594" s="9">
        <f>(J1594/86400)+25569+([0]!offset/24)</f>
        <v>42045.86440972222</v>
      </c>
      <c r="T1594" s="9">
        <f>(I1594/86400)+25569+([0]!offset/24)</f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  <c r="S1595" s="9">
        <f>(J1595/86400)+25569+([0]!offset/24)</f>
        <v>42033.63721064815</v>
      </c>
      <c r="T1595" s="9">
        <f>(I1595/86400)+25569+([0]!offset/24)</f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  <c r="S1596" s="9">
        <f>(J1596/86400)+25569+([0]!offset/24)</f>
        <v>42445.504421296289</v>
      </c>
      <c r="T1596" s="9">
        <f>(I1596/86400)+25569+([0]!offset/24)</f>
        <v>42505.472916666666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  <c r="S1597" s="9">
        <f>(J1597/86400)+25569+([0]!offset/24)</f>
        <v>41779.84175925926</v>
      </c>
      <c r="T1597" s="9">
        <f>(I1597/86400)+25569+([0]!offset/24)</f>
        <v>41808.634027777771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  <c r="S1598" s="9">
        <f>(J1598/86400)+25569+([0]!offset/24)</f>
        <v>41941.221863425926</v>
      </c>
      <c r="T1598" s="9">
        <f>(I1598/86400)+25569+([0]!offset/24)</f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>
        <f t="shared" si="97"/>
        <v>0</v>
      </c>
      <c r="Q1599" t="str">
        <f t="shared" si="98"/>
        <v>photography</v>
      </c>
      <c r="R1599" t="str">
        <f t="shared" si="99"/>
        <v>places</v>
      </c>
      <c r="S1599" s="9">
        <f>(J1599/86400)+25569+([0]!offset/24)</f>
        <v>42603.145798611113</v>
      </c>
      <c r="T1599" s="9">
        <f>(I1599/86400)+25569+([0]!offset/24)</f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  <c r="S1600" s="9">
        <f>(J1600/86400)+25569+([0]!offset/24)</f>
        <v>42151.459004629629</v>
      </c>
      <c r="T1600" s="9">
        <f>(I1600/86400)+25569+([0]!offset/24)</f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>
        <f t="shared" si="97"/>
        <v>0</v>
      </c>
      <c r="Q1601" t="str">
        <f t="shared" si="98"/>
        <v>photography</v>
      </c>
      <c r="R1601" t="str">
        <f t="shared" si="99"/>
        <v>places</v>
      </c>
      <c r="S1601" s="9">
        <f>(J1601/86400)+25569+([0]!offset/24)</f>
        <v>42438.330740740734</v>
      </c>
      <c r="T1601" s="9">
        <f>(I1601/86400)+25569+([0]!offset/24)</f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  <c r="S1602" s="9">
        <f>(J1602/86400)+25569+([0]!offset/24)</f>
        <v>41790.848981481475</v>
      </c>
      <c r="T1602" s="9">
        <f>(I1602/86400)+25569+([0]!offset/24)</f>
        <v>41835.007638888885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ROUND((E1603/D1603)*100,0)</f>
        <v>108</v>
      </c>
      <c r="P1603" s="5">
        <f t="shared" ref="P1603:P1666" si="101">IF(L1603&gt;0,E1603/L1603,0)</f>
        <v>48.325535714285714</v>
      </c>
      <c r="Q1603" t="str">
        <f t="shared" ref="Q1603:Q1666" si="102">LEFT(N1603,SEARCH("/",N1603,1)-1)</f>
        <v>music</v>
      </c>
      <c r="R1603" t="str">
        <f t="shared" ref="R1603:R1666" si="103">MID(N1603,SEARCH("/",N1603,1)+1,LEN(N1603)-LEN(Q1603))</f>
        <v>rock</v>
      </c>
      <c r="S1603" s="9">
        <f>(J1603/86400)+25569+([0]!offset/24)</f>
        <v>40637.884641203702</v>
      </c>
      <c r="T1603" s="9">
        <f>(I1603/86400)+25569+([0]!offset/24)</f>
        <v>40667.884641203702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5">
        <f t="shared" si="101"/>
        <v>46.953125</v>
      </c>
      <c r="Q1604" t="str">
        <f t="shared" si="102"/>
        <v>music</v>
      </c>
      <c r="R1604" t="str">
        <f t="shared" si="103"/>
        <v>rock</v>
      </c>
      <c r="S1604" s="9">
        <f>(J1604/86400)+25569+([0]!offset/24)</f>
        <v>40788.089317129627</v>
      </c>
      <c r="T1604" s="9">
        <f>(I1604/86400)+25569+([0]!offset/24)</f>
        <v>40830.75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  <c r="S1605" s="9">
        <f>(J1605/86400)+25569+([0]!offset/24)</f>
        <v>40875.961331018516</v>
      </c>
      <c r="T1605" s="9">
        <f>(I1605/86400)+25569+([0]!offset/24)</f>
        <v>40935.961331018516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  <c r="S1606" s="9">
        <f>(J1606/86400)+25569+([0]!offset/24)</f>
        <v>40945.636979166666</v>
      </c>
      <c r="T1606" s="9">
        <f>(I1606/86400)+25569+([0]!offset/24)</f>
        <v>40985.595312500001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  <c r="S1607" s="9">
        <f>(J1607/86400)+25569+([0]!offset/24)</f>
        <v>40746.804548611108</v>
      </c>
      <c r="T1607" s="9">
        <f>(I1607/86400)+25569+([0]!offset/24)</f>
        <v>40756.083333333328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  <c r="S1608" s="9">
        <f>(J1608/86400)+25569+([0]!offset/24)</f>
        <v>40535.903217592589</v>
      </c>
      <c r="T1608" s="9">
        <f>(I1608/86400)+25569+([0]!offset/24)</f>
        <v>40625.861550925925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  <c r="S1609" s="9">
        <f>(J1609/86400)+25569+([0]!offset/24)</f>
        <v>41053.600127314814</v>
      </c>
      <c r="T1609" s="9">
        <f>(I1609/86400)+25569+([0]!offset/24)</f>
        <v>41074.600127314814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  <c r="S1610" s="9">
        <f>(J1610/86400)+25569+([0]!offset/24)</f>
        <v>41607.622523148144</v>
      </c>
      <c r="T1610" s="9">
        <f>(I1610/86400)+25569+([0]!offset/24)</f>
        <v>41640.018055555549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  <c r="S1611" s="9">
        <f>(J1611/86400)+25569+([0]!offset/24)</f>
        <v>40795.792928240735</v>
      </c>
      <c r="T1611" s="9">
        <f>(I1611/86400)+25569+([0]!offset/24)</f>
        <v>40849.125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  <c r="S1612" s="9">
        <f>(J1612/86400)+25569+([0]!offset/24)</f>
        <v>41228.716550925921</v>
      </c>
      <c r="T1612" s="9">
        <f>(I1612/86400)+25569+([0]!offset/24)</f>
        <v>41258.716550925921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  <c r="S1613" s="9">
        <f>(J1613/86400)+25569+([0]!offset/24)</f>
        <v>41408.792037037034</v>
      </c>
      <c r="T1613" s="9">
        <f>(I1613/86400)+25569+([0]!offset/24)</f>
        <v>41429.792037037034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  <c r="S1614" s="9">
        <f>(J1614/86400)+25569+([0]!offset/24)</f>
        <v>41246.666481481479</v>
      </c>
      <c r="T1614" s="9">
        <f>(I1614/86400)+25569+([0]!offset/24)</f>
        <v>41276.666481481479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  <c r="S1615" s="9">
        <f>(J1615/86400)+25569+([0]!offset/24)</f>
        <v>41081.861134259256</v>
      </c>
      <c r="T1615" s="9">
        <f>(I1615/86400)+25569+([0]!offset/24)</f>
        <v>41111.861134259256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  <c r="S1616" s="9">
        <f>(J1616/86400)+25569+([0]!offset/24)</f>
        <v>41794.772789351853</v>
      </c>
      <c r="T1616" s="9">
        <f>(I1616/86400)+25569+([0]!offset/24)</f>
        <v>41854.5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  <c r="S1617" s="9">
        <f>(J1617/86400)+25569+([0]!offset/24)</f>
        <v>40844.842546296291</v>
      </c>
      <c r="T1617" s="9">
        <f>(I1617/86400)+25569+([0]!offset/24)</f>
        <v>40889.884212962963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  <c r="S1618" s="9">
        <f>(J1618/86400)+25569+([0]!offset/24)</f>
        <v>41194.507187499999</v>
      </c>
      <c r="T1618" s="9">
        <f>(I1618/86400)+25569+([0]!offset/24)</f>
        <v>41235.708333333328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  <c r="S1619" s="9">
        <f>(J1619/86400)+25569+([0]!offset/24)</f>
        <v>41546.455879629626</v>
      </c>
      <c r="T1619" s="9">
        <f>(I1619/86400)+25569+([0]!offset/24)</f>
        <v>41579.583333333328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  <c r="S1620" s="9">
        <f>(J1620/86400)+25569+([0]!offset/24)</f>
        <v>41301.446006944439</v>
      </c>
      <c r="T1620" s="9">
        <f>(I1620/86400)+25569+([0]!offset/24)</f>
        <v>41341.446006944439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  <c r="S1621" s="9">
        <f>(J1621/86400)+25569+([0]!offset/24)</f>
        <v>41875.977847222217</v>
      </c>
      <c r="T1621" s="9">
        <f>(I1621/86400)+25569+([0]!offset/24)</f>
        <v>41896.977847222217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  <c r="S1622" s="9">
        <f>(J1622/86400)+25569+([0]!offset/24)</f>
        <v>41321.131249999999</v>
      </c>
      <c r="T1622" s="9">
        <f>(I1622/86400)+25569+([0]!offset/24)</f>
        <v>41328.131249999999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  <c r="S1623" s="9">
        <f>(J1623/86400)+25569+([0]!offset/24)</f>
        <v>41003.398321759254</v>
      </c>
      <c r="T1623" s="9">
        <f>(I1623/86400)+25569+([0]!offset/24)</f>
        <v>41056.957638888889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  <c r="S1624" s="9">
        <f>(J1624/86400)+25569+([0]!offset/24)</f>
        <v>41950.086504629631</v>
      </c>
      <c r="T1624" s="9">
        <f>(I1624/86400)+25569+([0]!offset/24)</f>
        <v>41990.124305555553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  <c r="S1625" s="9">
        <f>(J1625/86400)+25569+([0]!offset/24)</f>
        <v>41453.480196759258</v>
      </c>
      <c r="T1625" s="9">
        <f>(I1625/86400)+25569+([0]!offset/24)</f>
        <v>41513.480196759258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  <c r="S1626" s="9">
        <f>(J1626/86400)+25569+([0]!offset/24)</f>
        <v>41243.158969907403</v>
      </c>
      <c r="T1626" s="9">
        <f>(I1626/86400)+25569+([0]!offset/24)</f>
        <v>41283.158969907403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  <c r="S1627" s="9">
        <f>(J1627/86400)+25569+([0]!offset/24)</f>
        <v>41135.491354166668</v>
      </c>
      <c r="T1627" s="9">
        <f>(I1627/86400)+25569+([0]!offset/24)</f>
        <v>41163.491354166668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  <c r="S1628" s="9">
        <f>(J1628/86400)+25569+([0]!offset/24)</f>
        <v>41579.639664351846</v>
      </c>
      <c r="T1628" s="9">
        <f>(I1628/86400)+25569+([0]!offset/24)</f>
        <v>41609.681331018517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  <c r="S1629" s="9">
        <f>(J1629/86400)+25569+([0]!offset/24)</f>
        <v>41205.498715277776</v>
      </c>
      <c r="T1629" s="9">
        <f>(I1629/86400)+25569+([0]!offset/24)</f>
        <v>41238.999305555553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  <c r="S1630" s="9">
        <f>(J1630/86400)+25569+([0]!offset/24)</f>
        <v>41774.528726851851</v>
      </c>
      <c r="T1630" s="9">
        <f>(I1630/86400)+25569+([0]!offset/24)</f>
        <v>41807.528726851851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  <c r="S1631" s="9">
        <f>(J1631/86400)+25569+([0]!offset/24)</f>
        <v>41645.658946759257</v>
      </c>
      <c r="T1631" s="9">
        <f>(I1631/86400)+25569+([0]!offset/24)</f>
        <v>41690.658946759257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  <c r="S1632" s="9">
        <f>(J1632/86400)+25569+([0]!offset/24)</f>
        <v>40939.629340277774</v>
      </c>
      <c r="T1632" s="9">
        <f>(I1632/86400)+25569+([0]!offset/24)</f>
        <v>40970.082638888889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  <c r="S1633" s="9">
        <f>(J1633/86400)+25569+([0]!offset/24)</f>
        <v>41164.65116898148</v>
      </c>
      <c r="T1633" s="9">
        <f>(I1633/86400)+25569+([0]!offset/24)</f>
        <v>41194.65116898148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  <c r="S1634" s="9">
        <f>(J1634/86400)+25569+([0]!offset/24)</f>
        <v>40750.132569444446</v>
      </c>
      <c r="T1634" s="9">
        <f>(I1634/86400)+25569+([0]!offset/24)</f>
        <v>40810.132569444446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  <c r="S1635" s="9">
        <f>(J1635/86400)+25569+([0]!offset/24)</f>
        <v>40896.675416666665</v>
      </c>
      <c r="T1635" s="9">
        <f>(I1635/86400)+25569+([0]!offset/24)</f>
        <v>40924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  <c r="S1636" s="9">
        <f>(J1636/86400)+25569+([0]!offset/24)</f>
        <v>40657.981493055551</v>
      </c>
      <c r="T1636" s="9">
        <f>(I1636/86400)+25569+([0]!offset/24)</f>
        <v>40696.040972222218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  <c r="S1637" s="9">
        <f>(J1637/86400)+25569+([0]!offset/24)</f>
        <v>42502.660428240742</v>
      </c>
      <c r="T1637" s="9">
        <f>(I1637/86400)+25569+([0]!offset/24)</f>
        <v>42562.660428240742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  <c r="S1638" s="9">
        <f>(J1638/86400)+25569+([0]!offset/24)</f>
        <v>40662.878333333334</v>
      </c>
      <c r="T1638" s="9">
        <f>(I1638/86400)+25569+([0]!offset/24)</f>
        <v>40705.958333333328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  <c r="S1639" s="9">
        <f>(J1639/86400)+25569+([0]!offset/24)</f>
        <v>40122.543287037035</v>
      </c>
      <c r="T1639" s="9">
        <f>(I1639/86400)+25569+([0]!offset/24)</f>
        <v>40178.777083333327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  <c r="S1640" s="9">
        <f>(J1640/86400)+25569+([0]!offset/24)</f>
        <v>41288.478796296295</v>
      </c>
      <c r="T1640" s="9">
        <f>(I1640/86400)+25569+([0]!offset/24)</f>
        <v>41333.684027777774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  <c r="S1641" s="9">
        <f>(J1641/86400)+25569+([0]!offset/24)</f>
        <v>40941.444039351853</v>
      </c>
      <c r="T1641" s="9">
        <f>(I1641/86400)+25569+([0]!offset/24)</f>
        <v>40971.444039351853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  <c r="S1642" s="9">
        <f>(J1642/86400)+25569+([0]!offset/24)</f>
        <v>40379.022627314815</v>
      </c>
      <c r="T1642" s="9">
        <f>(I1642/86400)+25569+([0]!offset/24)</f>
        <v>40392.874305555553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  <c r="S1643" s="9">
        <f>(J1643/86400)+25569+([0]!offset/24)</f>
        <v>41962.388240740744</v>
      </c>
      <c r="T1643" s="9">
        <f>(I1643/86400)+25569+([0]!offset/24)</f>
        <v>41992.388240740744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  <c r="S1644" s="9">
        <f>(J1644/86400)+25569+([0]!offset/24)</f>
        <v>40687.816284722219</v>
      </c>
      <c r="T1644" s="9">
        <f>(I1644/86400)+25569+([0]!offset/24)</f>
        <v>40707.816284722219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  <c r="S1645" s="9">
        <f>(J1645/86400)+25569+([0]!offset/24)</f>
        <v>41146.615879629629</v>
      </c>
      <c r="T1645" s="9">
        <f>(I1645/86400)+25569+([0]!offset/24)</f>
        <v>41176.615879629629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  <c r="S1646" s="9">
        <f>(J1646/86400)+25569+([0]!offset/24)</f>
        <v>41174.851388888885</v>
      </c>
      <c r="T1646" s="9">
        <f>(I1646/86400)+25569+([0]!offset/24)</f>
        <v>41234.893055555549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  <c r="S1647" s="9">
        <f>(J1647/86400)+25569+([0]!offset/24)</f>
        <v>41521.40902777778</v>
      </c>
      <c r="T1647" s="9">
        <f>(I1647/86400)+25569+([0]!offset/24)</f>
        <v>41535.40902777778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  <c r="S1648" s="9">
        <f>(J1648/86400)+25569+([0]!offset/24)</f>
        <v>41833.241932870369</v>
      </c>
      <c r="T1648" s="9">
        <f>(I1648/86400)+25569+([0]!offset/24)</f>
        <v>41865.549305555549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  <c r="S1649" s="9">
        <f>(J1649/86400)+25569+([0]!offset/24)</f>
        <v>41039.201122685183</v>
      </c>
      <c r="T1649" s="9">
        <f>(I1649/86400)+25569+([0]!offset/24)</f>
        <v>41069.201122685183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  <c r="S1650" s="9">
        <f>(J1650/86400)+25569+([0]!offset/24)</f>
        <v>40592.496319444443</v>
      </c>
      <c r="T1650" s="9">
        <f>(I1650/86400)+25569+([0]!offset/24)</f>
        <v>40622.454652777778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  <c r="S1651" s="9">
        <f>(J1651/86400)+25569+([0]!offset/24)</f>
        <v>41737.476331018515</v>
      </c>
      <c r="T1651" s="9">
        <f>(I1651/86400)+25569+([0]!offset/24)</f>
        <v>41782.476331018515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  <c r="S1652" s="9">
        <f>(J1652/86400)+25569+([0]!offset/24)</f>
        <v>41526.227280092593</v>
      </c>
      <c r="T1652" s="9">
        <f>(I1652/86400)+25569+([0]!offset/24)</f>
        <v>41556.227280092593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  <c r="S1653" s="9">
        <f>(J1653/86400)+25569+([0]!offset/24)</f>
        <v>40625.692361111105</v>
      </c>
      <c r="T1653" s="9">
        <f>(I1653/86400)+25569+([0]!offset/24)</f>
        <v>40659.082638888889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  <c r="S1654" s="9">
        <f>(J1654/86400)+25569+([0]!offset/24)</f>
        <v>41572.284641203703</v>
      </c>
      <c r="T1654" s="9">
        <f>(I1654/86400)+25569+([0]!offset/24)</f>
        <v>41602.326307870368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  <c r="S1655" s="9">
        <f>(J1655/86400)+25569+([0]!offset/24)</f>
        <v>40626.626111111109</v>
      </c>
      <c r="T1655" s="9">
        <f>(I1655/86400)+25569+([0]!offset/24)</f>
        <v>40657.626111111109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  <c r="S1656" s="9">
        <f>(J1656/86400)+25569+([0]!offset/24)</f>
        <v>40987.682407407403</v>
      </c>
      <c r="T1656" s="9">
        <f>(I1656/86400)+25569+([0]!offset/24)</f>
        <v>41017.682407407403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  <c r="S1657" s="9">
        <f>(J1657/86400)+25569+([0]!offset/24)</f>
        <v>40974.583564814813</v>
      </c>
      <c r="T1657" s="9">
        <f>(I1657/86400)+25569+([0]!offset/24)</f>
        <v>41004.541898148142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  <c r="S1658" s="9">
        <f>(J1658/86400)+25569+([0]!offset/24)</f>
        <v>41226.720509259256</v>
      </c>
      <c r="T1658" s="9">
        <f>(I1658/86400)+25569+([0]!offset/24)</f>
        <v>41256.720509259256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  <c r="S1659" s="9">
        <f>(J1659/86400)+25569+([0]!offset/24)</f>
        <v>41023.573703703703</v>
      </c>
      <c r="T1659" s="9">
        <f>(I1659/86400)+25569+([0]!offset/24)</f>
        <v>41053.573703703703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  <c r="S1660" s="9">
        <f>(J1660/86400)+25569+([0]!offset/24)</f>
        <v>41223.013506944444</v>
      </c>
      <c r="T1660" s="9">
        <f>(I1660/86400)+25569+([0]!offset/24)</f>
        <v>41261.388888888883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  <c r="S1661" s="9">
        <f>(J1661/86400)+25569+([0]!offset/24)</f>
        <v>41596.705104166664</v>
      </c>
      <c r="T1661" s="9">
        <f>(I1661/86400)+25569+([0]!offset/24)</f>
        <v>41625.291666666664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  <c r="S1662" s="9">
        <f>(J1662/86400)+25569+([0]!offset/24)</f>
        <v>42459.485532407409</v>
      </c>
      <c r="T1662" s="9">
        <f>(I1662/86400)+25569+([0]!offset/24)</f>
        <v>42490.707638888889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  <c r="S1663" s="9">
        <f>(J1663/86400)+25569+([0]!offset/24)</f>
        <v>42343.789710648147</v>
      </c>
      <c r="T1663" s="9">
        <f>(I1663/86400)+25569+([0]!offset/24)</f>
        <v>42386.666666666664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  <c r="S1664" s="9">
        <f>(J1664/86400)+25569+([0]!offset/24)</f>
        <v>40847.99</v>
      </c>
      <c r="T1664" s="9">
        <f>(I1664/86400)+25569+([0]!offset/24)</f>
        <v>40908.031666666662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  <c r="S1665" s="9">
        <f>(J1665/86400)+25569+([0]!offset/24)</f>
        <v>42005.813738425924</v>
      </c>
      <c r="T1665" s="9">
        <f>(I1665/86400)+25569+([0]!offset/24)</f>
        <v>42035.813738425924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  <c r="S1666" s="9">
        <f>(J1666/86400)+25569+([0]!offset/24)</f>
        <v>40939.553449074076</v>
      </c>
      <c r="T1666" s="9">
        <f>(I1666/86400)+25569+([0]!offset/24)</f>
        <v>40983.957638888889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ROUND((E1667/D1667)*100,0)</f>
        <v>119</v>
      </c>
      <c r="P1667" s="5">
        <f t="shared" ref="P1667:P1730" si="105">IF(L1667&gt;0,E1667/L1667,0)</f>
        <v>44.956989247311824</v>
      </c>
      <c r="Q1667" t="str">
        <f t="shared" ref="Q1667:Q1730" si="106">LEFT(N1667,SEARCH("/",N1667,1)-1)</f>
        <v>music</v>
      </c>
      <c r="R1667" t="str">
        <f t="shared" ref="R1667:R1730" si="107">MID(N1667,SEARCH("/",N1667,1)+1,LEN(N1667)-LEN(Q1667))</f>
        <v>pop</v>
      </c>
      <c r="S1667" s="9">
        <f>(J1667/86400)+25569+([0]!offset/24)</f>
        <v>40564.441122685181</v>
      </c>
      <c r="T1667" s="9">
        <f>(I1667/86400)+25569+([0]!offset/24)</f>
        <v>40595.916666666664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5">
        <f t="shared" si="105"/>
        <v>41.04081632653061</v>
      </c>
      <c r="Q1668" t="str">
        <f t="shared" si="106"/>
        <v>music</v>
      </c>
      <c r="R1668" t="str">
        <f t="shared" si="107"/>
        <v>pop</v>
      </c>
      <c r="S1668" s="9">
        <f>(J1668/86400)+25569+([0]!offset/24)</f>
        <v>41331.04482638889</v>
      </c>
      <c r="T1668" s="9">
        <f>(I1668/86400)+25569+([0]!offset/24)</f>
        <v>41361.003159722219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  <c r="S1669" s="9">
        <f>(J1669/86400)+25569+([0]!offset/24)</f>
        <v>41681.862245370365</v>
      </c>
      <c r="T1669" s="9">
        <f>(I1669/86400)+25569+([0]!offset/24)</f>
        <v>41709.082638888889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  <c r="S1670" s="9">
        <f>(J1670/86400)+25569+([0]!offset/24)</f>
        <v>40844.941423611112</v>
      </c>
      <c r="T1670" s="9">
        <f>(I1670/86400)+25569+([0]!offset/24)</f>
        <v>40874.983090277776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  <c r="S1671" s="9">
        <f>(J1671/86400)+25569+([0]!offset/24)</f>
        <v>42461.676805555551</v>
      </c>
      <c r="T1671" s="9">
        <f>(I1671/86400)+25569+([0]!offset/24)</f>
        <v>42521.676805555551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  <c r="S1672" s="9">
        <f>(J1672/86400)+25569+([0]!offset/24)</f>
        <v>40313.722210648142</v>
      </c>
      <c r="T1672" s="9">
        <f>(I1672/86400)+25569+([0]!offset/24)</f>
        <v>40363.958333333328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  <c r="S1673" s="9">
        <f>(J1673/86400)+25569+([0]!offset/24)</f>
        <v>42553.335810185185</v>
      </c>
      <c r="T1673" s="9">
        <f>(I1673/86400)+25569+([0]!offset/24)</f>
        <v>42583.335810185185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  <c r="S1674" s="9">
        <f>(J1674/86400)+25569+([0]!offset/24)</f>
        <v>41034.448263888888</v>
      </c>
      <c r="T1674" s="9">
        <f>(I1674/86400)+25569+([0]!offset/24)</f>
        <v>41064.448263888888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  <c r="S1675" s="9">
        <f>(J1675/86400)+25569+([0]!offset/24)</f>
        <v>42039.670046296298</v>
      </c>
      <c r="T1675" s="9">
        <f>(I1675/86400)+25569+([0]!offset/24)</f>
        <v>42069.670046296298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  <c r="S1676" s="9">
        <f>(J1676/86400)+25569+([0]!offset/24)</f>
        <v>42569.397060185183</v>
      </c>
      <c r="T1676" s="9">
        <f>(I1676/86400)+25569+([0]!offset/24)</f>
        <v>42600.082638888889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  <c r="S1677" s="9">
        <f>(J1677/86400)+25569+([0]!offset/24)</f>
        <v>40802.524768518517</v>
      </c>
      <c r="T1677" s="9">
        <f>(I1677/86400)+25569+([0]!offset/24)</f>
        <v>40832.710416666661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  <c r="S1678" s="9">
        <f>(J1678/86400)+25569+([0]!offset/24)</f>
        <v>40973.517905092587</v>
      </c>
      <c r="T1678" s="9">
        <f>(I1678/86400)+25569+([0]!offset/24)</f>
        <v>41019.957638888889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  <c r="S1679" s="9">
        <f>(J1679/86400)+25569+([0]!offset/24)</f>
        <v>42416.198796296296</v>
      </c>
      <c r="T1679" s="9">
        <f>(I1679/86400)+25569+([0]!offset/24)</f>
        <v>42476.040972222218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  <c r="S1680" s="9">
        <f>(J1680/86400)+25569+([0]!offset/24)</f>
        <v>41662.646655092591</v>
      </c>
      <c r="T1680" s="9">
        <f>(I1680/86400)+25569+([0]!offset/24)</f>
        <v>41676.646655092591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  <c r="S1681" s="9">
        <f>(J1681/86400)+25569+([0]!offset/24)</f>
        <v>40722.860474537032</v>
      </c>
      <c r="T1681" s="9">
        <f>(I1681/86400)+25569+([0]!offset/24)</f>
        <v>40745.860474537032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  <c r="S1682" s="9">
        <f>(J1682/86400)+25569+([0]!offset/24)</f>
        <v>41802.549386574072</v>
      </c>
      <c r="T1682" s="9">
        <f>(I1682/86400)+25569+([0]!offset/24)</f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  <c r="S1683" s="9">
        <f>(J1683/86400)+25569+([0]!offset/24)</f>
        <v>42773.91300925926</v>
      </c>
      <c r="T1683" s="9">
        <f>(I1683/86400)+25569+([0]!offset/24)</f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>
        <f t="shared" si="105"/>
        <v>0</v>
      </c>
      <c r="Q1684" t="str">
        <f t="shared" si="106"/>
        <v>music</v>
      </c>
      <c r="R1684" t="str">
        <f t="shared" si="107"/>
        <v>faith</v>
      </c>
      <c r="S1684" s="9">
        <f>(J1684/86400)+25569+([0]!offset/24)</f>
        <v>42779.005324074074</v>
      </c>
      <c r="T1684" s="9">
        <f>(I1684/86400)+25569+([0]!offset/24)</f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  <c r="S1685" s="9">
        <f>(J1685/86400)+25569+([0]!offset/24)</f>
        <v>42808.57335648148</v>
      </c>
      <c r="T1685" s="9">
        <f>(I1685/86400)+25569+([0]!offset/24)</f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  <c r="S1686" s="9">
        <f>(J1686/86400)+25569+([0]!offset/24)</f>
        <v>42783.606956018521</v>
      </c>
      <c r="T1686" s="9">
        <f>(I1686/86400)+25569+([0]!offset/24)</f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  <c r="S1687" s="9">
        <f>(J1687/86400)+25569+([0]!offset/24)</f>
        <v>42788.041932870365</v>
      </c>
      <c r="T1687" s="9">
        <f>(I1687/86400)+25569+([0]!offset/24)</f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  <c r="S1688" s="9">
        <f>(J1688/86400)+25569+([0]!offset/24)</f>
        <v>42792.635636574072</v>
      </c>
      <c r="T1688" s="9">
        <f>(I1688/86400)+25569+([0]!offset/24)</f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  <c r="S1689" s="9">
        <f>(J1689/86400)+25569+([0]!offset/24)</f>
        <v>42801.838483796295</v>
      </c>
      <c r="T1689" s="9">
        <f>(I1689/86400)+25569+([0]!offset/24)</f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  <c r="S1690" s="9">
        <f>(J1690/86400)+25569+([0]!offset/24)</f>
        <v>42804.326319444437</v>
      </c>
      <c r="T1690" s="9">
        <f>(I1690/86400)+25569+([0]!offset/24)</f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  <c r="S1691" s="9">
        <f>(J1691/86400)+25569+([0]!offset/24)</f>
        <v>42780.734143518515</v>
      </c>
      <c r="T1691" s="9">
        <f>(I1691/86400)+25569+([0]!offset/24)</f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  <c r="S1692" s="9">
        <f>(J1692/86400)+25569+([0]!offset/24)</f>
        <v>42801.222708333335</v>
      </c>
      <c r="T1692" s="9">
        <f>(I1692/86400)+25569+([0]!offset/24)</f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  <c r="S1693" s="9">
        <f>(J1693/86400)+25569+([0]!offset/24)</f>
        <v>42795.493148148147</v>
      </c>
      <c r="T1693" s="9">
        <f>(I1693/86400)+25569+([0]!offset/24)</f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  <c r="S1694" s="9">
        <f>(J1694/86400)+25569+([0]!offset/24)</f>
        <v>42787.94290509259</v>
      </c>
      <c r="T1694" s="9">
        <f>(I1694/86400)+25569+([0]!offset/24)</f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  <c r="S1695" s="9">
        <f>(J1695/86400)+25569+([0]!offset/24)</f>
        <v>42803.711944444447</v>
      </c>
      <c r="T1695" s="9">
        <f>(I1695/86400)+25569+([0]!offset/24)</f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  <c r="S1696" s="9">
        <f>(J1696/86400)+25569+([0]!offset/24)</f>
        <v>42791.461504629631</v>
      </c>
      <c r="T1696" s="9">
        <f>(I1696/86400)+25569+([0]!offset/24)</f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  <c r="S1697" s="9">
        <f>(J1697/86400)+25569+([0]!offset/24)</f>
        <v>42800.823078703703</v>
      </c>
      <c r="T1697" s="9">
        <f>(I1697/86400)+25569+([0]!offset/24)</f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>
        <f t="shared" si="105"/>
        <v>0</v>
      </c>
      <c r="Q1698" t="str">
        <f t="shared" si="106"/>
        <v>music</v>
      </c>
      <c r="R1698" t="str">
        <f t="shared" si="107"/>
        <v>faith</v>
      </c>
      <c r="S1698" s="9">
        <f>(J1698/86400)+25569+([0]!offset/24)</f>
        <v>42795.861238425925</v>
      </c>
      <c r="T1698" s="9">
        <f>(I1698/86400)+25569+([0]!offset/24)</f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  <c r="S1699" s="9">
        <f>(J1699/86400)+25569+([0]!offset/24)</f>
        <v>42804.824629629627</v>
      </c>
      <c r="T1699" s="9">
        <f>(I1699/86400)+25569+([0]!offset/24)</f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>
        <f t="shared" si="105"/>
        <v>0</v>
      </c>
      <c r="Q1700" t="str">
        <f t="shared" si="106"/>
        <v>music</v>
      </c>
      <c r="R1700" t="str">
        <f t="shared" si="107"/>
        <v>faith</v>
      </c>
      <c r="S1700" s="9">
        <f>(J1700/86400)+25569+([0]!offset/24)</f>
        <v>42795.999537037038</v>
      </c>
      <c r="T1700" s="9">
        <f>(I1700/86400)+25569+([0]!offset/24)</f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  <c r="S1701" s="9">
        <f>(J1701/86400)+25569+([0]!offset/24)</f>
        <v>42806.655613425923</v>
      </c>
      <c r="T1701" s="9">
        <f>(I1701/86400)+25569+([0]!offset/24)</f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  <c r="S1702" s="9">
        <f>(J1702/86400)+25569+([0]!offset/24)</f>
        <v>42795.863310185181</v>
      </c>
      <c r="T1702" s="9">
        <f>(I1702/86400)+25569+([0]!offset/24)</f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  <c r="S1703" s="9">
        <f>(J1703/86400)+25569+([0]!offset/24)</f>
        <v>41989.456076388888</v>
      </c>
      <c r="T1703" s="9">
        <f>(I1703/86400)+25569+([0]!offset/24)</f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  <c r="S1704" s="9">
        <f>(J1704/86400)+25569+([0]!offset/24)</f>
        <v>42063.661458333336</v>
      </c>
      <c r="T1704" s="9">
        <f>(I1704/86400)+25569+([0]!offset/24)</f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  <c r="S1705" s="9">
        <f>(J1705/86400)+25569+([0]!offset/24)</f>
        <v>42187.073344907403</v>
      </c>
      <c r="T1705" s="9">
        <f>(I1705/86400)+25569+([0]!offset/24)</f>
        <v>42247.073344907403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  <c r="S1706" s="9">
        <f>(J1706/86400)+25569+([0]!offset/24)</f>
        <v>42020.931400462963</v>
      </c>
      <c r="T1706" s="9">
        <f>(I1706/86400)+25569+([0]!offset/24)</f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>
        <f t="shared" si="105"/>
        <v>0</v>
      </c>
      <c r="Q1707" t="str">
        <f t="shared" si="106"/>
        <v>music</v>
      </c>
      <c r="R1707" t="str">
        <f t="shared" si="107"/>
        <v>faith</v>
      </c>
      <c r="S1707" s="9">
        <f>(J1707/86400)+25569+([0]!offset/24)</f>
        <v>42244.808402777773</v>
      </c>
      <c r="T1707" s="9">
        <f>(I1707/86400)+25569+([0]!offset/24)</f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>
        <f t="shared" si="105"/>
        <v>0</v>
      </c>
      <c r="Q1708" t="str">
        <f t="shared" si="106"/>
        <v>music</v>
      </c>
      <c r="R1708" t="str">
        <f t="shared" si="107"/>
        <v>faith</v>
      </c>
      <c r="S1708" s="9">
        <f>(J1708/86400)+25569+([0]!offset/24)</f>
        <v>42179.098055555551</v>
      </c>
      <c r="T1708" s="9">
        <f>(I1708/86400)+25569+([0]!offset/24)</f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  <c r="S1709" s="9">
        <f>(J1709/86400)+25569+([0]!offset/24)</f>
        <v>42427.512673611105</v>
      </c>
      <c r="T1709" s="9">
        <f>(I1709/86400)+25569+([0]!offset/24)</f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>
        <f t="shared" si="105"/>
        <v>0</v>
      </c>
      <c r="Q1710" t="str">
        <f t="shared" si="106"/>
        <v>music</v>
      </c>
      <c r="R1710" t="str">
        <f t="shared" si="107"/>
        <v>faith</v>
      </c>
      <c r="S1710" s="9">
        <f>(J1710/86400)+25569+([0]!offset/24)</f>
        <v>42451.658634259256</v>
      </c>
      <c r="T1710" s="9">
        <f>(I1710/86400)+25569+([0]!offset/24)</f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  <c r="S1711" s="9">
        <f>(J1711/86400)+25569+([0]!offset/24)</f>
        <v>41841.355486111112</v>
      </c>
      <c r="T1711" s="9">
        <f>(I1711/86400)+25569+([0]!offset/24)</f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  <c r="S1712" s="9">
        <f>(J1712/86400)+25569+([0]!offset/24)</f>
        <v>42341.382962962962</v>
      </c>
      <c r="T1712" s="9">
        <f>(I1712/86400)+25569+([0]!offset/24)</f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  <c r="S1713" s="9">
        <f>(J1713/86400)+25569+([0]!offset/24)</f>
        <v>41852.437893518516</v>
      </c>
      <c r="T1713" s="9">
        <f>(I1713/86400)+25569+([0]!offset/24)</f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>
        <f t="shared" si="105"/>
        <v>0</v>
      </c>
      <c r="Q1714" t="str">
        <f t="shared" si="106"/>
        <v>music</v>
      </c>
      <c r="R1714" t="str">
        <f t="shared" si="107"/>
        <v>faith</v>
      </c>
      <c r="S1714" s="9">
        <f>(J1714/86400)+25569+([0]!offset/24)</f>
        <v>42125.705474537033</v>
      </c>
      <c r="T1714" s="9">
        <f>(I1714/86400)+25569+([0]!offset/24)</f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  <c r="S1715" s="9">
        <f>(J1715/86400)+25569+([0]!offset/24)</f>
        <v>41887.592731481483</v>
      </c>
      <c r="T1715" s="9">
        <f>(I1715/86400)+25569+([0]!offset/24)</f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  <c r="S1716" s="9">
        <f>(J1716/86400)+25569+([0]!offset/24)</f>
        <v>42095.710196759253</v>
      </c>
      <c r="T1716" s="9">
        <f>(I1716/86400)+25569+([0]!offset/24)</f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  <c r="S1717" s="9">
        <f>(J1717/86400)+25569+([0]!offset/24)</f>
        <v>42064.009085648147</v>
      </c>
      <c r="T1717" s="9">
        <f>(I1717/86400)+25569+([0]!offset/24)</f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  <c r="S1718" s="9">
        <f>(J1718/86400)+25569+([0]!offset/24)</f>
        <v>42673.369201388887</v>
      </c>
      <c r="T1718" s="9">
        <f>(I1718/86400)+25569+([0]!offset/24)</f>
        <v>42713.410868055558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  <c r="S1719" s="9">
        <f>(J1719/86400)+25569+([0]!offset/24)</f>
        <v>42460.773587962962</v>
      </c>
      <c r="T1719" s="9">
        <f>(I1719/86400)+25569+([0]!offset/24)</f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  <c r="S1720" s="9">
        <f>(J1720/86400)+25569+([0]!offset/24)</f>
        <v>42460.402187499996</v>
      </c>
      <c r="T1720" s="9">
        <f>(I1720/86400)+25569+([0]!offset/24)</f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  <c r="S1721" s="9">
        <f>(J1721/86400)+25569+([0]!offset/24)</f>
        <v>41869.326284722221</v>
      </c>
      <c r="T1721" s="9">
        <f>(I1721/86400)+25569+([0]!offset/24)</f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  <c r="S1722" s="9">
        <f>(J1722/86400)+25569+([0]!offset/24)</f>
        <v>41922.574895833335</v>
      </c>
      <c r="T1722" s="9">
        <f>(I1722/86400)+25569+([0]!offset/24)</f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>
        <f t="shared" si="105"/>
        <v>0</v>
      </c>
      <c r="Q1723" t="str">
        <f t="shared" si="106"/>
        <v>music</v>
      </c>
      <c r="R1723" t="str">
        <f t="shared" si="107"/>
        <v>faith</v>
      </c>
      <c r="S1723" s="9">
        <f>(J1723/86400)+25569+([0]!offset/24)</f>
        <v>42319.25304398148</v>
      </c>
      <c r="T1723" s="9">
        <f>(I1723/86400)+25569+([0]!offset/24)</f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  <c r="S1724" s="9">
        <f>(J1724/86400)+25569+([0]!offset/24)</f>
        <v>42425.752650462957</v>
      </c>
      <c r="T1724" s="9">
        <f>(I1724/86400)+25569+([0]!offset/24)</f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  <c r="S1725" s="9">
        <f>(J1725/86400)+25569+([0]!offset/24)</f>
        <v>42129.617071759254</v>
      </c>
      <c r="T1725" s="9">
        <f>(I1725/86400)+25569+([0]!offset/24)</f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  <c r="S1726" s="9">
        <f>(J1726/86400)+25569+([0]!offset/24)</f>
        <v>41912.724097222221</v>
      </c>
      <c r="T1726" s="9">
        <f>(I1726/86400)+25569+([0]!offset/24)</f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  <c r="S1727" s="9">
        <f>(J1727/86400)+25569+([0]!offset/24)</f>
        <v>41845.759826388887</v>
      </c>
      <c r="T1727" s="9">
        <f>(I1727/86400)+25569+([0]!offset/24)</f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  <c r="S1728" s="9">
        <f>(J1728/86400)+25569+([0]!offset/24)</f>
        <v>41788.711388888885</v>
      </c>
      <c r="T1728" s="9">
        <f>(I1728/86400)+25569+([0]!offset/24)</f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  <c r="S1729" s="9">
        <f>(J1729/86400)+25569+([0]!offset/24)</f>
        <v>42044.719641203701</v>
      </c>
      <c r="T1729" s="9">
        <f>(I1729/86400)+25569+([0]!offset/24)</f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  <c r="S1730" s="9">
        <f>(J1730/86400)+25569+([0]!offset/24)</f>
        <v>42268.417523148142</v>
      </c>
      <c r="T1730" s="9">
        <f>(I1730/86400)+25569+([0]!offset/24)</f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ROUND((E1731/D1731)*100,0)</f>
        <v>0</v>
      </c>
      <c r="P1731" s="5">
        <f t="shared" ref="P1731:P1794" si="109">IF(L1731&gt;0,E1731/L1731,0)</f>
        <v>0</v>
      </c>
      <c r="Q1731" t="str">
        <f t="shared" ref="Q1731:Q1794" si="110">LEFT(N1731,SEARCH("/",N1731,1)-1)</f>
        <v>music</v>
      </c>
      <c r="R1731" t="str">
        <f t="shared" ref="R1731:R1794" si="111">MID(N1731,SEARCH("/",N1731,1)+1,LEN(N1731)-LEN(Q1731))</f>
        <v>faith</v>
      </c>
      <c r="S1731" s="9">
        <f>(J1731/86400)+25569+([0]!offset/24)</f>
        <v>42470.843819444439</v>
      </c>
      <c r="T1731" s="9">
        <f>(I1731/86400)+25569+([0]!offset/24)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>
        <f t="shared" si="109"/>
        <v>0</v>
      </c>
      <c r="Q1732" t="str">
        <f t="shared" si="110"/>
        <v>music</v>
      </c>
      <c r="R1732" t="str">
        <f t="shared" si="111"/>
        <v>faith</v>
      </c>
      <c r="S1732" s="9">
        <f>(J1732/86400)+25569+([0]!offset/24)</f>
        <v>42271.879432870366</v>
      </c>
      <c r="T1732" s="9">
        <f>(I1732/86400)+25569+([0]!offset/24)</f>
        <v>42301.879432870366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>
        <f t="shared" si="109"/>
        <v>0</v>
      </c>
      <c r="Q1733" t="str">
        <f t="shared" si="110"/>
        <v>music</v>
      </c>
      <c r="R1733" t="str">
        <f t="shared" si="111"/>
        <v>faith</v>
      </c>
      <c r="S1733" s="9">
        <f>(J1733/86400)+25569+([0]!offset/24)</f>
        <v>42152.698518518511</v>
      </c>
      <c r="T1733" s="9">
        <f>(I1733/86400)+25569+([0]!offset/24)</f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>
        <f t="shared" si="109"/>
        <v>0</v>
      </c>
      <c r="Q1734" t="str">
        <f t="shared" si="110"/>
        <v>music</v>
      </c>
      <c r="R1734" t="str">
        <f t="shared" si="111"/>
        <v>faith</v>
      </c>
      <c r="S1734" s="9">
        <f>(J1734/86400)+25569+([0]!offset/24)</f>
        <v>42325.475474537037</v>
      </c>
      <c r="T1734" s="9">
        <f>(I1734/86400)+25569+([0]!offset/24)</f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>
        <f t="shared" si="109"/>
        <v>0</v>
      </c>
      <c r="Q1735" t="str">
        <f t="shared" si="110"/>
        <v>music</v>
      </c>
      <c r="R1735" t="str">
        <f t="shared" si="111"/>
        <v>faith</v>
      </c>
      <c r="S1735" s="9">
        <f>(J1735/86400)+25569+([0]!offset/24)</f>
        <v>42614.467291666668</v>
      </c>
      <c r="T1735" s="9">
        <f>(I1735/86400)+25569+([0]!offset/24)</f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  <c r="S1736" s="9">
        <f>(J1736/86400)+25569+([0]!offset/24)</f>
        <v>42101.828194444439</v>
      </c>
      <c r="T1736" s="9">
        <f>(I1736/86400)+25569+([0]!offset/24)</f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  <c r="S1737" s="9">
        <f>(J1737/86400)+25569+([0]!offset/24)</f>
        <v>42559.605844907404</v>
      </c>
      <c r="T1737" s="9">
        <f>(I1737/86400)+25569+([0]!offset/24)</f>
        <v>42589.605844907404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  <c r="S1738" s="9">
        <f>(J1738/86400)+25569+([0]!offset/24)</f>
        <v>42286.65315972222</v>
      </c>
      <c r="T1738" s="9">
        <f>(I1738/86400)+25569+([0]!offset/24)</f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  <c r="S1739" s="9">
        <f>(J1739/86400)+25569+([0]!offset/24)</f>
        <v>42175.740648148145</v>
      </c>
      <c r="T1739" s="9">
        <f>(I1739/86400)+25569+([0]!offset/24)</f>
        <v>42205.740648148145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  <c r="S1740" s="9">
        <f>(J1740/86400)+25569+([0]!offset/24)</f>
        <v>41884.665995370371</v>
      </c>
      <c r="T1740" s="9">
        <f>(I1740/86400)+25569+([0]!offset/24)</f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  <c r="S1741" s="9">
        <f>(J1741/86400)+25569+([0]!offset/24)</f>
        <v>42435.665879629632</v>
      </c>
      <c r="T1741" s="9">
        <f>(I1741/86400)+25569+([0]!offset/24)</f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>
        <f t="shared" si="109"/>
        <v>0</v>
      </c>
      <c r="Q1742" t="str">
        <f t="shared" si="110"/>
        <v>music</v>
      </c>
      <c r="R1742" t="str">
        <f t="shared" si="111"/>
        <v>faith</v>
      </c>
      <c r="S1742" s="9">
        <f>(J1742/86400)+25569+([0]!offset/24)</f>
        <v>42171.609050925923</v>
      </c>
      <c r="T1742" s="9">
        <f>(I1742/86400)+25569+([0]!offset/24)</f>
        <v>42201.609050925923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  <c r="S1743" s="9">
        <f>(J1743/86400)+25569+([0]!offset/24)</f>
        <v>42120.419803240737</v>
      </c>
      <c r="T1743" s="9">
        <f>(I1743/86400)+25569+([0]!offset/24)</f>
        <v>42165.419803240737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  <c r="S1744" s="9">
        <f>(J1744/86400)+25569+([0]!offset/24)</f>
        <v>42710.668634259258</v>
      </c>
      <c r="T1744" s="9">
        <f>(I1744/86400)+25569+([0]!offset/24)</f>
        <v>42742.666666666664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  <c r="S1745" s="9">
        <f>(J1745/86400)+25569+([0]!offset/24)</f>
        <v>42586.717303240737</v>
      </c>
      <c r="T1745" s="9">
        <f>(I1745/86400)+25569+([0]!offset/24)</f>
        <v>42608.957638888889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  <c r="S1746" s="9">
        <f>(J1746/86400)+25569+([0]!offset/24)</f>
        <v>42026.396724537037</v>
      </c>
      <c r="T1746" s="9">
        <f>(I1746/86400)+25569+([0]!offset/24)</f>
        <v>42071.355057870365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  <c r="S1747" s="9">
        <f>(J1747/86400)+25569+([0]!offset/24)</f>
        <v>42690.051365740735</v>
      </c>
      <c r="T1747" s="9">
        <f>(I1747/86400)+25569+([0]!offset/24)</f>
        <v>42725.874999999993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  <c r="S1748" s="9">
        <f>(J1748/86400)+25569+([0]!offset/24)</f>
        <v>42667.968368055554</v>
      </c>
      <c r="T1748" s="9">
        <f>(I1748/86400)+25569+([0]!offset/24)</f>
        <v>42697.874999999993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  <c r="S1749" s="9">
        <f>(J1749/86400)+25569+([0]!offset/24)</f>
        <v>42292.22719907407</v>
      </c>
      <c r="T1749" s="9">
        <f>(I1749/86400)+25569+([0]!offset/24)</f>
        <v>42321.416666666664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  <c r="S1750" s="9">
        <f>(J1750/86400)+25569+([0]!offset/24)</f>
        <v>42219.742395833331</v>
      </c>
      <c r="T1750" s="9">
        <f>(I1750/86400)+25569+([0]!offset/24)</f>
        <v>42249.742395833331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  <c r="S1751" s="9">
        <f>(J1751/86400)+25569+([0]!offset/24)</f>
        <v>42758.767604166664</v>
      </c>
      <c r="T1751" s="9">
        <f>(I1751/86400)+25569+([0]!offset/24)</f>
        <v>42795.583333333336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  <c r="S1752" s="9">
        <f>(J1752/86400)+25569+([0]!offset/24)</f>
        <v>42454.628518518519</v>
      </c>
      <c r="T1752" s="9">
        <f>(I1752/86400)+25569+([0]!offset/24)</f>
        <v>42479.628518518519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  <c r="S1753" s="9">
        <f>(J1753/86400)+25569+([0]!offset/24)</f>
        <v>42052.573182870365</v>
      </c>
      <c r="T1753" s="9">
        <f>(I1753/86400)+25569+([0]!offset/24)</f>
        <v>42082.5315162037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  <c r="S1754" s="9">
        <f>(J1754/86400)+25569+([0]!offset/24)</f>
        <v>42627.044930555552</v>
      </c>
      <c r="T1754" s="9">
        <f>(I1754/86400)+25569+([0]!offset/24)</f>
        <v>42657.044930555552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  <c r="S1755" s="9">
        <f>(J1755/86400)+25569+([0]!offset/24)</f>
        <v>42420.541296296295</v>
      </c>
      <c r="T1755" s="9">
        <f>(I1755/86400)+25569+([0]!offset/24)</f>
        <v>42450.499629629623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  <c r="S1756" s="9">
        <f>(J1756/86400)+25569+([0]!offset/24)</f>
        <v>42067.668437499997</v>
      </c>
      <c r="T1756" s="9">
        <f>(I1756/86400)+25569+([0]!offset/24)</f>
        <v>42097.626770833333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9">
        <f>(J1757/86400)+25569+([0]!offset/24)</f>
        <v>42252.580567129626</v>
      </c>
      <c r="T1757" s="9">
        <f>(I1757/86400)+25569+([0]!offset/24)</f>
        <v>42282.580567129626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9">
        <f>(J1758/86400)+25569+([0]!offset/24)</f>
        <v>42570.959131944437</v>
      </c>
      <c r="T1758" s="9">
        <f>(I1758/86400)+25569+([0]!offset/24)</f>
        <v>42610.959131944437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  <c r="S1759" s="9">
        <f>(J1759/86400)+25569+([0]!offset/24)</f>
        <v>42733.619016203702</v>
      </c>
      <c r="T1759" s="9">
        <f>(I1759/86400)+25569+([0]!offset/24)</f>
        <v>42763.603472222218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  <c r="S1760" s="9">
        <f>(J1760/86400)+25569+([0]!offset/24)</f>
        <v>42505.74759259259</v>
      </c>
      <c r="T1760" s="9">
        <f>(I1760/86400)+25569+([0]!offset/24)</f>
        <v>42565.74759259259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  <c r="S1761" s="9">
        <f>(J1761/86400)+25569+([0]!offset/24)</f>
        <v>42068.620706018519</v>
      </c>
      <c r="T1761" s="9">
        <f>(I1761/86400)+25569+([0]!offset/24)</f>
        <v>42088.579039351847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  <c r="S1762" s="9">
        <f>(J1762/86400)+25569+([0]!offset/24)</f>
        <v>42405.464270833334</v>
      </c>
      <c r="T1762" s="9">
        <f>(I1762/86400)+25569+([0]!offset/24)</f>
        <v>42425.464270833334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  <c r="S1763" s="9">
        <f>(J1763/86400)+25569+([0]!offset/24)</f>
        <v>42209.359490740739</v>
      </c>
      <c r="T1763" s="9">
        <f>(I1763/86400)+25569+([0]!offset/24)</f>
        <v>42259.359490740739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9">
        <f>(J1764/86400)+25569+([0]!offset/24)</f>
        <v>42410.773668981477</v>
      </c>
      <c r="T1764" s="9">
        <f>(I1764/86400)+25569+([0]!offset/24)</f>
        <v>42440.773668981477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  <c r="S1765" s="9">
        <f>(J1765/86400)+25569+([0]!offset/24)</f>
        <v>42636.660185185181</v>
      </c>
      <c r="T1765" s="9">
        <f>(I1765/86400)+25569+([0]!offset/24)</f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  <c r="S1766" s="9">
        <f>(J1766/86400)+25569+([0]!offset/24)</f>
        <v>41825.27753472222</v>
      </c>
      <c r="T1766" s="9">
        <f>(I1766/86400)+25569+([0]!offset/24)</f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  <c r="S1767" s="9">
        <f>(J1767/86400)+25569+([0]!offset/24)</f>
        <v>41834.772129629629</v>
      </c>
      <c r="T1767" s="9">
        <f>(I1767/86400)+25569+([0]!offset/24)</f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>
        <f t="shared" si="109"/>
        <v>0</v>
      </c>
      <c r="Q1768" t="str">
        <f t="shared" si="110"/>
        <v>photography</v>
      </c>
      <c r="R1768" t="str">
        <f t="shared" si="111"/>
        <v>photobooks</v>
      </c>
      <c r="S1768" s="9">
        <f>(J1768/86400)+25569+([0]!offset/24)</f>
        <v>41855.65148148148</v>
      </c>
      <c r="T1768" s="9">
        <f>(I1768/86400)+25569+([0]!offset/24)</f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  <c r="S1769" s="9">
        <f>(J1769/86400)+25569+([0]!offset/24)</f>
        <v>41824.450046296297</v>
      </c>
      <c r="T1769" s="9">
        <f>(I1769/86400)+25569+([0]!offset/24)</f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  <c r="S1770" s="9">
        <f>(J1770/86400)+25569+([0]!offset/24)</f>
        <v>41849.352361111109</v>
      </c>
      <c r="T1770" s="9">
        <f>(I1770/86400)+25569+([0]!offset/24)</f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  <c r="S1771" s="9">
        <f>(J1771/86400)+25569+([0]!offset/24)</f>
        <v>41987.610636574071</v>
      </c>
      <c r="T1771" s="9">
        <f>(I1771/86400)+25569+([0]!offset/24)</f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9">
        <f>(J1772/86400)+25569+([0]!offset/24)</f>
        <v>41891.571689814817</v>
      </c>
      <c r="T1772" s="9">
        <f>(I1772/86400)+25569+([0]!offset/24)</f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9">
        <f>(J1773/86400)+25569+([0]!offset/24)</f>
        <v>41905.771296296291</v>
      </c>
      <c r="T1773" s="9">
        <f>(I1773/86400)+25569+([0]!offset/24)</f>
        <v>41935.771296296291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  <c r="S1774" s="9">
        <f>(J1774/86400)+25569+([0]!offset/24)</f>
        <v>41766.509675925925</v>
      </c>
      <c r="T1774" s="9">
        <f>(I1774/86400)+25569+([0]!offset/24)</f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  <c r="S1775" s="9">
        <f>(J1775/86400)+25569+([0]!offset/24)</f>
        <v>41978.552060185182</v>
      </c>
      <c r="T1775" s="9">
        <f>(I1775/86400)+25569+([0]!offset/24)</f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  <c r="S1776" s="9">
        <f>(J1776/86400)+25569+([0]!offset/24)</f>
        <v>41930.010324074072</v>
      </c>
      <c r="T1776" s="9">
        <f>(I1776/86400)+25569+([0]!offset/24)</f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  <c r="S1777" s="9">
        <f>(J1777/86400)+25569+([0]!offset/24)</f>
        <v>41891.768055555549</v>
      </c>
      <c r="T1777" s="9">
        <f>(I1777/86400)+25569+([0]!offset/24)</f>
        <v>41936.768055555549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9">
        <f>(J1778/86400)+25569+([0]!offset/24)</f>
        <v>41905.748506944445</v>
      </c>
      <c r="T1778" s="9">
        <f>(I1778/86400)+25569+([0]!offset/24)</f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9">
        <f>(J1779/86400)+25569+([0]!offset/24)</f>
        <v>42025.14876157407</v>
      </c>
      <c r="T1779" s="9">
        <f>(I1779/86400)+25569+([0]!offset/24)</f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  <c r="S1780" s="9">
        <f>(J1780/86400)+25569+([0]!offset/24)</f>
        <v>42045.655034722215</v>
      </c>
      <c r="T1780" s="9">
        <f>(I1780/86400)+25569+([0]!offset/24)</f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  <c r="S1781" s="9">
        <f>(J1781/86400)+25569+([0]!offset/24)</f>
        <v>42585.483564814807</v>
      </c>
      <c r="T1781" s="9">
        <f>(I1781/86400)+25569+([0]!offset/24)</f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  <c r="S1782" s="9">
        <f>(J1782/86400)+25569+([0]!offset/24)</f>
        <v>42493.392476851848</v>
      </c>
      <c r="T1782" s="9">
        <f>(I1782/86400)+25569+([0]!offset/24)</f>
        <v>42553.392476851848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  <c r="S1783" s="9">
        <f>(J1783/86400)+25569+([0]!offset/24)</f>
        <v>42597.409085648142</v>
      </c>
      <c r="T1783" s="9">
        <f>(I1783/86400)+25569+([0]!offset/24)</f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  <c r="S1784" s="9">
        <f>(J1784/86400)+25569+([0]!offset/24)</f>
        <v>42388.366770833331</v>
      </c>
      <c r="T1784" s="9">
        <f>(I1784/86400)+25569+([0]!offset/24)</f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  <c r="S1785" s="9">
        <f>(J1785/86400)+25569+([0]!offset/24)</f>
        <v>42115.741643518515</v>
      </c>
      <c r="T1785" s="9">
        <f>(I1785/86400)+25569+([0]!offset/24)</f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  <c r="S1786" s="9">
        <f>(J1786/86400)+25569+([0]!offset/24)</f>
        <v>42003.447222222218</v>
      </c>
      <c r="T1786" s="9">
        <f>(I1786/86400)+25569+([0]!offset/24)</f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  <c r="S1787" s="9">
        <f>(J1787/86400)+25569+([0]!offset/24)</f>
        <v>41896.926562499997</v>
      </c>
      <c r="T1787" s="9">
        <f>(I1787/86400)+25569+([0]!offset/24)</f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  <c r="S1788" s="9">
        <f>(J1788/86400)+25569+([0]!offset/24)</f>
        <v>41958.342326388891</v>
      </c>
      <c r="T1788" s="9">
        <f>(I1788/86400)+25569+([0]!offset/24)</f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  <c r="S1789" s="9">
        <f>(J1789/86400)+25569+([0]!offset/24)</f>
        <v>42068.447187499994</v>
      </c>
      <c r="T1789" s="9">
        <f>(I1789/86400)+25569+([0]!offset/24)</f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9">
        <f>(J1790/86400)+25569+([0]!offset/24)</f>
        <v>41913.740069444444</v>
      </c>
      <c r="T1790" s="9">
        <f>(I1790/86400)+25569+([0]!offset/24)</f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9">
        <f>(J1791/86400)+25569+([0]!offset/24)</f>
        <v>41956.041701388887</v>
      </c>
      <c r="T1791" s="9">
        <f>(I1791/86400)+25569+([0]!offset/24)</f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  <c r="S1792" s="9">
        <f>(J1792/86400)+25569+([0]!offset/24)</f>
        <v>42010.466180555552</v>
      </c>
      <c r="T1792" s="9">
        <f>(I1792/86400)+25569+([0]!offset/24)</f>
        <v>42040.466180555552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9">
        <f>(J1793/86400)+25569+([0]!offset/24)</f>
        <v>41973.532002314816</v>
      </c>
      <c r="T1793" s="9">
        <f>(I1793/86400)+25569+([0]!offset/24)</f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  <c r="S1794" s="9">
        <f>(J1794/86400)+25569+([0]!offset/24)</f>
        <v>42188.822708333326</v>
      </c>
      <c r="T1794" s="9">
        <f>(I1794/86400)+25569+([0]!offset/24)</f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ROUND((E1795/D1795)*100,0)</f>
        <v>1</v>
      </c>
      <c r="P1795" s="5">
        <f t="shared" ref="P1795:P1858" si="113">IF(L1795&gt;0,E1795/L1795,0)</f>
        <v>20</v>
      </c>
      <c r="Q1795" t="str">
        <f t="shared" ref="Q1795:Q1858" si="114">LEFT(N1795,SEARCH("/",N1795,1)-1)</f>
        <v>photography</v>
      </c>
      <c r="R1795" t="str">
        <f t="shared" ref="R1795:R1858" si="115">MID(N1795,SEARCH("/",N1795,1)+1,LEN(N1795)-LEN(Q1795))</f>
        <v>photobooks</v>
      </c>
      <c r="S1795" s="9">
        <f>(J1795/86400)+25569+([0]!offset/24)</f>
        <v>41940.683333333327</v>
      </c>
      <c r="T1795" s="9">
        <f>(I1795/86400)+25569+([0]!offset/24)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5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  <c r="S1796" s="9">
        <f>(J1796/86400)+25569+([0]!offset/24)</f>
        <v>42011.342847222222</v>
      </c>
      <c r="T1796" s="9">
        <f>(I1796/86400)+25569+([0]!offset/24)</f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  <c r="S1797" s="9">
        <f>(J1797/86400)+25569+([0]!offset/24)</f>
        <v>42628.080335648141</v>
      </c>
      <c r="T1797" s="9">
        <f>(I1797/86400)+25569+([0]!offset/24)</f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  <c r="S1798" s="9">
        <f>(J1798/86400)+25569+([0]!offset/24)</f>
        <v>42515.231087962959</v>
      </c>
      <c r="T1798" s="9">
        <f>(I1798/86400)+25569+([0]!offset/24)</f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9">
        <f>(J1799/86400)+25569+([0]!offset/24)</f>
        <v>42689.360983796294</v>
      </c>
      <c r="T1799" s="9">
        <f>(I1799/86400)+25569+([0]!offset/24)</f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  <c r="S1800" s="9">
        <f>(J1800/86400)+25569+([0]!offset/24)</f>
        <v>42344.118437499994</v>
      </c>
      <c r="T1800" s="9">
        <f>(I1800/86400)+25569+([0]!offset/24)</f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  <c r="S1801" s="9">
        <f>(J1801/86400)+25569+([0]!offset/24)</f>
        <v>41934.634351851848</v>
      </c>
      <c r="T1801" s="9">
        <f>(I1801/86400)+25569+([0]!offset/24)</f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  <c r="S1802" s="9">
        <f>(J1802/86400)+25569+([0]!offset/24)</f>
        <v>42623.397800925923</v>
      </c>
      <c r="T1802" s="9">
        <f>(I1802/86400)+25569+([0]!offset/24)</f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  <c r="S1803" s="9">
        <f>(J1803/86400)+25569+([0]!offset/24)</f>
        <v>42321.452175925922</v>
      </c>
      <c r="T1803" s="9">
        <f>(I1803/86400)+25569+([0]!offset/24)</f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  <c r="S1804" s="9">
        <f>(J1804/86400)+25569+([0]!offset/24)</f>
        <v>42159.264236111114</v>
      </c>
      <c r="T1804" s="9">
        <f>(I1804/86400)+25569+([0]!offset/24)</f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  <c r="S1805" s="9">
        <f>(J1805/86400)+25569+([0]!offset/24)</f>
        <v>42017.863217592589</v>
      </c>
      <c r="T1805" s="9">
        <f>(I1805/86400)+25569+([0]!offset/24)</f>
        <v>42048.863217592589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  <c r="S1806" s="9">
        <f>(J1806/86400)+25569+([0]!offset/24)</f>
        <v>42282.469953703701</v>
      </c>
      <c r="T1806" s="9">
        <f>(I1806/86400)+25569+([0]!offset/24)</f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  <c r="S1807" s="9">
        <f>(J1807/86400)+25569+([0]!offset/24)</f>
        <v>42247.595578703702</v>
      </c>
      <c r="T1807" s="9">
        <f>(I1807/86400)+25569+([0]!offset/24)</f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  <c r="S1808" s="9">
        <f>(J1808/86400)+25569+([0]!offset/24)</f>
        <v>41877.429965277777</v>
      </c>
      <c r="T1808" s="9">
        <f>(I1808/86400)+25569+([0]!offset/24)</f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  <c r="S1809" s="9">
        <f>(J1809/86400)+25569+([0]!offset/24)</f>
        <v>41879.860104166662</v>
      </c>
      <c r="T1809" s="9">
        <f>(I1809/86400)+25569+([0]!offset/24)</f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  <c r="S1810" s="9">
        <f>(J1810/86400)+25569+([0]!offset/24)</f>
        <v>42742.472569444442</v>
      </c>
      <c r="T1810" s="9">
        <f>(I1810/86400)+25569+([0]!offset/24)</f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  <c r="S1811" s="9">
        <f>(J1811/86400)+25569+([0]!offset/24)</f>
        <v>42029.699525462966</v>
      </c>
      <c r="T1811" s="9">
        <f>(I1811/86400)+25569+([0]!offset/24)</f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9">
        <f>(J1812/86400)+25569+([0]!offset/24)</f>
        <v>41860.701689814814</v>
      </c>
      <c r="T1812" s="9">
        <f>(I1812/86400)+25569+([0]!offset/24)</f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  <c r="S1813" s="9">
        <f>(J1813/86400)+25569+([0]!offset/24)</f>
        <v>41876.225347222222</v>
      </c>
      <c r="T1813" s="9">
        <f>(I1813/86400)+25569+([0]!offset/24)</f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  <c r="S1814" s="9">
        <f>(J1814/86400)+25569+([0]!offset/24)</f>
        <v>42524.110370370363</v>
      </c>
      <c r="T1814" s="9">
        <f>(I1814/86400)+25569+([0]!offset/24)</f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>
        <f t="shared" si="113"/>
        <v>0</v>
      </c>
      <c r="Q1815" t="str">
        <f t="shared" si="114"/>
        <v>photography</v>
      </c>
      <c r="R1815" t="str">
        <f t="shared" si="115"/>
        <v>photobooks</v>
      </c>
      <c r="S1815" s="9">
        <f>(J1815/86400)+25569+([0]!offset/24)</f>
        <v>41829.68069444444</v>
      </c>
      <c r="T1815" s="9">
        <f>(I1815/86400)+25569+([0]!offset/24)</f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  <c r="S1816" s="9">
        <f>(J1816/86400)+25569+([0]!offset/24)</f>
        <v>42033.105740740742</v>
      </c>
      <c r="T1816" s="9">
        <f>(I1816/86400)+25569+([0]!offset/24)</f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>
        <f t="shared" si="113"/>
        <v>0</v>
      </c>
      <c r="Q1817" t="str">
        <f t="shared" si="114"/>
        <v>photography</v>
      </c>
      <c r="R1817" t="str">
        <f t="shared" si="115"/>
        <v>photobooks</v>
      </c>
      <c r="S1817" s="9">
        <f>(J1817/86400)+25569+([0]!offset/24)</f>
        <v>42172.698344907403</v>
      </c>
      <c r="T1817" s="9">
        <f>(I1817/86400)+25569+([0]!offset/24)</f>
        <v>42186.698344907403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  <c r="S1818" s="9">
        <f>(J1818/86400)+25569+([0]!offset/24)</f>
        <v>42548.667858796289</v>
      </c>
      <c r="T1818" s="9">
        <f>(I1818/86400)+25569+([0]!offset/24)</f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9">
        <f>(J1819/86400)+25569+([0]!offset/24)</f>
        <v>42705.453784722216</v>
      </c>
      <c r="T1819" s="9">
        <f>(I1819/86400)+25569+([0]!offset/24)</f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>
        <f t="shared" si="113"/>
        <v>0</v>
      </c>
      <c r="Q1820" t="str">
        <f t="shared" si="114"/>
        <v>photography</v>
      </c>
      <c r="R1820" t="str">
        <f t="shared" si="115"/>
        <v>photobooks</v>
      </c>
      <c r="S1820" s="9">
        <f>(J1820/86400)+25569+([0]!offset/24)</f>
        <v>42067.026041666664</v>
      </c>
      <c r="T1820" s="9">
        <f>(I1820/86400)+25569+([0]!offset/24)</f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9">
        <f>(J1821/86400)+25569+([0]!offset/24)</f>
        <v>41820.543935185182</v>
      </c>
      <c r="T1821" s="9">
        <f>(I1821/86400)+25569+([0]!offset/24)</f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  <c r="S1822" s="9">
        <f>(J1822/86400)+25569+([0]!offset/24)</f>
        <v>42064.876041666663</v>
      </c>
      <c r="T1822" s="9">
        <f>(I1822/86400)+25569+([0]!offset/24)</f>
        <v>42094.834374999999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  <c r="S1823" s="9">
        <f>(J1823/86400)+25569+([0]!offset/24)</f>
        <v>40926.110729166663</v>
      </c>
      <c r="T1823" s="9">
        <f>(I1823/86400)+25569+([0]!offset/24)</f>
        <v>40971.110729166663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  <c r="S1824" s="9">
        <f>(J1824/86400)+25569+([0]!offset/24)</f>
        <v>41634.588680555556</v>
      </c>
      <c r="T1824" s="9">
        <f>(I1824/86400)+25569+([0]!offset/24)</f>
        <v>41670.584027777775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  <c r="S1825" s="9">
        <f>(J1825/86400)+25569+([0]!offset/24)</f>
        <v>41176.47657407407</v>
      </c>
      <c r="T1825" s="9">
        <f>(I1825/86400)+25569+([0]!offset/24)</f>
        <v>41206.47657407407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  <c r="S1826" s="9">
        <f>(J1826/86400)+25569+([0]!offset/24)</f>
        <v>41626.707951388882</v>
      </c>
      <c r="T1826" s="9">
        <f>(I1826/86400)+25569+([0]!offset/24)</f>
        <v>41646.880555555552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  <c r="S1827" s="9">
        <f>(J1827/86400)+25569+([0]!offset/24)</f>
        <v>41443.626192129625</v>
      </c>
      <c r="T1827" s="9">
        <f>(I1827/86400)+25569+([0]!offset/24)</f>
        <v>41466.626192129625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  <c r="S1828" s="9">
        <f>(J1828/86400)+25569+([0]!offset/24)</f>
        <v>41657.715474537035</v>
      </c>
      <c r="T1828" s="9">
        <f>(I1828/86400)+25569+([0]!offset/24)</f>
        <v>41687.715474537035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  <c r="S1829" s="9">
        <f>(J1829/86400)+25569+([0]!offset/24)</f>
        <v>40555.117604166662</v>
      </c>
      <c r="T1829" s="9">
        <f>(I1829/86400)+25569+([0]!offset/24)</f>
        <v>40605.117604166662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  <c r="S1830" s="9">
        <f>(J1830/86400)+25569+([0]!offset/24)</f>
        <v>41736.691319444442</v>
      </c>
      <c r="T1830" s="9">
        <f>(I1830/86400)+25569+([0]!offset/24)</f>
        <v>41768.708333333328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  <c r="S1831" s="9">
        <f>(J1831/86400)+25569+([0]!offset/24)</f>
        <v>40515.879293981481</v>
      </c>
      <c r="T1831" s="9">
        <f>(I1831/86400)+25569+([0]!offset/24)</f>
        <v>40564.708333333328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  <c r="S1832" s="9">
        <f>(J1832/86400)+25569+([0]!offset/24)</f>
        <v>41664.475775462961</v>
      </c>
      <c r="T1832" s="9">
        <f>(I1832/86400)+25569+([0]!offset/24)</f>
        <v>41694.475775462961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  <c r="S1833" s="9">
        <f>(J1833/86400)+25569+([0]!offset/24)</f>
        <v>41026.787766203699</v>
      </c>
      <c r="T1833" s="9">
        <f>(I1833/86400)+25569+([0]!offset/24)</f>
        <v>41041.787766203699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  <c r="S1834" s="9">
        <f>(J1834/86400)+25569+([0]!offset/24)</f>
        <v>40576.331331018519</v>
      </c>
      <c r="T1834" s="9">
        <f>(I1834/86400)+25569+([0]!offset/24)</f>
        <v>40606.331331018519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  <c r="S1835" s="9">
        <f>(J1835/86400)+25569+([0]!offset/24)</f>
        <v>41302.835682870369</v>
      </c>
      <c r="T1835" s="9">
        <f>(I1835/86400)+25569+([0]!offset/24)</f>
        <v>41335.124305555553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  <c r="S1836" s="9">
        <f>(J1836/86400)+25569+([0]!offset/24)</f>
        <v>41988.755729166667</v>
      </c>
      <c r="T1836" s="9">
        <f>(I1836/86400)+25569+([0]!offset/24)</f>
        <v>42028.755729166667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  <c r="S1837" s="9">
        <f>(J1837/86400)+25569+([0]!offset/24)</f>
        <v>42430.49387731481</v>
      </c>
      <c r="T1837" s="9">
        <f>(I1837/86400)+25569+([0]!offset/24)</f>
        <v>42460.452210648145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  <c r="S1838" s="9">
        <f>(J1838/86400)+25569+([0]!offset/24)</f>
        <v>41305.601030092592</v>
      </c>
      <c r="T1838" s="9">
        <f>(I1838/86400)+25569+([0]!offset/24)</f>
        <v>41322.601030092592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  <c r="S1839" s="9">
        <f>(J1839/86400)+25569+([0]!offset/24)</f>
        <v>40925.839525462965</v>
      </c>
      <c r="T1839" s="9">
        <f>(I1839/86400)+25569+([0]!offset/24)</f>
        <v>40985.797858796293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  <c r="S1840" s="9">
        <f>(J1840/86400)+25569+([0]!offset/24)</f>
        <v>40788.578206018516</v>
      </c>
      <c r="T1840" s="9">
        <f>(I1840/86400)+25569+([0]!offset/24)</f>
        <v>40816.916666666664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  <c r="S1841" s="9">
        <f>(J1841/86400)+25569+([0]!offset/24)</f>
        <v>42614.513680555552</v>
      </c>
      <c r="T1841" s="9">
        <f>(I1841/86400)+25569+([0]!offset/24)</f>
        <v>42644.513680555552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  <c r="S1842" s="9">
        <f>(J1842/86400)+25569+([0]!offset/24)</f>
        <v>41381.88784722222</v>
      </c>
      <c r="T1842" s="9">
        <f>(I1842/86400)+25569+([0]!offset/24)</f>
        <v>41400.999305555553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  <c r="S1843" s="9">
        <f>(J1843/86400)+25569+([0]!offset/24)</f>
        <v>41745.637094907404</v>
      </c>
      <c r="T1843" s="9">
        <f>(I1843/86400)+25569+([0]!offset/24)</f>
        <v>41778.999305555553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  <c r="S1844" s="9">
        <f>(J1844/86400)+25569+([0]!offset/24)</f>
        <v>42031.423391203702</v>
      </c>
      <c r="T1844" s="9">
        <f>(I1844/86400)+25569+([0]!offset/24)</f>
        <v>42065.040972222218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  <c r="S1845" s="9">
        <f>(J1845/86400)+25569+([0]!offset/24)</f>
        <v>40564.786504629628</v>
      </c>
      <c r="T1845" s="9">
        <f>(I1845/86400)+25569+([0]!offset/24)</f>
        <v>40594.786504629628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  <c r="S1846" s="9">
        <f>(J1846/86400)+25569+([0]!offset/24)</f>
        <v>40666.765208333331</v>
      </c>
      <c r="T1846" s="9">
        <f>(I1846/86400)+25569+([0]!offset/24)</f>
        <v>40704.916666666664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  <c r="S1847" s="9">
        <f>(J1847/86400)+25569+([0]!offset/24)</f>
        <v>42523.124976851854</v>
      </c>
      <c r="T1847" s="9">
        <f>(I1847/86400)+25569+([0]!offset/24)</f>
        <v>42537.996527777774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  <c r="S1848" s="9">
        <f>(J1848/86400)+25569+([0]!offset/24)</f>
        <v>41228.441863425927</v>
      </c>
      <c r="T1848" s="9">
        <f>(I1848/86400)+25569+([0]!offset/24)</f>
        <v>41258.441863425927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  <c r="S1849" s="9">
        <f>(J1849/86400)+25569+([0]!offset/24)</f>
        <v>42094.028148148143</v>
      </c>
      <c r="T1849" s="9">
        <f>(I1849/86400)+25569+([0]!offset/24)</f>
        <v>42115.028148148143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  <c r="S1850" s="9">
        <f>(J1850/86400)+25569+([0]!offset/24)</f>
        <v>40691.579722222217</v>
      </c>
      <c r="T1850" s="9">
        <f>(I1850/86400)+25569+([0]!offset/24)</f>
        <v>40755.082638888889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  <c r="S1851" s="9">
        <f>(J1851/86400)+25569+([0]!offset/24)</f>
        <v>41169.637256944443</v>
      </c>
      <c r="T1851" s="9">
        <f>(I1851/86400)+25569+([0]!offset/24)</f>
        <v>41199.637256944443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  <c r="S1852" s="9">
        <f>(J1852/86400)+25569+([0]!offset/24)</f>
        <v>41800.751157407409</v>
      </c>
      <c r="T1852" s="9">
        <f>(I1852/86400)+25569+([0]!offset/24)</f>
        <v>41830.751157407409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  <c r="S1853" s="9">
        <f>(J1853/86400)+25569+([0]!offset/24)</f>
        <v>41827.69835648148</v>
      </c>
      <c r="T1853" s="9">
        <f>(I1853/86400)+25569+([0]!offset/24)</f>
        <v>41847.833333333328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  <c r="S1854" s="9">
        <f>(J1854/86400)+25569+([0]!offset/24)</f>
        <v>42081.563101851854</v>
      </c>
      <c r="T1854" s="9">
        <f>(I1854/86400)+25569+([0]!offset/24)</f>
        <v>42118.791666666664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  <c r="S1855" s="9">
        <f>(J1855/86400)+25569+([0]!offset/24)</f>
        <v>41176.852048611108</v>
      </c>
      <c r="T1855" s="9">
        <f>(I1855/86400)+25569+([0]!offset/24)</f>
        <v>41226.893715277773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  <c r="S1856" s="9">
        <f>(J1856/86400)+25569+([0]!offset/24)</f>
        <v>41387.812928240739</v>
      </c>
      <c r="T1856" s="9">
        <f>(I1856/86400)+25569+([0]!offset/24)</f>
        <v>41417.812928240739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  <c r="S1857" s="9">
        <f>(J1857/86400)+25569+([0]!offset/24)</f>
        <v>41600.330324074072</v>
      </c>
      <c r="T1857" s="9">
        <f>(I1857/86400)+25569+([0]!offset/24)</f>
        <v>41645.330324074072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  <c r="S1858" s="9">
        <f>(J1858/86400)+25569+([0]!offset/24)</f>
        <v>41817.64666666666</v>
      </c>
      <c r="T1858" s="9">
        <f>(I1858/86400)+25569+([0]!offset/24)</f>
        <v>41838.64666666666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ROUND((E1859/D1859)*100,0)</f>
        <v>100</v>
      </c>
      <c r="P1859" s="5">
        <f t="shared" ref="P1859:P1922" si="117">IF(L1859&gt;0,E1859/L1859,0)</f>
        <v>136.36363636363637</v>
      </c>
      <c r="Q1859" t="str">
        <f t="shared" ref="Q1859:Q1922" si="118">LEFT(N1859,SEARCH("/",N1859,1)-1)</f>
        <v>music</v>
      </c>
      <c r="R1859" t="str">
        <f t="shared" ref="R1859:R1922" si="119">MID(N1859,SEARCH("/",N1859,1)+1,LEN(N1859)-LEN(Q1859))</f>
        <v>rock</v>
      </c>
      <c r="S1859" s="9">
        <f>(J1859/86400)+25569+([0]!offset/24)</f>
        <v>41864.560335648144</v>
      </c>
      <c r="T1859" s="9">
        <f>(I1859/86400)+25569+([0]!offset/24)</f>
        <v>41894.560335648144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5">
        <f t="shared" si="117"/>
        <v>40.547315436241611</v>
      </c>
      <c r="Q1860" t="str">
        <f t="shared" si="118"/>
        <v>music</v>
      </c>
      <c r="R1860" t="str">
        <f t="shared" si="119"/>
        <v>rock</v>
      </c>
      <c r="S1860" s="9">
        <f>(J1860/86400)+25569+([0]!offset/24)</f>
        <v>40832.9921412037</v>
      </c>
      <c r="T1860" s="9">
        <f>(I1860/86400)+25569+([0]!offset/24)</f>
        <v>40893.033807870372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  <c r="S1861" s="9">
        <f>(J1861/86400)+25569+([0]!offset/24)</f>
        <v>40778.561678240738</v>
      </c>
      <c r="T1861" s="9">
        <f>(I1861/86400)+25569+([0]!offset/24)</f>
        <v>40808.561678240738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  <c r="S1862" s="9">
        <f>(J1862/86400)+25569+([0]!offset/24)</f>
        <v>41655.500972222224</v>
      </c>
      <c r="T1862" s="9">
        <f>(I1862/86400)+25569+([0]!offset/24)</f>
        <v>41676.500972222224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>
        <f t="shared" si="117"/>
        <v>0</v>
      </c>
      <c r="Q1863" t="str">
        <f t="shared" si="118"/>
        <v>games</v>
      </c>
      <c r="R1863" t="str">
        <f t="shared" si="119"/>
        <v>mobile games</v>
      </c>
      <c r="S1863" s="9">
        <f>(J1863/86400)+25569+([0]!offset/24)</f>
        <v>42000.091909722221</v>
      </c>
      <c r="T1863" s="9">
        <f>(I1863/86400)+25569+([0]!offset/24)</f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  <c r="S1864" s="9">
        <f>(J1864/86400)+25569+([0]!offset/24)</f>
        <v>42755.284421296295</v>
      </c>
      <c r="T1864" s="9">
        <f>(I1864/86400)+25569+([0]!offset/24)</f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9">
        <f>(J1865/86400)+25569+([0]!offset/24)</f>
        <v>41772.588946759257</v>
      </c>
      <c r="T1865" s="9">
        <f>(I1865/86400)+25569+([0]!offset/24)</f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  <c r="S1866" s="9">
        <f>(J1866/86400)+25569+([0]!offset/24)</f>
        <v>41733.508101851847</v>
      </c>
      <c r="T1866" s="9">
        <f>(I1866/86400)+25569+([0]!offset/24)</f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  <c r="S1867" s="9">
        <f>(J1867/86400)+25569+([0]!offset/24)</f>
        <v>42645.159108796295</v>
      </c>
      <c r="T1867" s="9">
        <f>(I1867/86400)+25569+([0]!offset/24)</f>
        <v>42680.200775462959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9">
        <f>(J1868/86400)+25569+([0]!offset/24)</f>
        <v>42742.038159722222</v>
      </c>
      <c r="T1868" s="9">
        <f>(I1868/86400)+25569+([0]!offset/24)</f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9">
        <f>(J1869/86400)+25569+([0]!offset/24)</f>
        <v>42649.716574074067</v>
      </c>
      <c r="T1869" s="9">
        <f>(I1869/86400)+25569+([0]!offset/24)</f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  <c r="S1870" s="9">
        <f>(J1870/86400)+25569+([0]!offset/24)</f>
        <v>42328.570891203701</v>
      </c>
      <c r="T1870" s="9">
        <f>(I1870/86400)+25569+([0]!offset/24)</f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>
        <f t="shared" si="117"/>
        <v>0</v>
      </c>
      <c r="Q1871" t="str">
        <f t="shared" si="118"/>
        <v>games</v>
      </c>
      <c r="R1871" t="str">
        <f t="shared" si="119"/>
        <v>mobile games</v>
      </c>
      <c r="S1871" s="9">
        <f>(J1871/86400)+25569+([0]!offset/24)</f>
        <v>42708.794548611106</v>
      </c>
      <c r="T1871" s="9">
        <f>(I1871/86400)+25569+([0]!offset/24)</f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  <c r="S1872" s="9">
        <f>(J1872/86400)+25569+([0]!offset/24)</f>
        <v>42371.14739583333</v>
      </c>
      <c r="T1872" s="9">
        <f>(I1872/86400)+25569+([0]!offset/24)</f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  <c r="S1873" s="9">
        <f>(J1873/86400)+25569+([0]!offset/24)</f>
        <v>41923.575243055551</v>
      </c>
      <c r="T1873" s="9">
        <f>(I1873/86400)+25569+([0]!offset/24)</f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  <c r="S1874" s="9">
        <f>(J1874/86400)+25569+([0]!offset/24)</f>
        <v>42154.921319444438</v>
      </c>
      <c r="T1874" s="9">
        <f>(I1874/86400)+25569+([0]!offset/24)</f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9">
        <f>(J1875/86400)+25569+([0]!offset/24)</f>
        <v>42164.407523148147</v>
      </c>
      <c r="T1875" s="9">
        <f>(I1875/86400)+25569+([0]!offset/24)</f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9">
        <f>(J1876/86400)+25569+([0]!offset/24)</f>
        <v>42529.760798611103</v>
      </c>
      <c r="T1876" s="9">
        <f>(I1876/86400)+25569+([0]!offset/24)</f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9">
        <f>(J1877/86400)+25569+([0]!offset/24)</f>
        <v>42528.691064814811</v>
      </c>
      <c r="T1877" s="9">
        <f>(I1877/86400)+25569+([0]!offset/24)</f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>
        <f t="shared" si="117"/>
        <v>0</v>
      </c>
      <c r="Q1878" t="str">
        <f t="shared" si="118"/>
        <v>games</v>
      </c>
      <c r="R1878" t="str">
        <f t="shared" si="119"/>
        <v>mobile games</v>
      </c>
      <c r="S1878" s="9">
        <f>(J1878/86400)+25569+([0]!offset/24)</f>
        <v>41776.07644675926</v>
      </c>
      <c r="T1878" s="9">
        <f>(I1878/86400)+25569+([0]!offset/24)</f>
        <v>41806.07644675926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>
        <f t="shared" si="117"/>
        <v>0</v>
      </c>
      <c r="Q1879" t="str">
        <f t="shared" si="118"/>
        <v>games</v>
      </c>
      <c r="R1879" t="str">
        <f t="shared" si="119"/>
        <v>mobile games</v>
      </c>
      <c r="S1879" s="9">
        <f>(J1879/86400)+25569+([0]!offset/24)</f>
        <v>42034.820891203701</v>
      </c>
      <c r="T1879" s="9">
        <f>(I1879/86400)+25569+([0]!offset/24)</f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>
        <f t="shared" si="117"/>
        <v>0</v>
      </c>
      <c r="Q1880" t="str">
        <f t="shared" si="118"/>
        <v>games</v>
      </c>
      <c r="R1880" t="str">
        <f t="shared" si="119"/>
        <v>mobile games</v>
      </c>
      <c r="S1880" s="9">
        <f>(J1880/86400)+25569+([0]!offset/24)</f>
        <v>41772.800405092588</v>
      </c>
      <c r="T1880" s="9">
        <f>(I1880/86400)+25569+([0]!offset/24)</f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  <c r="S1881" s="9">
        <f>(J1881/86400)+25569+([0]!offset/24)</f>
        <v>42413.441307870373</v>
      </c>
      <c r="T1881" s="9">
        <f>(I1881/86400)+25569+([0]!offset/24)</f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  <c r="S1882" s="9">
        <f>(J1882/86400)+25569+([0]!offset/24)</f>
        <v>42430.358564814807</v>
      </c>
      <c r="T1882" s="9">
        <f>(I1882/86400)+25569+([0]!offset/24)</f>
        <v>42459.31689814815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  <c r="S1883" s="9">
        <f>(J1883/86400)+25569+([0]!offset/24)</f>
        <v>42042.944317129623</v>
      </c>
      <c r="T1883" s="9">
        <f>(I1883/86400)+25569+([0]!offset/24)</f>
        <v>42072.902650462966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  <c r="S1884" s="9">
        <f>(J1884/86400)+25569+([0]!offset/24)</f>
        <v>41067.740879629629</v>
      </c>
      <c r="T1884" s="9">
        <f>(I1884/86400)+25569+([0]!offset/24)</f>
        <v>41100.783333333333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  <c r="S1885" s="9">
        <f>(J1885/86400)+25569+([0]!offset/24)</f>
        <v>40977.739675925921</v>
      </c>
      <c r="T1885" s="9">
        <f>(I1885/86400)+25569+([0]!offset/24)</f>
        <v>41007.698009259257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  <c r="S1886" s="9">
        <f>(J1886/86400)+25569+([0]!offset/24)</f>
        <v>41204.989988425921</v>
      </c>
      <c r="T1886" s="9">
        <f>(I1886/86400)+25569+([0]!offset/24)</f>
        <v>41240.291666666664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  <c r="S1887" s="9">
        <f>(J1887/86400)+25569+([0]!offset/24)</f>
        <v>41098.885532407403</v>
      </c>
      <c r="T1887" s="9">
        <f>(I1887/86400)+25569+([0]!offset/24)</f>
        <v>41131.708333333328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  <c r="S1888" s="9">
        <f>(J1888/86400)+25569+([0]!offset/24)</f>
        <v>41925.69835648148</v>
      </c>
      <c r="T1888" s="9">
        <f>(I1888/86400)+25569+([0]!offset/24)</f>
        <v>41955.740023148144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  <c r="S1889" s="9">
        <f>(J1889/86400)+25569+([0]!offset/24)</f>
        <v>42323.591805555552</v>
      </c>
      <c r="T1889" s="9">
        <f>(I1889/86400)+25569+([0]!offset/24)</f>
        <v>42341.687499999993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  <c r="S1890" s="9">
        <f>(J1890/86400)+25569+([0]!offset/24)</f>
        <v>40299.03162037037</v>
      </c>
      <c r="T1890" s="9">
        <f>(I1890/86400)+25569+([0]!offset/24)</f>
        <v>40329.999305555553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  <c r="S1891" s="9">
        <f>(J1891/86400)+25569+([0]!offset/24)</f>
        <v>41299.585023148145</v>
      </c>
      <c r="T1891" s="9">
        <f>(I1891/86400)+25569+([0]!offset/24)</f>
        <v>41344.543356481481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  <c r="S1892" s="9">
        <f>(J1892/86400)+25569+([0]!offset/24)</f>
        <v>41228.577870370369</v>
      </c>
      <c r="T1892" s="9">
        <f>(I1892/86400)+25569+([0]!offset/24)</f>
        <v>41258.577870370369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  <c r="S1893" s="9">
        <f>(J1893/86400)+25569+([0]!offset/24)</f>
        <v>40335.589745370366</v>
      </c>
      <c r="T1893" s="9">
        <f>(I1893/86400)+25569+([0]!offset/24)</f>
        <v>40381.041666666664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  <c r="S1894" s="9">
        <f>(J1894/86400)+25569+([0]!offset/24)</f>
        <v>40671.429178240738</v>
      </c>
      <c r="T1894" s="9">
        <f>(I1894/86400)+25569+([0]!offset/24)</f>
        <v>40701.429178240738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  <c r="S1895" s="9">
        <f>(J1895/86400)+25569+([0]!offset/24)</f>
        <v>40632.733622685184</v>
      </c>
      <c r="T1895" s="9">
        <f>(I1895/86400)+25569+([0]!offset/24)</f>
        <v>40648.957638888889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9">
        <f>(J1896/86400)+25569+([0]!offset/24)</f>
        <v>40920.696562499994</v>
      </c>
      <c r="T1896" s="9">
        <f>(I1896/86400)+25569+([0]!offset/24)</f>
        <v>40951.696562499994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  <c r="S1897" s="9">
        <f>(J1897/86400)+25569+([0]!offset/24)</f>
        <v>42267.538449074076</v>
      </c>
      <c r="T1897" s="9">
        <f>(I1897/86400)+25569+([0]!offset/24)</f>
        <v>42297.538449074076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  <c r="S1898" s="9">
        <f>(J1898/86400)+25569+([0]!offset/24)</f>
        <v>40981.501909722218</v>
      </c>
      <c r="T1898" s="9">
        <f>(I1898/86400)+25569+([0]!offset/24)</f>
        <v>41011.501909722218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  <c r="S1899" s="9">
        <f>(J1899/86400)+25569+([0]!offset/24)</f>
        <v>41680.375069444439</v>
      </c>
      <c r="T1899" s="9">
        <f>(I1899/86400)+25569+([0]!offset/24)</f>
        <v>41702.666666666664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  <c r="S1900" s="9">
        <f>(J1900/86400)+25569+([0]!offset/24)</f>
        <v>42365.9846412037</v>
      </c>
      <c r="T1900" s="9">
        <f>(I1900/86400)+25569+([0]!offset/24)</f>
        <v>42401.541666666664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  <c r="S1901" s="9">
        <f>(J1901/86400)+25569+([0]!offset/24)</f>
        <v>42058.733402777776</v>
      </c>
      <c r="T1901" s="9">
        <f>(I1901/86400)+25569+([0]!offset/24)</f>
        <v>42088.691736111105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  <c r="S1902" s="9">
        <f>(J1902/86400)+25569+([0]!offset/24)</f>
        <v>41160.663553240738</v>
      </c>
      <c r="T1902" s="9">
        <f>(I1902/86400)+25569+([0]!offset/24)</f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9">
        <f>(J1903/86400)+25569+([0]!offset/24)</f>
        <v>42116.334826388884</v>
      </c>
      <c r="T1903" s="9">
        <f>(I1903/86400)+25569+([0]!offset/24)</f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  <c r="S1904" s="9">
        <f>(J1904/86400)+25569+([0]!offset/24)</f>
        <v>42037.581562499996</v>
      </c>
      <c r="T1904" s="9">
        <f>(I1904/86400)+25569+([0]!offset/24)</f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  <c r="S1905" s="9">
        <f>(J1905/86400)+25569+([0]!offset/24)</f>
        <v>42702.562395833331</v>
      </c>
      <c r="T1905" s="9">
        <f>(I1905/86400)+25569+([0]!offset/24)</f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9">
        <f>(J1906/86400)+25569+([0]!offset/24)</f>
        <v>42326.477094907408</v>
      </c>
      <c r="T1906" s="9">
        <f>(I1906/86400)+25569+([0]!offset/24)</f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9">
        <f>(J1907/86400)+25569+([0]!offset/24)</f>
        <v>41859.717523148145</v>
      </c>
      <c r="T1907" s="9">
        <f>(I1907/86400)+25569+([0]!offset/24)</f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  <c r="S1908" s="9">
        <f>(J1908/86400)+25569+([0]!offset/24)</f>
        <v>42514.462766203702</v>
      </c>
      <c r="T1908" s="9">
        <f>(I1908/86400)+25569+([0]!offset/24)</f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9">
        <f>(J1909/86400)+25569+([0]!offset/24)</f>
        <v>41767.378761574073</v>
      </c>
      <c r="T1909" s="9">
        <f>(I1909/86400)+25569+([0]!offset/24)</f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9">
        <f>(J1910/86400)+25569+([0]!offset/24)</f>
        <v>42703.709490740737</v>
      </c>
      <c r="T1910" s="9">
        <f>(I1910/86400)+25569+([0]!offset/24)</f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  <c r="S1911" s="9">
        <f>(J1911/86400)+25569+([0]!offset/24)</f>
        <v>41905.220821759256</v>
      </c>
      <c r="T1911" s="9">
        <f>(I1911/86400)+25569+([0]!offset/24)</f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  <c r="S1912" s="9">
        <f>(J1912/86400)+25569+([0]!offset/24)</f>
        <v>42264.754826388882</v>
      </c>
      <c r="T1912" s="9">
        <f>(I1912/86400)+25569+([0]!offset/24)</f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9">
        <f>(J1913/86400)+25569+([0]!offset/24)</f>
        <v>41829.825624999998</v>
      </c>
      <c r="T1913" s="9">
        <f>(I1913/86400)+25569+([0]!offset/24)</f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  <c r="S1914" s="9">
        <f>(J1914/86400)+25569+([0]!offset/24)</f>
        <v>42129.018055555549</v>
      </c>
      <c r="T1914" s="9">
        <f>(I1914/86400)+25569+([0]!offset/24)</f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9">
        <f>(J1915/86400)+25569+([0]!offset/24)</f>
        <v>41890.302986111106</v>
      </c>
      <c r="T1915" s="9">
        <f>(I1915/86400)+25569+([0]!offset/24)</f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9">
        <f>(J1916/86400)+25569+([0]!offset/24)</f>
        <v>41928.966122685182</v>
      </c>
      <c r="T1916" s="9">
        <f>(I1916/86400)+25569+([0]!offset/24)</f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  <c r="S1917" s="9">
        <f>(J1917/86400)+25569+([0]!offset/24)</f>
        <v>41863.840532407405</v>
      </c>
      <c r="T1917" s="9">
        <f>(I1917/86400)+25569+([0]!offset/24)</f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9">
        <f>(J1918/86400)+25569+([0]!offset/24)</f>
        <v>42656.508969907409</v>
      </c>
      <c r="T1918" s="9">
        <f>(I1918/86400)+25569+([0]!offset/24)</f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  <c r="S1919" s="9">
        <f>(J1919/86400)+25569+([0]!offset/24)</f>
        <v>42746.06172453703</v>
      </c>
      <c r="T1919" s="9">
        <f>(I1919/86400)+25569+([0]!offset/24)</f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  <c r="S1920" s="9">
        <f>(J1920/86400)+25569+([0]!offset/24)</f>
        <v>41828.581608796296</v>
      </c>
      <c r="T1920" s="9">
        <f>(I1920/86400)+25569+([0]!offset/24)</f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  <c r="S1921" s="9">
        <f>(J1921/86400)+25569+([0]!offset/24)</f>
        <v>42113.667233796295</v>
      </c>
      <c r="T1921" s="9">
        <f>(I1921/86400)+25569+([0]!offset/24)</f>
        <v>42143.667233796295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  <c r="S1922" s="9">
        <f>(J1922/86400)+25569+([0]!offset/24)</f>
        <v>42270.66737268518</v>
      </c>
      <c r="T1922" s="9">
        <f>(I1922/86400)+25569+([0]!offset/24)</f>
        <v>42298.749999999993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ROUND((E1923/D1923)*100,0)</f>
        <v>137</v>
      </c>
      <c r="P1923" s="5">
        <f t="shared" ref="P1923:P1986" si="121">IF(L1923&gt;0,E1923/L1923,0)</f>
        <v>54</v>
      </c>
      <c r="Q1923" t="str">
        <f t="shared" ref="Q1923:Q1986" si="122">LEFT(N1923,SEARCH("/",N1923,1)-1)</f>
        <v>music</v>
      </c>
      <c r="R1923" t="str">
        <f t="shared" ref="R1923:R1986" si="123">MID(N1923,SEARCH("/",N1923,1)+1,LEN(N1923)-LEN(Q1923))</f>
        <v>indie rock</v>
      </c>
      <c r="S1923" s="9">
        <f>(J1923/86400)+25569+([0]!offset/24)</f>
        <v>41074.013229166667</v>
      </c>
      <c r="T1923" s="9">
        <f>(I1923/86400)+25569+([0]!offset/24)</f>
        <v>41104.013229166667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5">
        <f t="shared" si="121"/>
        <v>36.109375</v>
      </c>
      <c r="Q1924" t="str">
        <f t="shared" si="122"/>
        <v>music</v>
      </c>
      <c r="R1924" t="str">
        <f t="shared" si="123"/>
        <v>indie rock</v>
      </c>
      <c r="S1924" s="9">
        <f>(J1924/86400)+25569+([0]!offset/24)</f>
        <v>41590.047534722216</v>
      </c>
      <c r="T1924" s="9">
        <f>(I1924/86400)+25569+([0]!offset/24)</f>
        <v>41620.047534722216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  <c r="S1925" s="9">
        <f>(J1925/86400)+25569+([0]!offset/24)</f>
        <v>40772.640416666662</v>
      </c>
      <c r="T1925" s="9">
        <f>(I1925/86400)+25569+([0]!offset/24)</f>
        <v>40812.999305555553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  <c r="S1926" s="9">
        <f>(J1926/86400)+25569+([0]!offset/24)</f>
        <v>41626.552719907406</v>
      </c>
      <c r="T1926" s="9">
        <f>(I1926/86400)+25569+([0]!offset/24)</f>
        <v>41654.606249999997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  <c r="S1927" s="9">
        <f>(J1927/86400)+25569+([0]!offset/24)</f>
        <v>41535.693148148144</v>
      </c>
      <c r="T1927" s="9">
        <f>(I1927/86400)+25569+([0]!offset/24)</f>
        <v>41557.791666666664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  <c r="S1928" s="9">
        <f>(J1928/86400)+25569+([0]!offset/24)</f>
        <v>40456.746018518512</v>
      </c>
      <c r="T1928" s="9">
        <f>(I1928/86400)+25569+([0]!offset/24)</f>
        <v>40483.80972222222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  <c r="S1929" s="9">
        <f>(J1929/86400)+25569+([0]!offset/24)</f>
        <v>40960.653229166666</v>
      </c>
      <c r="T1929" s="9">
        <f>(I1929/86400)+25569+([0]!offset/24)</f>
        <v>40975.999305555553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  <c r="S1930" s="9">
        <f>(J1930/86400)+25569+([0]!offset/24)</f>
        <v>41371.439745370364</v>
      </c>
      <c r="T1930" s="9">
        <f>(I1930/86400)+25569+([0]!offset/24)</f>
        <v>41401.439745370364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9">
        <f>(J1931/86400)+25569+([0]!offset/24)</f>
        <v>40686.813263888886</v>
      </c>
      <c r="T1931" s="9">
        <f>(I1931/86400)+25569+([0]!offset/24)</f>
        <v>40728.813263888886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  <c r="S1932" s="9">
        <f>(J1932/86400)+25569+([0]!offset/24)</f>
        <v>41402.350486111107</v>
      </c>
      <c r="T1932" s="9">
        <f>(I1932/86400)+25569+([0]!offset/24)</f>
        <v>41462.350486111107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  <c r="S1933" s="9">
        <f>(J1933/86400)+25569+([0]!offset/24)</f>
        <v>41037.684131944443</v>
      </c>
      <c r="T1933" s="9">
        <f>(I1933/86400)+25569+([0]!offset/24)</f>
        <v>41050.9375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  <c r="S1934" s="9">
        <f>(J1934/86400)+25569+([0]!offset/24)</f>
        <v>40911.601539351854</v>
      </c>
      <c r="T1934" s="9">
        <f>(I1934/86400)+25569+([0]!offset/24)</f>
        <v>40932.601539351854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  <c r="S1935" s="9">
        <f>(J1935/86400)+25569+([0]!offset/24)</f>
        <v>41878.922534722216</v>
      </c>
      <c r="T1935" s="9">
        <f>(I1935/86400)+25569+([0]!offset/24)</f>
        <v>41908.922534722216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  <c r="S1936" s="9">
        <f>(J1936/86400)+25569+([0]!offset/24)</f>
        <v>40865.658807870372</v>
      </c>
      <c r="T1936" s="9">
        <f>(I1936/86400)+25569+([0]!offset/24)</f>
        <v>40902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9">
        <f>(J1937/86400)+25569+([0]!offset/24)</f>
        <v>41773.724201388883</v>
      </c>
      <c r="T1937" s="9">
        <f>(I1937/86400)+25569+([0]!offset/24)</f>
        <v>41810.999305555553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  <c r="S1938" s="9">
        <f>(J1938/86400)+25569+([0]!offset/24)</f>
        <v>40852.68136574074</v>
      </c>
      <c r="T1938" s="9">
        <f>(I1938/86400)+25569+([0]!offset/24)</f>
        <v>40883.040972222218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  <c r="S1939" s="9">
        <f>(J1939/86400)+25569+([0]!offset/24)</f>
        <v>41058.91065972222</v>
      </c>
      <c r="T1939" s="9">
        <f>(I1939/86400)+25569+([0]!offset/24)</f>
        <v>41074.957638888889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  <c r="S1940" s="9">
        <f>(J1940/86400)+25569+([0]!offset/24)</f>
        <v>41426.05128472222</v>
      </c>
      <c r="T1940" s="9">
        <f>(I1940/86400)+25569+([0]!offset/24)</f>
        <v>41457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  <c r="S1941" s="9">
        <f>(J1941/86400)+25569+([0]!offset/24)</f>
        <v>41313.776712962957</v>
      </c>
      <c r="T1941" s="9">
        <f>(I1941/86400)+25569+([0]!offset/24)</f>
        <v>41343.735046296293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  <c r="S1942" s="9">
        <f>(J1942/86400)+25569+([0]!offset/24)</f>
        <v>40670.298993055556</v>
      </c>
      <c r="T1942" s="9">
        <f>(I1942/86400)+25569+([0]!offset/24)</f>
        <v>40708.957638888889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  <c r="S1943" s="9">
        <f>(J1943/86400)+25569+([0]!offset/24)</f>
        <v>41744.08253472222</v>
      </c>
      <c r="T1943" s="9">
        <f>(I1943/86400)+25569+([0]!offset/24)</f>
        <v>41774.08253472222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  <c r="S1944" s="9">
        <f>(J1944/86400)+25569+([0]!offset/24)</f>
        <v>40638.619675925926</v>
      </c>
      <c r="T1944" s="9">
        <f>(I1944/86400)+25569+([0]!offset/24)</f>
        <v>40728.619675925926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  <c r="S1945" s="9">
        <f>(J1945/86400)+25569+([0]!offset/24)</f>
        <v>42548.061527777776</v>
      </c>
      <c r="T1945" s="9">
        <f>(I1945/86400)+25569+([0]!offset/24)</f>
        <v>42593.061527777776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  <c r="S1946" s="9">
        <f>(J1946/86400)+25569+([0]!offset/24)</f>
        <v>41730.376041666663</v>
      </c>
      <c r="T1946" s="9">
        <f>(I1946/86400)+25569+([0]!offset/24)</f>
        <v>41760.376041666663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  <c r="S1947" s="9">
        <f>(J1947/86400)+25569+([0]!offset/24)</f>
        <v>42157.043495370366</v>
      </c>
      <c r="T1947" s="9">
        <f>(I1947/86400)+25569+([0]!offset/24)</f>
        <v>42197.043495370366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  <c r="S1948" s="9">
        <f>(J1948/86400)+25569+([0]!offset/24)</f>
        <v>41688.941678240742</v>
      </c>
      <c r="T1948" s="9">
        <f>(I1948/86400)+25569+([0]!offset/24)</f>
        <v>41748.900011574071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  <c r="S1949" s="9">
        <f>(J1949/86400)+25569+([0]!offset/24)</f>
        <v>40102.709722222222</v>
      </c>
      <c r="T1949" s="9">
        <f>(I1949/86400)+25569+([0]!offset/24)</f>
        <v>40140.040972222218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  <c r="S1950" s="9">
        <f>(J1950/86400)+25569+([0]!offset/24)</f>
        <v>42473.395937499998</v>
      </c>
      <c r="T1950" s="9">
        <f>(I1950/86400)+25569+([0]!offset/24)</f>
        <v>42527.501388888886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  <c r="S1951" s="9">
        <f>(J1951/86400)+25569+([0]!offset/24)</f>
        <v>41800.21471064815</v>
      </c>
      <c r="T1951" s="9">
        <f>(I1951/86400)+25569+([0]!offset/24)</f>
        <v>41830.21471064815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  <c r="S1952" s="9">
        <f>(J1952/86400)+25569+([0]!offset/24)</f>
        <v>40623.973067129627</v>
      </c>
      <c r="T1952" s="9">
        <f>(I1952/86400)+25569+([0]!offset/24)</f>
        <v>40654.973067129627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  <c r="S1953" s="9">
        <f>(J1953/86400)+25569+([0]!offset/24)</f>
        <v>42651.212233796294</v>
      </c>
      <c r="T1953" s="9">
        <f>(I1953/86400)+25569+([0]!offset/24)</f>
        <v>42681.253900462958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  <c r="S1954" s="9">
        <f>(J1954/86400)+25569+([0]!offset/24)</f>
        <v>41526.398321759254</v>
      </c>
      <c r="T1954" s="9">
        <f>(I1954/86400)+25569+([0]!offset/24)</f>
        <v>41563.398321759254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  <c r="S1955" s="9">
        <f>(J1955/86400)+25569+([0]!offset/24)</f>
        <v>40940.991493055553</v>
      </c>
      <c r="T1955" s="9">
        <f>(I1955/86400)+25569+([0]!offset/24)</f>
        <v>40969.916666666664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  <c r="S1956" s="9">
        <f>(J1956/86400)+25569+([0]!offset/24)</f>
        <v>42394.372407407405</v>
      </c>
      <c r="T1956" s="9">
        <f>(I1956/86400)+25569+([0]!offset/24)</f>
        <v>42440.999999999993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  <c r="S1957" s="9">
        <f>(J1957/86400)+25569+([0]!offset/24)</f>
        <v>41020.063437500001</v>
      </c>
      <c r="T1957" s="9">
        <f>(I1957/86400)+25569+([0]!offset/24)</f>
        <v>41052.583333333328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  <c r="S1958" s="9">
        <f>(J1958/86400)+25569+([0]!offset/24)</f>
        <v>42067.71533564815</v>
      </c>
      <c r="T1958" s="9">
        <f>(I1958/86400)+25569+([0]!offset/24)</f>
        <v>42112.673668981479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  <c r="S1959" s="9">
        <f>(J1959/86400)+25569+([0]!offset/24)</f>
        <v>41178.890196759261</v>
      </c>
      <c r="T1959" s="9">
        <f>(I1959/86400)+25569+([0]!offset/24)</f>
        <v>41208.890196759261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  <c r="S1960" s="9">
        <f>(J1960/86400)+25569+([0]!offset/24)</f>
        <v>41326.779641203699</v>
      </c>
      <c r="T1960" s="9">
        <f>(I1960/86400)+25569+([0]!offset/24)</f>
        <v>41356.737974537034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  <c r="S1961" s="9">
        <f>(J1961/86400)+25569+([0]!offset/24)</f>
        <v>41871.637268518512</v>
      </c>
      <c r="T1961" s="9">
        <f>(I1961/86400)+25569+([0]!offset/24)</f>
        <v>41912.791666666664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  <c r="S1962" s="9">
        <f>(J1962/86400)+25569+([0]!offset/24)</f>
        <v>41964.154409722221</v>
      </c>
      <c r="T1962" s="9">
        <f>(I1962/86400)+25569+([0]!offset/24)</f>
        <v>41994.154409722221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  <c r="S1963" s="9">
        <f>(J1963/86400)+25569+([0]!offset/24)</f>
        <v>41147.986307870371</v>
      </c>
      <c r="T1963" s="9">
        <f>(I1963/86400)+25569+([0]!offset/24)</f>
        <v>41187.957638888889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  <c r="S1964" s="9">
        <f>(J1964/86400)+25569+([0]!offset/24)</f>
        <v>41742.572175925925</v>
      </c>
      <c r="T1964" s="9">
        <f>(I1964/86400)+25569+([0]!offset/24)</f>
        <v>41772.572175925925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9">
        <f>(J1965/86400)+25569+([0]!offset/24)</f>
        <v>41863.221458333333</v>
      </c>
      <c r="T1965" s="9">
        <f>(I1965/86400)+25569+([0]!offset/24)</f>
        <v>41898.221458333333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  <c r="S1966" s="9">
        <f>(J1966/86400)+25569+([0]!offset/24)</f>
        <v>42452.064490740733</v>
      </c>
      <c r="T1966" s="9">
        <f>(I1966/86400)+25569+([0]!offset/24)</f>
        <v>42482.064490740733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  <c r="S1967" s="9">
        <f>(J1967/86400)+25569+([0]!offset/24)</f>
        <v>40897.880902777775</v>
      </c>
      <c r="T1967" s="9">
        <f>(I1967/86400)+25569+([0]!offset/24)</f>
        <v>40919.833333333328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  <c r="S1968" s="9">
        <f>(J1968/86400)+25569+([0]!offset/24)</f>
        <v>41835.332152777773</v>
      </c>
      <c r="T1968" s="9">
        <f>(I1968/86400)+25569+([0]!offset/24)</f>
        <v>41865.332152777773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  <c r="S1969" s="9">
        <f>(J1969/86400)+25569+([0]!offset/24)</f>
        <v>41730.455196759256</v>
      </c>
      <c r="T1969" s="9">
        <f>(I1969/86400)+25569+([0]!offset/24)</f>
        <v>41760.455196759256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  <c r="S1970" s="9">
        <f>(J1970/86400)+25569+([0]!offset/24)</f>
        <v>42676.378645833327</v>
      </c>
      <c r="T1970" s="9">
        <f>(I1970/86400)+25569+([0]!offset/24)</f>
        <v>42707.420312499999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  <c r="S1971" s="9">
        <f>(J1971/86400)+25569+([0]!offset/24)</f>
        <v>42557.584120370368</v>
      </c>
      <c r="T1971" s="9">
        <f>(I1971/86400)+25569+([0]!offset/24)</f>
        <v>42587.584120370368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  <c r="S1972" s="9">
        <f>(J1972/86400)+25569+([0]!offset/24)</f>
        <v>41323.984965277778</v>
      </c>
      <c r="T1972" s="9">
        <f>(I1972/86400)+25569+([0]!offset/24)</f>
        <v>41383.943298611106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  <c r="S1973" s="9">
        <f>(J1973/86400)+25569+([0]!offset/24)</f>
        <v>41561.29237268518</v>
      </c>
      <c r="T1973" s="9">
        <f>(I1973/86400)+25569+([0]!offset/24)</f>
        <v>41592.958333333328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  <c r="S1974" s="9">
        <f>(J1974/86400)+25569+([0]!offset/24)</f>
        <v>41200.803749999999</v>
      </c>
      <c r="T1974" s="9">
        <f>(I1974/86400)+25569+([0]!offset/24)</f>
        <v>41230.845416666663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  <c r="S1975" s="9">
        <f>(J1975/86400)+25569+([0]!offset/24)</f>
        <v>42549.514629629623</v>
      </c>
      <c r="T1975" s="9">
        <f>(I1975/86400)+25569+([0]!offset/24)</f>
        <v>42588.083333333336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  <c r="S1976" s="9">
        <f>(J1976/86400)+25569+([0]!offset/24)</f>
        <v>41445.125798611109</v>
      </c>
      <c r="T1976" s="9">
        <f>(I1976/86400)+25569+([0]!offset/24)</f>
        <v>41505.125798611109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  <c r="S1977" s="9">
        <f>(J1977/86400)+25569+([0]!offset/24)</f>
        <v>41313.54688657407</v>
      </c>
      <c r="T1977" s="9">
        <f>(I1977/86400)+25569+([0]!offset/24)</f>
        <v>41343.54688657407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  <c r="S1978" s="9">
        <f>(J1978/86400)+25569+([0]!offset/24)</f>
        <v>41438.691261574073</v>
      </c>
      <c r="T1978" s="9">
        <f>(I1978/86400)+25569+([0]!offset/24)</f>
        <v>41468.691261574073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  <c r="S1979" s="9">
        <f>(J1979/86400)+25569+([0]!offset/24)</f>
        <v>42311.008564814816</v>
      </c>
      <c r="T1979" s="9">
        <f>(I1979/86400)+25569+([0]!offset/24)</f>
        <v>42357.124305555553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  <c r="S1980" s="9">
        <f>(J1980/86400)+25569+([0]!offset/24)</f>
        <v>41039.017268518517</v>
      </c>
      <c r="T1980" s="9">
        <f>(I1980/86400)+25569+([0]!offset/24)</f>
        <v>41072.083333333328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  <c r="S1981" s="9">
        <f>(J1981/86400)+25569+([0]!offset/24)</f>
        <v>42290.25168981481</v>
      </c>
      <c r="T1981" s="9">
        <f>(I1981/86400)+25569+([0]!offset/24)</f>
        <v>42326.999305555553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  <c r="S1982" s="9">
        <f>(J1982/86400)+25569+([0]!offset/24)</f>
        <v>42423.334050925921</v>
      </c>
      <c r="T1982" s="9">
        <f>(I1982/86400)+25569+([0]!offset/24)</f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9">
        <f>(J1983/86400)+25569+([0]!offset/24)</f>
        <v>41799.516956018517</v>
      </c>
      <c r="T1983" s="9">
        <f>(I1983/86400)+25569+([0]!offset/24)</f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>
        <f t="shared" si="121"/>
        <v>0</v>
      </c>
      <c r="Q1984" t="str">
        <f t="shared" si="122"/>
        <v>photography</v>
      </c>
      <c r="R1984" t="str">
        <f t="shared" si="123"/>
        <v>people</v>
      </c>
      <c r="S1984" s="9">
        <f>(J1984/86400)+25569+([0]!offset/24)</f>
        <v>42678.378321759257</v>
      </c>
      <c r="T1984" s="9">
        <f>(I1984/86400)+25569+([0]!offset/24)</f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  <c r="S1985" s="9">
        <f>(J1985/86400)+25569+([0]!offset/24)</f>
        <v>42592.803449074076</v>
      </c>
      <c r="T1985" s="9">
        <f>(I1985/86400)+25569+([0]!offset/24)</f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  <c r="S1986" s="9">
        <f>(J1986/86400)+25569+([0]!offset/24)</f>
        <v>41913.581956018512</v>
      </c>
      <c r="T1986" s="9">
        <f>(I1986/86400)+25569+([0]!offset/24)</f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ROUND((E1987/D1987)*100,0)</f>
        <v>3</v>
      </c>
      <c r="P1987" s="5">
        <f t="shared" ref="P1987:P2050" si="125">IF(L1987&gt;0,E1987/L1987,0)</f>
        <v>12.75</v>
      </c>
      <c r="Q1987" t="str">
        <f t="shared" ref="Q1987:Q2050" si="126">LEFT(N1987,SEARCH("/",N1987,1)-1)</f>
        <v>photography</v>
      </c>
      <c r="R1987" t="str">
        <f t="shared" ref="R1987:R2050" si="127">MID(N1987,SEARCH("/",N1987,1)+1,LEN(N1987)-LEN(Q1987))</f>
        <v>people</v>
      </c>
      <c r="S1987" s="9">
        <f>(J1987/86400)+25569+([0]!offset/24)</f>
        <v>42555.490405092591</v>
      </c>
      <c r="T1987" s="9">
        <f>(I1987/86400)+25569+([0]!offset/24)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  <c r="S1988" s="9">
        <f>(J1988/86400)+25569+([0]!offset/24)</f>
        <v>42413.225497685184</v>
      </c>
      <c r="T1988" s="9">
        <f>(I1988/86400)+25569+([0]!offset/24)</f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  <c r="S1989" s="9">
        <f>(J1989/86400)+25569+([0]!offset/24)</f>
        <v>42034.431435185186</v>
      </c>
      <c r="T1989" s="9">
        <f>(I1989/86400)+25569+([0]!offset/24)</f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9">
        <f>(J1990/86400)+25569+([0]!offset/24)</f>
        <v>42206.554884259262</v>
      </c>
      <c r="T1990" s="9">
        <f>(I1990/86400)+25569+([0]!offset/24)</f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9">
        <f>(J1991/86400)+25569+([0]!offset/24)</f>
        <v>42685.472314814811</v>
      </c>
      <c r="T1991" s="9">
        <f>(I1991/86400)+25569+([0]!offset/24)</f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9">
        <f>(J1992/86400)+25569+([0]!offset/24)</f>
        <v>42397.987638888888</v>
      </c>
      <c r="T1992" s="9">
        <f>(I1992/86400)+25569+([0]!offset/24)</f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  <c r="S1993" s="9">
        <f>(J1993/86400)+25569+([0]!offset/24)</f>
        <v>42167.685023148144</v>
      </c>
      <c r="T1993" s="9">
        <f>(I1993/86400)+25569+([0]!offset/24)</f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  <c r="S1994" s="9">
        <f>(J1994/86400)+25569+([0]!offset/24)</f>
        <v>42022.935081018521</v>
      </c>
      <c r="T1994" s="9">
        <f>(I1994/86400)+25569+([0]!offset/24)</f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>
        <f t="shared" si="125"/>
        <v>0</v>
      </c>
      <c r="Q1995" t="str">
        <f t="shared" si="126"/>
        <v>photography</v>
      </c>
      <c r="R1995" t="str">
        <f t="shared" si="127"/>
        <v>people</v>
      </c>
      <c r="S1995" s="9">
        <f>(J1995/86400)+25569+([0]!offset/24)</f>
        <v>42329.380057870367</v>
      </c>
      <c r="T1995" s="9">
        <f>(I1995/86400)+25569+([0]!offset/24)</f>
        <v>42359.380057870367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>
        <f t="shared" si="125"/>
        <v>0</v>
      </c>
      <c r="Q1996" t="str">
        <f t="shared" si="126"/>
        <v>photography</v>
      </c>
      <c r="R1996" t="str">
        <f t="shared" si="127"/>
        <v>people</v>
      </c>
      <c r="S1996" s="9">
        <f>(J1996/86400)+25569+([0]!offset/24)</f>
        <v>42650.797939814809</v>
      </c>
      <c r="T1996" s="9">
        <f>(I1996/86400)+25569+([0]!offset/24)</f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9">
        <f>(J1997/86400)+25569+([0]!offset/24)</f>
        <v>42181.693703703706</v>
      </c>
      <c r="T1997" s="9">
        <f>(I1997/86400)+25569+([0]!offset/24)</f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>
        <f t="shared" si="125"/>
        <v>0</v>
      </c>
      <c r="Q1998" t="str">
        <f t="shared" si="126"/>
        <v>photography</v>
      </c>
      <c r="R1998" t="str">
        <f t="shared" si="127"/>
        <v>people</v>
      </c>
      <c r="S1998" s="9">
        <f>(J1998/86400)+25569+([0]!offset/24)</f>
        <v>41800.611238425925</v>
      </c>
      <c r="T1998" s="9">
        <f>(I1998/86400)+25569+([0]!offset/24)</f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>
        <f t="shared" si="125"/>
        <v>0</v>
      </c>
      <c r="Q1999" t="str">
        <f t="shared" si="126"/>
        <v>photography</v>
      </c>
      <c r="R1999" t="str">
        <f t="shared" si="127"/>
        <v>people</v>
      </c>
      <c r="S1999" s="9">
        <f>(J1999/86400)+25569+([0]!offset/24)</f>
        <v>41847.722361111111</v>
      </c>
      <c r="T1999" s="9">
        <f>(I1999/86400)+25569+([0]!offset/24)</f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  <c r="S2000" s="9">
        <f>(J2000/86400)+25569+([0]!offset/24)</f>
        <v>41806.910162037035</v>
      </c>
      <c r="T2000" s="9">
        <f>(I2000/86400)+25569+([0]!offset/24)</f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  <c r="S2001" s="9">
        <f>(J2001/86400)+25569+([0]!offset/24)</f>
        <v>41926.274398148147</v>
      </c>
      <c r="T2001" s="9">
        <f>(I2001/86400)+25569+([0]!offset/24)</f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9">
        <f>(J2002/86400)+25569+([0]!offset/24)</f>
        <v>42345.743206018517</v>
      </c>
      <c r="T2002" s="9">
        <f>(I2002/86400)+25569+([0]!offset/24)</f>
        <v>42375.743206018517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  <c r="S2003" s="9">
        <f>(J2003/86400)+25569+([0]!offset/24)</f>
        <v>42136.001342592594</v>
      </c>
      <c r="T2003" s="9">
        <f>(I2003/86400)+25569+([0]!offset/24)</f>
        <v>42167.624999999993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  <c r="S2004" s="9">
        <f>(J2004/86400)+25569+([0]!offset/24)</f>
        <v>42728.503969907404</v>
      </c>
      <c r="T2004" s="9">
        <f>(I2004/86400)+25569+([0]!offset/24)</f>
        <v>42758.503969907404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  <c r="S2005" s="9">
        <f>(J2005/86400)+25569+([0]!offset/24)</f>
        <v>40346.917268518519</v>
      </c>
      <c r="T2005" s="9">
        <f>(I2005/86400)+25569+([0]!offset/24)</f>
        <v>40361.75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  <c r="S2006" s="9">
        <f>(J2006/86400)+25569+([0]!offset/24)</f>
        <v>41800.396562499998</v>
      </c>
      <c r="T2006" s="9">
        <f>(I2006/86400)+25569+([0]!offset/24)</f>
        <v>41830.396562499998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  <c r="S2007" s="9">
        <f>(J2007/86400)+25569+([0]!offset/24)</f>
        <v>41535.604374999995</v>
      </c>
      <c r="T2007" s="9">
        <f>(I2007/86400)+25569+([0]!offset/24)</f>
        <v>41562.957638888889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  <c r="S2008" s="9">
        <f>(J2008/86400)+25569+([0]!offset/24)</f>
        <v>41941.292187499996</v>
      </c>
      <c r="T2008" s="9">
        <f>(I2008/86400)+25569+([0]!offset/24)</f>
        <v>41976.333854166667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  <c r="S2009" s="9">
        <f>(J2009/86400)+25569+([0]!offset/24)</f>
        <v>40347.629467592589</v>
      </c>
      <c r="T2009" s="9">
        <f>(I2009/86400)+25569+([0]!offset/24)</f>
        <v>40413.958333333328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  <c r="S2010" s="9">
        <f>(J2010/86400)+25569+([0]!offset/24)</f>
        <v>40761.396087962959</v>
      </c>
      <c r="T2010" s="9">
        <f>(I2010/86400)+25569+([0]!offset/24)</f>
        <v>40805.396087962959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  <c r="S2011" s="9">
        <f>(J2011/86400)+25569+([0]!offset/24)</f>
        <v>42661.115081018514</v>
      </c>
      <c r="T2011" s="9">
        <f>(I2011/86400)+25569+([0]!offset/24)</f>
        <v>42697.156747685185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  <c r="S2012" s="9">
        <f>(J2012/86400)+25569+([0]!offset/24)</f>
        <v>42570.788090277776</v>
      </c>
      <c r="T2012" s="9">
        <f>(I2012/86400)+25569+([0]!offset/24)</f>
        <v>42600.788090277776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  <c r="S2013" s="9">
        <f>(J2013/86400)+25569+([0]!offset/24)</f>
        <v>42347.150150462963</v>
      </c>
      <c r="T2013" s="9">
        <f>(I2013/86400)+25569+([0]!offset/24)</f>
        <v>42380.749999999993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  <c r="S2014" s="9">
        <f>(J2014/86400)+25569+([0]!offset/24)</f>
        <v>42010.613900462959</v>
      </c>
      <c r="T2014" s="9">
        <f>(I2014/86400)+25569+([0]!offset/24)</f>
        <v>42040.613900462959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  <c r="S2015" s="9">
        <f>(J2015/86400)+25569+([0]!offset/24)</f>
        <v>42499.752476851849</v>
      </c>
      <c r="T2015" s="9">
        <f>(I2015/86400)+25569+([0]!offset/24)</f>
        <v>42559.752476851849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  <c r="S2016" s="9">
        <f>(J2016/86400)+25569+([0]!offset/24)</f>
        <v>41324.006238425922</v>
      </c>
      <c r="T2016" s="9">
        <f>(I2016/86400)+25569+([0]!offset/24)</f>
        <v>41357.964571759258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  <c r="S2017" s="9">
        <f>(J2017/86400)+25569+([0]!offset/24)</f>
        <v>40765.668553240735</v>
      </c>
      <c r="T2017" s="9">
        <f>(I2017/86400)+25569+([0]!offset/24)</f>
        <v>40795.668553240735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  <c r="S2018" s="9">
        <f>(J2018/86400)+25569+([0]!offset/24)</f>
        <v>41312.672442129631</v>
      </c>
      <c r="T2018" s="9">
        <f>(I2018/86400)+25569+([0]!offset/24)</f>
        <v>41342.672442129631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  <c r="S2019" s="9">
        <f>(J2019/86400)+25569+([0]!offset/24)</f>
        <v>40960.849016203698</v>
      </c>
      <c r="T2019" s="9">
        <f>(I2019/86400)+25569+([0]!offset/24)</f>
        <v>40991.958333333328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  <c r="S2020" s="9">
        <f>(J2020/86400)+25569+([0]!offset/24)</f>
        <v>42199.157511574071</v>
      </c>
      <c r="T2020" s="9">
        <f>(I2020/86400)+25569+([0]!offset/24)</f>
        <v>42229.157511574071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  <c r="S2021" s="9">
        <f>(J2021/86400)+25569+([0]!offset/24)</f>
        <v>42605.500243055554</v>
      </c>
      <c r="T2021" s="9">
        <f>(I2021/86400)+25569+([0]!offset/24)</f>
        <v>42635.500243055554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  <c r="S2022" s="9">
        <f>(J2022/86400)+25569+([0]!offset/24)</f>
        <v>41736.889166666668</v>
      </c>
      <c r="T2022" s="9">
        <f>(I2022/86400)+25569+([0]!offset/24)</f>
        <v>41773.75277777778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  <c r="S2023" s="9">
        <f>(J2023/86400)+25569+([0]!offset/24)</f>
        <v>41860.862233796295</v>
      </c>
      <c r="T2023" s="9">
        <f>(I2023/86400)+25569+([0]!offset/24)</f>
        <v>41905.862233796295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  <c r="S2024" s="9">
        <f>(J2024/86400)+25569+([0]!offset/24)</f>
        <v>42502.36078703704</v>
      </c>
      <c r="T2024" s="9">
        <f>(I2024/86400)+25569+([0]!offset/24)</f>
        <v>42532.36078703704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  <c r="S2025" s="9">
        <f>(J2025/86400)+25569+([0]!offset/24)</f>
        <v>42136.212418981479</v>
      </c>
      <c r="T2025" s="9">
        <f>(I2025/86400)+25569+([0]!offset/24)</f>
        <v>42166.212418981479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  <c r="S2026" s="9">
        <f>(J2026/86400)+25569+([0]!offset/24)</f>
        <v>41099.758611111109</v>
      </c>
      <c r="T2026" s="9">
        <f>(I2026/86400)+25569+([0]!offset/24)</f>
        <v>41133.916666666664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  <c r="S2027" s="9">
        <f>(J2027/86400)+25569+([0]!offset/24)</f>
        <v>42135.976226851846</v>
      </c>
      <c r="T2027" s="9">
        <f>(I2027/86400)+25569+([0]!offset/24)</f>
        <v>42165.976226851846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  <c r="S2028" s="9">
        <f>(J2028/86400)+25569+([0]!offset/24)</f>
        <v>41704.527604166666</v>
      </c>
      <c r="T2028" s="9">
        <f>(I2028/86400)+25569+([0]!offset/24)</f>
        <v>41749.957638888889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  <c r="S2029" s="9">
        <f>(J2029/86400)+25569+([0]!offset/24)</f>
        <v>42048.605543981474</v>
      </c>
      <c r="T2029" s="9">
        <f>(I2029/86400)+25569+([0]!offset/24)</f>
        <v>42093.563877314817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  <c r="S2030" s="9">
        <f>(J2030/86400)+25569+([0]!offset/24)</f>
        <v>40215.710717592592</v>
      </c>
      <c r="T2030" s="9">
        <f>(I2030/86400)+25569+([0]!offset/24)</f>
        <v>40252.704861111109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  <c r="S2031" s="9">
        <f>(J2031/86400)+25569+([0]!offset/24)</f>
        <v>41847.813437500001</v>
      </c>
      <c r="T2031" s="9">
        <f>(I2031/86400)+25569+([0]!offset/24)</f>
        <v>41877.813437500001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  <c r="S2032" s="9">
        <f>(J2032/86400)+25569+([0]!offset/24)</f>
        <v>41212.788148148145</v>
      </c>
      <c r="T2032" s="9">
        <f>(I2032/86400)+25569+([0]!offset/24)</f>
        <v>41242.788148148145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  <c r="S2033" s="9">
        <f>(J2033/86400)+25569+([0]!offset/24)</f>
        <v>41975.120983796289</v>
      </c>
      <c r="T2033" s="9">
        <f>(I2033/86400)+25569+([0]!offset/24)</f>
        <v>42012.833333333336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  <c r="S2034" s="9">
        <f>(J2034/86400)+25569+([0]!offset/24)</f>
        <v>42689.35733796296</v>
      </c>
      <c r="T2034" s="9">
        <f>(I2034/86400)+25569+([0]!offset/24)</f>
        <v>42718.999999999993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  <c r="S2035" s="9">
        <f>(J2035/86400)+25569+([0]!offset/24)</f>
        <v>41724.874050925922</v>
      </c>
      <c r="T2035" s="9">
        <f>(I2035/86400)+25569+([0]!offset/24)</f>
        <v>41754.874050925922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  <c r="S2036" s="9">
        <f>(J2036/86400)+25569+([0]!offset/24)</f>
        <v>42075.921678240738</v>
      </c>
      <c r="T2036" s="9">
        <f>(I2036/86400)+25569+([0]!offset/24)</f>
        <v>42131.081944444442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  <c r="S2037" s="9">
        <f>(J2037/86400)+25569+([0]!offset/24)</f>
        <v>42311.41674768518</v>
      </c>
      <c r="T2037" s="9">
        <f>(I2037/86400)+25569+([0]!offset/24)</f>
        <v>42356.833333333336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  <c r="S2038" s="9">
        <f>(J2038/86400)+25569+([0]!offset/24)</f>
        <v>41738.656469907401</v>
      </c>
      <c r="T2038" s="9">
        <f>(I2038/86400)+25569+([0]!offset/24)</f>
        <v>41768.656469907401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  <c r="S2039" s="9">
        <f>(J2039/86400)+25569+([0]!offset/24)</f>
        <v>41578.001770833333</v>
      </c>
      <c r="T2039" s="9">
        <f>(I2039/86400)+25569+([0]!offset/24)</f>
        <v>41638.043437499997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  <c r="S2040" s="9">
        <f>(J2040/86400)+25569+([0]!offset/24)</f>
        <v>41424.062743055554</v>
      </c>
      <c r="T2040" s="9">
        <f>(I2040/86400)+25569+([0]!offset/24)</f>
        <v>41456.541666666664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  <c r="S2041" s="9">
        <f>(J2041/86400)+25569+([0]!offset/24)</f>
        <v>42675.23061342592</v>
      </c>
      <c r="T2041" s="9">
        <f>(I2041/86400)+25569+([0]!offset/24)</f>
        <v>42704.999305555553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  <c r="S2042" s="9">
        <f>(J2042/86400)+25569+([0]!offset/24)</f>
        <v>41578.718784722216</v>
      </c>
      <c r="T2042" s="9">
        <f>(I2042/86400)+25569+([0]!offset/24)</f>
        <v>41593.760451388887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  <c r="S2043" s="9">
        <f>(J2043/86400)+25569+([0]!offset/24)</f>
        <v>42654.317442129628</v>
      </c>
      <c r="T2043" s="9">
        <f>(I2043/86400)+25569+([0]!offset/24)</f>
        <v>42684.359108796292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  <c r="S2044" s="9">
        <f>(J2044/86400)+25569+([0]!offset/24)</f>
        <v>42331.499699074069</v>
      </c>
      <c r="T2044" s="9">
        <f>(I2044/86400)+25569+([0]!offset/24)</f>
        <v>42391.499699074069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  <c r="S2045" s="9">
        <f>(J2045/86400)+25569+([0]!offset/24)</f>
        <v>42660.968483796292</v>
      </c>
      <c r="T2045" s="9">
        <f>(I2045/86400)+25569+([0]!offset/24)</f>
        <v>42714.999305555553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  <c r="S2046" s="9">
        <f>(J2046/86400)+25569+([0]!offset/24)</f>
        <v>42138.475856481477</v>
      </c>
      <c r="T2046" s="9">
        <f>(I2046/86400)+25569+([0]!offset/24)</f>
        <v>42168.475856481477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  <c r="S2047" s="9">
        <f>(J2047/86400)+25569+([0]!offset/24)</f>
        <v>41068.880173611113</v>
      </c>
      <c r="T2047" s="9">
        <f>(I2047/86400)+25569+([0]!offset/24)</f>
        <v>41098.880173611113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  <c r="S2048" s="9">
        <f>(J2048/86400)+25569+([0]!offset/24)</f>
        <v>41386.963472222218</v>
      </c>
      <c r="T2048" s="9">
        <f>(I2048/86400)+25569+([0]!offset/24)</f>
        <v>41416.963472222218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  <c r="S2049" s="9">
        <f>(J2049/86400)+25569+([0]!offset/24)</f>
        <v>42081.695254629631</v>
      </c>
      <c r="T2049" s="9">
        <f>(I2049/86400)+25569+([0]!offset/24)</f>
        <v>42110.791666666664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  <c r="S2050" s="9">
        <f>(J2050/86400)+25569+([0]!offset/24)</f>
        <v>41387.443182870367</v>
      </c>
      <c r="T2050" s="9">
        <f>(I2050/86400)+25569+([0]!offset/24)</f>
        <v>41417.443182870367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ROUND((E2051/D2051)*100,0)</f>
        <v>120</v>
      </c>
      <c r="P2051" s="5">
        <f t="shared" ref="P2051:P2114" si="129">IF(L2051&gt;0,E2051/L2051,0)</f>
        <v>80.991037735849048</v>
      </c>
      <c r="Q2051" t="str">
        <f t="shared" ref="Q2051:Q2114" si="130">LEFT(N2051,SEARCH("/",N2051,1)-1)</f>
        <v>technology</v>
      </c>
      <c r="R2051" t="str">
        <f t="shared" ref="R2051:R2114" si="131">MID(N2051,SEARCH("/",N2051,1)+1,LEN(N2051)-LEN(Q2051))</f>
        <v>hardware</v>
      </c>
      <c r="S2051" s="9">
        <f>(J2051/86400)+25569+([0]!offset/24)</f>
        <v>41575.319016203699</v>
      </c>
      <c r="T2051" s="9">
        <f>(I2051/86400)+25569+([0]!offset/24)</f>
        <v>41610.749305555553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5">
        <f t="shared" si="129"/>
        <v>278.39411764705881</v>
      </c>
      <c r="Q2052" t="str">
        <f t="shared" si="130"/>
        <v>technology</v>
      </c>
      <c r="R2052" t="str">
        <f t="shared" si="131"/>
        <v>hardware</v>
      </c>
      <c r="S2052" s="9">
        <f>(J2052/86400)+25569+([0]!offset/24)</f>
        <v>42114.863171296289</v>
      </c>
      <c r="T2052" s="9">
        <f>(I2052/86400)+25569+([0]!offset/24)</f>
        <v>42154.863171296289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  <c r="S2053" s="9">
        <f>(J2053/86400)+25569+([0]!offset/24)</f>
        <v>41603.814085648148</v>
      </c>
      <c r="T2053" s="9">
        <f>(I2053/86400)+25569+([0]!offset/24)</f>
        <v>41633.814085648148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  <c r="S2054" s="9">
        <f>(J2054/86400)+25569+([0]!offset/24)</f>
        <v>42374.875613425924</v>
      </c>
      <c r="T2054" s="9">
        <f>(I2054/86400)+25569+([0]!offset/24)</f>
        <v>42419.875613425924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  <c r="S2055" s="9">
        <f>(J2055/86400)+25569+([0]!offset/24)</f>
        <v>42303.409155092588</v>
      </c>
      <c r="T2055" s="9">
        <f>(I2055/86400)+25569+([0]!offset/24)</f>
        <v>42333.450821759259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  <c r="S2056" s="9">
        <f>(J2056/86400)+25569+([0]!offset/24)</f>
        <v>41731.312615740739</v>
      </c>
      <c r="T2056" s="9">
        <f>(I2056/86400)+25569+([0]!offset/24)</f>
        <v>41761.312615740739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  <c r="S2057" s="9">
        <f>(J2057/86400)+25569+([0]!offset/24)</f>
        <v>41946.465775462959</v>
      </c>
      <c r="T2057" s="9">
        <f>(I2057/86400)+25569+([0]!offset/24)</f>
        <v>41975.958333333336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  <c r="S2058" s="9">
        <f>(J2058/86400)+25569+([0]!offset/24)</f>
        <v>41351.552569444444</v>
      </c>
      <c r="T2058" s="9">
        <f>(I2058/86400)+25569+([0]!offset/24)</f>
        <v>41381.552569444444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  <c r="S2059" s="9">
        <f>(J2059/86400)+25569+([0]!offset/24)</f>
        <v>42396.286249999997</v>
      </c>
      <c r="T2059" s="9">
        <f>(I2059/86400)+25569+([0]!offset/24)</f>
        <v>42426.286249999997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  <c r="S2060" s="9">
        <f>(J2060/86400)+25569+([0]!offset/24)</f>
        <v>42026.16238425926</v>
      </c>
      <c r="T2060" s="9">
        <f>(I2060/86400)+25569+([0]!offset/24)</f>
        <v>42065.624999999993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  <c r="S2061" s="9">
        <f>(J2061/86400)+25569+([0]!offset/24)</f>
        <v>42361.394143518519</v>
      </c>
      <c r="T2061" s="9">
        <f>(I2061/86400)+25569+([0]!offset/24)</f>
        <v>42400.707638888889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  <c r="S2062" s="9">
        <f>(J2062/86400)+25569+([0]!offset/24)</f>
        <v>41783.434606481482</v>
      </c>
      <c r="T2062" s="9">
        <f>(I2062/86400)+25569+([0]!offset/24)</f>
        <v>41843.434606481482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  <c r="S2063" s="9">
        <f>(J2063/86400)+25569+([0]!offset/24)</f>
        <v>42705.556180555555</v>
      </c>
      <c r="T2063" s="9">
        <f>(I2063/86400)+25569+([0]!offset/24)</f>
        <v>42735.556180555555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  <c r="S2064" s="9">
        <f>(J2064/86400)+25569+([0]!offset/24)</f>
        <v>42423.174745370365</v>
      </c>
      <c r="T2064" s="9">
        <f>(I2064/86400)+25569+([0]!offset/24)</f>
        <v>42453.1330787037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  <c r="S2065" s="9">
        <f>(J2065/86400)+25569+([0]!offset/24)</f>
        <v>42472.524317129624</v>
      </c>
      <c r="T2065" s="9">
        <f>(I2065/86400)+25569+([0]!offset/24)</f>
        <v>42505.524317129624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  <c r="S2066" s="9">
        <f>(J2066/86400)+25569+([0]!offset/24)</f>
        <v>41389.1565162037</v>
      </c>
      <c r="T2066" s="9">
        <f>(I2066/86400)+25569+([0]!offset/24)</f>
        <v>41425.291666666664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  <c r="S2067" s="9">
        <f>(J2067/86400)+25569+([0]!offset/24)</f>
        <v>41603.125335648147</v>
      </c>
      <c r="T2067" s="9">
        <f>(I2067/86400)+25569+([0]!offset/24)</f>
        <v>41633.125335648147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  <c r="S2068" s="9">
        <f>(J2068/86400)+25569+([0]!offset/24)</f>
        <v>41844.563460648147</v>
      </c>
      <c r="T2068" s="9">
        <f>(I2068/86400)+25569+([0]!offset/24)</f>
        <v>41874.563460648147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9">
        <f>(J2069/86400)+25569+([0]!offset/24)</f>
        <v>42115.645555555551</v>
      </c>
      <c r="T2069" s="9">
        <f>(I2069/86400)+25569+([0]!offset/24)</f>
        <v>42148.645555555551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  <c r="S2070" s="9">
        <f>(J2070/86400)+25569+([0]!offset/24)</f>
        <v>42633.633275462962</v>
      </c>
      <c r="T2070" s="9">
        <f>(I2070/86400)+25569+([0]!offset/24)</f>
        <v>42663.633275462962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  <c r="S2071" s="9">
        <f>(J2071/86400)+25569+([0]!offset/24)</f>
        <v>42340.763784722221</v>
      </c>
      <c r="T2071" s="9">
        <f>(I2071/86400)+25569+([0]!offset/24)</f>
        <v>42371.763784722221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  <c r="S2072" s="9">
        <f>(J2072/86400)+25569+([0]!offset/24)</f>
        <v>42519.448182870365</v>
      </c>
      <c r="T2072" s="9">
        <f>(I2072/86400)+25569+([0]!offset/24)</f>
        <v>42549.448182870365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  <c r="S2073" s="9">
        <f>(J2073/86400)+25569+([0]!offset/24)</f>
        <v>42600.070416666662</v>
      </c>
      <c r="T2073" s="9">
        <f>(I2073/86400)+25569+([0]!offset/24)</f>
        <v>42645.070416666662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  <c r="S2074" s="9">
        <f>(J2074/86400)+25569+([0]!offset/24)</f>
        <v>42467.373055555552</v>
      </c>
      <c r="T2074" s="9">
        <f>(I2074/86400)+25569+([0]!offset/24)</f>
        <v>42497.373055555552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9">
        <f>(J2075/86400)+25569+([0]!offset/24)</f>
        <v>42087.459699074076</v>
      </c>
      <c r="T2075" s="9">
        <f>(I2075/86400)+25569+([0]!offset/24)</f>
        <v>42132.459699074076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9">
        <f>(J2076/86400)+25569+([0]!offset/24)</f>
        <v>42466.617847222216</v>
      </c>
      <c r="T2076" s="9">
        <f>(I2076/86400)+25569+([0]!offset/24)</f>
        <v>42496.617847222216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  <c r="S2077" s="9">
        <f>(J2077/86400)+25569+([0]!offset/24)</f>
        <v>41450.473240740735</v>
      </c>
      <c r="T2077" s="9">
        <f>(I2077/86400)+25569+([0]!offset/24)</f>
        <v>41480.473240740735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  <c r="S2078" s="9">
        <f>(J2078/86400)+25569+([0]!offset/24)</f>
        <v>41803.672326388885</v>
      </c>
      <c r="T2078" s="9">
        <f>(I2078/86400)+25569+([0]!offset/24)</f>
        <v>41843.672326388885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  <c r="S2079" s="9">
        <f>(J2079/86400)+25569+([0]!offset/24)</f>
        <v>42102.83421296296</v>
      </c>
      <c r="T2079" s="9">
        <f>(I2079/86400)+25569+([0]!offset/24)</f>
        <v>42160.666666666664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  <c r="S2080" s="9">
        <f>(J2080/86400)+25569+([0]!offset/24)</f>
        <v>42692.563159722216</v>
      </c>
      <c r="T2080" s="9">
        <f>(I2080/86400)+25569+([0]!offset/24)</f>
        <v>42722.563159722216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  <c r="S2081" s="9">
        <f>(J2081/86400)+25569+([0]!offset/24)</f>
        <v>42150.502233796295</v>
      </c>
      <c r="T2081" s="9">
        <f>(I2081/86400)+25569+([0]!offset/24)</f>
        <v>42180.583333333336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9">
        <f>(J2082/86400)+25569+([0]!offset/24)</f>
        <v>42289.748842592591</v>
      </c>
      <c r="T2082" s="9">
        <f>(I2082/86400)+25569+([0]!offset/24)</f>
        <v>42319.790509259255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  <c r="S2083" s="9">
        <f>(J2083/86400)+25569+([0]!offset/24)</f>
        <v>41003.948553240734</v>
      </c>
      <c r="T2083" s="9">
        <f>(I2083/86400)+25569+([0]!offset/24)</f>
        <v>41044.999305555553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  <c r="S2084" s="9">
        <f>(J2084/86400)+25569+([0]!offset/24)</f>
        <v>40810.911990740737</v>
      </c>
      <c r="T2084" s="9">
        <f>(I2084/86400)+25569+([0]!offset/24)</f>
        <v>40870.953657407408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  <c r="S2085" s="9">
        <f>(J2085/86400)+25569+([0]!offset/24)</f>
        <v>41034.513831018514</v>
      </c>
      <c r="T2085" s="9">
        <f>(I2085/86400)+25569+([0]!offset/24)</f>
        <v>41064.513831018514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  <c r="S2086" s="9">
        <f>(J2086/86400)+25569+([0]!offset/24)</f>
        <v>41731.624791666662</v>
      </c>
      <c r="T2086" s="9">
        <f>(I2086/86400)+25569+([0]!offset/24)</f>
        <v>41763.082638888889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  <c r="S2087" s="9">
        <f>(J2087/86400)+25569+([0]!offset/24)</f>
        <v>41075.627164351848</v>
      </c>
      <c r="T2087" s="9">
        <f>(I2087/86400)+25569+([0]!offset/24)</f>
        <v>41105.627164351848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  <c r="S2088" s="9">
        <f>(J2088/86400)+25569+([0]!offset/24)</f>
        <v>40860.462175925924</v>
      </c>
      <c r="T2088" s="9">
        <f>(I2088/86400)+25569+([0]!offset/24)</f>
        <v>40890.999305555553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9">
        <f>(J2089/86400)+25569+([0]!offset/24)</f>
        <v>40763.996041666665</v>
      </c>
      <c r="T2089" s="9">
        <f>(I2089/86400)+25569+([0]!offset/24)</f>
        <v>40793.996041666665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  <c r="S2090" s="9">
        <f>(J2090/86400)+25569+([0]!offset/24)</f>
        <v>40395.506388888891</v>
      </c>
      <c r="T2090" s="9">
        <f>(I2090/86400)+25569+([0]!offset/24)</f>
        <v>40431.957638888889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  <c r="S2091" s="9">
        <f>(J2091/86400)+25569+([0]!offset/24)</f>
        <v>41452.867986111109</v>
      </c>
      <c r="T2091" s="9">
        <f>(I2091/86400)+25569+([0]!offset/24)</f>
        <v>41487.867986111109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  <c r="S2092" s="9">
        <f>(J2092/86400)+25569+([0]!offset/24)</f>
        <v>41299.173090277771</v>
      </c>
      <c r="T2092" s="9">
        <f>(I2092/86400)+25569+([0]!offset/24)</f>
        <v>41329.173090277771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  <c r="S2093" s="9">
        <f>(J2093/86400)+25569+([0]!offset/24)</f>
        <v>40555.114328703705</v>
      </c>
      <c r="T2093" s="9">
        <f>(I2093/86400)+25569+([0]!offset/24)</f>
        <v>40603.625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  <c r="S2094" s="9">
        <f>(J2094/86400)+25569+([0]!offset/24)</f>
        <v>40763.499212962961</v>
      </c>
      <c r="T2094" s="9">
        <f>(I2094/86400)+25569+([0]!offset/24)</f>
        <v>40823.499212962961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  <c r="S2095" s="9">
        <f>(J2095/86400)+25569+([0]!offset/24)</f>
        <v>41205.646203703705</v>
      </c>
      <c r="T2095" s="9">
        <f>(I2095/86400)+25569+([0]!offset/24)</f>
        <v>41265.68787037037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  <c r="S2096" s="9">
        <f>(J2096/86400)+25569+([0]!offset/24)</f>
        <v>40938.811689814815</v>
      </c>
      <c r="T2096" s="9">
        <f>(I2096/86400)+25569+([0]!offset/24)</f>
        <v>40972.916666666664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  <c r="S2097" s="9">
        <f>(J2097/86400)+25569+([0]!offset/24)</f>
        <v>40758.525150462963</v>
      </c>
      <c r="T2097" s="9">
        <f>(I2097/86400)+25569+([0]!offset/24)</f>
        <v>40818.525150462963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  <c r="S2098" s="9">
        <f>(J2098/86400)+25569+([0]!offset/24)</f>
        <v>41192.550173611111</v>
      </c>
      <c r="T2098" s="9">
        <f>(I2098/86400)+25569+([0]!offset/24)</f>
        <v>41207.957638888889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  <c r="S2099" s="9">
        <f>(J2099/86400)+25569+([0]!offset/24)</f>
        <v>40818.376562500001</v>
      </c>
      <c r="T2099" s="9">
        <f>(I2099/86400)+25569+([0]!offset/24)</f>
        <v>40878.418229166666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  <c r="S2100" s="9">
        <f>(J2100/86400)+25569+([0]!offset/24)</f>
        <v>40945.905497685184</v>
      </c>
      <c r="T2100" s="9">
        <f>(I2100/86400)+25569+([0]!offset/24)</f>
        <v>40975.905497685184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  <c r="S2101" s="9">
        <f>(J2101/86400)+25569+([0]!offset/24)</f>
        <v>42173.53800925926</v>
      </c>
      <c r="T2101" s="9">
        <f>(I2101/86400)+25569+([0]!offset/24)</f>
        <v>42186.944444444445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  <c r="S2102" s="9">
        <f>(J2102/86400)+25569+([0]!offset/24)</f>
        <v>41074.62663194444</v>
      </c>
      <c r="T2102" s="9">
        <f>(I2102/86400)+25569+([0]!offset/24)</f>
        <v>41089.957638888889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  <c r="S2103" s="9">
        <f>(J2103/86400)+25569+([0]!offset/24)</f>
        <v>40891.941134259258</v>
      </c>
      <c r="T2103" s="9">
        <f>(I2103/86400)+25569+([0]!offset/24)</f>
        <v>40951.941134259258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  <c r="S2104" s="9">
        <f>(J2104/86400)+25569+([0]!offset/24)</f>
        <v>40638.660277777773</v>
      </c>
      <c r="T2104" s="9">
        <f>(I2104/86400)+25569+([0]!offset/24)</f>
        <v>40668.660277777773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  <c r="S2105" s="9">
        <f>(J2105/86400)+25569+([0]!offset/24)</f>
        <v>41192.546608796292</v>
      </c>
      <c r="T2105" s="9">
        <f>(I2105/86400)+25569+([0]!offset/24)</f>
        <v>41222.588275462964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  <c r="S2106" s="9">
        <f>(J2106/86400)+25569+([0]!offset/24)</f>
        <v>41393.86613425926</v>
      </c>
      <c r="T2106" s="9">
        <f>(I2106/86400)+25569+([0]!offset/24)</f>
        <v>41424.791666666664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  <c r="S2107" s="9">
        <f>(J2107/86400)+25569+([0]!offset/24)</f>
        <v>41951.580474537033</v>
      </c>
      <c r="T2107" s="9">
        <f>(I2107/86400)+25569+([0]!offset/24)</f>
        <v>41963.958333333336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  <c r="S2108" s="9">
        <f>(J2108/86400)+25569+([0]!offset/24)</f>
        <v>41270.006643518514</v>
      </c>
      <c r="T2108" s="9">
        <f>(I2108/86400)+25569+([0]!offset/24)</f>
        <v>41300.006643518514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  <c r="S2109" s="9">
        <f>(J2109/86400)+25569+([0]!offset/24)</f>
        <v>41934.502233796295</v>
      </c>
      <c r="T2109" s="9">
        <f>(I2109/86400)+25569+([0]!offset/24)</f>
        <v>41955.543900462959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  <c r="S2110" s="9">
        <f>(J2110/86400)+25569+([0]!offset/24)</f>
        <v>41134.967361111107</v>
      </c>
      <c r="T2110" s="9">
        <f>(I2110/86400)+25569+([0]!offset/24)</f>
        <v>41161.954861111109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  <c r="S2111" s="9">
        <f>(J2111/86400)+25569+([0]!offset/24)</f>
        <v>42160.500196759262</v>
      </c>
      <c r="T2111" s="9">
        <f>(I2111/86400)+25569+([0]!offset/24)</f>
        <v>42190.500196759262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  <c r="S2112" s="9">
        <f>(J2112/86400)+25569+([0]!offset/24)</f>
        <v>41759.462604166663</v>
      </c>
      <c r="T2112" s="9">
        <f>(I2112/86400)+25569+([0]!offset/24)</f>
        <v>41786.999305555553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  <c r="S2113" s="9">
        <f>(J2113/86400)+25569+([0]!offset/24)</f>
        <v>40702.988715277774</v>
      </c>
      <c r="T2113" s="9">
        <f>(I2113/86400)+25569+([0]!offset/24)</f>
        <v>40769.833333333328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  <c r="S2114" s="9">
        <f>(J2114/86400)+25569+([0]!offset/24)</f>
        <v>41365.719826388886</v>
      </c>
      <c r="T2114" s="9">
        <f>(I2114/86400)+25569+([0]!offset/24)</f>
        <v>41379.719826388886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ROUND((E2115/D2115)*100,0)</f>
        <v>105</v>
      </c>
      <c r="P2115" s="5">
        <f t="shared" ref="P2115:P2178" si="133">IF(L2115&gt;0,E2115/L2115,0)</f>
        <v>68.598130841121488</v>
      </c>
      <c r="Q2115" t="str">
        <f t="shared" ref="Q2115:Q2178" si="134">LEFT(N2115,SEARCH("/",N2115,1)-1)</f>
        <v>music</v>
      </c>
      <c r="R2115" t="str">
        <f t="shared" ref="R2115:R2178" si="135">MID(N2115,SEARCH("/",N2115,1)+1,LEN(N2115)-LEN(Q2115))</f>
        <v>indie rock</v>
      </c>
      <c r="S2115" s="9">
        <f>(J2115/86400)+25569+([0]!offset/24)</f>
        <v>41870.657129629624</v>
      </c>
      <c r="T2115" s="9">
        <f>(I2115/86400)+25569+([0]!offset/24)</f>
        <v>41905.657129629624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5">
        <f t="shared" si="133"/>
        <v>35.612244897959187</v>
      </c>
      <c r="Q2116" t="str">
        <f t="shared" si="134"/>
        <v>music</v>
      </c>
      <c r="R2116" t="str">
        <f t="shared" si="135"/>
        <v>indie rock</v>
      </c>
      <c r="S2116" s="9">
        <f>(J2116/86400)+25569+([0]!offset/24)</f>
        <v>40458.607291666667</v>
      </c>
      <c r="T2116" s="9">
        <f>(I2116/86400)+25569+([0]!offset/24)</f>
        <v>40520.999305555553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  <c r="S2117" s="9">
        <f>(J2117/86400)+25569+([0]!offset/24)</f>
        <v>40563.872696759259</v>
      </c>
      <c r="T2117" s="9">
        <f>(I2117/86400)+25569+([0]!offset/24)</f>
        <v>40593.872696759259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  <c r="S2118" s="9">
        <f>(J2118/86400)+25569+([0]!offset/24)</f>
        <v>41136.569479166668</v>
      </c>
      <c r="T2118" s="9">
        <f>(I2118/86400)+25569+([0]!offset/24)</f>
        <v>41184.569479166668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  <c r="S2119" s="9">
        <f>(J2119/86400)+25569+([0]!offset/24)</f>
        <v>42289.851261574069</v>
      </c>
      <c r="T2119" s="9">
        <f>(I2119/86400)+25569+([0]!offset/24)</f>
        <v>42303.999305555553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  <c r="S2120" s="9">
        <f>(J2120/86400)+25569+([0]!offset/24)</f>
        <v>40718.631203703699</v>
      </c>
      <c r="T2120" s="9">
        <f>(I2120/86400)+25569+([0]!offset/24)</f>
        <v>40748.631203703699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  <c r="S2121" s="9">
        <f>(J2121/86400)+25569+([0]!offset/24)</f>
        <v>41106.921817129631</v>
      </c>
      <c r="T2121" s="9">
        <f>(I2121/86400)+25569+([0]!offset/24)</f>
        <v>41136.921817129631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  <c r="S2122" s="9">
        <f>(J2122/86400)+25569+([0]!offset/24)</f>
        <v>41591.756203703699</v>
      </c>
      <c r="T2122" s="9">
        <f>(I2122/86400)+25569+([0]!offset/24)</f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9">
        <f>(J2123/86400)+25569+([0]!offset/24)</f>
        <v>42716.534120370365</v>
      </c>
      <c r="T2123" s="9">
        <f>(I2123/86400)+25569+([0]!offset/24)</f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  <c r="S2124" s="9">
        <f>(J2124/86400)+25569+([0]!offset/24)</f>
        <v>42712.092233796291</v>
      </c>
      <c r="T2124" s="9">
        <f>(I2124/86400)+25569+([0]!offset/24)</f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9">
        <f>(J2125/86400)+25569+([0]!offset/24)</f>
        <v>40198.216516203705</v>
      </c>
      <c r="T2125" s="9">
        <f>(I2125/86400)+25569+([0]!offset/24)</f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  <c r="S2126" s="9">
        <f>(J2126/86400)+25569+([0]!offset/24)</f>
        <v>40463.819849537038</v>
      </c>
      <c r="T2126" s="9">
        <f>(I2126/86400)+25569+([0]!offset/24)</f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  <c r="S2127" s="9">
        <f>(J2127/86400)+25569+([0]!offset/24)</f>
        <v>42190.815196759257</v>
      </c>
      <c r="T2127" s="9">
        <f>(I2127/86400)+25569+([0]!offset/24)</f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  <c r="S2128" s="9">
        <f>(J2128/86400)+25569+([0]!offset/24)</f>
        <v>41951.76489583333</v>
      </c>
      <c r="T2128" s="9">
        <f>(I2128/86400)+25569+([0]!offset/24)</f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  <c r="S2129" s="9">
        <f>(J2129/86400)+25569+([0]!offset/24)</f>
        <v>42045.297025462962</v>
      </c>
      <c r="T2129" s="9">
        <f>(I2129/86400)+25569+([0]!offset/24)</f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  <c r="S2130" s="9">
        <f>(J2130/86400)+25569+([0]!offset/24)</f>
        <v>41843.564456018517</v>
      </c>
      <c r="T2130" s="9">
        <f>(I2130/86400)+25569+([0]!offset/24)</f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  <c r="S2131" s="9">
        <f>(J2131/86400)+25569+([0]!offset/24)</f>
        <v>42408.815972222219</v>
      </c>
      <c r="T2131" s="9">
        <f>(I2131/86400)+25569+([0]!offset/24)</f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9">
        <f>(J2132/86400)+25569+([0]!offset/24)</f>
        <v>41831.87804398148</v>
      </c>
      <c r="T2132" s="9">
        <f>(I2132/86400)+25569+([0]!offset/24)</f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  <c r="S2133" s="9">
        <f>(J2133/86400)+25569+([0]!offset/24)</f>
        <v>42166.998738425922</v>
      </c>
      <c r="T2133" s="9">
        <f>(I2133/86400)+25569+([0]!offset/24)</f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  <c r="S2134" s="9">
        <f>(J2134/86400)+25569+([0]!offset/24)</f>
        <v>41643.27884259259</v>
      </c>
      <c r="T2134" s="9">
        <f>(I2134/86400)+25569+([0]!offset/24)</f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  <c r="S2135" s="9">
        <f>(J2135/86400)+25569+([0]!offset/24)</f>
        <v>40618.888877314814</v>
      </c>
      <c r="T2135" s="9">
        <f>(I2135/86400)+25569+([0]!offset/24)</f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  <c r="S2136" s="9">
        <f>(J2136/86400)+25569+([0]!offset/24)</f>
        <v>41361.678136574068</v>
      </c>
      <c r="T2136" s="9">
        <f>(I2136/86400)+25569+([0]!offset/24)</f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  <c r="S2137" s="9">
        <f>(J2137/86400)+25569+([0]!offset/24)</f>
        <v>41156.755011574074</v>
      </c>
      <c r="T2137" s="9">
        <f>(I2137/86400)+25569+([0]!offset/24)</f>
        <v>41186.755011574074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  <c r="S2138" s="9">
        <f>(J2138/86400)+25569+([0]!offset/24)</f>
        <v>41536.300763888888</v>
      </c>
      <c r="T2138" s="9">
        <f>(I2138/86400)+25569+([0]!offset/24)</f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  <c r="S2139" s="9">
        <f>(J2139/86400)+25569+([0]!offset/24)</f>
        <v>41948.562835648147</v>
      </c>
      <c r="T2139" s="9">
        <f>(I2139/86400)+25569+([0]!offset/24)</f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  <c r="S2140" s="9">
        <f>(J2140/86400)+25569+([0]!offset/24)</f>
        <v>41556.804849537039</v>
      </c>
      <c r="T2140" s="9">
        <f>(I2140/86400)+25569+([0]!offset/24)</f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  <c r="S2141" s="9">
        <f>(J2141/86400)+25569+([0]!offset/24)</f>
        <v>42647.541759259257</v>
      </c>
      <c r="T2141" s="9">
        <f>(I2141/86400)+25569+([0]!offset/24)</f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  <c r="S2142" s="9">
        <f>(J2142/86400)+25569+([0]!offset/24)</f>
        <v>41255.625277777777</v>
      </c>
      <c r="T2142" s="9">
        <f>(I2142/86400)+25569+([0]!offset/24)</f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>
        <f t="shared" si="133"/>
        <v>0</v>
      </c>
      <c r="Q2143" t="str">
        <f t="shared" si="134"/>
        <v>games</v>
      </c>
      <c r="R2143" t="str">
        <f t="shared" si="135"/>
        <v>video games</v>
      </c>
      <c r="S2143" s="9">
        <f>(J2143/86400)+25569+([0]!offset/24)</f>
        <v>41927.027303240735</v>
      </c>
      <c r="T2143" s="9">
        <f>(I2143/86400)+25569+([0]!offset/24)</f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  <c r="S2144" s="9">
        <f>(J2144/86400)+25569+([0]!offset/24)</f>
        <v>42340.493171296293</v>
      </c>
      <c r="T2144" s="9">
        <f>(I2144/86400)+25569+([0]!offset/24)</f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9">
        <f>(J2145/86400)+25569+([0]!offset/24)</f>
        <v>40332.678379629629</v>
      </c>
      <c r="T2145" s="9">
        <f>(I2145/86400)+25569+([0]!offset/24)</f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  <c r="S2146" s="9">
        <f>(J2146/86400)+25569+([0]!offset/24)</f>
        <v>41499.338425925926</v>
      </c>
      <c r="T2146" s="9">
        <f>(I2146/86400)+25569+([0]!offset/24)</f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  <c r="S2147" s="9">
        <f>(J2147/86400)+25569+([0]!offset/24)</f>
        <v>41575.029097222221</v>
      </c>
      <c r="T2147" s="9">
        <f>(I2147/86400)+25569+([0]!offset/24)</f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  <c r="S2148" s="9">
        <f>(J2148/86400)+25569+([0]!offset/24)</f>
        <v>42397.471180555549</v>
      </c>
      <c r="T2148" s="9">
        <f>(I2148/86400)+25569+([0]!offset/24)</f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  <c r="S2149" s="9">
        <f>(J2149/86400)+25569+([0]!offset/24)</f>
        <v>41927.087361111109</v>
      </c>
      <c r="T2149" s="9">
        <f>(I2149/86400)+25569+([0]!offset/24)</f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  <c r="S2150" s="9">
        <f>(J2150/86400)+25569+([0]!offset/24)</f>
        <v>42066.525254629632</v>
      </c>
      <c r="T2150" s="9">
        <f>(I2150/86400)+25569+([0]!offset/24)</f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>
        <f t="shared" si="133"/>
        <v>0</v>
      </c>
      <c r="Q2151" t="str">
        <f t="shared" si="134"/>
        <v>games</v>
      </c>
      <c r="R2151" t="str">
        <f t="shared" si="135"/>
        <v>video games</v>
      </c>
      <c r="S2151" s="9">
        <f>(J2151/86400)+25569+([0]!offset/24)</f>
        <v>40354.816620370366</v>
      </c>
      <c r="T2151" s="9">
        <f>(I2151/86400)+25569+([0]!offset/24)</f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9">
        <f>(J2152/86400)+25569+([0]!offset/24)</f>
        <v>42534.076377314814</v>
      </c>
      <c r="T2152" s="9">
        <f>(I2152/86400)+25569+([0]!offset/24)</f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  <c r="S2153" s="9">
        <f>(J2153/86400)+25569+([0]!offset/24)</f>
        <v>42520.639050925922</v>
      </c>
      <c r="T2153" s="9">
        <f>(I2153/86400)+25569+([0]!offset/24)</f>
        <v>42550.639050925922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9">
        <f>(J2154/86400)+25569+([0]!offset/24)</f>
        <v>41683.62394675926</v>
      </c>
      <c r="T2154" s="9">
        <f>(I2154/86400)+25569+([0]!offset/24)</f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9">
        <f>(J2155/86400)+25569+([0]!offset/24)</f>
        <v>41974.702754629623</v>
      </c>
      <c r="T2155" s="9">
        <f>(I2155/86400)+25569+([0]!offset/24)</f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  <c r="S2156" s="9">
        <f>(J2156/86400)+25569+([0]!offset/24)</f>
        <v>41647.42392361111</v>
      </c>
      <c r="T2156" s="9">
        <f>(I2156/86400)+25569+([0]!offset/24)</f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  <c r="S2157" s="9">
        <f>(J2157/86400)+25569+([0]!offset/24)</f>
        <v>42430.539178240739</v>
      </c>
      <c r="T2157" s="9">
        <f>(I2157/86400)+25569+([0]!offset/24)</f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  <c r="S2158" s="9">
        <f>(J2158/86400)+25569+([0]!offset/24)</f>
        <v>41488.645902777775</v>
      </c>
      <c r="T2158" s="9">
        <f>(I2158/86400)+25569+([0]!offset/24)</f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  <c r="S2159" s="9">
        <f>(J2159/86400)+25569+([0]!offset/24)</f>
        <v>42694.772951388884</v>
      </c>
      <c r="T2159" s="9">
        <f>(I2159/86400)+25569+([0]!offset/24)</f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  <c r="S2160" s="9">
        <f>(J2160/86400)+25569+([0]!offset/24)</f>
        <v>41264.645532407405</v>
      </c>
      <c r="T2160" s="9">
        <f>(I2160/86400)+25569+([0]!offset/24)</f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  <c r="S2161" s="9">
        <f>(J2161/86400)+25569+([0]!offset/24)</f>
        <v>40710.522847222222</v>
      </c>
      <c r="T2161" s="9">
        <f>(I2161/86400)+25569+([0]!offset/24)</f>
        <v>40740.522847222222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  <c r="S2162" s="9">
        <f>(J2162/86400)+25569+([0]!offset/24)</f>
        <v>41018.503530092588</v>
      </c>
      <c r="T2162" s="9">
        <f>(I2162/86400)+25569+([0]!offset/24)</f>
        <v>41048.503530092588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  <c r="S2163" s="9">
        <f>(J2163/86400)+25569+([0]!offset/24)</f>
        <v>42240.644201388888</v>
      </c>
      <c r="T2163" s="9">
        <f>(I2163/86400)+25569+([0]!offset/24)</f>
        <v>42270.644201388888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  <c r="S2164" s="9">
        <f>(J2164/86400)+25569+([0]!offset/24)</f>
        <v>41813.557766203703</v>
      </c>
      <c r="T2164" s="9">
        <f>(I2164/86400)+25569+([0]!offset/24)</f>
        <v>41844.557766203703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  <c r="S2165" s="9">
        <f>(J2165/86400)+25569+([0]!offset/24)</f>
        <v>42111.691203703704</v>
      </c>
      <c r="T2165" s="9">
        <f>(I2165/86400)+25569+([0]!offset/24)</f>
        <v>42162.951388888883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  <c r="S2166" s="9">
        <f>(J2166/86400)+25569+([0]!offset/24)</f>
        <v>42515.509421296294</v>
      </c>
      <c r="T2166" s="9">
        <f>(I2166/86400)+25569+([0]!offset/24)</f>
        <v>42545.957638888889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  <c r="S2167" s="9">
        <f>(J2167/86400)+25569+([0]!offset/24)</f>
        <v>42438.458738425928</v>
      </c>
      <c r="T2167" s="9">
        <f>(I2167/86400)+25569+([0]!offset/24)</f>
        <v>42468.417071759257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  <c r="S2168" s="9">
        <f>(J2168/86400)+25569+([0]!offset/24)</f>
        <v>41933.629837962959</v>
      </c>
      <c r="T2168" s="9">
        <f>(I2168/86400)+25569+([0]!offset/24)</f>
        <v>41978.671504629623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  <c r="S2169" s="9">
        <f>(J2169/86400)+25569+([0]!offset/24)</f>
        <v>41152.858067129629</v>
      </c>
      <c r="T2169" s="9">
        <f>(I2169/86400)+25569+([0]!offset/24)</f>
        <v>41166.858067129629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  <c r="S2170" s="9">
        <f>(J2170/86400)+25569+([0]!offset/24)</f>
        <v>42745.391909722217</v>
      </c>
      <c r="T2170" s="9">
        <f>(I2170/86400)+25569+([0]!offset/24)</f>
        <v>42775.999999999993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  <c r="S2171" s="9">
        <f>(J2171/86400)+25569+([0]!offset/24)</f>
        <v>42793.492488425924</v>
      </c>
      <c r="T2171" s="9">
        <f>(I2171/86400)+25569+([0]!offset/24)</f>
        <v>42796.492488425924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  <c r="S2172" s="9">
        <f>(J2172/86400)+25569+([0]!offset/24)</f>
        <v>42198.541921296295</v>
      </c>
      <c r="T2172" s="9">
        <f>(I2172/86400)+25569+([0]!offset/24)</f>
        <v>42238.541921296295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  <c r="S2173" s="9">
        <f>(J2173/86400)+25569+([0]!offset/24)</f>
        <v>42141.748784722215</v>
      </c>
      <c r="T2173" s="9">
        <f>(I2173/86400)+25569+([0]!offset/24)</f>
        <v>42176.999999999993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  <c r="S2174" s="9">
        <f>(J2174/86400)+25569+([0]!offset/24)</f>
        <v>42082.371759259258</v>
      </c>
      <c r="T2174" s="9">
        <f>(I2174/86400)+25569+([0]!offset/24)</f>
        <v>42112.371759259258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  <c r="S2175" s="9">
        <f>(J2175/86400)+25569+([0]!offset/24)</f>
        <v>41495.484293981477</v>
      </c>
      <c r="T2175" s="9">
        <f>(I2175/86400)+25569+([0]!offset/24)</f>
        <v>41526.957638888889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  <c r="S2176" s="9">
        <f>(J2176/86400)+25569+([0]!offset/24)</f>
        <v>42465.334571759253</v>
      </c>
      <c r="T2176" s="9">
        <f>(I2176/86400)+25569+([0]!offset/24)</f>
        <v>42495.334571759253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  <c r="S2177" s="9">
        <f>(J2177/86400)+25569+([0]!offset/24)</f>
        <v>42564.800763888888</v>
      </c>
      <c r="T2177" s="9">
        <f>(I2177/86400)+25569+([0]!offset/24)</f>
        <v>42571.800763888888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  <c r="S2178" s="9">
        <f>(J2178/86400)+25569+([0]!offset/24)</f>
        <v>42096.424872685187</v>
      </c>
      <c r="T2178" s="9">
        <f>(I2178/86400)+25569+([0]!offset/24)</f>
        <v>42126.424872685187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ROUND((E2179/D2179)*100,0)</f>
        <v>100</v>
      </c>
      <c r="P2179" s="5">
        <f t="shared" ref="P2179:P2242" si="137">IF(L2179&gt;0,E2179/L2179,0)</f>
        <v>65.868421052631575</v>
      </c>
      <c r="Q2179" t="str">
        <f t="shared" ref="Q2179:Q2242" si="138">LEFT(N2179,SEARCH("/",N2179,1)-1)</f>
        <v>music</v>
      </c>
      <c r="R2179" t="str">
        <f t="shared" ref="R2179:R2242" si="139">MID(N2179,SEARCH("/",N2179,1)+1,LEN(N2179)-LEN(Q2179))</f>
        <v>rock</v>
      </c>
      <c r="S2179" s="9">
        <f>(J2179/86400)+25569+([0]!offset/24)</f>
        <v>42502.042442129627</v>
      </c>
      <c r="T2179" s="9">
        <f>(I2179/86400)+25569+([0]!offset/24)</f>
        <v>42527.042442129627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5">
        <f t="shared" si="137"/>
        <v>40.349243306169967</v>
      </c>
      <c r="Q2180" t="str">
        <f t="shared" si="138"/>
        <v>music</v>
      </c>
      <c r="R2180" t="str">
        <f t="shared" si="139"/>
        <v>rock</v>
      </c>
      <c r="S2180" s="9">
        <f>(J2180/86400)+25569+([0]!offset/24)</f>
        <v>42723.428206018514</v>
      </c>
      <c r="T2180" s="9">
        <f>(I2180/86400)+25569+([0]!offset/24)</f>
        <v>42753.428206018514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  <c r="S2181" s="9">
        <f>(J2181/86400)+25569+([0]!offset/24)</f>
        <v>42074.962870370371</v>
      </c>
      <c r="T2181" s="9">
        <f>(I2181/86400)+25569+([0]!offset/24)</f>
        <v>42104.962870370371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  <c r="S2182" s="9">
        <f>(J2182/86400)+25569+([0]!offset/24)</f>
        <v>42279.461435185185</v>
      </c>
      <c r="T2182" s="9">
        <f>(I2182/86400)+25569+([0]!offset/24)</f>
        <v>42321.503101851849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  <c r="S2183" s="9">
        <f>(J2183/86400)+25569+([0]!offset/24)</f>
        <v>42772.796909722216</v>
      </c>
      <c r="T2183" s="9">
        <f>(I2183/86400)+25569+([0]!offset/24)</f>
        <v>42786.796909722216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  <c r="S2184" s="9">
        <f>(J2184/86400)+25569+([0]!offset/24)</f>
        <v>41879.692418981482</v>
      </c>
      <c r="T2184" s="9">
        <f>(I2184/86400)+25569+([0]!offset/24)</f>
        <v>41914.692418981482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  <c r="S2185" s="9">
        <f>(J2185/86400)+25569+([0]!offset/24)</f>
        <v>42745.157141203701</v>
      </c>
      <c r="T2185" s="9">
        <f>(I2185/86400)+25569+([0]!offset/24)</f>
        <v>42774.999999999993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  <c r="S2186" s="9">
        <f>(J2186/86400)+25569+([0]!offset/24)</f>
        <v>42380.481956018521</v>
      </c>
      <c r="T2186" s="9">
        <f>(I2186/86400)+25569+([0]!offset/24)</f>
        <v>42394.458333333336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  <c r="S2187" s="9">
        <f>(J2187/86400)+25569+([0]!offset/24)</f>
        <v>41319.141655092586</v>
      </c>
      <c r="T2187" s="9">
        <f>(I2187/86400)+25569+([0]!offset/24)</f>
        <v>41359.141655092586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  <c r="S2188" s="9">
        <f>(J2188/86400)+25569+([0]!offset/24)</f>
        <v>42583.406747685185</v>
      </c>
      <c r="T2188" s="9">
        <f>(I2188/86400)+25569+([0]!offset/24)</f>
        <v>42619.874999999993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  <c r="S2189" s="9">
        <f>(J2189/86400)+25569+([0]!offset/24)</f>
        <v>42068.000763888886</v>
      </c>
      <c r="T2189" s="9">
        <f>(I2189/86400)+25569+([0]!offset/24)</f>
        <v>42096.957638888889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  <c r="S2190" s="9">
        <f>(J2190/86400)+25569+([0]!offset/24)</f>
        <v>42633.377789351849</v>
      </c>
      <c r="T2190" s="9">
        <f>(I2190/86400)+25569+([0]!offset/24)</f>
        <v>42668.499999999993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  <c r="S2191" s="9">
        <f>(J2191/86400)+25569+([0]!offset/24)</f>
        <v>42467.579861111109</v>
      </c>
      <c r="T2191" s="9">
        <f>(I2191/86400)+25569+([0]!offset/24)</f>
        <v>42481.708333333336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  <c r="S2192" s="9">
        <f>(J2192/86400)+25569+([0]!offset/24)</f>
        <v>42417.416712962957</v>
      </c>
      <c r="T2192" s="9">
        <f>(I2192/86400)+25569+([0]!offset/24)</f>
        <v>42452.082638888889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9">
        <f>(J2193/86400)+25569+([0]!offset/24)</f>
        <v>42768.6253125</v>
      </c>
      <c r="T2193" s="9">
        <f>(I2193/86400)+25569+([0]!offset/24)</f>
        <v>42780.6253125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  <c r="S2194" s="9">
        <f>(J2194/86400)+25569+([0]!offset/24)</f>
        <v>42691.642870370364</v>
      </c>
      <c r="T2194" s="9">
        <f>(I2194/86400)+25569+([0]!offset/24)</f>
        <v>42719.749999999993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  <c r="S2195" s="9">
        <f>(J2195/86400)+25569+([0]!offset/24)</f>
        <v>42664.197592592587</v>
      </c>
      <c r="T2195" s="9">
        <f>(I2195/86400)+25569+([0]!offset/24)</f>
        <v>42694.999305555553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  <c r="S2196" s="9">
        <f>(J2196/86400)+25569+([0]!offset/24)</f>
        <v>42425.54965277778</v>
      </c>
      <c r="T2196" s="9">
        <f>(I2196/86400)+25569+([0]!offset/24)</f>
        <v>42455.507986111108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  <c r="S2197" s="9">
        <f>(J2197/86400)+25569+([0]!offset/24)</f>
        <v>42197.563657407409</v>
      </c>
      <c r="T2197" s="9">
        <f>(I2197/86400)+25569+([0]!offset/24)</f>
        <v>42227.563657407409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  <c r="S2198" s="9">
        <f>(J2198/86400)+25569+([0]!offset/24)</f>
        <v>42675.278958333329</v>
      </c>
      <c r="T2198" s="9">
        <f>(I2198/86400)+25569+([0]!offset/24)</f>
        <v>42706.083333333336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  <c r="S2199" s="9">
        <f>(J2199/86400)+25569+([0]!offset/24)</f>
        <v>42033.37568287037</v>
      </c>
      <c r="T2199" s="9">
        <f>(I2199/86400)+25569+([0]!offset/24)</f>
        <v>42063.37568287037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  <c r="S2200" s="9">
        <f>(J2200/86400)+25569+([0]!offset/24)</f>
        <v>42292.305555555555</v>
      </c>
      <c r="T2200" s="9">
        <f>(I2200/86400)+25569+([0]!offset/24)</f>
        <v>42322.347222222219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  <c r="S2201" s="9">
        <f>(J2201/86400)+25569+([0]!offset/24)</f>
        <v>42262.208310185182</v>
      </c>
      <c r="T2201" s="9">
        <f>(I2201/86400)+25569+([0]!offset/24)</f>
        <v>42292.208310185182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  <c r="S2202" s="9">
        <f>(J2202/86400)+25569+([0]!offset/24)</f>
        <v>42163.417453703696</v>
      </c>
      <c r="T2202" s="9">
        <f>(I2202/86400)+25569+([0]!offset/24)</f>
        <v>42190.916666666664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  <c r="S2203" s="9">
        <f>(J2203/86400)+25569+([0]!offset/24)</f>
        <v>41276.638483796291</v>
      </c>
      <c r="T2203" s="9">
        <f>(I2203/86400)+25569+([0]!offset/24)</f>
        <v>41290.638483796291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  <c r="S2204" s="9">
        <f>(J2204/86400)+25569+([0]!offset/24)</f>
        <v>41184.640833333331</v>
      </c>
      <c r="T2204" s="9">
        <f>(I2204/86400)+25569+([0]!offset/24)</f>
        <v>41214.640833333331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9">
        <f>(J2205/86400)+25569+([0]!offset/24)</f>
        <v>42241.651412037034</v>
      </c>
      <c r="T2205" s="9">
        <f>(I2205/86400)+25569+([0]!offset/24)</f>
        <v>42271.651412037034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  <c r="S2206" s="9">
        <f>(J2206/86400)+25569+([0]!offset/24)</f>
        <v>41312.103229166663</v>
      </c>
      <c r="T2206" s="9">
        <f>(I2206/86400)+25569+([0]!offset/24)</f>
        <v>41342.103229166663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  <c r="S2207" s="9">
        <f>(J2207/86400)+25569+([0]!offset/24)</f>
        <v>41031.613298611112</v>
      </c>
      <c r="T2207" s="9">
        <f>(I2207/86400)+25569+([0]!offset/24)</f>
        <v>41061.613298611112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  <c r="S2208" s="9">
        <f>(J2208/86400)+25569+([0]!offset/24)</f>
        <v>40997.048888888887</v>
      </c>
      <c r="T2208" s="9">
        <f>(I2208/86400)+25569+([0]!offset/24)</f>
        <v>41015.048888888887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  <c r="S2209" s="9">
        <f>(J2209/86400)+25569+([0]!offset/24)</f>
        <v>41563.985798611109</v>
      </c>
      <c r="T2209" s="9">
        <f>(I2209/86400)+25569+([0]!offset/24)</f>
        <v>41594.027465277773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  <c r="S2210" s="9">
        <f>(J2210/86400)+25569+([0]!offset/24)</f>
        <v>40946.673912037033</v>
      </c>
      <c r="T2210" s="9">
        <f>(I2210/86400)+25569+([0]!offset/24)</f>
        <v>41005.958333333328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  <c r="S2211" s="9">
        <f>(J2211/86400)+25569+([0]!offset/24)</f>
        <v>41732.27134259259</v>
      </c>
      <c r="T2211" s="9">
        <f>(I2211/86400)+25569+([0]!offset/24)</f>
        <v>41743.75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  <c r="S2212" s="9">
        <f>(J2212/86400)+25569+([0]!offset/24)</f>
        <v>40955.857754629629</v>
      </c>
      <c r="T2212" s="9">
        <f>(I2212/86400)+25569+([0]!offset/24)</f>
        <v>41013.525000000001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9">
        <f>(J2213/86400)+25569+([0]!offset/24)</f>
        <v>41716.576678240737</v>
      </c>
      <c r="T2213" s="9">
        <f>(I2213/86400)+25569+([0]!offset/24)</f>
        <v>41739.082638888889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  <c r="S2214" s="9">
        <f>(J2214/86400)+25569+([0]!offset/24)</f>
        <v>41548.539085648146</v>
      </c>
      <c r="T2214" s="9">
        <f>(I2214/86400)+25569+([0]!offset/24)</f>
        <v>41581.833333333328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9">
        <f>(J2215/86400)+25569+([0]!offset/24)</f>
        <v>42109.617812499993</v>
      </c>
      <c r="T2215" s="9">
        <f>(I2215/86400)+25569+([0]!offset/24)</f>
        <v>42139.617812499993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  <c r="S2216" s="9">
        <f>(J2216/86400)+25569+([0]!offset/24)</f>
        <v>41646.58388888889</v>
      </c>
      <c r="T2216" s="9">
        <f>(I2216/86400)+25569+([0]!offset/24)</f>
        <v>41676.58388888889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  <c r="S2217" s="9">
        <f>(J2217/86400)+25569+([0]!offset/24)</f>
        <v>40958.508935185186</v>
      </c>
      <c r="T2217" s="9">
        <f>(I2217/86400)+25569+([0]!offset/24)</f>
        <v>40981.082638888889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  <c r="S2218" s="9">
        <f>(J2218/86400)+25569+([0]!offset/24)</f>
        <v>42194.543344907404</v>
      </c>
      <c r="T2218" s="9">
        <f>(I2218/86400)+25569+([0]!offset/24)</f>
        <v>42208.543344907404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  <c r="S2219" s="9">
        <f>(J2219/86400)+25569+([0]!offset/24)</f>
        <v>42299.568437499998</v>
      </c>
      <c r="T2219" s="9">
        <f>(I2219/86400)+25569+([0]!offset/24)</f>
        <v>42310.124999999993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  <c r="S2220" s="9">
        <f>(J2220/86400)+25569+([0]!offset/24)</f>
        <v>41127.603969907403</v>
      </c>
      <c r="T2220" s="9">
        <f>(I2220/86400)+25569+([0]!offset/24)</f>
        <v>41149.791666666664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  <c r="S2221" s="9">
        <f>(J2221/86400)+25569+([0]!offset/24)</f>
        <v>42205.510555555556</v>
      </c>
      <c r="T2221" s="9">
        <f>(I2221/86400)+25569+([0]!offset/24)</f>
        <v>42235.510555555556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  <c r="S2222" s="9">
        <f>(J2222/86400)+25569+([0]!offset/24)</f>
        <v>41451.852268518516</v>
      </c>
      <c r="T2222" s="9">
        <f>(I2222/86400)+25569+([0]!offset/24)</f>
        <v>41481.852268518516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  <c r="S2223" s="9">
        <f>(J2223/86400)+25569+([0]!offset/24)</f>
        <v>42452.458437499998</v>
      </c>
      <c r="T2223" s="9">
        <f>(I2223/86400)+25569+([0]!offset/24)</f>
        <v>42482.791666666664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9">
        <f>(J2224/86400)+25569+([0]!offset/24)</f>
        <v>40906.579247685186</v>
      </c>
      <c r="T2224" s="9">
        <f>(I2224/86400)+25569+([0]!offset/24)</f>
        <v>40936.579247685186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9">
        <f>(J2225/86400)+25569+([0]!offset/24)</f>
        <v>42152.432500000003</v>
      </c>
      <c r="T2225" s="9">
        <f>(I2225/86400)+25569+([0]!offset/24)</f>
        <v>42182.432500000003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  <c r="S2226" s="9">
        <f>(J2226/86400)+25569+([0]!offset/24)</f>
        <v>42644.459201388883</v>
      </c>
      <c r="T2226" s="9">
        <f>(I2226/86400)+25569+([0]!offset/24)</f>
        <v>42672.583333333336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  <c r="S2227" s="9">
        <f>(J2227/86400)+25569+([0]!offset/24)</f>
        <v>41873.583506944444</v>
      </c>
      <c r="T2227" s="9">
        <f>(I2227/86400)+25569+([0]!offset/24)</f>
        <v>41903.583506944444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  <c r="S2228" s="9">
        <f>(J2228/86400)+25569+([0]!offset/24)</f>
        <v>42381.590532407405</v>
      </c>
      <c r="T2228" s="9">
        <f>(I2228/86400)+25569+([0]!offset/24)</f>
        <v>42411.999305555553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  <c r="S2229" s="9">
        <f>(J2229/86400)+25569+([0]!offset/24)</f>
        <v>41561.599016203698</v>
      </c>
      <c r="T2229" s="9">
        <f>(I2229/86400)+25569+([0]!offset/24)</f>
        <v>41591.640682870369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  <c r="S2230" s="9">
        <f>(J2230/86400)+25569+([0]!offset/24)</f>
        <v>42202.069861111107</v>
      </c>
      <c r="T2230" s="9">
        <f>(I2230/86400)+25569+([0]!offset/24)</f>
        <v>42232.069861111107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  <c r="S2231" s="9">
        <f>(J2231/86400)+25569+([0]!offset/24)</f>
        <v>41484.455914351849</v>
      </c>
      <c r="T2231" s="9">
        <f>(I2231/86400)+25569+([0]!offset/24)</f>
        <v>41519.958333333328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  <c r="S2232" s="9">
        <f>(J2232/86400)+25569+([0]!offset/24)</f>
        <v>41724.672766203701</v>
      </c>
      <c r="T2232" s="9">
        <f>(I2232/86400)+25569+([0]!offset/24)</f>
        <v>41754.672766203701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  <c r="S2233" s="9">
        <f>(J2233/86400)+25569+([0]!offset/24)</f>
        <v>41423.702557870369</v>
      </c>
      <c r="T2233" s="9">
        <f>(I2233/86400)+25569+([0]!offset/24)</f>
        <v>41450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  <c r="S2234" s="9">
        <f>(J2234/86400)+25569+([0]!offset/24)</f>
        <v>41806.585740740738</v>
      </c>
      <c r="T2234" s="9">
        <f>(I2234/86400)+25569+([0]!offset/24)</f>
        <v>41838.916666666664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  <c r="S2235" s="9">
        <f>(J2235/86400)+25569+([0]!offset/24)</f>
        <v>42331.170590277776</v>
      </c>
      <c r="T2235" s="9">
        <f>(I2235/86400)+25569+([0]!offset/24)</f>
        <v>42351.791666666664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  <c r="S2236" s="9">
        <f>(J2236/86400)+25569+([0]!offset/24)</f>
        <v>42710.616284722222</v>
      </c>
      <c r="T2236" s="9">
        <f>(I2236/86400)+25569+([0]!offset/24)</f>
        <v>42740.616284722222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  <c r="S2237" s="9">
        <f>(J2237/86400)+25569+([0]!offset/24)</f>
        <v>42061.813784722217</v>
      </c>
      <c r="T2237" s="9">
        <f>(I2237/86400)+25569+([0]!offset/24)</f>
        <v>42091.772118055553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  <c r="S2238" s="9">
        <f>(J2238/86400)+25569+([0]!offset/24)</f>
        <v>42371.408831018511</v>
      </c>
      <c r="T2238" s="9">
        <f>(I2238/86400)+25569+([0]!offset/24)</f>
        <v>42401.408831018511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  <c r="S2239" s="9">
        <f>(J2239/86400)+25569+([0]!offset/24)</f>
        <v>41914.794942129629</v>
      </c>
      <c r="T2239" s="9">
        <f>(I2239/86400)+25569+([0]!offset/24)</f>
        <v>41955.124305555553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  <c r="S2240" s="9">
        <f>(J2240/86400)+25569+([0]!offset/24)</f>
        <v>42774.41337962963</v>
      </c>
      <c r="T2240" s="9">
        <f>(I2240/86400)+25569+([0]!offset/24)</f>
        <v>42804.41337962963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  <c r="S2241" s="9">
        <f>(J2241/86400)+25569+([0]!offset/24)</f>
        <v>41572.750162037039</v>
      </c>
      <c r="T2241" s="9">
        <f>(I2241/86400)+25569+([0]!offset/24)</f>
        <v>41608.959722222222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  <c r="S2242" s="9">
        <f>(J2242/86400)+25569+([0]!offset/24)</f>
        <v>42452.617407407401</v>
      </c>
      <c r="T2242" s="9">
        <f>(I2242/86400)+25569+([0]!offset/24)</f>
        <v>42482.617407407401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ROUND((E2243/D2243)*100,0)</f>
        <v>806</v>
      </c>
      <c r="P2243" s="5">
        <f t="shared" ref="P2243:P2306" si="141">IF(L2243&gt;0,E2243/L2243,0)</f>
        <v>49.472392638036808</v>
      </c>
      <c r="Q2243" t="str">
        <f t="shared" ref="Q2243:Q2306" si="142">LEFT(N2243,SEARCH("/",N2243,1)-1)</f>
        <v>games</v>
      </c>
      <c r="R2243" t="str">
        <f t="shared" ref="R2243:R2306" si="143">MID(N2243,SEARCH("/",N2243,1)+1,LEN(N2243)-LEN(Q2243))</f>
        <v>tabletop games</v>
      </c>
      <c r="S2243" s="9">
        <f>(J2243/86400)+25569+([0]!offset/24)</f>
        <v>42766.619212962956</v>
      </c>
      <c r="T2243" s="9">
        <f>(I2243/86400)+25569+([0]!offset/24)</f>
        <v>42796.619212962956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5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  <c r="S2244" s="9">
        <f>(J2244/86400)+25569+([0]!offset/24)</f>
        <v>41569.367280092592</v>
      </c>
      <c r="T2244" s="9">
        <f>(I2244/86400)+25569+([0]!offset/24)</f>
        <v>41604.918055555558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  <c r="S2245" s="9">
        <f>(J2245/86400)+25569+([0]!offset/24)</f>
        <v>42800.542708333327</v>
      </c>
      <c r="T2245" s="9">
        <f>(I2245/86400)+25569+([0]!offset/24)</f>
        <v>42806.916666666664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  <c r="S2246" s="9">
        <f>(J2246/86400)+25569+([0]!offset/24)</f>
        <v>42647.610486111109</v>
      </c>
      <c r="T2246" s="9">
        <f>(I2246/86400)+25569+([0]!offset/24)</f>
        <v>42659.645833333336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  <c r="S2247" s="9">
        <f>(J2247/86400)+25569+([0]!offset/24)</f>
        <v>41660.500196759254</v>
      </c>
      <c r="T2247" s="9">
        <f>(I2247/86400)+25569+([0]!offset/24)</f>
        <v>41691.541666666664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  <c r="S2248" s="9">
        <f>(J2248/86400)+25569+([0]!offset/24)</f>
        <v>42221.583449074074</v>
      </c>
      <c r="T2248" s="9">
        <f>(I2248/86400)+25569+([0]!offset/24)</f>
        <v>42251.583449074074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  <c r="S2249" s="9">
        <f>(J2249/86400)+25569+([0]!offset/24)</f>
        <v>42200.457928240743</v>
      </c>
      <c r="T2249" s="9">
        <f>(I2249/86400)+25569+([0]!offset/24)</f>
        <v>42214.457928240743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  <c r="S2250" s="9">
        <f>(J2250/86400)+25569+([0]!offset/24)</f>
        <v>42688.667569444442</v>
      </c>
      <c r="T2250" s="9">
        <f>(I2250/86400)+25569+([0]!offset/24)</f>
        <v>42718.667569444442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  <c r="S2251" s="9">
        <f>(J2251/86400)+25569+([0]!offset/24)</f>
        <v>41336.49496527778</v>
      </c>
      <c r="T2251" s="9">
        <f>(I2251/86400)+25569+([0]!offset/24)</f>
        <v>41366.453298611108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  <c r="S2252" s="9">
        <f>(J2252/86400)+25569+([0]!offset/24)</f>
        <v>42676.7971412037</v>
      </c>
      <c r="T2252" s="9">
        <f>(I2252/86400)+25569+([0]!offset/24)</f>
        <v>42706.838807870365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  <c r="S2253" s="9">
        <f>(J2253/86400)+25569+([0]!offset/24)</f>
        <v>41846.137465277774</v>
      </c>
      <c r="T2253" s="9">
        <f>(I2253/86400)+25569+([0]!offset/24)</f>
        <v>41867.137465277774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  <c r="S2254" s="9">
        <f>(J2254/86400)+25569+([0]!offset/24)</f>
        <v>42573.119652777772</v>
      </c>
      <c r="T2254" s="9">
        <f>(I2254/86400)+25569+([0]!offset/24)</f>
        <v>42588.119652777772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  <c r="S2255" s="9">
        <f>(J2255/86400)+25569+([0]!offset/24)</f>
        <v>42296.422997685186</v>
      </c>
      <c r="T2255" s="9">
        <f>(I2255/86400)+25569+([0]!offset/24)</f>
        <v>42326.46466435185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  <c r="S2256" s="9">
        <f>(J2256/86400)+25569+([0]!offset/24)</f>
        <v>42752.439444444441</v>
      </c>
      <c r="T2256" s="9">
        <f>(I2256/86400)+25569+([0]!offset/24)</f>
        <v>42759.439444444441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  <c r="S2257" s="9">
        <f>(J2257/86400)+25569+([0]!offset/24)</f>
        <v>42467.743645833332</v>
      </c>
      <c r="T2257" s="9">
        <f>(I2257/86400)+25569+([0]!offset/24)</f>
        <v>42497.743645833332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9">
        <f>(J2258/86400)+25569+([0]!offset/24)</f>
        <v>42682.243587962956</v>
      </c>
      <c r="T2258" s="9">
        <f>(I2258/86400)+25569+([0]!offset/24)</f>
        <v>42696.243587962956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  <c r="S2259" s="9">
        <f>(J2259/86400)+25569+([0]!offset/24)</f>
        <v>42505.728344907409</v>
      </c>
      <c r="T2259" s="9">
        <f>(I2259/86400)+25569+([0]!offset/24)</f>
        <v>42540.749999999993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  <c r="S2260" s="9">
        <f>(J2260/86400)+25569+([0]!offset/24)</f>
        <v>42136.542673611104</v>
      </c>
      <c r="T2260" s="9">
        <f>(I2260/86400)+25569+([0]!offset/24)</f>
        <v>42166.542673611104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  <c r="S2261" s="9">
        <f>(J2261/86400)+25569+([0]!offset/24)</f>
        <v>42702.59648148148</v>
      </c>
      <c r="T2261" s="9">
        <f>(I2261/86400)+25569+([0]!offset/24)</f>
        <v>42712.59648148148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  <c r="S2262" s="9">
        <f>(J2262/86400)+25569+([0]!offset/24)</f>
        <v>41694.808449074073</v>
      </c>
      <c r="T2262" s="9">
        <f>(I2262/86400)+25569+([0]!offset/24)</f>
        <v>41724.766782407409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  <c r="S2263" s="9">
        <f>(J2263/86400)+25569+([0]!offset/24)</f>
        <v>42759.516435185178</v>
      </c>
      <c r="T2263" s="9">
        <f>(I2263/86400)+25569+([0]!offset/24)</f>
        <v>42780.516435185178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  <c r="S2264" s="9">
        <f>(J2264/86400)+25569+([0]!offset/24)</f>
        <v>41926.376828703702</v>
      </c>
      <c r="T2264" s="9">
        <f>(I2264/86400)+25569+([0]!offset/24)</f>
        <v>41960.791666666664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  <c r="S2265" s="9">
        <f>(J2265/86400)+25569+([0]!offset/24)</f>
        <v>42014.623993055553</v>
      </c>
      <c r="T2265" s="9">
        <f>(I2265/86400)+25569+([0]!offset/24)</f>
        <v>42035.623993055553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  <c r="S2266" s="9">
        <f>(J2266/86400)+25569+([0]!offset/24)</f>
        <v>42496.374004629623</v>
      </c>
      <c r="T2266" s="9">
        <f>(I2266/86400)+25569+([0]!offset/24)</f>
        <v>42512.916666666664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  <c r="S2267" s="9">
        <f>(J2267/86400)+25569+([0]!offset/24)</f>
        <v>42689.644756944443</v>
      </c>
      <c r="T2267" s="9">
        <f>(I2267/86400)+25569+([0]!offset/24)</f>
        <v>42696.644756944443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  <c r="S2268" s="9">
        <f>(J2268/86400)+25569+([0]!offset/24)</f>
        <v>42469.666574074072</v>
      </c>
      <c r="T2268" s="9">
        <f>(I2268/86400)+25569+([0]!offset/24)</f>
        <v>42486.874999999993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  <c r="S2269" s="9">
        <f>(J2269/86400)+25569+([0]!offset/24)</f>
        <v>41968.621493055551</v>
      </c>
      <c r="T2269" s="9">
        <f>(I2269/86400)+25569+([0]!offset/24)</f>
        <v>41993.833333333336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  <c r="S2270" s="9">
        <f>(J2270/86400)+25569+([0]!offset/24)</f>
        <v>42775.874016203707</v>
      </c>
      <c r="T2270" s="9">
        <f>(I2270/86400)+25569+([0]!offset/24)</f>
        <v>42805.874016203707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  <c r="S2271" s="9">
        <f>(J2271/86400)+25569+([0]!offset/24)</f>
        <v>42776.496099537035</v>
      </c>
      <c r="T2271" s="9">
        <f>(I2271/86400)+25569+([0]!offset/24)</f>
        <v>42800.999999999993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  <c r="S2272" s="9">
        <f>(J2272/86400)+25569+([0]!offset/24)</f>
        <v>42725.661030092589</v>
      </c>
      <c r="T2272" s="9">
        <f>(I2272/86400)+25569+([0]!offset/24)</f>
        <v>42745.707638888889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  <c r="S2273" s="9">
        <f>(J2273/86400)+25569+([0]!offset/24)</f>
        <v>42683.791712962957</v>
      </c>
      <c r="T2273" s="9">
        <f>(I2273/86400)+25569+([0]!offset/24)</f>
        <v>42713.791712962957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  <c r="S2274" s="9">
        <f>(J2274/86400)+25569+([0]!offset/24)</f>
        <v>42315.491157407407</v>
      </c>
      <c r="T2274" s="9">
        <f>(I2274/86400)+25569+([0]!offset/24)</f>
        <v>42345.491157407407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  <c r="S2275" s="9">
        <f>(J2275/86400)+25569+([0]!offset/24)</f>
        <v>42781.340763888882</v>
      </c>
      <c r="T2275" s="9">
        <f>(I2275/86400)+25569+([0]!offset/24)</f>
        <v>42806.299097222225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  <c r="S2276" s="9">
        <f>(J2276/86400)+25569+([0]!offset/24)</f>
        <v>41663.292326388888</v>
      </c>
      <c r="T2276" s="9">
        <f>(I2276/86400)+25569+([0]!offset/24)</f>
        <v>41693.292326388888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  <c r="S2277" s="9">
        <f>(J2277/86400)+25569+([0]!offset/24)</f>
        <v>41965.408321759256</v>
      </c>
      <c r="T2277" s="9">
        <f>(I2277/86400)+25569+([0]!offset/24)</f>
        <v>41995.408321759256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  <c r="S2278" s="9">
        <f>(J2278/86400)+25569+([0]!offset/24)</f>
        <v>41614.443159722221</v>
      </c>
      <c r="T2278" s="9">
        <f>(I2278/86400)+25569+([0]!offset/24)</f>
        <v>41644.443159722221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  <c r="S2279" s="9">
        <f>(J2279/86400)+25569+([0]!offset/24)</f>
        <v>40936.470173611109</v>
      </c>
      <c r="T2279" s="9">
        <f>(I2279/86400)+25569+([0]!offset/24)</f>
        <v>40966.470173611109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  <c r="S2280" s="9">
        <f>(J2280/86400)+25569+([0]!offset/24)</f>
        <v>42338.500775462962</v>
      </c>
      <c r="T2280" s="9">
        <f>(I2280/86400)+25569+([0]!offset/24)</f>
        <v>42372.749305555553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  <c r="S2281" s="9">
        <f>(J2281/86400)+25569+([0]!offset/24)</f>
        <v>42020.598368055558</v>
      </c>
      <c r="T2281" s="9">
        <f>(I2281/86400)+25569+([0]!offset/24)</f>
        <v>42038.958333333336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  <c r="S2282" s="9">
        <f>(J2282/86400)+25569+([0]!offset/24)</f>
        <v>42234.416562499995</v>
      </c>
      <c r="T2282" s="9">
        <f>(I2282/86400)+25569+([0]!offset/24)</f>
        <v>42264.416562499995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  <c r="S2283" s="9">
        <f>(J2283/86400)+25569+([0]!offset/24)</f>
        <v>40687.077511574069</v>
      </c>
      <c r="T2283" s="9">
        <f>(I2283/86400)+25569+([0]!offset/24)</f>
        <v>40749.076388888883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  <c r="S2284" s="9">
        <f>(J2284/86400)+25569+([0]!offset/24)</f>
        <v>42322.966273148144</v>
      </c>
      <c r="T2284" s="9">
        <f>(I2284/86400)+25569+([0]!offset/24)</f>
        <v>42382.966273148144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  <c r="S2285" s="9">
        <f>(J2285/86400)+25569+([0]!offset/24)</f>
        <v>40977.916712962957</v>
      </c>
      <c r="T2285" s="9">
        <f>(I2285/86400)+25569+([0]!offset/24)</f>
        <v>41037.875046296293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  <c r="S2286" s="9">
        <f>(J2286/86400)+25569+([0]!offset/24)</f>
        <v>40585.588483796295</v>
      </c>
      <c r="T2286" s="9">
        <f>(I2286/86400)+25569+([0]!offset/24)</f>
        <v>40613.958333333328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  <c r="S2287" s="9">
        <f>(J2287/86400)+25569+([0]!offset/24)</f>
        <v>41058.977349537039</v>
      </c>
      <c r="T2287" s="9">
        <f>(I2287/86400)+25569+([0]!offset/24)</f>
        <v>41088.977349537039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  <c r="S2288" s="9">
        <f>(J2288/86400)+25569+([0]!offset/24)</f>
        <v>41494.755254629628</v>
      </c>
      <c r="T2288" s="9">
        <f>(I2288/86400)+25569+([0]!offset/24)</f>
        <v>41522.957638888889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  <c r="S2289" s="9">
        <f>(J2289/86400)+25569+([0]!offset/24)</f>
        <v>41792.459027777775</v>
      </c>
      <c r="T2289" s="9">
        <f>(I2289/86400)+25569+([0]!offset/24)</f>
        <v>41813.459027777775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  <c r="S2290" s="9">
        <f>(J2290/86400)+25569+([0]!offset/24)</f>
        <v>41067.619085648148</v>
      </c>
      <c r="T2290" s="9">
        <f>(I2290/86400)+25569+([0]!offset/24)</f>
        <v>41086.541666666664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  <c r="S2291" s="9">
        <f>(J2291/86400)+25569+([0]!offset/24)</f>
        <v>41571.790046296293</v>
      </c>
      <c r="T2291" s="9">
        <f>(I2291/86400)+25569+([0]!offset/24)</f>
        <v>41614.765277777777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  <c r="S2292" s="9">
        <f>(J2292/86400)+25569+([0]!offset/24)</f>
        <v>40070.045486111107</v>
      </c>
      <c r="T2292" s="9">
        <f>(I2292/86400)+25569+([0]!offset/24)</f>
        <v>40148.5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  <c r="S2293" s="9">
        <f>(J2293/86400)+25569+([0]!offset/24)</f>
        <v>40987.768726851849</v>
      </c>
      <c r="T2293" s="9">
        <f>(I2293/86400)+25569+([0]!offset/24)</f>
        <v>41021.958333333328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  <c r="S2294" s="9">
        <f>(J2294/86400)+25569+([0]!offset/24)</f>
        <v>40987.489305555551</v>
      </c>
      <c r="T2294" s="9">
        <f>(I2294/86400)+25569+([0]!offset/24)</f>
        <v>41017.489305555551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  <c r="S2295" s="9">
        <f>(J2295/86400)+25569+([0]!offset/24)</f>
        <v>41151.499988425923</v>
      </c>
      <c r="T2295" s="9">
        <f>(I2295/86400)+25569+([0]!offset/24)</f>
        <v>41176.957638888889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  <c r="S2296" s="9">
        <f>(J2296/86400)+25569+([0]!offset/24)</f>
        <v>41264.514814814815</v>
      </c>
      <c r="T2296" s="9">
        <f>(I2296/86400)+25569+([0]!offset/24)</f>
        <v>41294.514814814815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  <c r="S2297" s="9">
        <f>(J2297/86400)+25569+([0]!offset/24)</f>
        <v>41270.746018518512</v>
      </c>
      <c r="T2297" s="9">
        <f>(I2297/86400)+25569+([0]!offset/24)</f>
        <v>41300.746018518512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  <c r="S2298" s="9">
        <f>(J2298/86400)+25569+([0]!offset/24)</f>
        <v>40927.52344907407</v>
      </c>
      <c r="T2298" s="9">
        <f>(I2298/86400)+25569+([0]!offset/24)</f>
        <v>40962.52344907407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  <c r="S2299" s="9">
        <f>(J2299/86400)+25569+([0]!offset/24)</f>
        <v>40947.83390046296</v>
      </c>
      <c r="T2299" s="9">
        <f>(I2299/86400)+25569+([0]!offset/24)</f>
        <v>40981.957638888889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  <c r="S2300" s="9">
        <f>(J2300/86400)+25569+([0]!offset/24)</f>
        <v>41694.632326388884</v>
      </c>
      <c r="T2300" s="9">
        <f>(I2300/86400)+25569+([0]!offset/24)</f>
        <v>41724.59065972222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  <c r="S2301" s="9">
        <f>(J2301/86400)+25569+([0]!offset/24)</f>
        <v>40564.824178240735</v>
      </c>
      <c r="T2301" s="9">
        <f>(I2301/86400)+25569+([0]!offset/24)</f>
        <v>40579.824178240735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  <c r="S2302" s="9">
        <f>(J2302/86400)+25569+([0]!offset/24)</f>
        <v>41074.518703703703</v>
      </c>
      <c r="T2302" s="9">
        <f>(I2302/86400)+25569+([0]!offset/24)</f>
        <v>41088.518703703703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  <c r="S2303" s="9">
        <f>(J2303/86400)+25569+([0]!offset/24)</f>
        <v>41415.938611111109</v>
      </c>
      <c r="T2303" s="9">
        <f>(I2303/86400)+25569+([0]!offset/24)</f>
        <v>41445.938611111109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  <c r="S2304" s="9">
        <f>(J2304/86400)+25569+([0]!offset/24)</f>
        <v>41605.660115740735</v>
      </c>
      <c r="T2304" s="9">
        <f>(I2304/86400)+25569+([0]!offset/24)</f>
        <v>41639.083333333328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  <c r="S2305" s="9">
        <f>(J2305/86400)+25569+([0]!offset/24)</f>
        <v>40849.902731481481</v>
      </c>
      <c r="T2305" s="9">
        <f>(I2305/86400)+25569+([0]!offset/24)</f>
        <v>40889.944398148145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  <c r="S2306" s="9">
        <f>(J2306/86400)+25569+([0]!offset/24)</f>
        <v>40502.607534722221</v>
      </c>
      <c r="T2306" s="9">
        <f>(I2306/86400)+25569+([0]!offset/24)</f>
        <v>40543.999305555553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ROUND((E2307/D2307)*100,0)</f>
        <v>101</v>
      </c>
      <c r="P2307" s="5">
        <f t="shared" ref="P2307:P2370" si="145">IF(L2307&gt;0,E2307/L2307,0)</f>
        <v>109.10778443113773</v>
      </c>
      <c r="Q2307" t="str">
        <f t="shared" ref="Q2307:Q2370" si="146">LEFT(N2307,SEARCH("/",N2307,1)-1)</f>
        <v>music</v>
      </c>
      <c r="R2307" t="str">
        <f t="shared" ref="R2307:R2370" si="147">MID(N2307,SEARCH("/",N2307,1)+1,LEN(N2307)-LEN(Q2307))</f>
        <v>indie rock</v>
      </c>
      <c r="S2307" s="9">
        <f>(J2307/86400)+25569+([0]!offset/24)</f>
        <v>41834.486944444441</v>
      </c>
      <c r="T2307" s="9">
        <f>(I2307/86400)+25569+([0]!offset/24)</f>
        <v>41859.541666666664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5">
        <f t="shared" si="145"/>
        <v>51.185616438356163</v>
      </c>
      <c r="Q2308" t="str">
        <f t="shared" si="146"/>
        <v>music</v>
      </c>
      <c r="R2308" t="str">
        <f t="shared" si="147"/>
        <v>indie rock</v>
      </c>
      <c r="S2308" s="9">
        <f>(J2308/86400)+25569+([0]!offset/24)</f>
        <v>40947.959826388884</v>
      </c>
      <c r="T2308" s="9">
        <f>(I2308/86400)+25569+([0]!offset/24)</f>
        <v>40977.959826388884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  <c r="S2309" s="9">
        <f>(J2309/86400)+25569+([0]!offset/24)</f>
        <v>41004.594131944446</v>
      </c>
      <c r="T2309" s="9">
        <f>(I2309/86400)+25569+([0]!offset/24)</f>
        <v>41034.59407407407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  <c r="S2310" s="9">
        <f>(J2310/86400)+25569+([0]!offset/24)</f>
        <v>41851.754583333335</v>
      </c>
      <c r="T2310" s="9">
        <f>(I2310/86400)+25569+([0]!offset/24)</f>
        <v>41879.833333333328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  <c r="S2311" s="9">
        <f>(J2311/86400)+25569+([0]!offset/24)</f>
        <v>41307.779363425921</v>
      </c>
      <c r="T2311" s="9">
        <f>(I2311/86400)+25569+([0]!offset/24)</f>
        <v>41342.779363425921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  <c r="S2312" s="9">
        <f>(J2312/86400)+25569+([0]!offset/24)</f>
        <v>41324.585821759254</v>
      </c>
      <c r="T2312" s="9">
        <f>(I2312/86400)+25569+([0]!offset/24)</f>
        <v>41354.54415509259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  <c r="S2313" s="9">
        <f>(J2313/86400)+25569+([0]!offset/24)</f>
        <v>41735.796168981477</v>
      </c>
      <c r="T2313" s="9">
        <f>(I2313/86400)+25569+([0]!offset/24)</f>
        <v>41765.796168981477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  <c r="S2314" s="9">
        <f>(J2314/86400)+25569+([0]!offset/24)</f>
        <v>41716.424513888887</v>
      </c>
      <c r="T2314" s="9">
        <f>(I2314/86400)+25569+([0]!offset/24)</f>
        <v>41747.75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  <c r="S2315" s="9">
        <f>(J2315/86400)+25569+([0]!offset/24)</f>
        <v>41002.750300925924</v>
      </c>
      <c r="T2315" s="9">
        <f>(I2315/86400)+25569+([0]!offset/24)</f>
        <v>41032.750300925924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  <c r="S2316" s="9">
        <f>(J2316/86400)+25569+([0]!offset/24)</f>
        <v>41037.343252314815</v>
      </c>
      <c r="T2316" s="9">
        <f>(I2316/86400)+25569+([0]!offset/24)</f>
        <v>41067.343252314815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  <c r="S2317" s="9">
        <f>(J2317/86400)+25569+([0]!offset/24)</f>
        <v>41004.517858796295</v>
      </c>
      <c r="T2317" s="9">
        <f>(I2317/86400)+25569+([0]!offset/24)</f>
        <v>41034.517858796295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  <c r="S2318" s="9">
        <f>(J2318/86400)+25569+([0]!offset/24)</f>
        <v>40079.516782407409</v>
      </c>
      <c r="T2318" s="9">
        <f>(I2318/86400)+25569+([0]!offset/24)</f>
        <v>40156.558333333327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  <c r="S2319" s="9">
        <f>(J2319/86400)+25569+([0]!offset/24)</f>
        <v>40192.33390046296</v>
      </c>
      <c r="T2319" s="9">
        <f>(I2319/86400)+25569+([0]!offset/24)</f>
        <v>40224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  <c r="S2320" s="9">
        <f>(J2320/86400)+25569+([0]!offset/24)</f>
        <v>40050.435347222221</v>
      </c>
      <c r="T2320" s="9">
        <f>(I2320/86400)+25569+([0]!offset/24)</f>
        <v>40081.957638888889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  <c r="S2321" s="9">
        <f>(J2321/86400)+25569+([0]!offset/24)</f>
        <v>41592.873668981476</v>
      </c>
      <c r="T2321" s="9">
        <f>(I2321/86400)+25569+([0]!offset/24)</f>
        <v>41622.873668981476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  <c r="S2322" s="9">
        <f>(J2322/86400)+25569+([0]!offset/24)</f>
        <v>41696.608796296292</v>
      </c>
      <c r="T2322" s="9">
        <f>(I2322/86400)+25569+([0]!offset/24)</f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  <c r="S2323" s="9">
        <f>(J2323/86400)+25569+([0]!offset/24)</f>
        <v>42799.052094907405</v>
      </c>
      <c r="T2323" s="9">
        <f>(I2323/86400)+25569+([0]!offset/24)</f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9">
        <f>(J2324/86400)+25569+([0]!offset/24)</f>
        <v>42804.6871412037</v>
      </c>
      <c r="T2324" s="9">
        <f>(I2324/86400)+25569+([0]!offset/24)</f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  <c r="S2325" s="9">
        <f>(J2325/86400)+25569+([0]!offset/24)</f>
        <v>42807.546840277777</v>
      </c>
      <c r="T2325" s="9">
        <f>(I2325/86400)+25569+([0]!offset/24)</f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  <c r="S2326" s="9">
        <f>(J2326/86400)+25569+([0]!offset/24)</f>
        <v>42790.67690972222</v>
      </c>
      <c r="T2326" s="9">
        <f>(I2326/86400)+25569+([0]!offset/24)</f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  <c r="S2327" s="9">
        <f>(J2327/86400)+25569+([0]!offset/24)</f>
        <v>42793.814016203702</v>
      </c>
      <c r="T2327" s="9">
        <f>(I2327/86400)+25569+([0]!offset/24)</f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  <c r="S2328" s="9">
        <f>(J2328/86400)+25569+([0]!offset/24)</f>
        <v>42803.825787037036</v>
      </c>
      <c r="T2328" s="9">
        <f>(I2328/86400)+25569+([0]!offset/24)</f>
        <v>42855.499999999993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  <c r="S2329" s="9">
        <f>(J2329/86400)+25569+([0]!offset/24)</f>
        <v>41842.708796296291</v>
      </c>
      <c r="T2329" s="9">
        <f>(I2329/86400)+25569+([0]!offset/24)</f>
        <v>41877.708796296291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  <c r="S2330" s="9">
        <f>(J2330/86400)+25569+([0]!offset/24)</f>
        <v>42139.573344907403</v>
      </c>
      <c r="T2330" s="9">
        <f>(I2330/86400)+25569+([0]!offset/24)</f>
        <v>42169.573344907403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9">
        <f>(J2331/86400)+25569+([0]!offset/24)</f>
        <v>41807.416041666664</v>
      </c>
      <c r="T2331" s="9">
        <f>(I2331/86400)+25569+([0]!offset/24)</f>
        <v>41837.416041666664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  <c r="S2332" s="9">
        <f>(J2332/86400)+25569+([0]!offset/24)</f>
        <v>42332.691469907404</v>
      </c>
      <c r="T2332" s="9">
        <f>(I2332/86400)+25569+([0]!offset/24)</f>
        <v>42362.791666666664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  <c r="S2333" s="9">
        <f>(J2333/86400)+25569+([0]!offset/24)</f>
        <v>41838.797337962962</v>
      </c>
      <c r="T2333" s="9">
        <f>(I2333/86400)+25569+([0]!offset/24)</f>
        <v>41868.797337962962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  <c r="S2334" s="9">
        <f>(J2334/86400)+25569+([0]!offset/24)</f>
        <v>42011.419803240737</v>
      </c>
      <c r="T2334" s="9">
        <f>(I2334/86400)+25569+([0]!offset/24)</f>
        <v>42041.419803240737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  <c r="S2335" s="9">
        <f>(J2335/86400)+25569+([0]!offset/24)</f>
        <v>41767.442013888889</v>
      </c>
      <c r="T2335" s="9">
        <f>(I2335/86400)+25569+([0]!offset/24)</f>
        <v>41788.534722222219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  <c r="S2336" s="9">
        <f>(J2336/86400)+25569+([0]!offset/24)</f>
        <v>41918.461782407401</v>
      </c>
      <c r="T2336" s="9">
        <f>(I2336/86400)+25569+([0]!offset/24)</f>
        <v>41948.523611111108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  <c r="S2337" s="9">
        <f>(J2337/86400)+25569+([0]!offset/24)</f>
        <v>41771.363923611112</v>
      </c>
      <c r="T2337" s="9">
        <f>(I2337/86400)+25569+([0]!offset/24)</f>
        <v>41801.363923611112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  <c r="S2338" s="9">
        <f>(J2338/86400)+25569+([0]!offset/24)</f>
        <v>41666.716377314813</v>
      </c>
      <c r="T2338" s="9">
        <f>(I2338/86400)+25569+([0]!offset/24)</f>
        <v>41706.716377314813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  <c r="S2339" s="9">
        <f>(J2339/86400)+25569+([0]!offset/24)</f>
        <v>41786.432210648149</v>
      </c>
      <c r="T2339" s="9">
        <f>(I2339/86400)+25569+([0]!offset/24)</f>
        <v>41816.432210648149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  <c r="S2340" s="9">
        <f>(J2340/86400)+25569+([0]!offset/24)</f>
        <v>41789.688472222224</v>
      </c>
      <c r="T2340" s="9">
        <f>(I2340/86400)+25569+([0]!offset/24)</f>
        <v>41819.688472222224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  <c r="S2341" s="9">
        <f>(J2341/86400)+25569+([0]!offset/24)</f>
        <v>42692.591539351844</v>
      </c>
      <c r="T2341" s="9">
        <f>(I2341/86400)+25569+([0]!offset/24)</f>
        <v>42723.124305555553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  <c r="S2342" s="9">
        <f>(J2342/86400)+25569+([0]!offset/24)</f>
        <v>42643.434467592589</v>
      </c>
      <c r="T2342" s="9">
        <f>(I2342/86400)+25569+([0]!offset/24)</f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>
        <f t="shared" si="145"/>
        <v>0</v>
      </c>
      <c r="Q2343" t="str">
        <f t="shared" si="146"/>
        <v>technology</v>
      </c>
      <c r="R2343" t="str">
        <f t="shared" si="147"/>
        <v>web</v>
      </c>
      <c r="S2343" s="9">
        <f>(J2343/86400)+25569+([0]!offset/24)</f>
        <v>42167.605370370373</v>
      </c>
      <c r="T2343" s="9">
        <f>(I2343/86400)+25569+([0]!offset/24)</f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>
        <f t="shared" si="145"/>
        <v>0</v>
      </c>
      <c r="Q2344" t="str">
        <f t="shared" si="146"/>
        <v>technology</v>
      </c>
      <c r="R2344" t="str">
        <f t="shared" si="147"/>
        <v>web</v>
      </c>
      <c r="S2344" s="9">
        <f>(J2344/86400)+25569+([0]!offset/24)</f>
        <v>41897.49386574074</v>
      </c>
      <c r="T2344" s="9">
        <f>(I2344/86400)+25569+([0]!offset/24)</f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  <c r="S2345" s="9">
        <f>(J2345/86400)+25569+([0]!offset/24)</f>
        <v>42327.616956018515</v>
      </c>
      <c r="T2345" s="9">
        <f>(I2345/86400)+25569+([0]!offset/24)</f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  <c r="S2346" s="9">
        <f>(J2346/86400)+25569+([0]!offset/24)</f>
        <v>42515.519317129627</v>
      </c>
      <c r="T2346" s="9">
        <f>(I2346/86400)+25569+([0]!offset/24)</f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>
        <f t="shared" si="145"/>
        <v>0</v>
      </c>
      <c r="Q2347" t="str">
        <f t="shared" si="146"/>
        <v>technology</v>
      </c>
      <c r="R2347" t="str">
        <f t="shared" si="147"/>
        <v>web</v>
      </c>
      <c r="S2347" s="9">
        <f>(J2347/86400)+25569+([0]!offset/24)</f>
        <v>42059.79347222222</v>
      </c>
      <c r="T2347" s="9">
        <f>(I2347/86400)+25569+([0]!offset/24)</f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  <c r="S2348" s="9">
        <f>(J2348/86400)+25569+([0]!offset/24)</f>
        <v>42615.590636574074</v>
      </c>
      <c r="T2348" s="9">
        <f>(I2348/86400)+25569+([0]!offset/24)</f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  <c r="S2349" s="9">
        <f>(J2349/86400)+25569+([0]!offset/24)</f>
        <v>42577.39902777777</v>
      </c>
      <c r="T2349" s="9">
        <f>(I2349/86400)+25569+([0]!offset/24)</f>
        <v>42607.39902777777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  <c r="S2350" s="9">
        <f>(J2350/86400)+25569+([0]!offset/24)</f>
        <v>42360.723819444444</v>
      </c>
      <c r="T2350" s="9">
        <f>(I2350/86400)+25569+([0]!offset/24)</f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>
        <f t="shared" si="145"/>
        <v>0</v>
      </c>
      <c r="Q2351" t="str">
        <f t="shared" si="146"/>
        <v>technology</v>
      </c>
      <c r="R2351" t="str">
        <f t="shared" si="147"/>
        <v>web</v>
      </c>
      <c r="S2351" s="9">
        <f>(J2351/86400)+25569+([0]!offset/24)</f>
        <v>42198.567453703705</v>
      </c>
      <c r="T2351" s="9">
        <f>(I2351/86400)+25569+([0]!offset/24)</f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>
        <f t="shared" si="145"/>
        <v>0</v>
      </c>
      <c r="Q2352" t="str">
        <f t="shared" si="146"/>
        <v>technology</v>
      </c>
      <c r="R2352" t="str">
        <f t="shared" si="147"/>
        <v>web</v>
      </c>
      <c r="S2352" s="9">
        <f>(J2352/86400)+25569+([0]!offset/24)</f>
        <v>42708.633912037032</v>
      </c>
      <c r="T2352" s="9">
        <f>(I2352/86400)+25569+([0]!offset/24)</f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  <c r="S2353" s="9">
        <f>(J2353/86400)+25569+([0]!offset/24)</f>
        <v>42093.892812500002</v>
      </c>
      <c r="T2353" s="9">
        <f>(I2353/86400)+25569+([0]!offset/24)</f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>
        <f t="shared" si="145"/>
        <v>0</v>
      </c>
      <c r="Q2354" t="str">
        <f t="shared" si="146"/>
        <v>technology</v>
      </c>
      <c r="R2354" t="str">
        <f t="shared" si="147"/>
        <v>web</v>
      </c>
      <c r="S2354" s="9">
        <f>(J2354/86400)+25569+([0]!offset/24)</f>
        <v>42101.425370370365</v>
      </c>
      <c r="T2354" s="9">
        <f>(I2354/86400)+25569+([0]!offset/24)</f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>
        <f t="shared" si="145"/>
        <v>0</v>
      </c>
      <c r="Q2355" t="str">
        <f t="shared" si="146"/>
        <v>technology</v>
      </c>
      <c r="R2355" t="str">
        <f t="shared" si="147"/>
        <v>web</v>
      </c>
      <c r="S2355" s="9">
        <f>(J2355/86400)+25569+([0]!offset/24)</f>
        <v>42103.467847222222</v>
      </c>
      <c r="T2355" s="9">
        <f>(I2355/86400)+25569+([0]!offset/24)</f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  <c r="S2356" s="9">
        <f>(J2356/86400)+25569+([0]!offset/24)</f>
        <v>41954.51458333333</v>
      </c>
      <c r="T2356" s="9">
        <f>(I2356/86400)+25569+([0]!offset/24)</f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  <c r="S2357" s="9">
        <f>(J2357/86400)+25569+([0]!offset/24)</f>
        <v>42096.709907407407</v>
      </c>
      <c r="T2357" s="9">
        <f>(I2357/86400)+25569+([0]!offset/24)</f>
        <v>42126.709907407407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>
        <f t="shared" si="145"/>
        <v>0</v>
      </c>
      <c r="Q2358" t="str">
        <f t="shared" si="146"/>
        <v>technology</v>
      </c>
      <c r="R2358" t="str">
        <f t="shared" si="147"/>
        <v>web</v>
      </c>
      <c r="S2358" s="9">
        <f>(J2358/86400)+25569+([0]!offset/24)</f>
        <v>42130.575277777774</v>
      </c>
      <c r="T2358" s="9">
        <f>(I2358/86400)+25569+([0]!offset/24)</f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>
        <f t="shared" si="145"/>
        <v>0</v>
      </c>
      <c r="Q2359" t="str">
        <f t="shared" si="146"/>
        <v>technology</v>
      </c>
      <c r="R2359" t="str">
        <f t="shared" si="147"/>
        <v>web</v>
      </c>
      <c r="S2359" s="9">
        <f>(J2359/86400)+25569+([0]!offset/24)</f>
        <v>42264.411782407406</v>
      </c>
      <c r="T2359" s="9">
        <f>(I2359/86400)+25569+([0]!offset/24)</f>
        <v>42294.411782407406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>
        <f t="shared" si="145"/>
        <v>0</v>
      </c>
      <c r="Q2360" t="str">
        <f t="shared" si="146"/>
        <v>technology</v>
      </c>
      <c r="R2360" t="str">
        <f t="shared" si="147"/>
        <v>web</v>
      </c>
      <c r="S2360" s="9">
        <f>(J2360/86400)+25569+([0]!offset/24)</f>
        <v>41978.722638888888</v>
      </c>
      <c r="T2360" s="9">
        <f>(I2360/86400)+25569+([0]!offset/24)</f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  <c r="S2361" s="9">
        <f>(J2361/86400)+25569+([0]!offset/24)</f>
        <v>42159.441249999996</v>
      </c>
      <c r="T2361" s="9">
        <f>(I2361/86400)+25569+([0]!offset/24)</f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  <c r="S2362" s="9">
        <f>(J2362/86400)+25569+([0]!offset/24)</f>
        <v>42377.498611111114</v>
      </c>
      <c r="T2362" s="9">
        <f>(I2362/86400)+25569+([0]!offset/24)</f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>
        <f t="shared" si="145"/>
        <v>0</v>
      </c>
      <c r="Q2363" t="str">
        <f t="shared" si="146"/>
        <v>technology</v>
      </c>
      <c r="R2363" t="str">
        <f t="shared" si="147"/>
        <v>web</v>
      </c>
      <c r="S2363" s="9">
        <f>(J2363/86400)+25569+([0]!offset/24)</f>
        <v>42466.650555555556</v>
      </c>
      <c r="T2363" s="9">
        <f>(I2363/86400)+25569+([0]!offset/24)</f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  <c r="S2364" s="9">
        <f>(J2364/86400)+25569+([0]!offset/24)</f>
        <v>41954.47997685185</v>
      </c>
      <c r="T2364" s="9">
        <f>(I2364/86400)+25569+([0]!offset/24)</f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>
        <f t="shared" si="145"/>
        <v>0</v>
      </c>
      <c r="Q2365" t="str">
        <f t="shared" si="146"/>
        <v>technology</v>
      </c>
      <c r="R2365" t="str">
        <f t="shared" si="147"/>
        <v>web</v>
      </c>
      <c r="S2365" s="9">
        <f>(J2365/86400)+25569+([0]!offset/24)</f>
        <v>42321.803240740737</v>
      </c>
      <c r="T2365" s="9">
        <f>(I2365/86400)+25569+([0]!offset/24)</f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>
        <f t="shared" si="145"/>
        <v>0</v>
      </c>
      <c r="Q2366" t="str">
        <f t="shared" si="146"/>
        <v>technology</v>
      </c>
      <c r="R2366" t="str">
        <f t="shared" si="147"/>
        <v>web</v>
      </c>
      <c r="S2366" s="9">
        <f>(J2366/86400)+25569+([0]!offset/24)</f>
        <v>42248.726342592585</v>
      </c>
      <c r="T2366" s="9">
        <f>(I2366/86400)+25569+([0]!offset/24)</f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>
        <f t="shared" si="145"/>
        <v>0</v>
      </c>
      <c r="Q2367" t="str">
        <f t="shared" si="146"/>
        <v>technology</v>
      </c>
      <c r="R2367" t="str">
        <f t="shared" si="147"/>
        <v>web</v>
      </c>
      <c r="S2367" s="9">
        <f>(J2367/86400)+25569+([0]!offset/24)</f>
        <v>42346.528067129628</v>
      </c>
      <c r="T2367" s="9">
        <f>(I2367/86400)+25569+([0]!offset/24)</f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  <c r="S2368" s="9">
        <f>(J2368/86400)+25569+([0]!offset/24)</f>
        <v>42268.323298611103</v>
      </c>
      <c r="T2368" s="9">
        <f>(I2368/86400)+25569+([0]!offset/24)</f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  <c r="S2369" s="9">
        <f>(J2369/86400)+25569+([0]!offset/24)</f>
        <v>42425.761759259258</v>
      </c>
      <c r="T2369" s="9">
        <f>(I2369/86400)+25569+([0]!offset/24)</f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  <c r="S2370" s="9">
        <f>(J2370/86400)+25569+([0]!offset/24)</f>
        <v>42063.513483796291</v>
      </c>
      <c r="T2370" s="9">
        <f>(I2370/86400)+25569+([0]!offset/24)</f>
        <v>42108.471817129626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ROUND((E2371/D2371)*100,0)</f>
        <v>0</v>
      </c>
      <c r="P2371" s="5">
        <f t="shared" ref="P2371:P2434" si="149">IF(L2371&gt;0,E2371/L2371,0)</f>
        <v>0</v>
      </c>
      <c r="Q2371" t="str">
        <f t="shared" ref="Q2371:Q2434" si="150">LEFT(N2371,SEARCH("/",N2371,1)-1)</f>
        <v>technology</v>
      </c>
      <c r="R2371" t="str">
        <f t="shared" ref="R2371:R2434" si="151">MID(N2371,SEARCH("/",N2371,1)+1,LEN(N2371)-LEN(Q2371))</f>
        <v>web</v>
      </c>
      <c r="S2371" s="9">
        <f>(J2371/86400)+25569+([0]!offset/24)</f>
        <v>42380.60429398148</v>
      </c>
      <c r="T2371" s="9">
        <f>(I2371/86400)+25569+([0]!offset/24)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  <c r="S2372" s="9">
        <f>(J2372/86400)+25569+([0]!offset/24)</f>
        <v>41960.980798611105</v>
      </c>
      <c r="T2372" s="9">
        <f>(I2372/86400)+25569+([0]!offset/24)</f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>
        <f t="shared" si="149"/>
        <v>0</v>
      </c>
      <c r="Q2373" t="str">
        <f t="shared" si="150"/>
        <v>technology</v>
      </c>
      <c r="R2373" t="str">
        <f t="shared" si="151"/>
        <v>web</v>
      </c>
      <c r="S2373" s="9">
        <f>(J2373/86400)+25569+([0]!offset/24)</f>
        <v>42150.569398148145</v>
      </c>
      <c r="T2373" s="9">
        <f>(I2373/86400)+25569+([0]!offset/24)</f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  <c r="S2374" s="9">
        <f>(J2374/86400)+25569+([0]!offset/24)</f>
        <v>42087.860775462956</v>
      </c>
      <c r="T2374" s="9">
        <f>(I2374/86400)+25569+([0]!offset/24)</f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  <c r="S2375" s="9">
        <f>(J2375/86400)+25569+([0]!offset/24)</f>
        <v>42215.453981481478</v>
      </c>
      <c r="T2375" s="9">
        <f>(I2375/86400)+25569+([0]!offset/24)</f>
        <v>42245.453981481478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  <c r="S2376" s="9">
        <f>(J2376/86400)+25569+([0]!offset/24)</f>
        <v>42017.634953703702</v>
      </c>
      <c r="T2376" s="9">
        <f>(I2376/86400)+25569+([0]!offset/24)</f>
        <v>42047.634953703702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>
        <f t="shared" si="149"/>
        <v>0</v>
      </c>
      <c r="Q2377" t="str">
        <f t="shared" si="150"/>
        <v>technology</v>
      </c>
      <c r="R2377" t="str">
        <f t="shared" si="151"/>
        <v>web</v>
      </c>
      <c r="S2377" s="9">
        <f>(J2377/86400)+25569+([0]!offset/24)</f>
        <v>42592.627743055556</v>
      </c>
      <c r="T2377" s="9">
        <f>(I2377/86400)+25569+([0]!offset/24)</f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  <c r="S2378" s="9">
        <f>(J2378/86400)+25569+([0]!offset/24)</f>
        <v>42318.717199074068</v>
      </c>
      <c r="T2378" s="9">
        <f>(I2378/86400)+25569+([0]!offset/24)</f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>
        <f t="shared" si="149"/>
        <v>0</v>
      </c>
      <c r="Q2379" t="str">
        <f t="shared" si="150"/>
        <v>technology</v>
      </c>
      <c r="R2379" t="str">
        <f t="shared" si="151"/>
        <v>web</v>
      </c>
      <c r="S2379" s="9">
        <f>(J2379/86400)+25569+([0]!offset/24)</f>
        <v>42669.661840277775</v>
      </c>
      <c r="T2379" s="9">
        <f>(I2379/86400)+25569+([0]!offset/24)</f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>
        <f t="shared" si="149"/>
        <v>0</v>
      </c>
      <c r="Q2380" t="str">
        <f t="shared" si="150"/>
        <v>technology</v>
      </c>
      <c r="R2380" t="str">
        <f t="shared" si="151"/>
        <v>web</v>
      </c>
      <c r="S2380" s="9">
        <f>(J2380/86400)+25569+([0]!offset/24)</f>
        <v>42212.804745370369</v>
      </c>
      <c r="T2380" s="9">
        <f>(I2380/86400)+25569+([0]!offset/24)</f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>
        <f t="shared" si="149"/>
        <v>0</v>
      </c>
      <c r="Q2381" t="str">
        <f t="shared" si="150"/>
        <v>technology</v>
      </c>
      <c r="R2381" t="str">
        <f t="shared" si="151"/>
        <v>web</v>
      </c>
      <c r="S2381" s="9">
        <f>(J2381/86400)+25569+([0]!offset/24)</f>
        <v>42236.808055555557</v>
      </c>
      <c r="T2381" s="9">
        <f>(I2381/86400)+25569+([0]!offset/24)</f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  <c r="S2382" s="9">
        <f>(J2382/86400)+25569+([0]!offset/24)</f>
        <v>42248.584976851846</v>
      </c>
      <c r="T2382" s="9">
        <f>(I2382/86400)+25569+([0]!offset/24)</f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  <c r="S2383" s="9">
        <f>(J2383/86400)+25569+([0]!offset/24)</f>
        <v>42074.727407407401</v>
      </c>
      <c r="T2383" s="9">
        <f>(I2383/86400)+25569+([0]!offset/24)</f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  <c r="S2384" s="9">
        <f>(J2384/86400)+25569+([0]!offset/24)</f>
        <v>42194.979201388887</v>
      </c>
      <c r="T2384" s="9">
        <f>(I2384/86400)+25569+([0]!offset/24)</f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  <c r="S2385" s="9">
        <f>(J2385/86400)+25569+([0]!offset/24)</f>
        <v>42026.848460648143</v>
      </c>
      <c r="T2385" s="9">
        <f>(I2385/86400)+25569+([0]!offset/24)</f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  <c r="S2386" s="9">
        <f>(J2386/86400)+25569+([0]!offset/24)</f>
        <v>41926.859293981477</v>
      </c>
      <c r="T2386" s="9">
        <f>(I2386/86400)+25569+([0]!offset/24)</f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  <c r="S2387" s="9">
        <f>(J2387/86400)+25569+([0]!offset/24)</f>
        <v>42191.493425925924</v>
      </c>
      <c r="T2387" s="9">
        <f>(I2387/86400)+25569+([0]!offset/24)</f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>
        <f t="shared" si="149"/>
        <v>0</v>
      </c>
      <c r="Q2388" t="str">
        <f t="shared" si="150"/>
        <v>technology</v>
      </c>
      <c r="R2388" t="str">
        <f t="shared" si="151"/>
        <v>web</v>
      </c>
      <c r="S2388" s="9">
        <f>(J2388/86400)+25569+([0]!offset/24)</f>
        <v>41954.629907407405</v>
      </c>
      <c r="T2388" s="9">
        <f>(I2388/86400)+25569+([0]!offset/24)</f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  <c r="S2389" s="9">
        <f>(J2389/86400)+25569+([0]!offset/24)</f>
        <v>42528.418287037035</v>
      </c>
      <c r="T2389" s="9">
        <f>(I2389/86400)+25569+([0]!offset/24)</f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  <c r="S2390" s="9">
        <f>(J2390/86400)+25569+([0]!offset/24)</f>
        <v>41989.645358796297</v>
      </c>
      <c r="T2390" s="9">
        <f>(I2390/86400)+25569+([0]!offset/24)</f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  <c r="S2391" s="9">
        <f>(J2391/86400)+25569+([0]!offset/24)</f>
        <v>42179.445046296292</v>
      </c>
      <c r="T2391" s="9">
        <f>(I2391/86400)+25569+([0]!offset/24)</f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>
        <f t="shared" si="149"/>
        <v>0</v>
      </c>
      <c r="Q2392" t="str">
        <f t="shared" si="150"/>
        <v>technology</v>
      </c>
      <c r="R2392" t="str">
        <f t="shared" si="151"/>
        <v>web</v>
      </c>
      <c r="S2392" s="9">
        <f>(J2392/86400)+25569+([0]!offset/24)</f>
        <v>41968.053981481477</v>
      </c>
      <c r="T2392" s="9">
        <f>(I2392/86400)+25569+([0]!offset/24)</f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  <c r="S2393" s="9">
        <f>(J2393/86400)+25569+([0]!offset/24)</f>
        <v>42064.586157407401</v>
      </c>
      <c r="T2393" s="9">
        <f>(I2393/86400)+25569+([0]!offset/24)</f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>
        <f t="shared" si="149"/>
        <v>0</v>
      </c>
      <c r="Q2394" t="str">
        <f t="shared" si="150"/>
        <v>technology</v>
      </c>
      <c r="R2394" t="str">
        <f t="shared" si="151"/>
        <v>web</v>
      </c>
      <c r="S2394" s="9">
        <f>(J2394/86400)+25569+([0]!offset/24)</f>
        <v>42275.912303240737</v>
      </c>
      <c r="T2394" s="9">
        <f>(I2394/86400)+25569+([0]!offset/24)</f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  <c r="S2395" s="9">
        <f>(J2395/86400)+25569+([0]!offset/24)</f>
        <v>42194.440011574072</v>
      </c>
      <c r="T2395" s="9">
        <f>(I2395/86400)+25569+([0]!offset/24)</f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  <c r="S2396" s="9">
        <f>(J2396/86400)+25569+([0]!offset/24)</f>
        <v>42031.15385416666</v>
      </c>
      <c r="T2396" s="9">
        <f>(I2396/86400)+25569+([0]!offset/24)</f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>
        <f t="shared" si="149"/>
        <v>0</v>
      </c>
      <c r="Q2397" t="str">
        <f t="shared" si="150"/>
        <v>technology</v>
      </c>
      <c r="R2397" t="str">
        <f t="shared" si="151"/>
        <v>web</v>
      </c>
      <c r="S2397" s="9">
        <f>(J2397/86400)+25569+([0]!offset/24)</f>
        <v>42716.913043981483</v>
      </c>
      <c r="T2397" s="9">
        <f>(I2397/86400)+25569+([0]!offset/24)</f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  <c r="S2398" s="9">
        <f>(J2398/86400)+25569+([0]!offset/24)</f>
        <v>42262.640717592592</v>
      </c>
      <c r="T2398" s="9">
        <f>(I2398/86400)+25569+([0]!offset/24)</f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>
        <f t="shared" si="149"/>
        <v>0</v>
      </c>
      <c r="Q2399" t="str">
        <f t="shared" si="150"/>
        <v>technology</v>
      </c>
      <c r="R2399" t="str">
        <f t="shared" si="151"/>
        <v>web</v>
      </c>
      <c r="S2399" s="9">
        <f>(J2399/86400)+25569+([0]!offset/24)</f>
        <v>41976.676574074074</v>
      </c>
      <c r="T2399" s="9">
        <f>(I2399/86400)+25569+([0]!offset/24)</f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>
        <f t="shared" si="149"/>
        <v>0</v>
      </c>
      <c r="Q2400" t="str">
        <f t="shared" si="150"/>
        <v>technology</v>
      </c>
      <c r="R2400" t="str">
        <f t="shared" si="151"/>
        <v>web</v>
      </c>
      <c r="S2400" s="9">
        <f>(J2400/86400)+25569+([0]!offset/24)</f>
        <v>42157.708148148151</v>
      </c>
      <c r="T2400" s="9">
        <f>(I2400/86400)+25569+([0]!offset/24)</f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>
        <f t="shared" si="149"/>
        <v>0</v>
      </c>
      <c r="Q2401" t="str">
        <f t="shared" si="150"/>
        <v>technology</v>
      </c>
      <c r="R2401" t="str">
        <f t="shared" si="151"/>
        <v>web</v>
      </c>
      <c r="S2401" s="9">
        <f>(J2401/86400)+25569+([0]!offset/24)</f>
        <v>41956.644745370366</v>
      </c>
      <c r="T2401" s="9">
        <f>(I2401/86400)+25569+([0]!offset/24)</f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>
        <f t="shared" si="149"/>
        <v>0</v>
      </c>
      <c r="Q2402" t="str">
        <f t="shared" si="150"/>
        <v>technology</v>
      </c>
      <c r="R2402" t="str">
        <f t="shared" si="151"/>
        <v>web</v>
      </c>
      <c r="S2402" s="9">
        <f>(J2402/86400)+25569+([0]!offset/24)</f>
        <v>42444.059768518513</v>
      </c>
      <c r="T2402" s="9">
        <f>(I2402/86400)+25569+([0]!offset/24)</f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  <c r="S2403" s="9">
        <f>(J2403/86400)+25569+([0]!offset/24)</f>
        <v>42374.614537037036</v>
      </c>
      <c r="T2403" s="9">
        <f>(I2403/86400)+25569+([0]!offset/24)</f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  <c r="S2404" s="9">
        <f>(J2404/86400)+25569+([0]!offset/24)</f>
        <v>42107.47142361111</v>
      </c>
      <c r="T2404" s="9">
        <f>(I2404/86400)+25569+([0]!offset/24)</f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  <c r="S2405" s="9">
        <f>(J2405/86400)+25569+([0]!offset/24)</f>
        <v>42399.67428240741</v>
      </c>
      <c r="T2405" s="9">
        <f>(I2405/86400)+25569+([0]!offset/24)</f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>
        <f t="shared" si="149"/>
        <v>0</v>
      </c>
      <c r="Q2406" t="str">
        <f t="shared" si="150"/>
        <v>food</v>
      </c>
      <c r="R2406" t="str">
        <f t="shared" si="151"/>
        <v>food trucks</v>
      </c>
      <c r="S2406" s="9">
        <f>(J2406/86400)+25569+([0]!offset/24)</f>
        <v>42341.831099537034</v>
      </c>
      <c r="T2406" s="9">
        <f>(I2406/86400)+25569+([0]!offset/24)</f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9">
        <f>(J2407/86400)+25569+([0]!offset/24)</f>
        <v>42595.377025462956</v>
      </c>
      <c r="T2407" s="9">
        <f>(I2407/86400)+25569+([0]!offset/24)</f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  <c r="S2408" s="9">
        <f>(J2408/86400)+25569+([0]!offset/24)</f>
        <v>41982.902662037035</v>
      </c>
      <c r="T2408" s="9">
        <f>(I2408/86400)+25569+([0]!offset/24)</f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  <c r="S2409" s="9">
        <f>(J2409/86400)+25569+([0]!offset/24)</f>
        <v>42082.367222222216</v>
      </c>
      <c r="T2409" s="9">
        <f>(I2409/86400)+25569+([0]!offset/24)</f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  <c r="S2410" s="9">
        <f>(J2410/86400)+25569+([0]!offset/24)</f>
        <v>41918.93237268518</v>
      </c>
      <c r="T2410" s="9">
        <f>(I2410/86400)+25569+([0]!offset/24)</f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  <c r="S2411" s="9">
        <f>(J2411/86400)+25569+([0]!offset/24)</f>
        <v>42204.667534722219</v>
      </c>
      <c r="T2411" s="9">
        <f>(I2411/86400)+25569+([0]!offset/24)</f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>
        <f t="shared" si="149"/>
        <v>0</v>
      </c>
      <c r="Q2412" t="str">
        <f t="shared" si="150"/>
        <v>food</v>
      </c>
      <c r="R2412" t="str">
        <f t="shared" si="151"/>
        <v>food trucks</v>
      </c>
      <c r="S2412" s="9">
        <f>(J2412/86400)+25569+([0]!offset/24)</f>
        <v>42224.199942129628</v>
      </c>
      <c r="T2412" s="9">
        <f>(I2412/86400)+25569+([0]!offset/24)</f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  <c r="S2413" s="9">
        <f>(J2413/86400)+25569+([0]!offset/24)</f>
        <v>42211.524097222216</v>
      </c>
      <c r="T2413" s="9">
        <f>(I2413/86400)+25569+([0]!offset/24)</f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>
        <f t="shared" si="149"/>
        <v>0</v>
      </c>
      <c r="Q2414" t="str">
        <f t="shared" si="150"/>
        <v>food</v>
      </c>
      <c r="R2414" t="str">
        <f t="shared" si="151"/>
        <v>food trucks</v>
      </c>
      <c r="S2414" s="9">
        <f>(J2414/86400)+25569+([0]!offset/24)</f>
        <v>42655.528622685182</v>
      </c>
      <c r="T2414" s="9">
        <f>(I2414/86400)+25569+([0]!offset/24)</f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  <c r="S2415" s="9">
        <f>(J2415/86400)+25569+([0]!offset/24)</f>
        <v>41759.901412037034</v>
      </c>
      <c r="T2415" s="9">
        <f>(I2415/86400)+25569+([0]!offset/24)</f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  <c r="S2416" s="9">
        <f>(J2416/86400)+25569+([0]!offset/24)</f>
        <v>42198.486805555549</v>
      </c>
      <c r="T2416" s="9">
        <f>(I2416/86400)+25569+([0]!offset/24)</f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  <c r="S2417" s="9">
        <f>(J2417/86400)+25569+([0]!offset/24)</f>
        <v>42536.654467592591</v>
      </c>
      <c r="T2417" s="9">
        <f>(I2417/86400)+25569+([0]!offset/24)</f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  <c r="S2418" s="9">
        <f>(J2418/86400)+25569+([0]!offset/24)</f>
        <v>42019.529432870368</v>
      </c>
      <c r="T2418" s="9">
        <f>(I2418/86400)+25569+([0]!offset/24)</f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>
        <f t="shared" si="149"/>
        <v>0</v>
      </c>
      <c r="Q2419" t="str">
        <f t="shared" si="150"/>
        <v>food</v>
      </c>
      <c r="R2419" t="str">
        <f t="shared" si="151"/>
        <v>food trucks</v>
      </c>
      <c r="S2419" s="9">
        <f>(J2419/86400)+25569+([0]!offset/24)</f>
        <v>41831.675775462958</v>
      </c>
      <c r="T2419" s="9">
        <f>(I2419/86400)+25569+([0]!offset/24)</f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  <c r="S2420" s="9">
        <f>(J2420/86400)+25569+([0]!offset/24)</f>
        <v>42027.648657407401</v>
      </c>
      <c r="T2420" s="9">
        <f>(I2420/86400)+25569+([0]!offset/24)</f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>
        <f t="shared" si="149"/>
        <v>0</v>
      </c>
      <c r="Q2421" t="str">
        <f t="shared" si="150"/>
        <v>food</v>
      </c>
      <c r="R2421" t="str">
        <f t="shared" si="151"/>
        <v>food trucks</v>
      </c>
      <c r="S2421" s="9">
        <f>(J2421/86400)+25569+([0]!offset/24)</f>
        <v>41993.529965277776</v>
      </c>
      <c r="T2421" s="9">
        <f>(I2421/86400)+25569+([0]!offset/24)</f>
        <v>42053.529965277776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  <c r="S2422" s="9">
        <f>(J2422/86400)+25569+([0]!offset/24)</f>
        <v>41892.820543981477</v>
      </c>
      <c r="T2422" s="9">
        <f>(I2422/86400)+25569+([0]!offset/24)</f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  <c r="S2423" s="9">
        <f>(J2423/86400)+25569+([0]!offset/24)</f>
        <v>42026.479120370372</v>
      </c>
      <c r="T2423" s="9">
        <f>(I2423/86400)+25569+([0]!offset/24)</f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  <c r="S2424" s="9">
        <f>(J2424/86400)+25569+([0]!offset/24)</f>
        <v>42044.516620370363</v>
      </c>
      <c r="T2424" s="9">
        <f>(I2424/86400)+25569+([0]!offset/24)</f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  <c r="S2425" s="9">
        <f>(J2425/86400)+25569+([0]!offset/24)</f>
        <v>41974.496412037035</v>
      </c>
      <c r="T2425" s="9">
        <f>(I2425/86400)+25569+([0]!offset/24)</f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  <c r="S2426" s="9">
        <f>(J2426/86400)+25569+([0]!offset/24)</f>
        <v>41909.684120370366</v>
      </c>
      <c r="T2426" s="9">
        <f>(I2426/86400)+25569+([0]!offset/24)</f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  <c r="S2427" s="9">
        <f>(J2427/86400)+25569+([0]!offset/24)</f>
        <v>42502.705428240741</v>
      </c>
      <c r="T2427" s="9">
        <f>(I2427/86400)+25569+([0]!offset/24)</f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>
        <f t="shared" si="149"/>
        <v>0</v>
      </c>
      <c r="Q2428" t="str">
        <f t="shared" si="150"/>
        <v>food</v>
      </c>
      <c r="R2428" t="str">
        <f t="shared" si="151"/>
        <v>food trucks</v>
      </c>
      <c r="S2428" s="9">
        <f>(J2428/86400)+25569+([0]!offset/24)</f>
        <v>42163.961712962962</v>
      </c>
      <c r="T2428" s="9">
        <f>(I2428/86400)+25569+([0]!offset/24)</f>
        <v>42223.961712962962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  <c r="S2429" s="9">
        <f>(J2429/86400)+25569+([0]!offset/24)</f>
        <v>42412.110335648147</v>
      </c>
      <c r="T2429" s="9">
        <f>(I2429/86400)+25569+([0]!offset/24)</f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  <c r="S2430" s="9">
        <f>(J2430/86400)+25569+([0]!offset/24)</f>
        <v>42045.575821759259</v>
      </c>
      <c r="T2430" s="9">
        <f>(I2430/86400)+25569+([0]!offset/24)</f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9">
        <f>(J2431/86400)+25569+([0]!offset/24)</f>
        <v>42734.670902777776</v>
      </c>
      <c r="T2431" s="9">
        <f>(I2431/86400)+25569+([0]!offset/24)</f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9">
        <f>(J2432/86400)+25569+([0]!offset/24)</f>
        <v>42381.922499999993</v>
      </c>
      <c r="T2432" s="9">
        <f>(I2432/86400)+25569+([0]!offset/24)</f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  <c r="S2433" s="9">
        <f>(J2433/86400)+25569+([0]!offset/24)</f>
        <v>42488.891354166662</v>
      </c>
      <c r="T2433" s="9">
        <f>(I2433/86400)+25569+([0]!offset/24)</f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  <c r="S2434" s="9">
        <f>(J2434/86400)+25569+([0]!offset/24)</f>
        <v>42041.010381944441</v>
      </c>
      <c r="T2434" s="9">
        <f>(I2434/86400)+25569+([0]!offset/24)</f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ROUND((E2435/D2435)*100,0)</f>
        <v>0</v>
      </c>
      <c r="P2435" s="5">
        <f t="shared" ref="P2435:P2498" si="153">IF(L2435&gt;0,E2435/L2435,0)</f>
        <v>0</v>
      </c>
      <c r="Q2435" t="str">
        <f t="shared" ref="Q2435:Q2498" si="154">LEFT(N2435,SEARCH("/",N2435,1)-1)</f>
        <v>food</v>
      </c>
      <c r="R2435" t="str">
        <f t="shared" ref="R2435:R2498" si="155">MID(N2435,SEARCH("/",N2435,1)+1,LEN(N2435)-LEN(Q2435))</f>
        <v>food trucks</v>
      </c>
      <c r="S2435" s="9">
        <f>(J2435/86400)+25569+([0]!offset/24)</f>
        <v>42397.691469907404</v>
      </c>
      <c r="T2435" s="9">
        <f>(I2435/86400)+25569+([0]!offset/24)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  <c r="S2436" s="9">
        <f>(J2436/86400)+25569+([0]!offset/24)</f>
        <v>42179.977708333332</v>
      </c>
      <c r="T2436" s="9">
        <f>(I2436/86400)+25569+([0]!offset/24)</f>
        <v>42219.977708333332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  <c r="S2437" s="9">
        <f>(J2437/86400)+25569+([0]!offset/24)</f>
        <v>42252.069282407407</v>
      </c>
      <c r="T2437" s="9">
        <f>(I2437/86400)+25569+([0]!offset/24)</f>
        <v>42282.069282407407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9">
        <f>(J2438/86400)+25569+([0]!offset/24)</f>
        <v>42338.407060185178</v>
      </c>
      <c r="T2438" s="9">
        <f>(I2438/86400)+25569+([0]!offset/24)</f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>
        <f t="shared" si="153"/>
        <v>0</v>
      </c>
      <c r="Q2439" t="str">
        <f t="shared" si="154"/>
        <v>food</v>
      </c>
      <c r="R2439" t="str">
        <f t="shared" si="155"/>
        <v>food trucks</v>
      </c>
      <c r="S2439" s="9">
        <f>(J2439/86400)+25569+([0]!offset/24)</f>
        <v>42031.756805555553</v>
      </c>
      <c r="T2439" s="9">
        <f>(I2439/86400)+25569+([0]!offset/24)</f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  <c r="S2440" s="9">
        <f>(J2440/86400)+25569+([0]!offset/24)</f>
        <v>42285.706736111104</v>
      </c>
      <c r="T2440" s="9">
        <f>(I2440/86400)+25569+([0]!offset/24)</f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>
        <f t="shared" si="153"/>
        <v>0</v>
      </c>
      <c r="Q2441" t="str">
        <f t="shared" si="154"/>
        <v>food</v>
      </c>
      <c r="R2441" t="str">
        <f t="shared" si="155"/>
        <v>food trucks</v>
      </c>
      <c r="S2441" s="9">
        <f>(J2441/86400)+25569+([0]!offset/24)</f>
        <v>42265.610289351847</v>
      </c>
      <c r="T2441" s="9">
        <f>(I2441/86400)+25569+([0]!offset/24)</f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  <c r="S2442" s="9">
        <f>(J2442/86400)+25569+([0]!offset/24)</f>
        <v>42383.691122685188</v>
      </c>
      <c r="T2442" s="9">
        <f>(I2442/86400)+25569+([0]!offset/24)</f>
        <v>42413.691122685188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  <c r="S2443" s="9">
        <f>(J2443/86400)+25569+([0]!offset/24)</f>
        <v>42186.917291666665</v>
      </c>
      <c r="T2443" s="9">
        <f>(I2443/86400)+25569+([0]!offset/24)</f>
        <v>42207.999305555553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  <c r="S2444" s="9">
        <f>(J2444/86400)+25569+([0]!offset/24)</f>
        <v>42052.458657407406</v>
      </c>
      <c r="T2444" s="9">
        <f>(I2444/86400)+25569+([0]!offset/24)</f>
        <v>42082.416990740741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  <c r="S2445" s="9">
        <f>(J2445/86400)+25569+([0]!offset/24)</f>
        <v>41836.416921296295</v>
      </c>
      <c r="T2445" s="9">
        <f>(I2445/86400)+25569+([0]!offset/24)</f>
        <v>41866.416921296295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  <c r="S2446" s="9">
        <f>(J2446/86400)+25569+([0]!offset/24)</f>
        <v>42485.54619212963</v>
      </c>
      <c r="T2446" s="9">
        <f>(I2446/86400)+25569+([0]!offset/24)</f>
        <v>42515.54619212963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  <c r="S2447" s="9">
        <f>(J2447/86400)+25569+([0]!offset/24)</f>
        <v>42242.981724537036</v>
      </c>
      <c r="T2447" s="9">
        <f>(I2447/86400)+25569+([0]!offset/24)</f>
        <v>42272.981724537036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  <c r="S2448" s="9">
        <f>(J2448/86400)+25569+([0]!offset/24)</f>
        <v>42670.394340277773</v>
      </c>
      <c r="T2448" s="9">
        <f>(I2448/86400)+25569+([0]!offset/24)</f>
        <v>42700.436006944445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  <c r="S2449" s="9">
        <f>(J2449/86400)+25569+([0]!offset/24)</f>
        <v>42654.26149305555</v>
      </c>
      <c r="T2449" s="9">
        <f>(I2449/86400)+25569+([0]!offset/24)</f>
        <v>42685.958333333336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  <c r="S2450" s="9">
        <f>(J2450/86400)+25569+([0]!offset/24)</f>
        <v>42607.107789351845</v>
      </c>
      <c r="T2450" s="9">
        <f>(I2450/86400)+25569+([0]!offset/24)</f>
        <v>42613.025000000001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  <c r="S2451" s="9">
        <f>(J2451/86400)+25569+([0]!offset/24)</f>
        <v>41942.934201388889</v>
      </c>
      <c r="T2451" s="9">
        <f>(I2451/86400)+25569+([0]!offset/24)</f>
        <v>41972.975868055553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  <c r="S2452" s="9">
        <f>(J2452/86400)+25569+([0]!offset/24)</f>
        <v>41901.864074074074</v>
      </c>
      <c r="T2452" s="9">
        <f>(I2452/86400)+25569+([0]!offset/24)</f>
        <v>41939.924305555549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  <c r="S2453" s="9">
        <f>(J2453/86400)+25569+([0]!offset/24)</f>
        <v>42779.700115740743</v>
      </c>
      <c r="T2453" s="9">
        <f>(I2453/86400)+25569+([0]!offset/24)</f>
        <v>42799.700115740743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9">
        <f>(J2454/86400)+25569+([0]!offset/24)</f>
        <v>42338.635416666664</v>
      </c>
      <c r="T2454" s="9">
        <f>(I2454/86400)+25569+([0]!offset/24)</f>
        <v>42367.749999999993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  <c r="S2455" s="9">
        <f>(J2455/86400)+25569+([0]!offset/24)</f>
        <v>42738.483900462961</v>
      </c>
      <c r="T2455" s="9">
        <f>(I2455/86400)+25569+([0]!offset/24)</f>
        <v>42768.483900462961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  <c r="S2456" s="9">
        <f>(J2456/86400)+25569+([0]!offset/24)</f>
        <v>42769.993148148147</v>
      </c>
      <c r="T2456" s="9">
        <f>(I2456/86400)+25569+([0]!offset/24)</f>
        <v>42804.993148148147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  <c r="S2457" s="9">
        <f>(J2457/86400)+25569+([0]!offset/24)</f>
        <v>42452.573495370372</v>
      </c>
      <c r="T2457" s="9">
        <f>(I2457/86400)+25569+([0]!offset/24)</f>
        <v>42480.573495370372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  <c r="S2458" s="9">
        <f>(J2458/86400)+25569+([0]!offset/24)</f>
        <v>42761.752766203703</v>
      </c>
      <c r="T2458" s="9">
        <f>(I2458/86400)+25569+([0]!offset/24)</f>
        <v>42791.752766203703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  <c r="S2459" s="9">
        <f>(J2459/86400)+25569+([0]!offset/24)</f>
        <v>42423.394166666665</v>
      </c>
      <c r="T2459" s="9">
        <f>(I2459/86400)+25569+([0]!offset/24)</f>
        <v>42453.352500000001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  <c r="S2460" s="9">
        <f>(J2460/86400)+25569+([0]!offset/24)</f>
        <v>42495.663402777776</v>
      </c>
      <c r="T2460" s="9">
        <f>(I2460/86400)+25569+([0]!offset/24)</f>
        <v>42530.583333333336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  <c r="S2461" s="9">
        <f>(J2461/86400)+25569+([0]!offset/24)</f>
        <v>42407.429224537038</v>
      </c>
      <c r="T2461" s="9">
        <f>(I2461/86400)+25569+([0]!offset/24)</f>
        <v>42452.387557870366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  <c r="S2462" s="9">
        <f>(J2462/86400)+25569+([0]!offset/24)</f>
        <v>42703.978784722225</v>
      </c>
      <c r="T2462" s="9">
        <f>(I2462/86400)+25569+([0]!offset/24)</f>
        <v>42737.970138888886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  <c r="S2463" s="9">
        <f>(J2463/86400)+25569+([0]!offset/24)</f>
        <v>40783.804363425923</v>
      </c>
      <c r="T2463" s="9">
        <f>(I2463/86400)+25569+([0]!offset/24)</f>
        <v>40816.916666666664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  <c r="S2464" s="9">
        <f>(J2464/86400)+25569+([0]!offset/24)</f>
        <v>41088.977962962963</v>
      </c>
      <c r="T2464" s="9">
        <f>(I2464/86400)+25569+([0]!offset/24)</f>
        <v>41108.977962962963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  <c r="S2465" s="9">
        <f>(J2465/86400)+25569+([0]!offset/24)</f>
        <v>41340.903067129628</v>
      </c>
      <c r="T2465" s="9">
        <f>(I2465/86400)+25569+([0]!offset/24)</f>
        <v>41380.583333333328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  <c r="S2466" s="9">
        <f>(J2466/86400)+25569+([0]!offset/24)</f>
        <v>42248.692094907405</v>
      </c>
      <c r="T2466" s="9">
        <f>(I2466/86400)+25569+([0]!offset/24)</f>
        <v>42277.603472222218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  <c r="S2467" s="9">
        <f>(J2467/86400)+25569+([0]!offset/24)</f>
        <v>41145.510972222219</v>
      </c>
      <c r="T2467" s="9">
        <f>(I2467/86400)+25569+([0]!offset/24)</f>
        <v>41175.510972222219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  <c r="S2468" s="9">
        <f>(J2468/86400)+25569+([0]!offset/24)</f>
        <v>41372.894131944442</v>
      </c>
      <c r="T2468" s="9">
        <f>(I2468/86400)+25569+([0]!offset/24)</f>
        <v>41402.894131944442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  <c r="S2469" s="9">
        <f>(J2469/86400)+25569+([0]!offset/24)</f>
        <v>41025.665868055556</v>
      </c>
      <c r="T2469" s="9">
        <f>(I2469/86400)+25569+([0]!offset/24)</f>
        <v>41039.5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  <c r="S2470" s="9">
        <f>(J2470/86400)+25569+([0]!offset/24)</f>
        <v>41173.945844907408</v>
      </c>
      <c r="T2470" s="9">
        <f>(I2470/86400)+25569+([0]!offset/24)</f>
        <v>41210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  <c r="S2471" s="9">
        <f>(J2471/86400)+25569+([0]!offset/24)</f>
        <v>40557.221400462957</v>
      </c>
      <c r="T2471" s="9">
        <f>(I2471/86400)+25569+([0]!offset/24)</f>
        <v>40582.221400462957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  <c r="S2472" s="9">
        <f>(J2472/86400)+25569+([0]!offset/24)</f>
        <v>41022.866377314815</v>
      </c>
      <c r="T2472" s="9">
        <f>(I2472/86400)+25569+([0]!offset/24)</f>
        <v>41052.866377314815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  <c r="S2473" s="9">
        <f>(J2473/86400)+25569+([0]!offset/24)</f>
        <v>40893.784629629627</v>
      </c>
      <c r="T2473" s="9">
        <f>(I2473/86400)+25569+([0]!offset/24)</f>
        <v>40933.784629629627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  <c r="S2474" s="9">
        <f>(J2474/86400)+25569+([0]!offset/24)</f>
        <v>40353.907175925924</v>
      </c>
      <c r="T2474" s="9">
        <f>(I2474/86400)+25569+([0]!offset/24)</f>
        <v>40424.835416666661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  <c r="S2475" s="9">
        <f>(J2475/86400)+25569+([0]!offset/24)</f>
        <v>41193.540150462963</v>
      </c>
      <c r="T2475" s="9">
        <f>(I2475/86400)+25569+([0]!offset/24)</f>
        <v>41223.581817129627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  <c r="S2476" s="9">
        <f>(J2476/86400)+25569+([0]!offset/24)</f>
        <v>40416.80296296296</v>
      </c>
      <c r="T2476" s="9">
        <f>(I2476/86400)+25569+([0]!offset/24)</f>
        <v>40461.80296296296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  <c r="S2477" s="9">
        <f>(J2477/86400)+25569+([0]!offset/24)</f>
        <v>40310.079340277771</v>
      </c>
      <c r="T2477" s="9">
        <f>(I2477/86400)+25569+([0]!offset/24)</f>
        <v>40369.708333333328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  <c r="S2478" s="9">
        <f>(J2478/86400)+25569+([0]!offset/24)</f>
        <v>41913.120023148142</v>
      </c>
      <c r="T2478" s="9">
        <f>(I2478/86400)+25569+([0]!offset/24)</f>
        <v>41946.161689814813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  <c r="S2479" s="9">
        <f>(J2479/86400)+25569+([0]!offset/24)</f>
        <v>41088.483159722222</v>
      </c>
      <c r="T2479" s="9">
        <f>(I2479/86400)+25569+([0]!offset/24)</f>
        <v>41133.483159722222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  <c r="S2480" s="9">
        <f>(J2480/86400)+25569+([0]!offset/24)</f>
        <v>41257.742048611108</v>
      </c>
      <c r="T2480" s="9">
        <f>(I2480/86400)+25569+([0]!offset/24)</f>
        <v>41287.742048611108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  <c r="S2481" s="9">
        <f>(J2481/86400)+25569+([0]!offset/24)</f>
        <v>41107.518449074072</v>
      </c>
      <c r="T2481" s="9">
        <f>(I2481/86400)+25569+([0]!offset/24)</f>
        <v>41117.875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  <c r="S2482" s="9">
        <f>(J2482/86400)+25569+([0]!offset/24)</f>
        <v>42227.727824074071</v>
      </c>
      <c r="T2482" s="9">
        <f>(I2482/86400)+25569+([0]!offset/24)</f>
        <v>42287.727824074071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  <c r="S2483" s="9">
        <f>(J2483/86400)+25569+([0]!offset/24)</f>
        <v>40999.437592592592</v>
      </c>
      <c r="T2483" s="9">
        <f>(I2483/86400)+25569+([0]!offset/24)</f>
        <v>41029.437592592592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9">
        <f>(J2484/86400)+25569+([0]!offset/24)</f>
        <v>40711.573877314811</v>
      </c>
      <c r="T2484" s="9">
        <f>(I2484/86400)+25569+([0]!offset/24)</f>
        <v>40756.573877314811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  <c r="S2485" s="9">
        <f>(J2485/86400)+25569+([0]!offset/24)</f>
        <v>40970.541701388887</v>
      </c>
      <c r="T2485" s="9">
        <f>(I2485/86400)+25569+([0]!offset/24)</f>
        <v>41030.500034722216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  <c r="S2486" s="9">
        <f>(J2486/86400)+25569+([0]!offset/24)</f>
        <v>40771.708368055552</v>
      </c>
      <c r="T2486" s="9">
        <f>(I2486/86400)+25569+([0]!offset/24)</f>
        <v>40801.708368055552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  <c r="S2487" s="9">
        <f>(J2487/86400)+25569+([0]!offset/24)</f>
        <v>40793.790266203701</v>
      </c>
      <c r="T2487" s="9">
        <f>(I2487/86400)+25569+([0]!offset/24)</f>
        <v>40828.790266203701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  <c r="S2488" s="9">
        <f>(J2488/86400)+25569+([0]!offset/24)</f>
        <v>40991.499722222223</v>
      </c>
      <c r="T2488" s="9">
        <f>(I2488/86400)+25569+([0]!offset/24)</f>
        <v>41021.499722222223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  <c r="S2489" s="9">
        <f>(J2489/86400)+25569+([0]!offset/24)</f>
        <v>41025.874965277777</v>
      </c>
      <c r="T2489" s="9">
        <f>(I2489/86400)+25569+([0]!offset/24)</f>
        <v>41055.874965277777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  <c r="S2490" s="9">
        <f>(J2490/86400)+25569+([0]!offset/24)</f>
        <v>40833.424861111111</v>
      </c>
      <c r="T2490" s="9">
        <f>(I2490/86400)+25569+([0]!offset/24)</f>
        <v>40863.466527777775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9">
        <f>(J2491/86400)+25569+([0]!offset/24)</f>
        <v>41373.481932870367</v>
      </c>
      <c r="T2491" s="9">
        <f>(I2491/86400)+25569+([0]!offset/24)</f>
        <v>41403.481932870367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  <c r="S2492" s="9">
        <f>(J2492/86400)+25569+([0]!offset/24)</f>
        <v>41023.01939814815</v>
      </c>
      <c r="T2492" s="9">
        <f>(I2492/86400)+25569+([0]!offset/24)</f>
        <v>41083.01939814815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9">
        <f>(J2493/86400)+25569+([0]!offset/24)</f>
        <v>40542.630949074075</v>
      </c>
      <c r="T2493" s="9">
        <f>(I2493/86400)+25569+([0]!offset/24)</f>
        <v>40558.868750000001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  <c r="S2494" s="9">
        <f>(J2494/86400)+25569+([0]!offset/24)</f>
        <v>41024.777638888889</v>
      </c>
      <c r="T2494" s="9">
        <f>(I2494/86400)+25569+([0]!offset/24)</f>
        <v>41076.207638888889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  <c r="S2495" s="9">
        <f>(J2495/86400)+25569+([0]!offset/24)</f>
        <v>41347.959953703699</v>
      </c>
      <c r="T2495" s="9">
        <f>(I2495/86400)+25569+([0]!offset/24)</f>
        <v>41392.959953703699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  <c r="S2496" s="9">
        <f>(J2496/86400)+25569+([0]!offset/24)</f>
        <v>41022.436851851853</v>
      </c>
      <c r="T2496" s="9">
        <f>(I2496/86400)+25569+([0]!offset/24)</f>
        <v>41052.436851851853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  <c r="S2497" s="9">
        <f>(J2497/86400)+25569+([0]!offset/24)</f>
        <v>41036.738136574073</v>
      </c>
      <c r="T2497" s="9">
        <f>(I2497/86400)+25569+([0]!offset/24)</f>
        <v>41066.738136574073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  <c r="S2498" s="9">
        <f>(J2498/86400)+25569+([0]!offset/24)</f>
        <v>41327.788101851846</v>
      </c>
      <c r="T2498" s="9">
        <f>(I2498/86400)+25569+([0]!offset/24)</f>
        <v>41362.746435185181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ROUND((E2499/D2499)*100,0)</f>
        <v>113</v>
      </c>
      <c r="P2499" s="5">
        <f t="shared" ref="P2499:P2562" si="157">IF(L2499&gt;0,E2499/L2499,0)</f>
        <v>80.551071428571419</v>
      </c>
      <c r="Q2499" t="str">
        <f t="shared" ref="Q2499:Q2562" si="158">LEFT(N2499,SEARCH("/",N2499,1)-1)</f>
        <v>music</v>
      </c>
      <c r="R2499" t="str">
        <f t="shared" ref="R2499:R2562" si="159">MID(N2499,SEARCH("/",N2499,1)+1,LEN(N2499)-LEN(Q2499))</f>
        <v>indie rock</v>
      </c>
      <c r="S2499" s="9">
        <f>(J2499/86400)+25569+([0]!offset/24)</f>
        <v>40730.670578703699</v>
      </c>
      <c r="T2499" s="9">
        <f>(I2499/86400)+25569+([0]!offset/24)</f>
        <v>40760.670578703699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9">
        <f>(J2500/86400)+25569+([0]!offset/24)</f>
        <v>42017.759108796294</v>
      </c>
      <c r="T2500" s="9">
        <f>(I2500/86400)+25569+([0]!offset/24)</f>
        <v>42031.759108796294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  <c r="S2501" s="9">
        <f>(J2501/86400)+25569+([0]!offset/24)</f>
        <v>41226.440243055556</v>
      </c>
      <c r="T2501" s="9">
        <f>(I2501/86400)+25569+([0]!offset/24)</f>
        <v>41274.541666666664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  <c r="S2502" s="9">
        <f>(J2502/86400)+25569+([0]!offset/24)</f>
        <v>41053.564525462956</v>
      </c>
      <c r="T2502" s="9">
        <f>(I2502/86400)+25569+([0]!offset/24)</f>
        <v>41083.564525462956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  <c r="S2503" s="9">
        <f>(J2503/86400)+25569+([0]!offset/24)</f>
        <v>42244.568333333336</v>
      </c>
      <c r="T2503" s="9">
        <f>(I2503/86400)+25569+([0]!offset/24)</f>
        <v>42274.568333333336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9">
        <f>(J2504/86400)+25569+([0]!offset/24)</f>
        <v>41858.617106481477</v>
      </c>
      <c r="T2504" s="9">
        <f>(I2504/86400)+25569+([0]!offset/24)</f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>
        <f t="shared" si="157"/>
        <v>0</v>
      </c>
      <c r="Q2505" t="str">
        <f t="shared" si="158"/>
        <v>food</v>
      </c>
      <c r="R2505" t="str">
        <f t="shared" si="159"/>
        <v>restaurants</v>
      </c>
      <c r="S2505" s="9">
        <f>(J2505/86400)+25569+([0]!offset/24)</f>
        <v>42498.691064814811</v>
      </c>
      <c r="T2505" s="9">
        <f>(I2505/86400)+25569+([0]!offset/24)</f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>
        <f t="shared" si="157"/>
        <v>0</v>
      </c>
      <c r="Q2506" t="str">
        <f t="shared" si="158"/>
        <v>food</v>
      </c>
      <c r="R2506" t="str">
        <f t="shared" si="159"/>
        <v>restaurants</v>
      </c>
      <c r="S2506" s="9">
        <f>(J2506/86400)+25569+([0]!offset/24)</f>
        <v>41927.807106481479</v>
      </c>
      <c r="T2506" s="9">
        <f>(I2506/86400)+25569+([0]!offset/24)</f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>
        <f t="shared" si="157"/>
        <v>0</v>
      </c>
      <c r="Q2507" t="str">
        <f t="shared" si="158"/>
        <v>food</v>
      </c>
      <c r="R2507" t="str">
        <f t="shared" si="159"/>
        <v>restaurants</v>
      </c>
      <c r="S2507" s="9">
        <f>(J2507/86400)+25569+([0]!offset/24)</f>
        <v>42046.847407407404</v>
      </c>
      <c r="T2507" s="9">
        <f>(I2507/86400)+25569+([0]!offset/24)</f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  <c r="S2508" s="9">
        <f>(J2508/86400)+25569+([0]!offset/24)</f>
        <v>42258.088761574072</v>
      </c>
      <c r="T2508" s="9">
        <f>(I2508/86400)+25569+([0]!offset/24)</f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>
        <f t="shared" si="157"/>
        <v>0</v>
      </c>
      <c r="Q2509" t="str">
        <f t="shared" si="158"/>
        <v>food</v>
      </c>
      <c r="R2509" t="str">
        <f t="shared" si="159"/>
        <v>restaurants</v>
      </c>
      <c r="S2509" s="9">
        <f>(J2509/86400)+25569+([0]!offset/24)</f>
        <v>42104.864629629628</v>
      </c>
      <c r="T2509" s="9">
        <f>(I2509/86400)+25569+([0]!offset/24)</f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>
        <f t="shared" si="157"/>
        <v>0</v>
      </c>
      <c r="Q2510" t="str">
        <f t="shared" si="158"/>
        <v>food</v>
      </c>
      <c r="R2510" t="str">
        <f t="shared" si="159"/>
        <v>restaurants</v>
      </c>
      <c r="S2510" s="9">
        <f>(J2510/86400)+25569+([0]!offset/24)</f>
        <v>41835.743449074071</v>
      </c>
      <c r="T2510" s="9">
        <f>(I2510/86400)+25569+([0]!offset/24)</f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  <c r="S2511" s="9">
        <f>(J2511/86400)+25569+([0]!offset/24)</f>
        <v>42058.601261574069</v>
      </c>
      <c r="T2511" s="9">
        <f>(I2511/86400)+25569+([0]!offset/24)</f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9">
        <f>(J2512/86400)+25569+([0]!offset/24)</f>
        <v>42078.789027777777</v>
      </c>
      <c r="T2512" s="9">
        <f>(I2512/86400)+25569+([0]!offset/24)</f>
        <v>42138.789027777777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>
        <f t="shared" si="157"/>
        <v>0</v>
      </c>
      <c r="Q2513" t="str">
        <f t="shared" si="158"/>
        <v>food</v>
      </c>
      <c r="R2513" t="str">
        <f t="shared" si="159"/>
        <v>restaurants</v>
      </c>
      <c r="S2513" s="9">
        <f>(J2513/86400)+25569+([0]!offset/24)</f>
        <v>42371.238576388881</v>
      </c>
      <c r="T2513" s="9">
        <f>(I2513/86400)+25569+([0]!offset/24)</f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>
        <f t="shared" si="157"/>
        <v>0</v>
      </c>
      <c r="Q2514" t="str">
        <f t="shared" si="158"/>
        <v>food</v>
      </c>
      <c r="R2514" t="str">
        <f t="shared" si="159"/>
        <v>restaurants</v>
      </c>
      <c r="S2514" s="9">
        <f>(J2514/86400)+25569+([0]!offset/24)</f>
        <v>41971.668530092589</v>
      </c>
      <c r="T2514" s="9">
        <f>(I2514/86400)+25569+([0]!offset/24)</f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>
        <f t="shared" si="157"/>
        <v>0</v>
      </c>
      <c r="Q2515" t="str">
        <f t="shared" si="158"/>
        <v>food</v>
      </c>
      <c r="R2515" t="str">
        <f t="shared" si="159"/>
        <v>restaurants</v>
      </c>
      <c r="S2515" s="9">
        <f>(J2515/86400)+25569+([0]!offset/24)</f>
        <v>42731.798483796294</v>
      </c>
      <c r="T2515" s="9">
        <f>(I2515/86400)+25569+([0]!offset/24)</f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9">
        <f>(J2516/86400)+25569+([0]!offset/24)</f>
        <v>41854.181446759256</v>
      </c>
      <c r="T2516" s="9">
        <f>(I2516/86400)+25569+([0]!offset/24)</f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9">
        <f>(J2517/86400)+25569+([0]!offset/24)</f>
        <v>42027.63140046296</v>
      </c>
      <c r="T2517" s="9">
        <f>(I2517/86400)+25569+([0]!offset/24)</f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>
        <f t="shared" si="157"/>
        <v>0</v>
      </c>
      <c r="Q2518" t="str">
        <f t="shared" si="158"/>
        <v>food</v>
      </c>
      <c r="R2518" t="str">
        <f t="shared" si="159"/>
        <v>restaurants</v>
      </c>
      <c r="S2518" s="9">
        <f>(J2518/86400)+25569+([0]!offset/24)</f>
        <v>41942.445046296292</v>
      </c>
      <c r="T2518" s="9">
        <f>(I2518/86400)+25569+([0]!offset/24)</f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  <c r="S2519" s="9">
        <f>(J2519/86400)+25569+([0]!offset/24)</f>
        <v>42052.594097222223</v>
      </c>
      <c r="T2519" s="9">
        <f>(I2519/86400)+25569+([0]!offset/24)</f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>
        <f t="shared" si="157"/>
        <v>0</v>
      </c>
      <c r="Q2520" t="str">
        <f t="shared" si="158"/>
        <v>food</v>
      </c>
      <c r="R2520" t="str">
        <f t="shared" si="159"/>
        <v>restaurants</v>
      </c>
      <c r="S2520" s="9">
        <f>(J2520/86400)+25569+([0]!offset/24)</f>
        <v>41926.472546296296</v>
      </c>
      <c r="T2520" s="9">
        <f>(I2520/86400)+25569+([0]!offset/24)</f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9">
        <f>(J2521/86400)+25569+([0]!offset/24)</f>
        <v>41808.946805555555</v>
      </c>
      <c r="T2521" s="9">
        <f>(I2521/86400)+25569+([0]!offset/24)</f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>
        <f t="shared" si="157"/>
        <v>0</v>
      </c>
      <c r="Q2522" t="str">
        <f t="shared" si="158"/>
        <v>food</v>
      </c>
      <c r="R2522" t="str">
        <f t="shared" si="159"/>
        <v>restaurants</v>
      </c>
      <c r="S2522" s="9">
        <f>(J2522/86400)+25569+([0]!offset/24)</f>
        <v>42612.392187500001</v>
      </c>
      <c r="T2522" s="9">
        <f>(I2522/86400)+25569+([0]!offset/24)</f>
        <v>42658.597916666666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  <c r="S2523" s="9">
        <f>(J2523/86400)+25569+([0]!offset/24)</f>
        <v>42269.75950231481</v>
      </c>
      <c r="T2523" s="9">
        <f>(I2523/86400)+25569+([0]!offset/24)</f>
        <v>42290.75950231481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  <c r="S2524" s="9">
        <f>(J2524/86400)+25569+([0]!offset/24)</f>
        <v>42460.365277777775</v>
      </c>
      <c r="T2524" s="9">
        <f>(I2524/86400)+25569+([0]!offset/24)</f>
        <v>42482.411111111105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  <c r="S2525" s="9">
        <f>(J2525/86400)+25569+([0]!offset/24)</f>
        <v>41930.767268518517</v>
      </c>
      <c r="T2525" s="9">
        <f>(I2525/86400)+25569+([0]!offset/24)</f>
        <v>41960.808935185181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  <c r="S2526" s="9">
        <f>(J2526/86400)+25569+([0]!offset/24)</f>
        <v>41961.599039351851</v>
      </c>
      <c r="T2526" s="9">
        <f>(I2526/86400)+25569+([0]!offset/24)</f>
        <v>41993.979166666664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  <c r="S2527" s="9">
        <f>(J2527/86400)+25569+([0]!offset/24)</f>
        <v>41058.636238425919</v>
      </c>
      <c r="T2527" s="9">
        <f>(I2527/86400)+25569+([0]!offset/24)</f>
        <v>41088.636238425919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  <c r="S2528" s="9">
        <f>(J2528/86400)+25569+([0]!offset/24)</f>
        <v>41952.882800925923</v>
      </c>
      <c r="T2528" s="9">
        <f>(I2528/86400)+25569+([0]!offset/24)</f>
        <v>41980.999305555553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  <c r="S2529" s="9">
        <f>(J2529/86400)+25569+([0]!offset/24)</f>
        <v>41546.542719907404</v>
      </c>
      <c r="T2529" s="9">
        <f>(I2529/86400)+25569+([0]!offset/24)</f>
        <v>41564.957638888889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  <c r="S2530" s="9">
        <f>(J2530/86400)+25569+([0]!offset/24)</f>
        <v>42217.626192129632</v>
      </c>
      <c r="T2530" s="9">
        <f>(I2530/86400)+25569+([0]!offset/24)</f>
        <v>42236.249999999993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  <c r="S2531" s="9">
        <f>(J2531/86400)+25569+([0]!offset/24)</f>
        <v>40947.872395833328</v>
      </c>
      <c r="T2531" s="9">
        <f>(I2531/86400)+25569+([0]!offset/24)</f>
        <v>40992.830729166664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  <c r="S2532" s="9">
        <f>(J2532/86400)+25569+([0]!offset/24)</f>
        <v>42081.656307870369</v>
      </c>
      <c r="T2532" s="9">
        <f>(I2532/86400)+25569+([0]!offset/24)</f>
        <v>42113.993055555555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  <c r="S2533" s="9">
        <f>(J2533/86400)+25569+([0]!offset/24)</f>
        <v>42208.471689814811</v>
      </c>
      <c r="T2533" s="9">
        <f>(I2533/86400)+25569+([0]!offset/24)</f>
        <v>42230.957638888889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  <c r="S2534" s="9">
        <f>(J2534/86400)+25569+([0]!offset/24)</f>
        <v>41107.640810185185</v>
      </c>
      <c r="T2534" s="9">
        <f>(I2534/86400)+25569+([0]!offset/24)</f>
        <v>41137.640810185185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  <c r="S2535" s="9">
        <f>(J2535/86400)+25569+([0]!offset/24)</f>
        <v>41304.542951388888</v>
      </c>
      <c r="T2535" s="9">
        <f>(I2535/86400)+25569+([0]!offset/24)</f>
        <v>41334.542453703703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9">
        <f>(J2536/86400)+25569+([0]!offset/24)</f>
        <v>40127.492037037031</v>
      </c>
      <c r="T2536" s="9">
        <f>(I2536/86400)+25569+([0]!offset/24)</f>
        <v>40179.041666666664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  <c r="S2537" s="9">
        <f>(J2537/86400)+25569+([0]!offset/24)</f>
        <v>41943.582696759258</v>
      </c>
      <c r="T2537" s="9">
        <f>(I2537/86400)+25569+([0]!offset/24)</f>
        <v>41974.624363425923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9">
        <f>(J2538/86400)+25569+([0]!offset/24)</f>
        <v>41463.89775462963</v>
      </c>
      <c r="T2538" s="9">
        <f>(I2538/86400)+25569+([0]!offset/24)</f>
        <v>41484.89775462963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9">
        <f>(J2539/86400)+25569+([0]!offset/24)</f>
        <v>40696.440451388888</v>
      </c>
      <c r="T2539" s="9">
        <f>(I2539/86400)+25569+([0]!offset/24)</f>
        <v>40756.440451388888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  <c r="S2540" s="9">
        <f>(J2540/86400)+25569+([0]!offset/24)</f>
        <v>41298.301631944443</v>
      </c>
      <c r="T2540" s="9">
        <f>(I2540/86400)+25569+([0]!offset/24)</f>
        <v>41328.999305555553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  <c r="S2541" s="9">
        <f>(J2541/86400)+25569+([0]!offset/24)</f>
        <v>41977.693888888891</v>
      </c>
      <c r="T2541" s="9">
        <f>(I2541/86400)+25569+([0]!offset/24)</f>
        <v>42037.693888888891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  <c r="S2542" s="9">
        <f>(J2542/86400)+25569+([0]!offset/24)</f>
        <v>40785.466678240737</v>
      </c>
      <c r="T2542" s="9">
        <f>(I2542/86400)+25569+([0]!offset/24)</f>
        <v>40845.466678240737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  <c r="S2543" s="9">
        <f>(J2543/86400)+25569+([0]!offset/24)</f>
        <v>41483.240949074076</v>
      </c>
      <c r="T2543" s="9">
        <f>(I2543/86400)+25569+([0]!offset/24)</f>
        <v>41543.240949074076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  <c r="S2544" s="9">
        <f>(J2544/86400)+25569+([0]!offset/24)</f>
        <v>41509.218252314815</v>
      </c>
      <c r="T2544" s="9">
        <f>(I2544/86400)+25569+([0]!offset/24)</f>
        <v>41547.957638888889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  <c r="S2545" s="9">
        <f>(J2545/86400)+25569+([0]!offset/24)</f>
        <v>40513.899282407401</v>
      </c>
      <c r="T2545" s="9">
        <f>(I2545/86400)+25569+([0]!offset/24)</f>
        <v>40544.916666666664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  <c r="S2546" s="9">
        <f>(J2546/86400)+25569+([0]!offset/24)</f>
        <v>41068.3121412037</v>
      </c>
      <c r="T2546" s="9">
        <f>(I2546/86400)+25569+([0]!offset/24)</f>
        <v>41098.3121412037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  <c r="S2547" s="9">
        <f>(J2547/86400)+25569+([0]!offset/24)</f>
        <v>42026.929837962962</v>
      </c>
      <c r="T2547" s="9">
        <f>(I2547/86400)+25569+([0]!offset/24)</f>
        <v>42061.812499999993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  <c r="S2548" s="9">
        <f>(J2548/86400)+25569+([0]!offset/24)</f>
        <v>41524.650219907409</v>
      </c>
      <c r="T2548" s="9">
        <f>(I2548/86400)+25569+([0]!offset/24)</f>
        <v>41552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  <c r="S2549" s="9">
        <f>(J2549/86400)+25569+([0]!offset/24)</f>
        <v>40973.564849537033</v>
      </c>
      <c r="T2549" s="9">
        <f>(I2549/86400)+25569+([0]!offset/24)</f>
        <v>41003.523182870369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  <c r="S2550" s="9">
        <f>(J2550/86400)+25569+([0]!offset/24)</f>
        <v>42618.417094907403</v>
      </c>
      <c r="T2550" s="9">
        <f>(I2550/86400)+25569+([0]!offset/24)</f>
        <v>42642.977083333331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  <c r="S2551" s="9">
        <f>(J2551/86400)+25569+([0]!offset/24)</f>
        <v>41390.549421296295</v>
      </c>
      <c r="T2551" s="9">
        <f>(I2551/86400)+25569+([0]!offset/24)</f>
        <v>41425.5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9">
        <f>(J2552/86400)+25569+([0]!offset/24)</f>
        <v>42228.425995370366</v>
      </c>
      <c r="T2552" s="9">
        <f>(I2552/86400)+25569+([0]!offset/24)</f>
        <v>42284.957638888889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  <c r="S2553" s="9">
        <f>(J2553/86400)+25569+([0]!offset/24)</f>
        <v>40961.043807870366</v>
      </c>
      <c r="T2553" s="9">
        <f>(I2553/86400)+25569+([0]!offset/24)</f>
        <v>40989.658333333333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9">
        <f>(J2554/86400)+25569+([0]!offset/24)</f>
        <v>42769.601631944439</v>
      </c>
      <c r="T2554" s="9">
        <f>(I2554/86400)+25569+([0]!offset/24)</f>
        <v>42799.601631944439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  <c r="S2555" s="9">
        <f>(J2555/86400)+25569+([0]!offset/24)</f>
        <v>41112.990821759253</v>
      </c>
      <c r="T2555" s="9">
        <f>(I2555/86400)+25569+([0]!offset/24)</f>
        <v>41172.990821759253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  <c r="S2556" s="9">
        <f>(J2556/86400)+25569+([0]!offset/24)</f>
        <v>42124.869942129626</v>
      </c>
      <c r="T2556" s="9">
        <f>(I2556/86400)+25569+([0]!offset/24)</f>
        <v>42155.957638888889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  <c r="S2557" s="9">
        <f>(J2557/86400)+25569+([0]!offset/24)</f>
        <v>41026.44667824074</v>
      </c>
      <c r="T2557" s="9">
        <f>(I2557/86400)+25569+([0]!offset/24)</f>
        <v>41057.44667824074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  <c r="S2558" s="9">
        <f>(J2558/86400)+25569+([0]!offset/24)</f>
        <v>41222.783067129625</v>
      </c>
      <c r="T2558" s="9">
        <f>(I2558/86400)+25569+([0]!offset/24)</f>
        <v>41267.783067129625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  <c r="S2559" s="9">
        <f>(J2559/86400)+25569+([0]!offset/24)</f>
        <v>41744.536874999998</v>
      </c>
      <c r="T2559" s="9">
        <f>(I2559/86400)+25569+([0]!offset/24)</f>
        <v>41774.536874999998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  <c r="S2560" s="9">
        <f>(J2560/86400)+25569+([0]!offset/24)</f>
        <v>42093.651689814811</v>
      </c>
      <c r="T2560" s="9">
        <f>(I2560/86400)+25569+([0]!offset/24)</f>
        <v>42125.374305555553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9">
        <f>(J2561/86400)+25569+([0]!offset/24)</f>
        <v>40829.665324074071</v>
      </c>
      <c r="T2561" s="9">
        <f>(I2561/86400)+25569+([0]!offset/24)</f>
        <v>40862.609027777777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9">
        <f>(J2562/86400)+25569+([0]!offset/24)</f>
        <v>42039.742754629631</v>
      </c>
      <c r="T2562" s="9">
        <f>(I2562/86400)+25569+([0]!offset/24)</f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ROUND((E2563/D2563)*100,0)</f>
        <v>0</v>
      </c>
      <c r="P2563" s="5">
        <f t="shared" ref="P2563:P2626" si="161">IF(L2563&gt;0,E2563/L2563,0)</f>
        <v>0</v>
      </c>
      <c r="Q2563" t="str">
        <f t="shared" ref="Q2563:Q2626" si="162">LEFT(N2563,SEARCH("/",N2563,1)-1)</f>
        <v>food</v>
      </c>
      <c r="R2563" t="str">
        <f t="shared" ref="R2563:R2626" si="163">MID(N2563,SEARCH("/",N2563,1)+1,LEN(N2563)-LEN(Q2563))</f>
        <v>food trucks</v>
      </c>
      <c r="S2563" s="9">
        <f>(J2563/86400)+25569+([0]!offset/24)</f>
        <v>42260.320474537039</v>
      </c>
      <c r="T2563" s="9">
        <f>(I2563/86400)+25569+([0]!offset/24)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  <c r="S2564" s="9">
        <f>(J2564/86400)+25569+([0]!offset/24)</f>
        <v>42594.316423611112</v>
      </c>
      <c r="T2564" s="9">
        <f>(I2564/86400)+25569+([0]!offset/24)</f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>
        <f t="shared" si="161"/>
        <v>0</v>
      </c>
      <c r="Q2565" t="str">
        <f t="shared" si="162"/>
        <v>food</v>
      </c>
      <c r="R2565" t="str">
        <f t="shared" si="163"/>
        <v>food trucks</v>
      </c>
      <c r="S2565" s="9">
        <f>(J2565/86400)+25569+([0]!offset/24)</f>
        <v>42154.931145833332</v>
      </c>
      <c r="T2565" s="9">
        <f>(I2565/86400)+25569+([0]!offset/24)</f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>
        <f t="shared" si="161"/>
        <v>0</v>
      </c>
      <c r="Q2566" t="str">
        <f t="shared" si="162"/>
        <v>food</v>
      </c>
      <c r="R2566" t="str">
        <f t="shared" si="163"/>
        <v>food trucks</v>
      </c>
      <c r="S2566" s="9">
        <f>(J2566/86400)+25569+([0]!offset/24)</f>
        <v>41821.83216435185</v>
      </c>
      <c r="T2566" s="9">
        <f>(I2566/86400)+25569+([0]!offset/24)</f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  <c r="S2567" s="9">
        <f>(J2567/86400)+25569+([0]!offset/24)</f>
        <v>42440.442002314812</v>
      </c>
      <c r="T2567" s="9">
        <f>(I2567/86400)+25569+([0]!offset/24)</f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>
        <f t="shared" si="161"/>
        <v>0</v>
      </c>
      <c r="Q2568" t="str">
        <f t="shared" si="162"/>
        <v>food</v>
      </c>
      <c r="R2568" t="str">
        <f t="shared" si="163"/>
        <v>food trucks</v>
      </c>
      <c r="S2568" s="9">
        <f>(J2568/86400)+25569+([0]!offset/24)</f>
        <v>41842.772546296292</v>
      </c>
      <c r="T2568" s="9">
        <f>(I2568/86400)+25569+([0]!offset/24)</f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  <c r="S2569" s="9">
        <f>(J2569/86400)+25569+([0]!offset/24)</f>
        <v>42087.670578703699</v>
      </c>
      <c r="T2569" s="9">
        <f>(I2569/86400)+25569+([0]!offset/24)</f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  <c r="S2570" s="9">
        <f>(J2570/86400)+25569+([0]!offset/24)</f>
        <v>42584.45826388889</v>
      </c>
      <c r="T2570" s="9">
        <f>(I2570/86400)+25569+([0]!offset/24)</f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9">
        <f>(J2571/86400)+25569+([0]!offset/24)</f>
        <v>42233.897129629629</v>
      </c>
      <c r="T2571" s="9">
        <f>(I2571/86400)+25569+([0]!offset/24)</f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9">
        <f>(J2572/86400)+25569+([0]!offset/24)</f>
        <v>42744.694849537038</v>
      </c>
      <c r="T2572" s="9">
        <f>(I2572/86400)+25569+([0]!offset/24)</f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9">
        <f>(J2573/86400)+25569+([0]!offset/24)</f>
        <v>42449.133344907408</v>
      </c>
      <c r="T2573" s="9">
        <f>(I2573/86400)+25569+([0]!offset/24)</f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>
        <f t="shared" si="161"/>
        <v>0</v>
      </c>
      <c r="Q2574" t="str">
        <f t="shared" si="162"/>
        <v>food</v>
      </c>
      <c r="R2574" t="str">
        <f t="shared" si="163"/>
        <v>food trucks</v>
      </c>
      <c r="S2574" s="9">
        <f>(J2574/86400)+25569+([0]!offset/24)</f>
        <v>42076.911076388882</v>
      </c>
      <c r="T2574" s="9">
        <f>(I2574/86400)+25569+([0]!offset/24)</f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>
        <f t="shared" si="161"/>
        <v>0</v>
      </c>
      <c r="Q2575" t="str">
        <f t="shared" si="162"/>
        <v>food</v>
      </c>
      <c r="R2575" t="str">
        <f t="shared" si="163"/>
        <v>food trucks</v>
      </c>
      <c r="S2575" s="9">
        <f>(J2575/86400)+25569+([0]!offset/24)</f>
        <v>41829.383668981478</v>
      </c>
      <c r="T2575" s="9">
        <f>(I2575/86400)+25569+([0]!offset/24)</f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>
        <f t="shared" si="161"/>
        <v>0</v>
      </c>
      <c r="Q2576" t="str">
        <f t="shared" si="162"/>
        <v>food</v>
      </c>
      <c r="R2576" t="str">
        <f t="shared" si="163"/>
        <v>food trucks</v>
      </c>
      <c r="S2576" s="9">
        <f>(J2576/86400)+25569+([0]!offset/24)</f>
        <v>42487.617418981477</v>
      </c>
      <c r="T2576" s="9">
        <f>(I2576/86400)+25569+([0]!offset/24)</f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>
        <f t="shared" si="161"/>
        <v>0</v>
      </c>
      <c r="Q2577" t="str">
        <f t="shared" si="162"/>
        <v>food</v>
      </c>
      <c r="R2577" t="str">
        <f t="shared" si="163"/>
        <v>food trucks</v>
      </c>
      <c r="S2577" s="9">
        <f>(J2577/86400)+25569+([0]!offset/24)</f>
        <v>41985.900393518517</v>
      </c>
      <c r="T2577" s="9">
        <f>(I2577/86400)+25569+([0]!offset/24)</f>
        <v>42015.900393518517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>
        <f t="shared" si="161"/>
        <v>0</v>
      </c>
      <c r="Q2578" t="str">
        <f t="shared" si="162"/>
        <v>food</v>
      </c>
      <c r="R2578" t="str">
        <f t="shared" si="163"/>
        <v>food trucks</v>
      </c>
      <c r="S2578" s="9">
        <f>(J2578/86400)+25569+([0]!offset/24)</f>
        <v>42059.801469907405</v>
      </c>
      <c r="T2578" s="9">
        <f>(I2578/86400)+25569+([0]!offset/24)</f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>
        <f t="shared" si="161"/>
        <v>0</v>
      </c>
      <c r="Q2579" t="str">
        <f t="shared" si="162"/>
        <v>food</v>
      </c>
      <c r="R2579" t="str">
        <f t="shared" si="163"/>
        <v>food trucks</v>
      </c>
      <c r="S2579" s="9">
        <f>(J2579/86400)+25569+([0]!offset/24)</f>
        <v>41830.612233796295</v>
      </c>
      <c r="T2579" s="9">
        <f>(I2579/86400)+25569+([0]!offset/24)</f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>
        <f t="shared" si="161"/>
        <v>0</v>
      </c>
      <c r="Q2580" t="str">
        <f t="shared" si="162"/>
        <v>food</v>
      </c>
      <c r="R2580" t="str">
        <f t="shared" si="163"/>
        <v>food trucks</v>
      </c>
      <c r="S2580" s="9">
        <f>(J2580/86400)+25569+([0]!offset/24)</f>
        <v>42237.814571759256</v>
      </c>
      <c r="T2580" s="9">
        <f>(I2580/86400)+25569+([0]!offset/24)</f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  <c r="S2581" s="9">
        <f>(J2581/86400)+25569+([0]!offset/24)</f>
        <v>41837.621562499997</v>
      </c>
      <c r="T2581" s="9">
        <f>(I2581/86400)+25569+([0]!offset/24)</f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9">
        <f>(J2582/86400)+25569+([0]!offset/24)</f>
        <v>42110.118090277778</v>
      </c>
      <c r="T2582" s="9">
        <f>(I2582/86400)+25569+([0]!offset/24)</f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  <c r="S2583" s="9">
        <f>(J2583/86400)+25569+([0]!offset/24)</f>
        <v>42294.420115740737</v>
      </c>
      <c r="T2583" s="9">
        <f>(I2583/86400)+25569+([0]!offset/24)</f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  <c r="S2584" s="9">
        <f>(J2584/86400)+25569+([0]!offset/24)</f>
        <v>42642.780486111107</v>
      </c>
      <c r="T2584" s="9">
        <f>(I2584/86400)+25569+([0]!offset/24)</f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  <c r="S2585" s="9">
        <f>(J2585/86400)+25569+([0]!offset/24)</f>
        <v>42019.561111111114</v>
      </c>
      <c r="T2585" s="9">
        <f>(I2585/86400)+25569+([0]!offset/24)</f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>
        <f t="shared" si="161"/>
        <v>0</v>
      </c>
      <c r="Q2586" t="str">
        <f t="shared" si="162"/>
        <v>food</v>
      </c>
      <c r="R2586" t="str">
        <f t="shared" si="163"/>
        <v>food trucks</v>
      </c>
      <c r="S2586" s="9">
        <f>(J2586/86400)+25569+([0]!offset/24)</f>
        <v>42139.964918981474</v>
      </c>
      <c r="T2586" s="9">
        <f>(I2586/86400)+25569+([0]!offset/24)</f>
        <v>42169.964918981474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  <c r="S2587" s="9">
        <f>(J2587/86400)+25569+([0]!offset/24)</f>
        <v>41795.754999999997</v>
      </c>
      <c r="T2587" s="9">
        <f>(I2587/86400)+25569+([0]!offset/24)</f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  <c r="S2588" s="9">
        <f>(J2588/86400)+25569+([0]!offset/24)</f>
        <v>42333.121944444443</v>
      </c>
      <c r="T2588" s="9">
        <f>(I2588/86400)+25569+([0]!offset/24)</f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  <c r="S2589" s="9">
        <f>(J2589/86400)+25569+([0]!offset/24)</f>
        <v>42338.467048611106</v>
      </c>
      <c r="T2589" s="9">
        <f>(I2589/86400)+25569+([0]!offset/24)</f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  <c r="S2590" s="9">
        <f>(J2590/86400)+25569+([0]!offset/24)</f>
        <v>42042.467893518515</v>
      </c>
      <c r="T2590" s="9">
        <f>(I2590/86400)+25569+([0]!offset/24)</f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  <c r="S2591" s="9">
        <f>(J2591/86400)+25569+([0]!offset/24)</f>
        <v>42422.327858796292</v>
      </c>
      <c r="T2591" s="9">
        <f>(I2591/86400)+25569+([0]!offset/24)</f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>
        <f t="shared" si="161"/>
        <v>0</v>
      </c>
      <c r="Q2592" t="str">
        <f t="shared" si="162"/>
        <v>food</v>
      </c>
      <c r="R2592" t="str">
        <f t="shared" si="163"/>
        <v>food trucks</v>
      </c>
      <c r="S2592" s="9">
        <f>(J2592/86400)+25569+([0]!offset/24)</f>
        <v>42388.380752314813</v>
      </c>
      <c r="T2592" s="9">
        <f>(I2592/86400)+25569+([0]!offset/24)</f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  <c r="S2593" s="9">
        <f>(J2593/86400)+25569+([0]!offset/24)</f>
        <v>42382.698194444441</v>
      </c>
      <c r="T2593" s="9">
        <f>(I2593/86400)+25569+([0]!offset/24)</f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  <c r="S2594" s="9">
        <f>(J2594/86400)+25569+([0]!offset/24)</f>
        <v>41887.592835648145</v>
      </c>
      <c r="T2594" s="9">
        <f>(I2594/86400)+25569+([0]!offset/24)</f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>
        <f t="shared" si="161"/>
        <v>0</v>
      </c>
      <c r="Q2595" t="str">
        <f t="shared" si="162"/>
        <v>food</v>
      </c>
      <c r="R2595" t="str">
        <f t="shared" si="163"/>
        <v>food trucks</v>
      </c>
      <c r="S2595" s="9">
        <f>(J2595/86400)+25569+([0]!offset/24)</f>
        <v>42089.636874999997</v>
      </c>
      <c r="T2595" s="9">
        <f>(I2595/86400)+25569+([0]!offset/24)</f>
        <v>42119.636874999997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  <c r="S2596" s="9">
        <f>(J2596/86400)+25569+([0]!offset/24)</f>
        <v>41828.759583333333</v>
      </c>
      <c r="T2596" s="9">
        <f>(I2596/86400)+25569+([0]!offset/24)</f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  <c r="S2597" s="9">
        <f>(J2597/86400)+25569+([0]!offset/24)</f>
        <v>42760.035879629628</v>
      </c>
      <c r="T2597" s="9">
        <f>(I2597/86400)+25569+([0]!offset/24)</f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  <c r="S2598" s="9">
        <f>(J2598/86400)+25569+([0]!offset/24)</f>
        <v>41828.45612268518</v>
      </c>
      <c r="T2598" s="9">
        <f>(I2598/86400)+25569+([0]!offset/24)</f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  <c r="S2599" s="9">
        <f>(J2599/86400)+25569+([0]!offset/24)</f>
        <v>42510.133298611108</v>
      </c>
      <c r="T2599" s="9">
        <f>(I2599/86400)+25569+([0]!offset/24)</f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  <c r="S2600" s="9">
        <f>(J2600/86400)+25569+([0]!offset/24)</f>
        <v>42240.631956018515</v>
      </c>
      <c r="T2600" s="9">
        <f>(I2600/86400)+25569+([0]!offset/24)</f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  <c r="S2601" s="9">
        <f>(J2601/86400)+25569+([0]!offset/24)</f>
        <v>41809.545682870368</v>
      </c>
      <c r="T2601" s="9">
        <f>(I2601/86400)+25569+([0]!offset/24)</f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  <c r="S2602" s="9">
        <f>(J2602/86400)+25569+([0]!offset/24)</f>
        <v>42394.692129629628</v>
      </c>
      <c r="T2602" s="9">
        <f>(I2602/86400)+25569+([0]!offset/24)</f>
        <v>42454.650462962956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  <c r="S2603" s="9">
        <f>(J2603/86400)+25569+([0]!offset/24)</f>
        <v>41150.693854166668</v>
      </c>
      <c r="T2603" s="9">
        <f>(I2603/86400)+25569+([0]!offset/24)</f>
        <v>41164.957638888889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  <c r="S2604" s="9">
        <f>(J2604/86400)+25569+([0]!offset/24)</f>
        <v>41915.538981481477</v>
      </c>
      <c r="T2604" s="9">
        <f>(I2604/86400)+25569+([0]!offset/24)</f>
        <v>41955.680555555555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9">
        <f>(J2605/86400)+25569+([0]!offset/24)</f>
        <v>41617.704328703701</v>
      </c>
      <c r="T2605" s="9">
        <f>(I2605/86400)+25569+([0]!offset/24)</f>
        <v>41631.704328703701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  <c r="S2606" s="9">
        <f>(J2606/86400)+25569+([0]!offset/24)</f>
        <v>40997.842858796292</v>
      </c>
      <c r="T2606" s="9">
        <f>(I2606/86400)+25569+([0]!offset/24)</f>
        <v>41027.842858796292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  <c r="S2607" s="9">
        <f>(J2607/86400)+25569+([0]!offset/24)</f>
        <v>42508.33321759259</v>
      </c>
      <c r="T2607" s="9">
        <f>(I2607/86400)+25569+([0]!offset/24)</f>
        <v>42538.33321759259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  <c r="S2608" s="9">
        <f>(J2608/86400)+25569+([0]!offset/24)</f>
        <v>41726.504421296289</v>
      </c>
      <c r="T2608" s="9">
        <f>(I2608/86400)+25569+([0]!offset/24)</f>
        <v>41758.504421296289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  <c r="S2609" s="9">
        <f>(J2609/86400)+25569+([0]!offset/24)</f>
        <v>42184.666342592587</v>
      </c>
      <c r="T2609" s="9">
        <f>(I2609/86400)+25569+([0]!offset/24)</f>
        <v>42227.874999999993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  <c r="S2610" s="9">
        <f>(J2610/86400)+25569+([0]!offset/24)</f>
        <v>42767.593379629623</v>
      </c>
      <c r="T2610" s="9">
        <f>(I2610/86400)+25569+([0]!offset/24)</f>
        <v>42808.791666666664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  <c r="S2611" s="9">
        <f>(J2611/86400)+25569+([0]!offset/24)</f>
        <v>41075.02952546296</v>
      </c>
      <c r="T2611" s="9">
        <f>(I2611/86400)+25569+([0]!offset/24)</f>
        <v>41105.02952546296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  <c r="S2612" s="9">
        <f>(J2612/86400)+25569+([0]!offset/24)</f>
        <v>42564.672743055555</v>
      </c>
      <c r="T2612" s="9">
        <f>(I2612/86400)+25569+([0]!offset/24)</f>
        <v>42604.082638888889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  <c r="S2613" s="9">
        <f>(J2613/86400)+25569+([0]!offset/24)</f>
        <v>42704.127476851849</v>
      </c>
      <c r="T2613" s="9">
        <f>(I2613/86400)+25569+([0]!offset/24)</f>
        <v>42737.749305555553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  <c r="S2614" s="9">
        <f>(J2614/86400)+25569+([0]!offset/24)</f>
        <v>41981.934837962959</v>
      </c>
      <c r="T2614" s="9">
        <f>(I2614/86400)+25569+([0]!offset/24)</f>
        <v>42012.934837962959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  <c r="S2615" s="9">
        <f>(J2615/86400)+25569+([0]!offset/24)</f>
        <v>41143.609884259255</v>
      </c>
      <c r="T2615" s="9">
        <f>(I2615/86400)+25569+([0]!offset/24)</f>
        <v>41173.609884259255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9">
        <f>(J2616/86400)+25569+([0]!offset/24)</f>
        <v>41730.500138888885</v>
      </c>
      <c r="T2616" s="9">
        <f>(I2616/86400)+25569+([0]!offset/24)</f>
        <v>41759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  <c r="S2617" s="9">
        <f>(J2617/86400)+25569+([0]!offset/24)</f>
        <v>42453.288935185185</v>
      </c>
      <c r="T2617" s="9">
        <f>(I2617/86400)+25569+([0]!offset/24)</f>
        <v>42490.291666666664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  <c r="S2618" s="9">
        <f>(J2618/86400)+25569+([0]!offset/24)</f>
        <v>42211.786215277774</v>
      </c>
      <c r="T2618" s="9">
        <f>(I2618/86400)+25569+([0]!offset/24)</f>
        <v>42241.786215277774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  <c r="S2619" s="9">
        <f>(J2619/86400)+25569+([0]!offset/24)</f>
        <v>41902.666099537033</v>
      </c>
      <c r="T2619" s="9">
        <f>(I2619/86400)+25569+([0]!offset/24)</f>
        <v>41932.666099537033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  <c r="S2620" s="9">
        <f>(J2620/86400)+25569+([0]!offset/24)</f>
        <v>42279.584039351852</v>
      </c>
      <c r="T2620" s="9">
        <f>(I2620/86400)+25569+([0]!offset/24)</f>
        <v>42339.625706018516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  <c r="S2621" s="9">
        <f>(J2621/86400)+25569+([0]!offset/24)</f>
        <v>42273.67597222222</v>
      </c>
      <c r="T2621" s="9">
        <f>(I2621/86400)+25569+([0]!offset/24)</f>
        <v>42300.249999999993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  <c r="S2622" s="9">
        <f>(J2622/86400)+25569+([0]!offset/24)</f>
        <v>42250.958819444444</v>
      </c>
      <c r="T2622" s="9">
        <f>(I2622/86400)+25569+([0]!offset/24)</f>
        <v>42287.833333333336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  <c r="S2623" s="9">
        <f>(J2623/86400)+25569+([0]!offset/24)</f>
        <v>42115.539212962962</v>
      </c>
      <c r="T2623" s="9">
        <f>(I2623/86400)+25569+([0]!offset/24)</f>
        <v>42145.539212962962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  <c r="S2624" s="9">
        <f>(J2624/86400)+25569+([0]!offset/24)</f>
        <v>42689.534907407404</v>
      </c>
      <c r="T2624" s="9">
        <f>(I2624/86400)+25569+([0]!offset/24)</f>
        <v>42734.534907407404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  <c r="S2625" s="9">
        <f>(J2625/86400)+25569+([0]!offset/24)</f>
        <v>42692.048217592594</v>
      </c>
      <c r="T2625" s="9">
        <f>(I2625/86400)+25569+([0]!offset/24)</f>
        <v>42706.048217592594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  <c r="S2626" s="9">
        <f>(J2626/86400)+25569+([0]!offset/24)</f>
        <v>41144.213217592587</v>
      </c>
      <c r="T2626" s="9">
        <f>(I2626/86400)+25569+([0]!offset/24)</f>
        <v>41165.213217592587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ROUND((E2627/D2627)*100,0)</f>
        <v>956</v>
      </c>
      <c r="P2627" s="5">
        <f t="shared" ref="P2627:P2690" si="165">IF(L2627&gt;0,E2627/L2627,0)</f>
        <v>27.576923076923077</v>
      </c>
      <c r="Q2627" t="str">
        <f t="shared" ref="Q2627:Q2690" si="166">LEFT(N2627,SEARCH("/",N2627,1)-1)</f>
        <v>technology</v>
      </c>
      <c r="R2627" t="str">
        <f t="shared" ref="R2627:R2690" si="167">MID(N2627,SEARCH("/",N2627,1)+1,LEN(N2627)-LEN(Q2627))</f>
        <v>space exploration</v>
      </c>
      <c r="S2627" s="9">
        <f>(J2627/86400)+25569+([0]!offset/24)</f>
        <v>42658.601944444446</v>
      </c>
      <c r="T2627" s="9">
        <f>(I2627/86400)+25569+([0]!offset/24)</f>
        <v>42683.643611111103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9">
        <f>(J2628/86400)+25569+([0]!offset/24)</f>
        <v>42128.41978009259</v>
      </c>
      <c r="T2628" s="9">
        <f>(I2628/86400)+25569+([0]!offset/24)</f>
        <v>42158.41978009259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  <c r="S2629" s="9">
        <f>(J2629/86400)+25569+([0]!offset/24)</f>
        <v>42304.621076388888</v>
      </c>
      <c r="T2629" s="9">
        <f>(I2629/86400)+25569+([0]!offset/24)</f>
        <v>42334.662743055553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  <c r="S2630" s="9">
        <f>(J2630/86400)+25569+([0]!offset/24)</f>
        <v>41953.757719907408</v>
      </c>
      <c r="T2630" s="9">
        <f>(I2630/86400)+25569+([0]!offset/24)</f>
        <v>41973.757719907408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9">
        <f>(J2631/86400)+25569+([0]!offset/24)</f>
        <v>42108.330115740733</v>
      </c>
      <c r="T2631" s="9">
        <f>(I2631/86400)+25569+([0]!offset/24)</f>
        <v>42138.330115740733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  <c r="S2632" s="9">
        <f>(J2632/86400)+25569+([0]!offset/24)</f>
        <v>42523.897129629629</v>
      </c>
      <c r="T2632" s="9">
        <f>(I2632/86400)+25569+([0]!offset/24)</f>
        <v>42551.208333333336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  <c r="S2633" s="9">
        <f>(J2633/86400)+25569+([0]!offset/24)</f>
        <v>42217.960960648146</v>
      </c>
      <c r="T2633" s="9">
        <f>(I2633/86400)+25569+([0]!offset/24)</f>
        <v>42245.960960648146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  <c r="S2634" s="9">
        <f>(J2634/86400)+25569+([0]!offset/24)</f>
        <v>42493.853460648148</v>
      </c>
      <c r="T2634" s="9">
        <f>(I2634/86400)+25569+([0]!offset/24)</f>
        <v>42518.853460648148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  <c r="S2635" s="9">
        <f>(J2635/86400)+25569+([0]!offset/24)</f>
        <v>41667.614953703705</v>
      </c>
      <c r="T2635" s="9">
        <f>(I2635/86400)+25569+([0]!offset/24)</f>
        <v>41697.75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9">
        <f>(J2636/86400)+25569+([0]!offset/24)</f>
        <v>42612.448159722218</v>
      </c>
      <c r="T2636" s="9">
        <f>(I2636/86400)+25569+([0]!offset/24)</f>
        <v>42642.448159722218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  <c r="S2637" s="9">
        <f>(J2637/86400)+25569+([0]!offset/24)</f>
        <v>42037.742604166669</v>
      </c>
      <c r="T2637" s="9">
        <f>(I2637/86400)+25569+([0]!offset/24)</f>
        <v>42072.700937499998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9">
        <f>(J2638/86400)+25569+([0]!offset/24)</f>
        <v>42636.406412037039</v>
      </c>
      <c r="T2638" s="9">
        <f>(I2638/86400)+25569+([0]!offset/24)</f>
        <v>42658.833333333336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  <c r="S2639" s="9">
        <f>(J2639/86400)+25569+([0]!offset/24)</f>
        <v>42639.341145833336</v>
      </c>
      <c r="T2639" s="9">
        <f>(I2639/86400)+25569+([0]!offset/24)</f>
        <v>42655.341145833336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  <c r="S2640" s="9">
        <f>(J2640/86400)+25569+([0]!offset/24)</f>
        <v>41989.70480324074</v>
      </c>
      <c r="T2640" s="9">
        <f>(I2640/86400)+25569+([0]!offset/24)</f>
        <v>42019.70480324074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  <c r="S2641" s="9">
        <f>(J2641/86400)+25569+([0]!offset/24)</f>
        <v>42024.656805555554</v>
      </c>
      <c r="T2641" s="9">
        <f>(I2641/86400)+25569+([0]!offset/24)</f>
        <v>42054.656805555554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  <c r="S2642" s="9">
        <f>(J2642/86400)+25569+([0]!offset/24)</f>
        <v>42102.952245370368</v>
      </c>
      <c r="T2642" s="9">
        <f>(I2642/86400)+25569+([0]!offset/24)</f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9">
        <f>(J2643/86400)+25569+([0]!offset/24)</f>
        <v>41880.618784722217</v>
      </c>
      <c r="T2643" s="9">
        <f>(I2643/86400)+25569+([0]!offset/24)</f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>
        <f t="shared" si="165"/>
        <v>0</v>
      </c>
      <c r="Q2644" t="str">
        <f t="shared" si="166"/>
        <v>technology</v>
      </c>
      <c r="R2644" t="str">
        <f t="shared" si="167"/>
        <v>space exploration</v>
      </c>
      <c r="S2644" s="9">
        <f>(J2644/86400)+25569+([0]!offset/24)</f>
        <v>42536.03828703703</v>
      </c>
      <c r="T2644" s="9">
        <f>(I2644/86400)+25569+([0]!offset/24)</f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  <c r="S2645" s="9">
        <f>(J2645/86400)+25569+([0]!offset/24)</f>
        <v>42689.374016203707</v>
      </c>
      <c r="T2645" s="9">
        <f>(I2645/86400)+25569+([0]!offset/24)</f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  <c r="S2646" s="9">
        <f>(J2646/86400)+25569+([0]!offset/24)</f>
        <v>42774.583738425928</v>
      </c>
      <c r="T2646" s="9">
        <f>(I2646/86400)+25569+([0]!offset/24)</f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  <c r="S2647" s="9">
        <f>(J2647/86400)+25569+([0]!offset/24)</f>
        <v>41921.634293981479</v>
      </c>
      <c r="T2647" s="9">
        <f>(I2647/86400)+25569+([0]!offset/24)</f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  <c r="S2648" s="9">
        <f>(J2648/86400)+25569+([0]!offset/24)</f>
        <v>42226.10496527778</v>
      </c>
      <c r="T2648" s="9">
        <f>(I2648/86400)+25569+([0]!offset/24)</f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9">
        <f>(J2649/86400)+25569+([0]!offset/24)</f>
        <v>42200.053460648145</v>
      </c>
      <c r="T2649" s="9">
        <f>(I2649/86400)+25569+([0]!offset/24)</f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  <c r="S2650" s="9">
        <f>(J2650/86400)+25569+([0]!offset/24)</f>
        <v>42408.506481481476</v>
      </c>
      <c r="T2650" s="9">
        <f>(I2650/86400)+25569+([0]!offset/24)</f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  <c r="S2651" s="9">
        <f>(J2651/86400)+25569+([0]!offset/24)</f>
        <v>42341.788668981484</v>
      </c>
      <c r="T2651" s="9">
        <f>(I2651/86400)+25569+([0]!offset/24)</f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9">
        <f>(J2652/86400)+25569+([0]!offset/24)</f>
        <v>42695.416006944441</v>
      </c>
      <c r="T2652" s="9">
        <f>(I2652/86400)+25569+([0]!offset/24)</f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  <c r="S2653" s="9">
        <f>(J2653/86400)+25569+([0]!offset/24)</f>
        <v>42327.597326388888</v>
      </c>
      <c r="T2653" s="9">
        <f>(I2653/86400)+25569+([0]!offset/24)</f>
        <v>42355.597326388888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  <c r="S2654" s="9">
        <f>(J2654/86400)+25569+([0]!offset/24)</f>
        <v>41952.950520833336</v>
      </c>
      <c r="T2654" s="9">
        <f>(I2654/86400)+25569+([0]!offset/24)</f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  <c r="S2655" s="9">
        <f>(J2655/86400)+25569+([0]!offset/24)</f>
        <v>41771.443599537037</v>
      </c>
      <c r="T2655" s="9">
        <f>(I2655/86400)+25569+([0]!offset/24)</f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9">
        <f>(J2656/86400)+25569+([0]!offset/24)</f>
        <v>42055.392662037033</v>
      </c>
      <c r="T2656" s="9">
        <f>(I2656/86400)+25569+([0]!offset/24)</f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  <c r="S2657" s="9">
        <f>(J2657/86400)+25569+([0]!offset/24)</f>
        <v>42381.657951388886</v>
      </c>
      <c r="T2657" s="9">
        <f>(I2657/86400)+25569+([0]!offset/24)</f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  <c r="S2658" s="9">
        <f>(J2658/86400)+25569+([0]!offset/24)</f>
        <v>42767.480185185188</v>
      </c>
      <c r="T2658" s="9">
        <f>(I2658/86400)+25569+([0]!offset/24)</f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  <c r="S2659" s="9">
        <f>(J2659/86400)+25569+([0]!offset/24)</f>
        <v>42551.720520833333</v>
      </c>
      <c r="T2659" s="9">
        <f>(I2659/86400)+25569+([0]!offset/24)</f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9">
        <f>(J2660/86400)+25569+([0]!offset/24)</f>
        <v>42551.675856481474</v>
      </c>
      <c r="T2660" s="9">
        <f>(I2660/86400)+25569+([0]!offset/24)</f>
        <v>42581.675856481474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9">
        <f>(J2661/86400)+25569+([0]!offset/24)</f>
        <v>42081.861226851848</v>
      </c>
      <c r="T2661" s="9">
        <f>(I2661/86400)+25569+([0]!offset/24)</f>
        <v>42111.861226851848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9">
        <f>(J2662/86400)+25569+([0]!offset/24)</f>
        <v>42272.504837962959</v>
      </c>
      <c r="T2662" s="9">
        <f>(I2662/86400)+25569+([0]!offset/24)</f>
        <v>42332.546504629623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9">
        <f>(J2663/86400)+25569+([0]!offset/24)</f>
        <v>41542.750115740739</v>
      </c>
      <c r="T2663" s="9">
        <f>(I2663/86400)+25569+([0]!offset/24)</f>
        <v>41572.750115740739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9">
        <f>(J2664/86400)+25569+([0]!offset/24)</f>
        <v>42207.538344907407</v>
      </c>
      <c r="T2664" s="9">
        <f>(I2664/86400)+25569+([0]!offset/24)</f>
        <v>42237.538344907407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  <c r="S2665" s="9">
        <f>(J2665/86400)+25569+([0]!offset/24)</f>
        <v>42222.41443287037</v>
      </c>
      <c r="T2665" s="9">
        <f>(I2665/86400)+25569+([0]!offset/24)</f>
        <v>42251.416666666664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  <c r="S2666" s="9">
        <f>(J2666/86400)+25569+([0]!offset/24)</f>
        <v>42312.817094907405</v>
      </c>
      <c r="T2666" s="9">
        <f>(I2666/86400)+25569+([0]!offset/24)</f>
        <v>42347.082638888889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  <c r="S2667" s="9">
        <f>(J2667/86400)+25569+([0]!offset/24)</f>
        <v>42083.687199074069</v>
      </c>
      <c r="T2667" s="9">
        <f>(I2667/86400)+25569+([0]!offset/24)</f>
        <v>42128.687199074069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  <c r="S2668" s="9">
        <f>(J2668/86400)+25569+([0]!offset/24)</f>
        <v>42235.55600694444</v>
      </c>
      <c r="T2668" s="9">
        <f>(I2668/86400)+25569+([0]!offset/24)</f>
        <v>42272.666666666664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  <c r="S2669" s="9">
        <f>(J2669/86400)+25569+([0]!offset/24)</f>
        <v>42380.717777777776</v>
      </c>
      <c r="T2669" s="9">
        <f>(I2669/86400)+25569+([0]!offset/24)</f>
        <v>42410.717777777776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  <c r="S2670" s="9">
        <f>(J2670/86400)+25569+([0]!offset/24)</f>
        <v>42275.380381944444</v>
      </c>
      <c r="T2670" s="9">
        <f>(I2670/86400)+25569+([0]!offset/24)</f>
        <v>42317.397222222215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9">
        <f>(J2671/86400)+25569+([0]!offset/24)</f>
        <v>42318.827499999992</v>
      </c>
      <c r="T2671" s="9">
        <f>(I2671/86400)+25569+([0]!offset/24)</f>
        <v>42378.827499999992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  <c r="S2672" s="9">
        <f>(J2672/86400)+25569+([0]!offset/24)</f>
        <v>41820.812268518515</v>
      </c>
      <c r="T2672" s="9">
        <f>(I2672/86400)+25569+([0]!offset/24)</f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  <c r="S2673" s="9">
        <f>(J2673/86400)+25569+([0]!offset/24)</f>
        <v>41962.54069444444</v>
      </c>
      <c r="T2673" s="9">
        <f>(I2673/86400)+25569+([0]!offset/24)</f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  <c r="S2674" s="9">
        <f>(J2674/86400)+25569+([0]!offset/24)</f>
        <v>42344.675810185181</v>
      </c>
      <c r="T2674" s="9">
        <f>(I2674/86400)+25569+([0]!offset/24)</f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  <c r="S2675" s="9">
        <f>(J2675/86400)+25569+([0]!offset/24)</f>
        <v>41912.333321759259</v>
      </c>
      <c r="T2675" s="9">
        <f>(I2675/86400)+25569+([0]!offset/24)</f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  <c r="S2676" s="9">
        <f>(J2676/86400)+25569+([0]!offset/24)</f>
        <v>42529.424421296295</v>
      </c>
      <c r="T2676" s="9">
        <f>(I2676/86400)+25569+([0]!offset/24)</f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  <c r="S2677" s="9">
        <f>(J2677/86400)+25569+([0]!offset/24)</f>
        <v>41923.649178240739</v>
      </c>
      <c r="T2677" s="9">
        <f>(I2677/86400)+25569+([0]!offset/24)</f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  <c r="S2678" s="9">
        <f>(J2678/86400)+25569+([0]!offset/24)</f>
        <v>42482.416365740741</v>
      </c>
      <c r="T2678" s="9">
        <f>(I2678/86400)+25569+([0]!offset/24)</f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  <c r="S2679" s="9">
        <f>(J2679/86400)+25569+([0]!offset/24)</f>
        <v>41792.821099537039</v>
      </c>
      <c r="T2679" s="9">
        <f>(I2679/86400)+25569+([0]!offset/24)</f>
        <v>41822.821099537039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9">
        <f>(J2680/86400)+25569+([0]!offset/24)</f>
        <v>42241.589872685181</v>
      </c>
      <c r="T2680" s="9">
        <f>(I2680/86400)+25569+([0]!offset/24)</f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9">
        <f>(J2681/86400)+25569+([0]!offset/24)</f>
        <v>42032.792754629627</v>
      </c>
      <c r="T2681" s="9">
        <f>(I2681/86400)+25569+([0]!offset/24)</f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9">
        <f>(J2682/86400)+25569+([0]!offset/24)</f>
        <v>42436.003368055557</v>
      </c>
      <c r="T2682" s="9">
        <f>(I2682/86400)+25569+([0]!offset/24)</f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9">
        <f>(J2683/86400)+25569+([0]!offset/24)</f>
        <v>41805.686921296292</v>
      </c>
      <c r="T2683" s="9">
        <f>(I2683/86400)+25569+([0]!offset/24)</f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9">
        <f>(J2684/86400)+25569+([0]!offset/24)</f>
        <v>41932.663657407407</v>
      </c>
      <c r="T2684" s="9">
        <f>(I2684/86400)+25569+([0]!offset/24)</f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  <c r="S2685" s="9">
        <f>(J2685/86400)+25569+([0]!offset/24)</f>
        <v>42034.546759259254</v>
      </c>
      <c r="T2685" s="9">
        <f>(I2685/86400)+25569+([0]!offset/24)</f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  <c r="S2686" s="9">
        <f>(J2686/86400)+25569+([0]!offset/24)</f>
        <v>41820.706307870372</v>
      </c>
      <c r="T2686" s="9">
        <f>(I2686/86400)+25569+([0]!offset/24)</f>
        <v>41860.706307870372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  <c r="S2687" s="9">
        <f>(J2687/86400)+25569+([0]!offset/24)</f>
        <v>42061.487615740734</v>
      </c>
      <c r="T2687" s="9">
        <f>(I2687/86400)+25569+([0]!offset/24)</f>
        <v>42121.44594907407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>
        <f t="shared" si="165"/>
        <v>0</v>
      </c>
      <c r="Q2688" t="str">
        <f t="shared" si="166"/>
        <v>food</v>
      </c>
      <c r="R2688" t="str">
        <f t="shared" si="167"/>
        <v>food trucks</v>
      </c>
      <c r="S2688" s="9">
        <f>(J2688/86400)+25569+([0]!offset/24)</f>
        <v>41892.766469907401</v>
      </c>
      <c r="T2688" s="9">
        <f>(I2688/86400)+25569+([0]!offset/24)</f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>
        <f t="shared" si="165"/>
        <v>0</v>
      </c>
      <c r="Q2689" t="str">
        <f t="shared" si="166"/>
        <v>food</v>
      </c>
      <c r="R2689" t="str">
        <f t="shared" si="167"/>
        <v>food trucks</v>
      </c>
      <c r="S2689" s="9">
        <f>(J2689/86400)+25569+([0]!offset/24)</f>
        <v>42154.431921296295</v>
      </c>
      <c r="T2689" s="9">
        <f>(I2689/86400)+25569+([0]!offset/24)</f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  <c r="S2690" s="9">
        <f>(J2690/86400)+25569+([0]!offset/24)</f>
        <v>42027.910532407404</v>
      </c>
      <c r="T2690" s="9">
        <f>(I2690/86400)+25569+([0]!offset/24)</f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ROUND((E2691/D2691)*100,0)</f>
        <v>0</v>
      </c>
      <c r="P2691" s="5">
        <f t="shared" ref="P2691:P2754" si="169">IF(L2691&gt;0,E2691/L2691,0)</f>
        <v>1</v>
      </c>
      <c r="Q2691" t="str">
        <f t="shared" ref="Q2691:Q2754" si="170">LEFT(N2691,SEARCH("/",N2691,1)-1)</f>
        <v>food</v>
      </c>
      <c r="R2691" t="str">
        <f t="shared" ref="R2691:R2754" si="171">MID(N2691,SEARCH("/",N2691,1)+1,LEN(N2691)-LEN(Q2691))</f>
        <v>food trucks</v>
      </c>
      <c r="S2691" s="9">
        <f>(J2691/86400)+25569+([0]!offset/24)</f>
        <v>42551.75335648148</v>
      </c>
      <c r="T2691" s="9">
        <f>(I2691/86400)+25569+([0]!offset/24)</f>
        <v>42581.75335648148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5">
        <f t="shared" si="169"/>
        <v>72.762711864406782</v>
      </c>
      <c r="Q2692" t="str">
        <f t="shared" si="170"/>
        <v>food</v>
      </c>
      <c r="R2692" t="str">
        <f t="shared" si="171"/>
        <v>food trucks</v>
      </c>
      <c r="S2692" s="9">
        <f>(J2692/86400)+25569+([0]!offset/24)</f>
        <v>42112.89671296296</v>
      </c>
      <c r="T2692" s="9">
        <f>(I2692/86400)+25569+([0]!offset/24)</f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9">
        <f>(J2693/86400)+25569+([0]!offset/24)</f>
        <v>42089.515706018516</v>
      </c>
      <c r="T2693" s="9">
        <f>(I2693/86400)+25569+([0]!offset/24)</f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  <c r="S2694" s="9">
        <f>(J2694/86400)+25569+([0]!offset/24)</f>
        <v>42058.125694444439</v>
      </c>
      <c r="T2694" s="9">
        <f>(I2694/86400)+25569+([0]!offset/24)</f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  <c r="S2695" s="9">
        <f>(J2695/86400)+25569+([0]!offset/24)</f>
        <v>41833.930162037032</v>
      </c>
      <c r="T2695" s="9">
        <f>(I2695/86400)+25569+([0]!offset/24)</f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  <c r="S2696" s="9">
        <f>(J2696/86400)+25569+([0]!offset/24)</f>
        <v>41877.932164351849</v>
      </c>
      <c r="T2696" s="9">
        <f>(I2696/86400)+25569+([0]!offset/24)</f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  <c r="S2697" s="9">
        <f>(J2697/86400)+25569+([0]!offset/24)</f>
        <v>42047.973587962959</v>
      </c>
      <c r="T2697" s="9">
        <f>(I2697/86400)+25569+([0]!offset/24)</f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  <c r="S2698" s="9">
        <f>(J2698/86400)+25569+([0]!offset/24)</f>
        <v>41964.636111111111</v>
      </c>
      <c r="T2698" s="9">
        <f>(I2698/86400)+25569+([0]!offset/24)</f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  <c r="S2699" s="9">
        <f>(J2699/86400)+25569+([0]!offset/24)</f>
        <v>42187.731747685182</v>
      </c>
      <c r="T2699" s="9">
        <f>(I2699/86400)+25569+([0]!offset/24)</f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  <c r="S2700" s="9">
        <f>(J2700/86400)+25569+([0]!offset/24)</f>
        <v>41787.689907407403</v>
      </c>
      <c r="T2700" s="9">
        <f>(I2700/86400)+25569+([0]!offset/24)</f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>
        <f t="shared" si="169"/>
        <v>0</v>
      </c>
      <c r="Q2701" t="str">
        <f t="shared" si="170"/>
        <v>food</v>
      </c>
      <c r="R2701" t="str">
        <f t="shared" si="171"/>
        <v>food trucks</v>
      </c>
      <c r="S2701" s="9">
        <f>(J2701/86400)+25569+([0]!offset/24)</f>
        <v>41829.688229166662</v>
      </c>
      <c r="T2701" s="9">
        <f>(I2701/86400)+25569+([0]!offset/24)</f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9">
        <f>(J2702/86400)+25569+([0]!offset/24)</f>
        <v>41870.666342592587</v>
      </c>
      <c r="T2702" s="9">
        <f>(I2702/86400)+25569+([0]!offset/24)</f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  <c r="S2703" s="9">
        <f>(J2703/86400)+25569+([0]!offset/24)</f>
        <v>42801.566365740735</v>
      </c>
      <c r="T2703" s="9">
        <f>(I2703/86400)+25569+([0]!offset/24)</f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  <c r="S2704" s="9">
        <f>(J2704/86400)+25569+([0]!offset/24)</f>
        <v>42800.593483796292</v>
      </c>
      <c r="T2704" s="9">
        <f>(I2704/86400)+25569+([0]!offset/24)</f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  <c r="S2705" s="9">
        <f>(J2705/86400)+25569+([0]!offset/24)</f>
        <v>42756.481828703698</v>
      </c>
      <c r="T2705" s="9">
        <f>(I2705/86400)+25569+([0]!offset/24)</f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  <c r="S2706" s="9">
        <f>(J2706/86400)+25569+([0]!offset/24)</f>
        <v>42787.654097222221</v>
      </c>
      <c r="T2706" s="9">
        <f>(I2706/86400)+25569+([0]!offset/24)</f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  <c r="S2707" s="9">
        <f>(J2707/86400)+25569+([0]!offset/24)</f>
        <v>42773.70784722222</v>
      </c>
      <c r="T2707" s="9">
        <f>(I2707/86400)+25569+([0]!offset/24)</f>
        <v>42818.666180555556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  <c r="S2708" s="9">
        <f>(J2708/86400)+25569+([0]!offset/24)</f>
        <v>41899.086608796293</v>
      </c>
      <c r="T2708" s="9">
        <f>(I2708/86400)+25569+([0]!offset/24)</f>
        <v>41928.082638888889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  <c r="S2709" s="9">
        <f>(J2709/86400)+25569+([0]!offset/24)</f>
        <v>41391.574571759258</v>
      </c>
      <c r="T2709" s="9">
        <f>(I2709/86400)+25569+([0]!offset/24)</f>
        <v>41421.082638888889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  <c r="S2710" s="9">
        <f>(J2710/86400)+25569+([0]!offset/24)</f>
        <v>42512.489884259259</v>
      </c>
      <c r="T2710" s="9">
        <f>(I2710/86400)+25569+([0]!offset/24)</f>
        <v>42572.489884259259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  <c r="S2711" s="9">
        <f>(J2711/86400)+25569+([0]!offset/24)</f>
        <v>42611.941446759258</v>
      </c>
      <c r="T2711" s="9">
        <f>(I2711/86400)+25569+([0]!offset/24)</f>
        <v>42646.957638888889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  <c r="S2712" s="9">
        <f>(J2712/86400)+25569+([0]!offset/24)</f>
        <v>41828.021157407406</v>
      </c>
      <c r="T2712" s="9">
        <f>(I2712/86400)+25569+([0]!offset/24)</f>
        <v>41859.875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  <c r="S2713" s="9">
        <f>(J2713/86400)+25569+([0]!offset/24)</f>
        <v>41780.536921296291</v>
      </c>
      <c r="T2713" s="9">
        <f>(I2713/86400)+25569+([0]!offset/24)</f>
        <v>41810.709027777775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  <c r="S2714" s="9">
        <f>(J2714/86400)+25569+([0]!offset/24)</f>
        <v>41431.853703703702</v>
      </c>
      <c r="T2714" s="9">
        <f>(I2714/86400)+25569+([0]!offset/24)</f>
        <v>41468.541666666664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  <c r="S2715" s="9">
        <f>(J2715/86400)+25569+([0]!offset/24)</f>
        <v>42322.445416666662</v>
      </c>
      <c r="T2715" s="9">
        <f>(I2715/86400)+25569+([0]!offset/24)</f>
        <v>42362.445416666662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  <c r="S2716" s="9">
        <f>(J2716/86400)+25569+([0]!offset/24)</f>
        <v>42629.446712962956</v>
      </c>
      <c r="T2716" s="9">
        <f>(I2716/86400)+25569+([0]!offset/24)</f>
        <v>42657.749999999993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  <c r="S2717" s="9">
        <f>(J2717/86400)+25569+([0]!offset/24)</f>
        <v>42387.190138888887</v>
      </c>
      <c r="T2717" s="9">
        <f>(I2717/86400)+25569+([0]!offset/24)</f>
        <v>42421.190138888887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  <c r="S2718" s="9">
        <f>(J2718/86400)+25569+([0]!offset/24)</f>
        <v>42255.124918981477</v>
      </c>
      <c r="T2718" s="9">
        <f>(I2718/86400)+25569+([0]!offset/24)</f>
        <v>42285.124918981477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  <c r="S2719" s="9">
        <f>(J2719/86400)+25569+([0]!offset/24)</f>
        <v>41934.706585648142</v>
      </c>
      <c r="T2719" s="9">
        <f>(I2719/86400)+25569+([0]!offset/24)</f>
        <v>41979.748252314814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  <c r="S2720" s="9">
        <f>(J2720/86400)+25569+([0]!offset/24)</f>
        <v>42465.388252314813</v>
      </c>
      <c r="T2720" s="9">
        <f>(I2720/86400)+25569+([0]!offset/24)</f>
        <v>42493.749999999993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  <c r="S2721" s="9">
        <f>(J2721/86400)+25569+([0]!offset/24)</f>
        <v>42417.822847222218</v>
      </c>
      <c r="T2721" s="9">
        <f>(I2721/86400)+25569+([0]!offset/24)</f>
        <v>42477.781180555554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  <c r="S2722" s="9">
        <f>(J2722/86400)+25569+([0]!offset/24)</f>
        <v>42655.257557870369</v>
      </c>
      <c r="T2722" s="9">
        <f>(I2722/86400)+25569+([0]!offset/24)</f>
        <v>42685.299224537033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  <c r="S2723" s="9">
        <f>(J2723/86400)+25569+([0]!offset/24)</f>
        <v>41493.335625</v>
      </c>
      <c r="T2723" s="9">
        <f>(I2723/86400)+25569+([0]!offset/24)</f>
        <v>41523.583333333328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  <c r="S2724" s="9">
        <f>(J2724/86400)+25569+([0]!offset/24)</f>
        <v>42704.64876157407</v>
      </c>
      <c r="T2724" s="9">
        <f>(I2724/86400)+25569+([0]!offset/24)</f>
        <v>42764.64876157407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  <c r="S2725" s="9">
        <f>(J2725/86400)+25569+([0]!offset/24)</f>
        <v>41944.630648148144</v>
      </c>
      <c r="T2725" s="9">
        <f>(I2725/86400)+25569+([0]!offset/24)</f>
        <v>42004.672314814808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  <c r="S2726" s="9">
        <f>(J2726/86400)+25569+([0]!offset/24)</f>
        <v>42199.118738425925</v>
      </c>
      <c r="T2726" s="9">
        <f>(I2726/86400)+25569+([0]!offset/24)</f>
        <v>42231.118738425925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  <c r="S2727" s="9">
        <f>(J2727/86400)+25569+([0]!offset/24)</f>
        <v>42745.53628472222</v>
      </c>
      <c r="T2727" s="9">
        <f>(I2727/86400)+25569+([0]!offset/24)</f>
        <v>42795.53628472222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  <c r="S2728" s="9">
        <f>(J2728/86400)+25569+([0]!offset/24)</f>
        <v>42452.371655092589</v>
      </c>
      <c r="T2728" s="9">
        <f>(I2728/86400)+25569+([0]!offset/24)</f>
        <v>42482.371655092589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  <c r="S2729" s="9">
        <f>(J2729/86400)+25569+([0]!offset/24)</f>
        <v>42198.468321759261</v>
      </c>
      <c r="T2729" s="9">
        <f>(I2729/86400)+25569+([0]!offset/24)</f>
        <v>42223.468321759261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  <c r="S2730" s="9">
        <f>(J2730/86400)+25569+([0]!offset/24)</f>
        <v>42333.391597222224</v>
      </c>
      <c r="T2730" s="9">
        <f>(I2730/86400)+25569+([0]!offset/24)</f>
        <v>42368.391597222224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  <c r="S2731" s="9">
        <f>(J2731/86400)+25569+([0]!offset/24)</f>
        <v>42095.032372685186</v>
      </c>
      <c r="T2731" s="9">
        <f>(I2731/86400)+25569+([0]!offset/24)</f>
        <v>42125.032372685186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  <c r="S2732" s="9">
        <f>(J2732/86400)+25569+([0]!offset/24)</f>
        <v>41351.333043981482</v>
      </c>
      <c r="T2732" s="9">
        <f>(I2732/86400)+25569+([0]!offset/24)</f>
        <v>41386.333043981482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  <c r="S2733" s="9">
        <f>(J2733/86400)+25569+([0]!offset/24)</f>
        <v>41872.317384259259</v>
      </c>
      <c r="T2733" s="9">
        <f>(I2733/86400)+25569+([0]!offset/24)</f>
        <v>41929.958333333328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  <c r="S2734" s="9">
        <f>(J2734/86400)+25569+([0]!offset/24)</f>
        <v>41389.599861111106</v>
      </c>
      <c r="T2734" s="9">
        <f>(I2734/86400)+25569+([0]!offset/24)</f>
        <v>41421.791666666664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  <c r="S2735" s="9">
        <f>(J2735/86400)+25569+([0]!offset/24)</f>
        <v>42044.064513888887</v>
      </c>
      <c r="T2735" s="9">
        <f>(I2735/86400)+25569+([0]!offset/24)</f>
        <v>42104.022847222215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  <c r="S2736" s="9">
        <f>(J2736/86400)+25569+([0]!offset/24)</f>
        <v>42626.460555555554</v>
      </c>
      <c r="T2736" s="9">
        <f>(I2736/86400)+25569+([0]!offset/24)</f>
        <v>42656.707638888889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  <c r="S2737" s="9">
        <f>(J2737/86400)+25569+([0]!offset/24)</f>
        <v>41315.912615740737</v>
      </c>
      <c r="T2737" s="9">
        <f>(I2737/86400)+25569+([0]!offset/24)</f>
        <v>41346.625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  <c r="S2738" s="9">
        <f>(J2738/86400)+25569+([0]!offset/24)</f>
        <v>41722.458020833328</v>
      </c>
      <c r="T2738" s="9">
        <f>(I2738/86400)+25569+([0]!offset/24)</f>
        <v>41752.458020833328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  <c r="S2739" s="9">
        <f>(J2739/86400)+25569+([0]!offset/24)</f>
        <v>41611.709340277775</v>
      </c>
      <c r="T2739" s="9">
        <f>(I2739/86400)+25569+([0]!offset/24)</f>
        <v>41654.583333333328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  <c r="S2740" s="9">
        <f>(J2740/86400)+25569+([0]!offset/24)</f>
        <v>42619.935231481482</v>
      </c>
      <c r="T2740" s="9">
        <f>(I2740/86400)+25569+([0]!offset/24)</f>
        <v>42679.935231481482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  <c r="S2741" s="9">
        <f>(J2741/86400)+25569+([0]!offset/24)</f>
        <v>41719.679594907408</v>
      </c>
      <c r="T2741" s="9">
        <f>(I2741/86400)+25569+([0]!offset/24)</f>
        <v>41764.679594907408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  <c r="S2742" s="9">
        <f>(J2742/86400)+25569+([0]!offset/24)</f>
        <v>42044.823518518511</v>
      </c>
      <c r="T2742" s="9">
        <f>(I2742/86400)+25569+([0]!offset/24)</f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9">
        <f>(J2743/86400)+25569+([0]!offset/24)</f>
        <v>41911.449097222219</v>
      </c>
      <c r="T2743" s="9">
        <f>(I2743/86400)+25569+([0]!offset/24)</f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  <c r="S2744" s="9">
        <f>(J2744/86400)+25569+([0]!offset/24)</f>
        <v>41030.511423611111</v>
      </c>
      <c r="T2744" s="9">
        <f>(I2744/86400)+25569+([0]!offset/24)</f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>
        <f t="shared" si="169"/>
        <v>0</v>
      </c>
      <c r="Q2745" t="str">
        <f t="shared" si="170"/>
        <v>publishing</v>
      </c>
      <c r="R2745" t="str">
        <f t="shared" si="171"/>
        <v>children's books</v>
      </c>
      <c r="S2745" s="9">
        <f>(J2745/86400)+25569+([0]!offset/24)</f>
        <v>42632.120451388888</v>
      </c>
      <c r="T2745" s="9">
        <f>(I2745/86400)+25569+([0]!offset/24)</f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  <c r="S2746" s="9">
        <f>(J2746/86400)+25569+([0]!offset/24)</f>
        <v>40937.854143518518</v>
      </c>
      <c r="T2746" s="9">
        <f>(I2746/86400)+25569+([0]!offset/24)</f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  <c r="S2747" s="9">
        <f>(J2747/86400)+25569+([0]!offset/24)</f>
        <v>41044.779722222222</v>
      </c>
      <c r="T2747" s="9">
        <f>(I2747/86400)+25569+([0]!offset/24)</f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  <c r="S2748" s="9">
        <f>(J2748/86400)+25569+([0]!offset/24)</f>
        <v>41850.57304398148</v>
      </c>
      <c r="T2748" s="9">
        <f>(I2748/86400)+25569+([0]!offset/24)</f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9">
        <f>(J2749/86400)+25569+([0]!offset/24)</f>
        <v>41044.439780092587</v>
      </c>
      <c r="T2749" s="9">
        <f>(I2749/86400)+25569+([0]!offset/24)</f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9">
        <f>(J2750/86400)+25569+([0]!offset/24)</f>
        <v>42585.502337962964</v>
      </c>
      <c r="T2750" s="9">
        <f>(I2750/86400)+25569+([0]!offset/24)</f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9">
        <f>(J2751/86400)+25569+([0]!offset/24)</f>
        <v>42068.59070601852</v>
      </c>
      <c r="T2751" s="9">
        <f>(I2751/86400)+25569+([0]!offset/24)</f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>
        <f t="shared" si="169"/>
        <v>0</v>
      </c>
      <c r="Q2752" t="str">
        <f t="shared" si="170"/>
        <v>publishing</v>
      </c>
      <c r="R2752" t="str">
        <f t="shared" si="171"/>
        <v>children's books</v>
      </c>
      <c r="S2752" s="9">
        <f>(J2752/86400)+25569+([0]!offset/24)</f>
        <v>41078.691493055558</v>
      </c>
      <c r="T2752" s="9">
        <f>(I2752/86400)+25569+([0]!offset/24)</f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>
        <f t="shared" si="169"/>
        <v>0</v>
      </c>
      <c r="Q2753" t="str">
        <f t="shared" si="170"/>
        <v>publishing</v>
      </c>
      <c r="R2753" t="str">
        <f t="shared" si="171"/>
        <v>children's books</v>
      </c>
      <c r="S2753" s="9">
        <f>(J2753/86400)+25569+([0]!offset/24)</f>
        <v>41747.678726851846</v>
      </c>
      <c r="T2753" s="9">
        <f>(I2753/86400)+25569+([0]!offset/24)</f>
        <v>41807.678726851846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  <c r="S2754" s="9">
        <f>(J2754/86400)+25569+([0]!offset/24)</f>
        <v>40855.556759259256</v>
      </c>
      <c r="T2754" s="9">
        <f>(I2754/86400)+25569+([0]!offset/24)</f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ROUND((E2755/D2755)*100,0)</f>
        <v>19</v>
      </c>
      <c r="P2755" s="5">
        <f t="shared" ref="P2755:P2818" si="173">IF(L2755&gt;0,E2755/L2755,0)</f>
        <v>47.5</v>
      </c>
      <c r="Q2755" t="str">
        <f t="shared" ref="Q2755:Q2818" si="174">LEFT(N2755,SEARCH("/",N2755,1)-1)</f>
        <v>publishing</v>
      </c>
      <c r="R2755" t="str">
        <f t="shared" ref="R2755:R2818" si="175">MID(N2755,SEARCH("/",N2755,1)+1,LEN(N2755)-LEN(Q2755))</f>
        <v>children's books</v>
      </c>
      <c r="S2755" s="9">
        <f>(J2755/86400)+25569+([0]!offset/24)</f>
        <v>41117.692395833328</v>
      </c>
      <c r="T2755" s="9">
        <f>(I2755/86400)+25569+([0]!offset/24)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>
        <f t="shared" si="173"/>
        <v>0</v>
      </c>
      <c r="Q2756" t="str">
        <f t="shared" si="174"/>
        <v>publishing</v>
      </c>
      <c r="R2756" t="str">
        <f t="shared" si="175"/>
        <v>children's books</v>
      </c>
      <c r="S2756" s="9">
        <f>(J2756/86400)+25569+([0]!offset/24)</f>
        <v>41863.427673611106</v>
      </c>
      <c r="T2756" s="9">
        <f>(I2756/86400)+25569+([0]!offset/24)</f>
        <v>41893.427673611106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  <c r="S2757" s="9">
        <f>(J2757/86400)+25569+([0]!offset/24)</f>
        <v>42072.582488425927</v>
      </c>
      <c r="T2757" s="9">
        <f>(I2757/86400)+25569+([0]!offset/24)</f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  <c r="S2758" s="9">
        <f>(J2758/86400)+25569+([0]!offset/24)</f>
        <v>41620.692141203697</v>
      </c>
      <c r="T2758" s="9">
        <f>(I2758/86400)+25569+([0]!offset/24)</f>
        <v>41650.692141203697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9">
        <f>(J2759/86400)+25569+([0]!offset/24)</f>
        <v>42573.448287037034</v>
      </c>
      <c r="T2759" s="9">
        <f>(I2759/86400)+25569+([0]!offset/24)</f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9">
        <f>(J2760/86400)+25569+([0]!offset/24)</f>
        <v>42639.23359953703</v>
      </c>
      <c r="T2760" s="9">
        <f>(I2760/86400)+25569+([0]!offset/24)</f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9">
        <f>(J2761/86400)+25569+([0]!offset/24)</f>
        <v>42524.158171296294</v>
      </c>
      <c r="T2761" s="9">
        <f>(I2761/86400)+25569+([0]!offset/24)</f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>
        <f t="shared" si="173"/>
        <v>0</v>
      </c>
      <c r="Q2762" t="str">
        <f t="shared" si="174"/>
        <v>publishing</v>
      </c>
      <c r="R2762" t="str">
        <f t="shared" si="175"/>
        <v>children's books</v>
      </c>
      <c r="S2762" s="9">
        <f>(J2762/86400)+25569+([0]!offset/24)</f>
        <v>41415.252986111111</v>
      </c>
      <c r="T2762" s="9">
        <f>(I2762/86400)+25569+([0]!offset/24)</f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9">
        <f>(J2763/86400)+25569+([0]!offset/24)</f>
        <v>41246.85524305555</v>
      </c>
      <c r="T2763" s="9">
        <f>(I2763/86400)+25569+([0]!offset/24)</f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9">
        <f>(J2764/86400)+25569+([0]!offset/24)</f>
        <v>40926.828645833331</v>
      </c>
      <c r="T2764" s="9">
        <f>(I2764/86400)+25569+([0]!offset/24)</f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9">
        <f>(J2765/86400)+25569+([0]!offset/24)</f>
        <v>41373.371342592589</v>
      </c>
      <c r="T2765" s="9">
        <f>(I2765/86400)+25569+([0]!offset/24)</f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9">
        <f>(J2766/86400)+25569+([0]!offset/24)</f>
        <v>41030.083692129629</v>
      </c>
      <c r="T2766" s="9">
        <f>(I2766/86400)+25569+([0]!offset/24)</f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>
        <f t="shared" si="173"/>
        <v>0</v>
      </c>
      <c r="Q2767" t="str">
        <f t="shared" si="174"/>
        <v>publishing</v>
      </c>
      <c r="R2767" t="str">
        <f t="shared" si="175"/>
        <v>children's books</v>
      </c>
      <c r="S2767" s="9">
        <f>(J2767/86400)+25569+([0]!offset/24)</f>
        <v>41194.370694444442</v>
      </c>
      <c r="T2767" s="9">
        <f>(I2767/86400)+25569+([0]!offset/24)</f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9">
        <f>(J2768/86400)+25569+([0]!offset/24)</f>
        <v>40736.459699074076</v>
      </c>
      <c r="T2768" s="9">
        <f>(I2768/86400)+25569+([0]!offset/24)</f>
        <v>40766.459699074076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  <c r="S2769" s="9">
        <f>(J2769/86400)+25569+([0]!offset/24)</f>
        <v>42172.750578703701</v>
      </c>
      <c r="T2769" s="9">
        <f>(I2769/86400)+25569+([0]!offset/24)</f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  <c r="S2770" s="9">
        <f>(J2770/86400)+25569+([0]!offset/24)</f>
        <v>40967.4065162037</v>
      </c>
      <c r="T2770" s="9">
        <f>(I2770/86400)+25569+([0]!offset/24)</f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9">
        <f>(J2771/86400)+25569+([0]!offset/24)</f>
        <v>41745.617939814816</v>
      </c>
      <c r="T2771" s="9">
        <f>(I2771/86400)+25569+([0]!offset/24)</f>
        <v>41795.617939814816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  <c r="S2772" s="9">
        <f>(J2772/86400)+25569+([0]!offset/24)</f>
        <v>41686.496874999997</v>
      </c>
      <c r="T2772" s="9">
        <f>(I2772/86400)+25569+([0]!offset/24)</f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>
        <f t="shared" si="173"/>
        <v>0</v>
      </c>
      <c r="Q2773" t="str">
        <f t="shared" si="174"/>
        <v>publishing</v>
      </c>
      <c r="R2773" t="str">
        <f t="shared" si="175"/>
        <v>children's books</v>
      </c>
      <c r="S2773" s="9">
        <f>(J2773/86400)+25569+([0]!offset/24)</f>
        <v>41257.323379629626</v>
      </c>
      <c r="T2773" s="9">
        <f>(I2773/86400)+25569+([0]!offset/24)</f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>
        <f t="shared" si="173"/>
        <v>0</v>
      </c>
      <c r="Q2774" t="str">
        <f t="shared" si="174"/>
        <v>publishing</v>
      </c>
      <c r="R2774" t="str">
        <f t="shared" si="175"/>
        <v>children's books</v>
      </c>
      <c r="S2774" s="9">
        <f>(J2774/86400)+25569+([0]!offset/24)</f>
        <v>41537.660810185182</v>
      </c>
      <c r="T2774" s="9">
        <f>(I2774/86400)+25569+([0]!offset/24)</f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9">
        <f>(J2775/86400)+25569+([0]!offset/24)</f>
        <v>42474.656493055554</v>
      </c>
      <c r="T2775" s="9">
        <f>(I2775/86400)+25569+([0]!offset/24)</f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  <c r="S2776" s="9">
        <f>(J2776/86400)+25569+([0]!offset/24)</f>
        <v>41310.918148148143</v>
      </c>
      <c r="T2776" s="9">
        <f>(I2776/86400)+25569+([0]!offset/24)</f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9">
        <f>(J2777/86400)+25569+([0]!offset/24)</f>
        <v>40862.805023148147</v>
      </c>
      <c r="T2777" s="9">
        <f>(I2777/86400)+25569+([0]!offset/24)</f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  <c r="S2778" s="9">
        <f>(J2778/86400)+25569+([0]!offset/24)</f>
        <v>42136.088842592588</v>
      </c>
      <c r="T2778" s="9">
        <f>(I2778/86400)+25569+([0]!offset/24)</f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9">
        <f>(J2779/86400)+25569+([0]!offset/24)</f>
        <v>42172.460694444446</v>
      </c>
      <c r="T2779" s="9">
        <f>(I2779/86400)+25569+([0]!offset/24)</f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  <c r="S2780" s="9">
        <f>(J2780/86400)+25569+([0]!offset/24)</f>
        <v>41846.769745370366</v>
      </c>
      <c r="T2780" s="9">
        <f>(I2780/86400)+25569+([0]!offset/24)</f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9">
        <f>(J2781/86400)+25569+([0]!offset/24)</f>
        <v>42300.377557870372</v>
      </c>
      <c r="T2781" s="9">
        <f>(I2781/86400)+25569+([0]!offset/24)</f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>
        <f t="shared" si="173"/>
        <v>0</v>
      </c>
      <c r="Q2782" t="str">
        <f t="shared" si="174"/>
        <v>publishing</v>
      </c>
      <c r="R2782" t="str">
        <f t="shared" si="175"/>
        <v>children's books</v>
      </c>
      <c r="S2782" s="9">
        <f>(J2782/86400)+25569+([0]!offset/24)</f>
        <v>42774.239444444444</v>
      </c>
      <c r="T2782" s="9">
        <f>(I2782/86400)+25569+([0]!offset/24)</f>
        <v>42804.239444444444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  <c r="S2783" s="9">
        <f>(J2783/86400)+25569+([0]!offset/24)</f>
        <v>42018.733263888884</v>
      </c>
      <c r="T2783" s="9">
        <f>(I2783/86400)+25569+([0]!offset/24)</f>
        <v>42047.083333333336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  <c r="S2784" s="9">
        <f>(J2784/86400)+25569+([0]!offset/24)</f>
        <v>42026.716643518514</v>
      </c>
      <c r="T2784" s="9">
        <f>(I2784/86400)+25569+([0]!offset/24)</f>
        <v>42051.999305555553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  <c r="S2785" s="9">
        <f>(J2785/86400)+25569+([0]!offset/24)</f>
        <v>42103.326921296299</v>
      </c>
      <c r="T2785" s="9">
        <f>(I2785/86400)+25569+([0]!offset/24)</f>
        <v>42117.326921296299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  <c r="S2786" s="9">
        <f>(J2786/86400)+25569+([0]!offset/24)</f>
        <v>41920.579201388886</v>
      </c>
      <c r="T2786" s="9">
        <f>(I2786/86400)+25569+([0]!offset/24)</f>
        <v>41941.579201388886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  <c r="S2787" s="9">
        <f>(J2787/86400)+25569+([0]!offset/24)</f>
        <v>42557.981099537035</v>
      </c>
      <c r="T2787" s="9">
        <f>(I2787/86400)+25569+([0]!offset/24)</f>
        <v>42587.666666666664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  <c r="S2788" s="9">
        <f>(J2788/86400)+25569+([0]!offset/24)</f>
        <v>41815.360879629625</v>
      </c>
      <c r="T2788" s="9">
        <f>(I2788/86400)+25569+([0]!offset/24)</f>
        <v>41829.360879629625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  <c r="S2789" s="9">
        <f>(J2789/86400)+25569+([0]!offset/24)</f>
        <v>41807.990185185183</v>
      </c>
      <c r="T2789" s="9">
        <f>(I2789/86400)+25569+([0]!offset/24)</f>
        <v>41837.990185185183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  <c r="S2790" s="9">
        <f>(J2790/86400)+25569+([0]!offset/24)</f>
        <v>42550.49355324074</v>
      </c>
      <c r="T2790" s="9">
        <f>(I2790/86400)+25569+([0]!offset/24)</f>
        <v>42580.49355324074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  <c r="S2791" s="9">
        <f>(J2791/86400)+25569+([0]!offset/24)</f>
        <v>42055.804791666662</v>
      </c>
      <c r="T2791" s="9">
        <f>(I2791/86400)+25569+([0]!offset/24)</f>
        <v>42074.958333333336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  <c r="S2792" s="9">
        <f>(J2792/86400)+25569+([0]!offset/24)</f>
        <v>42016.730358796289</v>
      </c>
      <c r="T2792" s="9">
        <f>(I2792/86400)+25569+([0]!offset/24)</f>
        <v>42046.730358796289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  <c r="S2793" s="9">
        <f>(J2793/86400)+25569+([0]!offset/24)</f>
        <v>42591.691655092589</v>
      </c>
      <c r="T2793" s="9">
        <f>(I2793/86400)+25569+([0]!offset/24)</f>
        <v>42621.958333333336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  <c r="S2794" s="9">
        <f>(J2794/86400)+25569+([0]!offset/24)</f>
        <v>42183.022673611107</v>
      </c>
      <c r="T2794" s="9">
        <f>(I2794/86400)+25569+([0]!offset/24)</f>
        <v>42228.022673611107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  <c r="S2795" s="9">
        <f>(J2795/86400)+25569+([0]!offset/24)</f>
        <v>42176.210706018515</v>
      </c>
      <c r="T2795" s="9">
        <f>(I2795/86400)+25569+([0]!offset/24)</f>
        <v>42206.210706018515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  <c r="S2796" s="9">
        <f>(J2796/86400)+25569+([0]!offset/24)</f>
        <v>42416.48332175926</v>
      </c>
      <c r="T2796" s="9">
        <f>(I2796/86400)+25569+([0]!offset/24)</f>
        <v>42432.583333333336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  <c r="S2797" s="9">
        <f>(J2797/86400)+25569+([0]!offset/24)</f>
        <v>41780.317604166667</v>
      </c>
      <c r="T2797" s="9">
        <f>(I2797/86400)+25569+([0]!offset/24)</f>
        <v>41796.75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  <c r="S2798" s="9">
        <f>(J2798/86400)+25569+([0]!offset/24)</f>
        <v>41795.319768518515</v>
      </c>
      <c r="T2798" s="9">
        <f>(I2798/86400)+25569+([0]!offset/24)</f>
        <v>41825.319768518515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  <c r="S2799" s="9">
        <f>(J2799/86400)+25569+([0]!offset/24)</f>
        <v>41798.731944444444</v>
      </c>
      <c r="T2799" s="9">
        <f>(I2799/86400)+25569+([0]!offset/24)</f>
        <v>41828.731944444444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  <c r="S2800" s="9">
        <f>(J2800/86400)+25569+([0]!offset/24)</f>
        <v>42201.466678240737</v>
      </c>
      <c r="T2800" s="9">
        <f>(I2800/86400)+25569+([0]!offset/24)</f>
        <v>42216.458333333336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  <c r="S2801" s="9">
        <f>(J2801/86400)+25569+([0]!offset/24)</f>
        <v>42507.05636574074</v>
      </c>
      <c r="T2801" s="9">
        <f>(I2801/86400)+25569+([0]!offset/24)</f>
        <v>42538.458333333336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  <c r="S2802" s="9">
        <f>(J2802/86400)+25569+([0]!offset/24)</f>
        <v>41948.344513888886</v>
      </c>
      <c r="T2802" s="9">
        <f>(I2802/86400)+25569+([0]!offset/24)</f>
        <v>42008.344513888886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  <c r="S2803" s="9">
        <f>(J2803/86400)+25569+([0]!offset/24)</f>
        <v>41900.034826388888</v>
      </c>
      <c r="T2803" s="9">
        <f>(I2803/86400)+25569+([0]!offset/24)</f>
        <v>41922.25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  <c r="S2804" s="9">
        <f>(J2804/86400)+25569+([0]!offset/24)</f>
        <v>42192.438738425924</v>
      </c>
      <c r="T2804" s="9">
        <f>(I2804/86400)+25569+([0]!offset/24)</f>
        <v>42222.438738425924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  <c r="S2805" s="9">
        <f>(J2805/86400)+25569+([0]!offset/24)</f>
        <v>42157.857361111113</v>
      </c>
      <c r="T2805" s="9">
        <f>(I2805/86400)+25569+([0]!offset/24)</f>
        <v>42200.791666666664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  <c r="S2806" s="9">
        <f>(J2806/86400)+25569+([0]!offset/24)</f>
        <v>41881.245254629626</v>
      </c>
      <c r="T2806" s="9">
        <f>(I2806/86400)+25569+([0]!offset/24)</f>
        <v>41911.245254629626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  <c r="S2807" s="9">
        <f>(J2807/86400)+25569+([0]!offset/24)</f>
        <v>42213.2971412037</v>
      </c>
      <c r="T2807" s="9">
        <f>(I2807/86400)+25569+([0]!offset/24)</f>
        <v>42238.2971412037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  <c r="S2808" s="9">
        <f>(J2808/86400)+25569+([0]!offset/24)</f>
        <v>42185.058912037035</v>
      </c>
      <c r="T2808" s="9">
        <f>(I2808/86400)+25569+([0]!offset/24)</f>
        <v>42221.249999999993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  <c r="S2809" s="9">
        <f>(J2809/86400)+25569+([0]!offset/24)</f>
        <v>42154.664791666662</v>
      </c>
      <c r="T2809" s="9">
        <f>(I2809/86400)+25569+([0]!offset/24)</f>
        <v>42184.664791666662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  <c r="S2810" s="9">
        <f>(J2810/86400)+25569+([0]!offset/24)</f>
        <v>42208.638136574074</v>
      </c>
      <c r="T2810" s="9">
        <f>(I2810/86400)+25569+([0]!offset/24)</f>
        <v>42238.638136574074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  <c r="S2811" s="9">
        <f>(J2811/86400)+25569+([0]!offset/24)</f>
        <v>42451.288483796299</v>
      </c>
      <c r="T2811" s="9">
        <f>(I2811/86400)+25569+([0]!offset/24)</f>
        <v>42459.402083333327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  <c r="S2812" s="9">
        <f>(J2812/86400)+25569+([0]!offset/24)</f>
        <v>41758.931296296294</v>
      </c>
      <c r="T2812" s="9">
        <f>(I2812/86400)+25569+([0]!offset/24)</f>
        <v>41790.957638888889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  <c r="S2813" s="9">
        <f>(J2813/86400)+25569+([0]!offset/24)</f>
        <v>42028.288229166668</v>
      </c>
      <c r="T2813" s="9">
        <f>(I2813/86400)+25569+([0]!offset/24)</f>
        <v>42058.288229166668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  <c r="S2814" s="9">
        <f>(J2814/86400)+25569+([0]!offset/24)</f>
        <v>42054.535856481474</v>
      </c>
      <c r="T2814" s="9">
        <f>(I2814/86400)+25569+([0]!offset/24)</f>
        <v>42099.958333333336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  <c r="S2815" s="9">
        <f>(J2815/86400)+25569+([0]!offset/24)</f>
        <v>42693.534270833326</v>
      </c>
      <c r="T2815" s="9">
        <f>(I2815/86400)+25569+([0]!offset/24)</f>
        <v>42718.534270833326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  <c r="S2816" s="9">
        <f>(J2816/86400)+25569+([0]!offset/24)</f>
        <v>42103.191145833327</v>
      </c>
      <c r="T2816" s="9">
        <f>(I2816/86400)+25569+([0]!offset/24)</f>
        <v>42133.191145833327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  <c r="S2817" s="9">
        <f>(J2817/86400)+25569+([0]!offset/24)</f>
        <v>42559.568391203698</v>
      </c>
      <c r="T2817" s="9">
        <f>(I2817/86400)+25569+([0]!offset/24)</f>
        <v>42589.568391203698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  <c r="S2818" s="9">
        <f>(J2818/86400)+25569+([0]!offset/24)</f>
        <v>42188.259166666663</v>
      </c>
      <c r="T2818" s="9">
        <f>(I2818/86400)+25569+([0]!offset/24)</f>
        <v>42218.458333333336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ROUND((E2819/D2819)*100,0)</f>
        <v>130</v>
      </c>
      <c r="P2819" s="5">
        <f t="shared" ref="P2819:P2882" si="177">IF(L2819&gt;0,E2819/L2819,0)</f>
        <v>23.636363636363637</v>
      </c>
      <c r="Q2819" t="str">
        <f t="shared" ref="Q2819:Q2882" si="178">LEFT(N2819,SEARCH("/",N2819,1)-1)</f>
        <v>theater</v>
      </c>
      <c r="R2819" t="str">
        <f t="shared" ref="R2819:R2882" si="179">MID(N2819,SEARCH("/",N2819,1)+1,LEN(N2819)-LEN(Q2819))</f>
        <v>plays</v>
      </c>
      <c r="S2819" s="9">
        <f>(J2819/86400)+25569+([0]!offset/24)</f>
        <v>42023.42664351852</v>
      </c>
      <c r="T2819" s="9">
        <f>(I2819/86400)+25569+([0]!offset/24)</f>
        <v>42063.42664351852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5">
        <f t="shared" si="177"/>
        <v>103.95098039215686</v>
      </c>
      <c r="Q2820" t="str">
        <f t="shared" si="178"/>
        <v>theater</v>
      </c>
      <c r="R2820" t="str">
        <f t="shared" si="179"/>
        <v>plays</v>
      </c>
      <c r="S2820" s="9">
        <f>(J2820/86400)+25569+([0]!offset/24)</f>
        <v>42250.389884259253</v>
      </c>
      <c r="T2820" s="9">
        <f>(I2820/86400)+25569+([0]!offset/24)</f>
        <v>42270.389884259253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  <c r="S2821" s="9">
        <f>(J2821/86400)+25569+([0]!offset/24)</f>
        <v>42139.317233796297</v>
      </c>
      <c r="T2821" s="9">
        <f>(I2821/86400)+25569+([0]!offset/24)</f>
        <v>42169.317233796297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  <c r="S2822" s="9">
        <f>(J2822/86400)+25569+([0]!offset/24)</f>
        <v>42401.402650462966</v>
      </c>
      <c r="T2822" s="9">
        <f>(I2822/86400)+25569+([0]!offset/24)</f>
        <v>42425.791666666664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  <c r="S2823" s="9">
        <f>(J2823/86400)+25569+([0]!offset/24)</f>
        <v>41875.714525462965</v>
      </c>
      <c r="T2823" s="9">
        <f>(I2823/86400)+25569+([0]!offset/24)</f>
        <v>41905.714525462965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  <c r="S2824" s="9">
        <f>(J2824/86400)+25569+([0]!offset/24)</f>
        <v>42060.475601851846</v>
      </c>
      <c r="T2824" s="9">
        <f>(I2824/86400)+25569+([0]!offset/24)</f>
        <v>42090.433935185181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  <c r="S2825" s="9">
        <f>(J2825/86400)+25569+([0]!offset/24)</f>
        <v>42066.803310185183</v>
      </c>
      <c r="T2825" s="9">
        <f>(I2825/86400)+25569+([0]!offset/24)</f>
        <v>42094.749305555553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  <c r="S2826" s="9">
        <f>(J2826/86400)+25569+([0]!offset/24)</f>
        <v>42136.0624537037</v>
      </c>
      <c r="T2826" s="9">
        <f>(I2826/86400)+25569+([0]!offset/24)</f>
        <v>42167.863194444442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  <c r="S2827" s="9">
        <f>(J2827/86400)+25569+([0]!offset/24)</f>
        <v>42312.584328703706</v>
      </c>
      <c r="T2827" s="9">
        <f>(I2827/86400)+25569+([0]!offset/24)</f>
        <v>42342.584328703706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  <c r="S2828" s="9">
        <f>(J2828/86400)+25569+([0]!offset/24)</f>
        <v>42170.826527777775</v>
      </c>
      <c r="T2828" s="9">
        <f>(I2828/86400)+25569+([0]!offset/24)</f>
        <v>42195.083333333336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  <c r="S2829" s="9">
        <f>(J2829/86400)+25569+([0]!offset/24)</f>
        <v>42494.475300925922</v>
      </c>
      <c r="T2829" s="9">
        <f>(I2829/86400)+25569+([0]!offset/24)</f>
        <v>42524.479166666664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  <c r="S2830" s="9">
        <f>(J2830/86400)+25569+([0]!offset/24)</f>
        <v>42254.056354166663</v>
      </c>
      <c r="T2830" s="9">
        <f>(I2830/86400)+25569+([0]!offset/24)</f>
        <v>42279.749999999993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  <c r="S2831" s="9">
        <f>(J2831/86400)+25569+([0]!offset/24)</f>
        <v>42495.225902777776</v>
      </c>
      <c r="T2831" s="9">
        <f>(I2831/86400)+25569+([0]!offset/24)</f>
        <v>42523.225902777776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  <c r="S2832" s="9">
        <f>(J2832/86400)+25569+([0]!offset/24)</f>
        <v>41758.631342592591</v>
      </c>
      <c r="T2832" s="9">
        <f>(I2832/86400)+25569+([0]!offset/24)</f>
        <v>41770.957638888889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  <c r="S2833" s="9">
        <f>(J2833/86400)+25569+([0]!offset/24)</f>
        <v>42171.616550925923</v>
      </c>
      <c r="T2833" s="9">
        <f>(I2833/86400)+25569+([0]!offset/24)</f>
        <v>42201.616550925923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  <c r="S2834" s="9">
        <f>(J2834/86400)+25569+([0]!offset/24)</f>
        <v>41938.501087962963</v>
      </c>
      <c r="T2834" s="9">
        <f>(I2834/86400)+25569+([0]!offset/24)</f>
        <v>41966.708333333336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  <c r="S2835" s="9">
        <f>(J2835/86400)+25569+([0]!offset/24)</f>
        <v>42267.919363425921</v>
      </c>
      <c r="T2835" s="9">
        <f>(I2835/86400)+25569+([0]!offset/24)</f>
        <v>42287.874999999993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  <c r="S2836" s="9">
        <f>(J2836/86400)+25569+([0]!offset/24)</f>
        <v>42019.751504629625</v>
      </c>
      <c r="T2836" s="9">
        <f>(I2836/86400)+25569+([0]!offset/24)</f>
        <v>42034.751504629625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  <c r="S2837" s="9">
        <f>(J2837/86400)+25569+([0]!offset/24)</f>
        <v>42313.495567129627</v>
      </c>
      <c r="T2837" s="9">
        <f>(I2837/86400)+25569+([0]!offset/24)</f>
        <v>42342.791666666664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  <c r="S2838" s="9">
        <f>(J2838/86400)+25569+([0]!offset/24)</f>
        <v>42746.053449074076</v>
      </c>
      <c r="T2838" s="9">
        <f>(I2838/86400)+25569+([0]!offset/24)</f>
        <v>42783.999305555553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  <c r="S2839" s="9">
        <f>(J2839/86400)+25569+([0]!offset/24)</f>
        <v>42307.700046296297</v>
      </c>
      <c r="T2839" s="9">
        <f>(I2839/86400)+25569+([0]!offset/24)</f>
        <v>42347.741712962961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  <c r="S2840" s="9">
        <f>(J2840/86400)+25569+([0]!offset/24)</f>
        <v>41842.399259259255</v>
      </c>
      <c r="T2840" s="9">
        <f>(I2840/86400)+25569+([0]!offset/24)</f>
        <v>41864.708333333328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  <c r="S2841" s="9">
        <f>(J2841/86400)+25569+([0]!offset/24)</f>
        <v>41853.031874999993</v>
      </c>
      <c r="T2841" s="9">
        <f>(I2841/86400)+25569+([0]!offset/24)</f>
        <v>41875.999305555553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  <c r="S2842" s="9">
        <f>(J2842/86400)+25569+([0]!offset/24)</f>
        <v>42059.827303240738</v>
      </c>
      <c r="T2842" s="9">
        <f>(I2842/86400)+25569+([0]!offset/24)</f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  <c r="S2843" s="9">
        <f>(J2843/86400)+25569+([0]!offset/24)</f>
        <v>42291.531215277777</v>
      </c>
      <c r="T2843" s="9">
        <f>(I2843/86400)+25569+([0]!offset/24)</f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>
        <f t="shared" si="177"/>
        <v>0</v>
      </c>
      <c r="Q2844" t="str">
        <f t="shared" si="178"/>
        <v>theater</v>
      </c>
      <c r="R2844" t="str">
        <f t="shared" si="179"/>
        <v>plays</v>
      </c>
      <c r="S2844" s="9">
        <f>(J2844/86400)+25569+([0]!offset/24)</f>
        <v>41784.744155092594</v>
      </c>
      <c r="T2844" s="9">
        <f>(I2844/86400)+25569+([0]!offset/24)</f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>
        <f t="shared" si="177"/>
        <v>0</v>
      </c>
      <c r="Q2845" t="str">
        <f t="shared" si="178"/>
        <v>theater</v>
      </c>
      <c r="R2845" t="str">
        <f t="shared" si="179"/>
        <v>plays</v>
      </c>
      <c r="S2845" s="9">
        <f>(J2845/86400)+25569+([0]!offset/24)</f>
        <v>42492.529513888883</v>
      </c>
      <c r="T2845" s="9">
        <f>(I2845/86400)+25569+([0]!offset/24)</f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  <c r="S2846" s="9">
        <f>(J2846/86400)+25569+([0]!offset/24)</f>
        <v>42709.337731481479</v>
      </c>
      <c r="T2846" s="9">
        <f>(I2846/86400)+25569+([0]!offset/24)</f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  <c r="S2847" s="9">
        <f>(J2847/86400)+25569+([0]!offset/24)</f>
        <v>42102.808252314811</v>
      </c>
      <c r="T2847" s="9">
        <f>(I2847/86400)+25569+([0]!offset/24)</f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>
        <f t="shared" si="177"/>
        <v>0</v>
      </c>
      <c r="Q2848" t="str">
        <f t="shared" si="178"/>
        <v>theater</v>
      </c>
      <c r="R2848" t="str">
        <f t="shared" si="179"/>
        <v>plays</v>
      </c>
      <c r="S2848" s="9">
        <f>(J2848/86400)+25569+([0]!offset/24)</f>
        <v>42108.483726851853</v>
      </c>
      <c r="T2848" s="9">
        <f>(I2848/86400)+25569+([0]!offset/24)</f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>
        <f t="shared" si="177"/>
        <v>0</v>
      </c>
      <c r="Q2849" t="str">
        <f t="shared" si="178"/>
        <v>theater</v>
      </c>
      <c r="R2849" t="str">
        <f t="shared" si="179"/>
        <v>plays</v>
      </c>
      <c r="S2849" s="9">
        <f>(J2849/86400)+25569+([0]!offset/24)</f>
        <v>42453.597974537035</v>
      </c>
      <c r="T2849" s="9">
        <f>(I2849/86400)+25569+([0]!offset/24)</f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  <c r="S2850" s="9">
        <f>(J2850/86400)+25569+([0]!offset/24)</f>
        <v>42123.440497685187</v>
      </c>
      <c r="T2850" s="9">
        <f>(I2850/86400)+25569+([0]!offset/24)</f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  <c r="S2851" s="9">
        <f>(J2851/86400)+25569+([0]!offset/24)</f>
        <v>42453.219907407409</v>
      </c>
      <c r="T2851" s="9">
        <f>(I2851/86400)+25569+([0]!offset/24)</f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  <c r="S2852" s="9">
        <f>(J2852/86400)+25569+([0]!offset/24)</f>
        <v>41857.798738425925</v>
      </c>
      <c r="T2852" s="9">
        <f>(I2852/86400)+25569+([0]!offset/24)</f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>
        <f t="shared" si="177"/>
        <v>0</v>
      </c>
      <c r="Q2853" t="str">
        <f t="shared" si="178"/>
        <v>theater</v>
      </c>
      <c r="R2853" t="str">
        <f t="shared" si="179"/>
        <v>plays</v>
      </c>
      <c r="S2853" s="9">
        <f>(J2853/86400)+25569+([0]!offset/24)</f>
        <v>42389.794317129628</v>
      </c>
      <c r="T2853" s="9">
        <f>(I2853/86400)+25569+([0]!offset/24)</f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  <c r="S2854" s="9">
        <f>(J2854/86400)+25569+([0]!offset/24)</f>
        <v>41780.836840277778</v>
      </c>
      <c r="T2854" s="9">
        <f>(I2854/86400)+25569+([0]!offset/24)</f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>
        <f t="shared" si="177"/>
        <v>0</v>
      </c>
      <c r="Q2855" t="str">
        <f t="shared" si="178"/>
        <v>theater</v>
      </c>
      <c r="R2855" t="str">
        <f t="shared" si="179"/>
        <v>plays</v>
      </c>
      <c r="S2855" s="9">
        <f>(J2855/86400)+25569+([0]!offset/24)</f>
        <v>41835.98260416666</v>
      </c>
      <c r="T2855" s="9">
        <f>(I2855/86400)+25569+([0]!offset/24)</f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  <c r="S2856" s="9">
        <f>(J2856/86400)+25569+([0]!offset/24)</f>
        <v>42111.508321759255</v>
      </c>
      <c r="T2856" s="9">
        <f>(I2856/86400)+25569+([0]!offset/24)</f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  <c r="S2857" s="9">
        <f>(J2857/86400)+25569+([0]!offset/24)</f>
        <v>42369.799432870372</v>
      </c>
      <c r="T2857" s="9">
        <f>(I2857/86400)+25569+([0]!offset/24)</f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  <c r="S2858" s="9">
        <f>(J2858/86400)+25569+([0]!offset/24)</f>
        <v>42164.829247685186</v>
      </c>
      <c r="T2858" s="9">
        <f>(I2858/86400)+25569+([0]!offset/24)</f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  <c r="S2859" s="9">
        <f>(J2859/86400)+25569+([0]!offset/24)</f>
        <v>42726.711747685178</v>
      </c>
      <c r="T2859" s="9">
        <f>(I2859/86400)+25569+([0]!offset/24)</f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>
        <f t="shared" si="177"/>
        <v>0</v>
      </c>
      <c r="Q2860" t="str">
        <f t="shared" si="178"/>
        <v>theater</v>
      </c>
      <c r="R2860" t="str">
        <f t="shared" si="179"/>
        <v>plays</v>
      </c>
      <c r="S2860" s="9">
        <f>(J2860/86400)+25569+([0]!offset/24)</f>
        <v>41954.336747685178</v>
      </c>
      <c r="T2860" s="9">
        <f>(I2860/86400)+25569+([0]!offset/24)</f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  <c r="S2861" s="9">
        <f>(J2861/86400)+25569+([0]!offset/24)</f>
        <v>42233.153981481482</v>
      </c>
      <c r="T2861" s="9">
        <f>(I2861/86400)+25569+([0]!offset/24)</f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  <c r="S2862" s="9">
        <f>(J2862/86400)+25569+([0]!offset/24)</f>
        <v>42480.592314814814</v>
      </c>
      <c r="T2862" s="9">
        <f>(I2862/86400)+25569+([0]!offset/24)</f>
        <v>42540.592314814814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  <c r="S2863" s="9">
        <f>(J2863/86400)+25569+([0]!offset/24)</f>
        <v>42257.3825</v>
      </c>
      <c r="T2863" s="9">
        <f>(I2863/86400)+25569+([0]!offset/24)</f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  <c r="S2864" s="9">
        <f>(J2864/86400)+25569+([0]!offset/24)</f>
        <v>41784.581354166665</v>
      </c>
      <c r="T2864" s="9">
        <f>(I2864/86400)+25569+([0]!offset/24)</f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  <c r="S2865" s="9">
        <f>(J2865/86400)+25569+([0]!offset/24)</f>
        <v>41831.46670138889</v>
      </c>
      <c r="T2865" s="9">
        <f>(I2865/86400)+25569+([0]!offset/24)</f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  <c r="S2866" s="9">
        <f>(J2866/86400)+25569+([0]!offset/24)</f>
        <v>42172.405173611107</v>
      </c>
      <c r="T2866" s="9">
        <f>(I2866/86400)+25569+([0]!offset/24)</f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>
        <f t="shared" si="177"/>
        <v>0</v>
      </c>
      <c r="Q2867" t="str">
        <f t="shared" si="178"/>
        <v>theater</v>
      </c>
      <c r="R2867" t="str">
        <f t="shared" si="179"/>
        <v>plays</v>
      </c>
      <c r="S2867" s="9">
        <f>(J2867/86400)+25569+([0]!offset/24)</f>
        <v>41949.905775462961</v>
      </c>
      <c r="T2867" s="9">
        <f>(I2867/86400)+25569+([0]!offset/24)</f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  <c r="S2868" s="9">
        <f>(J2868/86400)+25569+([0]!offset/24)</f>
        <v>42627.746770833335</v>
      </c>
      <c r="T2868" s="9">
        <f>(I2868/86400)+25569+([0]!offset/24)</f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  <c r="S2869" s="9">
        <f>(J2869/86400)+25569+([0]!offset/24)</f>
        <v>42530.986944444441</v>
      </c>
      <c r="T2869" s="9">
        <f>(I2869/86400)+25569+([0]!offset/24)</f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  <c r="S2870" s="9">
        <f>(J2870/86400)+25569+([0]!offset/24)</f>
        <v>42618.618680555555</v>
      </c>
      <c r="T2870" s="9">
        <f>(I2870/86400)+25569+([0]!offset/24)</f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  <c r="S2871" s="9">
        <f>(J2871/86400)+25569+([0]!offset/24)</f>
        <v>42540.385196759256</v>
      </c>
      <c r="T2871" s="9">
        <f>(I2871/86400)+25569+([0]!offset/24)</f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  <c r="S2872" s="9">
        <f>(J2872/86400)+25569+([0]!offset/24)</f>
        <v>41745.981076388889</v>
      </c>
      <c r="T2872" s="9">
        <f>(I2872/86400)+25569+([0]!offset/24)</f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  <c r="S2873" s="9">
        <f>(J2873/86400)+25569+([0]!offset/24)</f>
        <v>41974.530243055553</v>
      </c>
      <c r="T2873" s="9">
        <f>(I2873/86400)+25569+([0]!offset/24)</f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>
        <f t="shared" si="177"/>
        <v>0</v>
      </c>
      <c r="Q2874" t="str">
        <f t="shared" si="178"/>
        <v>theater</v>
      </c>
      <c r="R2874" t="str">
        <f t="shared" si="179"/>
        <v>plays</v>
      </c>
      <c r="S2874" s="9">
        <f>(J2874/86400)+25569+([0]!offset/24)</f>
        <v>42114.907847222225</v>
      </c>
      <c r="T2874" s="9">
        <f>(I2874/86400)+25569+([0]!offset/24)</f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  <c r="S2875" s="9">
        <f>(J2875/86400)+25569+([0]!offset/24)</f>
        <v>42002.609155092585</v>
      </c>
      <c r="T2875" s="9">
        <f>(I2875/86400)+25569+([0]!offset/24)</f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  <c r="S2876" s="9">
        <f>(J2876/86400)+25569+([0]!offset/24)</f>
        <v>42722.636412037034</v>
      </c>
      <c r="T2876" s="9">
        <f>(I2876/86400)+25569+([0]!offset/24)</f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  <c r="S2877" s="9">
        <f>(J2877/86400)+25569+([0]!offset/24)</f>
        <v>42464.920057870368</v>
      </c>
      <c r="T2877" s="9">
        <f>(I2877/86400)+25569+([0]!offset/24)</f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>
        <f t="shared" si="177"/>
        <v>0</v>
      </c>
      <c r="Q2878" t="str">
        <f t="shared" si="178"/>
        <v>theater</v>
      </c>
      <c r="R2878" t="str">
        <f t="shared" si="179"/>
        <v>plays</v>
      </c>
      <c r="S2878" s="9">
        <f>(J2878/86400)+25569+([0]!offset/24)</f>
        <v>42171.535636574066</v>
      </c>
      <c r="T2878" s="9">
        <f>(I2878/86400)+25569+([0]!offset/24)</f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  <c r="S2879" s="9">
        <f>(J2879/86400)+25569+([0]!offset/24)</f>
        <v>42672.746805555558</v>
      </c>
      <c r="T2879" s="9">
        <f>(I2879/86400)+25569+([0]!offset/24)</f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  <c r="S2880" s="9">
        <f>(J2880/86400)+25569+([0]!offset/24)</f>
        <v>42128.407349537032</v>
      </c>
      <c r="T2880" s="9">
        <f>(I2880/86400)+25569+([0]!offset/24)</f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  <c r="S2881" s="9">
        <f>(J2881/86400)+25569+([0]!offset/24)</f>
        <v>42359.516909722217</v>
      </c>
      <c r="T2881" s="9">
        <f>(I2881/86400)+25569+([0]!offset/24)</f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  <c r="S2882" s="9">
        <f>(J2882/86400)+25569+([0]!offset/24)</f>
        <v>42192.69736111111</v>
      </c>
      <c r="T2882" s="9">
        <f>(I2882/86400)+25569+([0]!offset/24)</f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ROUND((E2883/D2883)*100,0)</f>
        <v>0</v>
      </c>
      <c r="P2883" s="5">
        <f t="shared" ref="P2883:P2946" si="181">IF(L2883&gt;0,E2883/L2883,0)</f>
        <v>0</v>
      </c>
      <c r="Q2883" t="str">
        <f t="shared" ref="Q2883:Q2946" si="182">LEFT(N2883,SEARCH("/",N2883,1)-1)</f>
        <v>theater</v>
      </c>
      <c r="R2883" t="str">
        <f t="shared" ref="R2883:R2946" si="183">MID(N2883,SEARCH("/",N2883,1)+1,LEN(N2883)-LEN(Q2883))</f>
        <v>plays</v>
      </c>
      <c r="S2883" s="9">
        <f>(J2883/86400)+25569+([0]!offset/24)</f>
        <v>41916.389305555553</v>
      </c>
      <c r="T2883" s="9">
        <f>(I2883/86400)+25569+([0]!offset/24)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  <c r="S2884" s="9">
        <f>(J2884/86400)+25569+([0]!offset/24)</f>
        <v>42461.387939814813</v>
      </c>
      <c r="T2884" s="9">
        <f>(I2884/86400)+25569+([0]!offset/24)</f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  <c r="S2885" s="9">
        <f>(J2885/86400)+25569+([0]!offset/24)</f>
        <v>42370.694872685184</v>
      </c>
      <c r="T2885" s="9">
        <f>(I2885/86400)+25569+([0]!offset/24)</f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  <c r="S2886" s="9">
        <f>(J2886/86400)+25569+([0]!offset/24)</f>
        <v>41948.518923611111</v>
      </c>
      <c r="T2886" s="9">
        <f>(I2886/86400)+25569+([0]!offset/24)</f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  <c r="S2887" s="9">
        <f>(J2887/86400)+25569+([0]!offset/24)</f>
        <v>42046.868067129624</v>
      </c>
      <c r="T2887" s="9">
        <f>(I2887/86400)+25569+([0]!offset/24)</f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  <c r="S2888" s="9">
        <f>(J2888/86400)+25569+([0]!offset/24)</f>
        <v>42261.424583333333</v>
      </c>
      <c r="T2888" s="9">
        <f>(I2888/86400)+25569+([0]!offset/24)</f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  <c r="S2889" s="9">
        <f>(J2889/86400)+25569+([0]!offset/24)</f>
        <v>41985.219027777777</v>
      </c>
      <c r="T2889" s="9">
        <f>(I2889/86400)+25569+([0]!offset/24)</f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>
        <f t="shared" si="181"/>
        <v>0</v>
      </c>
      <c r="Q2890" t="str">
        <f t="shared" si="182"/>
        <v>theater</v>
      </c>
      <c r="R2890" t="str">
        <f t="shared" si="183"/>
        <v>plays</v>
      </c>
      <c r="S2890" s="9">
        <f>(J2890/86400)+25569+([0]!offset/24)</f>
        <v>41922.326851851853</v>
      </c>
      <c r="T2890" s="9">
        <f>(I2890/86400)+25569+([0]!offset/24)</f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  <c r="S2891" s="9">
        <f>(J2891/86400)+25569+([0]!offset/24)</f>
        <v>41850.654918981476</v>
      </c>
      <c r="T2891" s="9">
        <f>(I2891/86400)+25569+([0]!offset/24)</f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  <c r="S2892" s="9">
        <f>(J2892/86400)+25569+([0]!offset/24)</f>
        <v>41831.534629629627</v>
      </c>
      <c r="T2892" s="9">
        <f>(I2892/86400)+25569+([0]!offset/24)</f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  <c r="S2893" s="9">
        <f>(J2893/86400)+25569+([0]!offset/24)</f>
        <v>42415.675092592595</v>
      </c>
      <c r="T2893" s="9">
        <f>(I2893/86400)+25569+([0]!offset/24)</f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  <c r="S2894" s="9">
        <f>(J2894/86400)+25569+([0]!offset/24)</f>
        <v>41869.505833333329</v>
      </c>
      <c r="T2894" s="9">
        <f>(I2894/86400)+25569+([0]!offset/24)</f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  <c r="S2895" s="9">
        <f>(J2895/86400)+25569+([0]!offset/24)</f>
        <v>41953.564756944441</v>
      </c>
      <c r="T2895" s="9">
        <f>(I2895/86400)+25569+([0]!offset/24)</f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>
        <f t="shared" si="181"/>
        <v>0</v>
      </c>
      <c r="Q2896" t="str">
        <f t="shared" si="182"/>
        <v>theater</v>
      </c>
      <c r="R2896" t="str">
        <f t="shared" si="183"/>
        <v>plays</v>
      </c>
      <c r="S2896" s="9">
        <f>(J2896/86400)+25569+([0]!offset/24)</f>
        <v>42037.777951388889</v>
      </c>
      <c r="T2896" s="9">
        <f>(I2896/86400)+25569+([0]!offset/24)</f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  <c r="S2897" s="9">
        <f>(J2897/86400)+25569+([0]!offset/24)</f>
        <v>41811.347129629627</v>
      </c>
      <c r="T2897" s="9">
        <f>(I2897/86400)+25569+([0]!offset/24)</f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  <c r="S2898" s="9">
        <f>(J2898/86400)+25569+([0]!offset/24)</f>
        <v>42701.700474537036</v>
      </c>
      <c r="T2898" s="9">
        <f>(I2898/86400)+25569+([0]!offset/24)</f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  <c r="S2899" s="9">
        <f>(J2899/86400)+25569+([0]!offset/24)</f>
        <v>42258.438171296293</v>
      </c>
      <c r="T2899" s="9">
        <f>(I2899/86400)+25569+([0]!offset/24)</f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  <c r="S2900" s="9">
        <f>(J2900/86400)+25569+([0]!offset/24)</f>
        <v>42278.456631944442</v>
      </c>
      <c r="T2900" s="9">
        <f>(I2900/86400)+25569+([0]!offset/24)</f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>
        <f t="shared" si="181"/>
        <v>0</v>
      </c>
      <c r="Q2901" t="str">
        <f t="shared" si="182"/>
        <v>theater</v>
      </c>
      <c r="R2901" t="str">
        <f t="shared" si="183"/>
        <v>plays</v>
      </c>
      <c r="S2901" s="9">
        <f>(J2901/86400)+25569+([0]!offset/24)</f>
        <v>42514.869884259257</v>
      </c>
      <c r="T2901" s="9">
        <f>(I2901/86400)+25569+([0]!offset/24)</f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  <c r="S2902" s="9">
        <f>(J2902/86400)+25569+([0]!offset/24)</f>
        <v>41830.025833333333</v>
      </c>
      <c r="T2902" s="9">
        <f>(I2902/86400)+25569+([0]!offset/24)</f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  <c r="S2903" s="9">
        <f>(J2903/86400)+25569+([0]!offset/24)</f>
        <v>41982.696053240739</v>
      </c>
      <c r="T2903" s="9">
        <f>(I2903/86400)+25569+([0]!offset/24)</f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  <c r="S2904" s="9">
        <f>(J2904/86400)+25569+([0]!offset/24)</f>
        <v>42210.231435185182</v>
      </c>
      <c r="T2904" s="9">
        <f>(I2904/86400)+25569+([0]!offset/24)</f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  <c r="S2905" s="9">
        <f>(J2905/86400)+25569+([0]!offset/24)</f>
        <v>42195.95854166666</v>
      </c>
      <c r="T2905" s="9">
        <f>(I2905/86400)+25569+([0]!offset/24)</f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  <c r="S2906" s="9">
        <f>(J2906/86400)+25569+([0]!offset/24)</f>
        <v>41940.759618055556</v>
      </c>
      <c r="T2906" s="9">
        <f>(I2906/86400)+25569+([0]!offset/24)</f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  <c r="S2907" s="9">
        <f>(J2907/86400)+25569+([0]!offset/24)</f>
        <v>42605.848530092589</v>
      </c>
      <c r="T2907" s="9">
        <f>(I2907/86400)+25569+([0]!offset/24)</f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  <c r="S2908" s="9">
        <f>(J2908/86400)+25569+([0]!offset/24)</f>
        <v>42199.440578703703</v>
      </c>
      <c r="T2908" s="9">
        <f>(I2908/86400)+25569+([0]!offset/24)</f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  <c r="S2909" s="9">
        <f>(J2909/86400)+25569+([0]!offset/24)</f>
        <v>42444.669409722221</v>
      </c>
      <c r="T2909" s="9">
        <f>(I2909/86400)+25569+([0]!offset/24)</f>
        <v>42504.669409722221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  <c r="S2910" s="9">
        <f>(J2910/86400)+25569+([0]!offset/24)</f>
        <v>42499.523368055554</v>
      </c>
      <c r="T2910" s="9">
        <f>(I2910/86400)+25569+([0]!offset/24)</f>
        <v>42529.523368055554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  <c r="S2911" s="9">
        <f>(J2911/86400)+25569+([0]!offset/24)</f>
        <v>41929.057881944442</v>
      </c>
      <c r="T2911" s="9">
        <f>(I2911/86400)+25569+([0]!offset/24)</f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  <c r="S2912" s="9">
        <f>(J2912/86400)+25569+([0]!offset/24)</f>
        <v>42107.632951388885</v>
      </c>
      <c r="T2912" s="9">
        <f>(I2912/86400)+25569+([0]!offset/24)</f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  <c r="S2913" s="9">
        <f>(J2913/86400)+25569+([0]!offset/24)</f>
        <v>42142.560486111113</v>
      </c>
      <c r="T2913" s="9">
        <f>(I2913/86400)+25569+([0]!offset/24)</f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  <c r="S2914" s="9">
        <f>(J2914/86400)+25569+([0]!offset/24)</f>
        <v>42353.923310185179</v>
      </c>
      <c r="T2914" s="9">
        <f>(I2914/86400)+25569+([0]!offset/24)</f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  <c r="S2915" s="9">
        <f>(J2915/86400)+25569+([0]!offset/24)</f>
        <v>41828.714571759258</v>
      </c>
      <c r="T2915" s="9">
        <f>(I2915/86400)+25569+([0]!offset/24)</f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  <c r="S2916" s="9">
        <f>(J2916/86400)+25569+([0]!offset/24)</f>
        <v>42017.699004629627</v>
      </c>
      <c r="T2916" s="9">
        <f>(I2916/86400)+25569+([0]!offset/24)</f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  <c r="S2917" s="9">
        <f>(J2917/86400)+25569+([0]!offset/24)</f>
        <v>42415.189699074072</v>
      </c>
      <c r="T2917" s="9">
        <f>(I2917/86400)+25569+([0]!offset/24)</f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  <c r="S2918" s="9">
        <f>(J2918/86400)+25569+([0]!offset/24)</f>
        <v>41755.268391203703</v>
      </c>
      <c r="T2918" s="9">
        <f>(I2918/86400)+25569+([0]!offset/24)</f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  <c r="S2919" s="9">
        <f>(J2919/86400)+25569+([0]!offset/24)</f>
        <v>42245.026006944441</v>
      </c>
      <c r="T2919" s="9">
        <f>(I2919/86400)+25569+([0]!offset/24)</f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9">
        <f>(J2920/86400)+25569+([0]!offset/24)</f>
        <v>42278.421377314815</v>
      </c>
      <c r="T2920" s="9">
        <f>(I2920/86400)+25569+([0]!offset/24)</f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  <c r="S2921" s="9">
        <f>(J2921/86400)+25569+([0]!offset/24)</f>
        <v>41826.411215277774</v>
      </c>
      <c r="T2921" s="9">
        <f>(I2921/86400)+25569+([0]!offset/24)</f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  <c r="S2922" s="9">
        <f>(J2922/86400)+25569+([0]!offset/24)</f>
        <v>42058.584143518521</v>
      </c>
      <c r="T2922" s="9">
        <f>(I2922/86400)+25569+([0]!offset/24)</f>
        <v>42088.54247685185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  <c r="S2923" s="9">
        <f>(J2923/86400)+25569+([0]!offset/24)</f>
        <v>41877.678287037037</v>
      </c>
      <c r="T2923" s="9">
        <f>(I2923/86400)+25569+([0]!offset/24)</f>
        <v>41907.678287037037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  <c r="S2924" s="9">
        <f>(J2924/86400)+25569+([0]!offset/24)</f>
        <v>42097.665821759256</v>
      </c>
      <c r="T2924" s="9">
        <f>(I2924/86400)+25569+([0]!offset/24)</f>
        <v>42142.665821759256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  <c r="S2925" s="9">
        <f>(J2925/86400)+25569+([0]!offset/24)</f>
        <v>42012.944201388884</v>
      </c>
      <c r="T2925" s="9">
        <f>(I2925/86400)+25569+([0]!offset/24)</f>
        <v>42027.916666666664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  <c r="S2926" s="9">
        <f>(J2926/86400)+25569+([0]!offset/24)</f>
        <v>42103.348495370366</v>
      </c>
      <c r="T2926" s="9">
        <f>(I2926/86400)+25569+([0]!offset/24)</f>
        <v>42132.957638888889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  <c r="S2927" s="9">
        <f>(J2927/86400)+25569+([0]!offset/24)</f>
        <v>41863.375787037039</v>
      </c>
      <c r="T2927" s="9">
        <f>(I2927/86400)+25569+([0]!offset/24)</f>
        <v>41893.375787037039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  <c r="S2928" s="9">
        <f>(J2928/86400)+25569+([0]!offset/24)</f>
        <v>42044.557627314811</v>
      </c>
      <c r="T2928" s="9">
        <f>(I2928/86400)+25569+([0]!offset/24)</f>
        <v>42058.557627314811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  <c r="S2929" s="9">
        <f>(J2929/86400)+25569+([0]!offset/24)</f>
        <v>41806.460983796293</v>
      </c>
      <c r="T2929" s="9">
        <f>(I2929/86400)+25569+([0]!offset/24)</f>
        <v>41835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  <c r="S2930" s="9">
        <f>(J2930/86400)+25569+([0]!offset/24)</f>
        <v>42403.789884259262</v>
      </c>
      <c r="T2930" s="9">
        <f>(I2930/86400)+25569+([0]!offset/24)</f>
        <v>42433.789884259262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  <c r="S2931" s="9">
        <f>(J2931/86400)+25569+([0]!offset/24)</f>
        <v>41754.355995370366</v>
      </c>
      <c r="T2931" s="9">
        <f>(I2931/86400)+25569+([0]!offset/24)</f>
        <v>41784.355995370366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  <c r="S2932" s="9">
        <f>(J2932/86400)+25569+([0]!offset/24)</f>
        <v>42101.375740740739</v>
      </c>
      <c r="T2932" s="9">
        <f>(I2932/86400)+25569+([0]!offset/24)</f>
        <v>42131.375740740739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  <c r="S2933" s="9">
        <f>(J2933/86400)+25569+([0]!offset/24)</f>
        <v>41872.082905092589</v>
      </c>
      <c r="T2933" s="9">
        <f>(I2933/86400)+25569+([0]!offset/24)</f>
        <v>41897.047222222223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  <c r="S2934" s="9">
        <f>(J2934/86400)+25569+([0]!offset/24)</f>
        <v>42024.956446759257</v>
      </c>
      <c r="T2934" s="9">
        <f>(I2934/86400)+25569+([0]!offset/24)</f>
        <v>42056.249999999993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  <c r="S2935" s="9">
        <f>(J2935/86400)+25569+([0]!offset/24)</f>
        <v>42495.748298611106</v>
      </c>
      <c r="T2935" s="9">
        <f>(I2935/86400)+25569+([0]!offset/24)</f>
        <v>42525.748298611106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  <c r="S2936" s="9">
        <f>(J2936/86400)+25569+([0]!offset/24)</f>
        <v>41775.427824074075</v>
      </c>
      <c r="T2936" s="9">
        <f>(I2936/86400)+25569+([0]!offset/24)</f>
        <v>41805.427824074075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  <c r="S2937" s="9">
        <f>(J2937/86400)+25569+([0]!offset/24)</f>
        <v>42553.375092592592</v>
      </c>
      <c r="T2937" s="9">
        <f>(I2937/86400)+25569+([0]!offset/24)</f>
        <v>42611.499999999993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  <c r="S2938" s="9">
        <f>(J2938/86400)+25569+([0]!offset/24)</f>
        <v>41912.442395833328</v>
      </c>
      <c r="T2938" s="9">
        <f>(I2938/86400)+25569+([0]!offset/24)</f>
        <v>41924.999305555553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  <c r="S2939" s="9">
        <f>(J2939/86400)+25569+([0]!offset/24)</f>
        <v>41803.248993055553</v>
      </c>
      <c r="T2939" s="9">
        <f>(I2939/86400)+25569+([0]!offset/24)</f>
        <v>41833.248993055553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  <c r="S2940" s="9">
        <f>(J2940/86400)+25569+([0]!offset/24)</f>
        <v>42004.495532407404</v>
      </c>
      <c r="T2940" s="9">
        <f>(I2940/86400)+25569+([0]!offset/24)</f>
        <v>42034.495532407404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9">
        <f>(J2941/86400)+25569+([0]!offset/24)</f>
        <v>41845.60083333333</v>
      </c>
      <c r="T2941" s="9">
        <f>(I2941/86400)+25569+([0]!offset/24)</f>
        <v>41878.833333333328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  <c r="S2942" s="9">
        <f>(J2942/86400)+25569+([0]!offset/24)</f>
        <v>41982.565023148149</v>
      </c>
      <c r="T2942" s="9">
        <f>(I2942/86400)+25569+([0]!offset/24)</f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  <c r="S2943" s="9">
        <f>(J2943/86400)+25569+([0]!offset/24)</f>
        <v>42034.751793981479</v>
      </c>
      <c r="T2943" s="9">
        <f>(I2943/86400)+25569+([0]!offset/24)</f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  <c r="S2944" s="9">
        <f>(J2944/86400)+25569+([0]!offset/24)</f>
        <v>42334.595590277771</v>
      </c>
      <c r="T2944" s="9">
        <f>(I2944/86400)+25569+([0]!offset/24)</f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>
        <f t="shared" si="181"/>
        <v>0</v>
      </c>
      <c r="Q2945" t="str">
        <f t="shared" si="182"/>
        <v>theater</v>
      </c>
      <c r="R2945" t="str">
        <f t="shared" si="183"/>
        <v>spaces</v>
      </c>
      <c r="S2945" s="9">
        <f>(J2945/86400)+25569+([0]!offset/24)</f>
        <v>42076.921064814807</v>
      </c>
      <c r="T2945" s="9">
        <f>(I2945/86400)+25569+([0]!offset/24)</f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  <c r="S2946" s="9">
        <f>(J2946/86400)+25569+([0]!offset/24)</f>
        <v>42132.705995370365</v>
      </c>
      <c r="T2946" s="9">
        <f>(I2946/86400)+25569+([0]!offset/24)</f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ROUND((E2947/D2947)*100,0)</f>
        <v>0</v>
      </c>
      <c r="P2947" s="5">
        <f t="shared" ref="P2947:P3010" si="185">IF(L2947&gt;0,E2947/L2947,0)</f>
        <v>0</v>
      </c>
      <c r="Q2947" t="str">
        <f t="shared" ref="Q2947:Q3010" si="186">LEFT(N2947,SEARCH("/",N2947,1)-1)</f>
        <v>theater</v>
      </c>
      <c r="R2947" t="str">
        <f t="shared" ref="R2947:R3010" si="187">MID(N2947,SEARCH("/",N2947,1)+1,LEN(N2947)-LEN(Q2947))</f>
        <v>spaces</v>
      </c>
      <c r="S2947" s="9">
        <f>(J2947/86400)+25569+([0]!offset/24)</f>
        <v>42117.931250000001</v>
      </c>
      <c r="T2947" s="9">
        <f>(I2947/86400)+25569+([0]!offset/24)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  <c r="S2948" s="9">
        <f>(J2948/86400)+25569+([0]!offset/24)</f>
        <v>42567.322824074072</v>
      </c>
      <c r="T2948" s="9">
        <f>(I2948/86400)+25569+([0]!offset/24)</f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  <c r="S2949" s="9">
        <f>(J2949/86400)+25569+([0]!offset/24)</f>
        <v>42649.353784722225</v>
      </c>
      <c r="T2949" s="9">
        <f>(I2949/86400)+25569+([0]!offset/24)</f>
        <v>42698.507638888885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  <c r="S2950" s="9">
        <f>(J2950/86400)+25569+([0]!offset/24)</f>
        <v>42097.440891203696</v>
      </c>
      <c r="T2950" s="9">
        <f>(I2950/86400)+25569+([0]!offset/24)</f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  <c r="S2951" s="9">
        <f>(J2951/86400)+25569+([0]!offset/24)</f>
        <v>42297.61478009259</v>
      </c>
      <c r="T2951" s="9">
        <f>(I2951/86400)+25569+([0]!offset/24)</f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>
        <f t="shared" si="185"/>
        <v>0</v>
      </c>
      <c r="Q2952" t="str">
        <f t="shared" si="186"/>
        <v>theater</v>
      </c>
      <c r="R2952" t="str">
        <f t="shared" si="187"/>
        <v>spaces</v>
      </c>
      <c r="S2952" s="9">
        <f>(J2952/86400)+25569+([0]!offset/24)</f>
        <v>42362.156851851854</v>
      </c>
      <c r="T2952" s="9">
        <f>(I2952/86400)+25569+([0]!offset/24)</f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  <c r="S2953" s="9">
        <f>(J2953/86400)+25569+([0]!offset/24)</f>
        <v>41872.594594907401</v>
      </c>
      <c r="T2953" s="9">
        <f>(I2953/86400)+25569+([0]!offset/24)</f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  <c r="S2954" s="9">
        <f>(J2954/86400)+25569+([0]!offset/24)</f>
        <v>42628.481932870367</v>
      </c>
      <c r="T2954" s="9">
        <f>(I2954/86400)+25569+([0]!offset/24)</f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  <c r="S2955" s="9">
        <f>(J2955/86400)+25569+([0]!offset/24)</f>
        <v>42255.583576388883</v>
      </c>
      <c r="T2955" s="9">
        <f>(I2955/86400)+25569+([0]!offset/24)</f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>
        <f t="shared" si="185"/>
        <v>0</v>
      </c>
      <c r="Q2956" t="str">
        <f t="shared" si="186"/>
        <v>theater</v>
      </c>
      <c r="R2956" t="str">
        <f t="shared" si="187"/>
        <v>spaces</v>
      </c>
      <c r="S2956" s="9">
        <f>(J2956/86400)+25569+([0]!offset/24)</f>
        <v>42790.375034722216</v>
      </c>
      <c r="T2956" s="9">
        <f>(I2956/86400)+25569+([0]!offset/24)</f>
        <v>42810.333368055552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  <c r="S2957" s="9">
        <f>(J2957/86400)+25569+([0]!offset/24)</f>
        <v>42141.532974537033</v>
      </c>
      <c r="T2957" s="9">
        <f>(I2957/86400)+25569+([0]!offset/24)</f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9">
        <f>(J2958/86400)+25569+([0]!offset/24)</f>
        <v>42464.750578703701</v>
      </c>
      <c r="T2958" s="9">
        <f>(I2958/86400)+25569+([0]!offset/24)</f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  <c r="S2959" s="9">
        <f>(J2959/86400)+25569+([0]!offset/24)</f>
        <v>42030.80291666666</v>
      </c>
      <c r="T2959" s="9">
        <f>(I2959/86400)+25569+([0]!offset/24)</f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>
        <f t="shared" si="185"/>
        <v>0</v>
      </c>
      <c r="Q2960" t="str">
        <f t="shared" si="186"/>
        <v>theater</v>
      </c>
      <c r="R2960" t="str">
        <f t="shared" si="187"/>
        <v>spaces</v>
      </c>
      <c r="S2960" s="9">
        <f>(J2960/86400)+25569+([0]!offset/24)</f>
        <v>42438.570798611108</v>
      </c>
      <c r="T2960" s="9">
        <f>(I2960/86400)+25569+([0]!offset/24)</f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>
        <f t="shared" si="185"/>
        <v>0</v>
      </c>
      <c r="Q2961" t="str">
        <f t="shared" si="186"/>
        <v>theater</v>
      </c>
      <c r="R2961" t="str">
        <f t="shared" si="187"/>
        <v>spaces</v>
      </c>
      <c r="S2961" s="9">
        <f>(J2961/86400)+25569+([0]!offset/24)</f>
        <v>42497.800057870372</v>
      </c>
      <c r="T2961" s="9">
        <f>(I2961/86400)+25569+([0]!offset/24)</f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>
        <f t="shared" si="185"/>
        <v>0</v>
      </c>
      <c r="Q2962" t="str">
        <f t="shared" si="186"/>
        <v>theater</v>
      </c>
      <c r="R2962" t="str">
        <f t="shared" si="187"/>
        <v>spaces</v>
      </c>
      <c r="S2962" s="9">
        <f>(J2962/86400)+25569+([0]!offset/24)</f>
        <v>41863.54887731481</v>
      </c>
      <c r="T2962" s="9">
        <f>(I2962/86400)+25569+([0]!offset/24)</f>
        <v>41893.54887731481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  <c r="S2963" s="9">
        <f>(J2963/86400)+25569+([0]!offset/24)</f>
        <v>42061.004155092589</v>
      </c>
      <c r="T2963" s="9">
        <f>(I2963/86400)+25569+([0]!offset/24)</f>
        <v>42088.958333333336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  <c r="S2964" s="9">
        <f>(J2964/86400)+25569+([0]!offset/24)</f>
        <v>42036.035949074074</v>
      </c>
      <c r="T2964" s="9">
        <f>(I2964/86400)+25569+([0]!offset/24)</f>
        <v>42064.082638888889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  <c r="S2965" s="9">
        <f>(J2965/86400)+25569+([0]!offset/24)</f>
        <v>42157.26185185185</v>
      </c>
      <c r="T2965" s="9">
        <f>(I2965/86400)+25569+([0]!offset/24)</f>
        <v>42187.26185185185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  <c r="S2966" s="9">
        <f>(J2966/86400)+25569+([0]!offset/24)</f>
        <v>41827.701608796291</v>
      </c>
      <c r="T2966" s="9">
        <f>(I2966/86400)+25569+([0]!offset/24)</f>
        <v>41857.688888888886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  <c r="S2967" s="9">
        <f>(J2967/86400)+25569+([0]!offset/24)</f>
        <v>42162.521215277775</v>
      </c>
      <c r="T2967" s="9">
        <f>(I2967/86400)+25569+([0]!offset/24)</f>
        <v>42192.521215277775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  <c r="S2968" s="9">
        <f>(J2968/86400)+25569+([0]!offset/24)</f>
        <v>42233.530231481483</v>
      </c>
      <c r="T2968" s="9">
        <f>(I2968/86400)+25569+([0]!offset/24)</f>
        <v>42263.530231481483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  <c r="S2969" s="9">
        <f>(J2969/86400)+25569+([0]!offset/24)</f>
        <v>42041.989490740736</v>
      </c>
      <c r="T2969" s="9">
        <f>(I2969/86400)+25569+([0]!offset/24)</f>
        <v>42071.947824074072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  <c r="S2970" s="9">
        <f>(J2970/86400)+25569+([0]!offset/24)</f>
        <v>42585.315509259257</v>
      </c>
      <c r="T2970" s="9">
        <f>(I2970/86400)+25569+([0]!offset/24)</f>
        <v>42598.957638888889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  <c r="S2971" s="9">
        <f>(J2971/86400)+25569+([0]!offset/24)</f>
        <v>42097.578159722216</v>
      </c>
      <c r="T2971" s="9">
        <f>(I2971/86400)+25569+([0]!offset/24)</f>
        <v>42127.743750000001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  <c r="S2972" s="9">
        <f>(J2972/86400)+25569+([0]!offset/24)</f>
        <v>41808.461238425924</v>
      </c>
      <c r="T2972" s="9">
        <f>(I2972/86400)+25569+([0]!offset/24)</f>
        <v>41838.461238425924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  <c r="S2973" s="9">
        <f>(J2973/86400)+25569+([0]!offset/24)</f>
        <v>41852.449976851851</v>
      </c>
      <c r="T2973" s="9">
        <f>(I2973/86400)+25569+([0]!offset/24)</f>
        <v>41882.449976851851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  <c r="S2974" s="9">
        <f>(J2974/86400)+25569+([0]!offset/24)</f>
        <v>42693.90185185185</v>
      </c>
      <c r="T2974" s="9">
        <f>(I2974/86400)+25569+([0]!offset/24)</f>
        <v>42708.833333333336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  <c r="S2975" s="9">
        <f>(J2975/86400)+25569+([0]!offset/24)</f>
        <v>42341.610046296293</v>
      </c>
      <c r="T2975" s="9">
        <f>(I2975/86400)+25569+([0]!offset/24)</f>
        <v>42369.958333333336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  <c r="S2976" s="9">
        <f>(J2976/86400)+25569+([0]!offset/24)</f>
        <v>41879.852673611109</v>
      </c>
      <c r="T2976" s="9">
        <f>(I2976/86400)+25569+([0]!offset/24)</f>
        <v>41907.857638888883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  <c r="S2977" s="9">
        <f>(J2977/86400)+25569+([0]!offset/24)</f>
        <v>41941.475532407407</v>
      </c>
      <c r="T2977" s="9">
        <f>(I2977/86400)+25569+([0]!offset/24)</f>
        <v>41969.916666666664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  <c r="S2978" s="9">
        <f>(J2978/86400)+25569+([0]!offset/24)</f>
        <v>42425.522337962961</v>
      </c>
      <c r="T2978" s="9">
        <f>(I2978/86400)+25569+([0]!offset/24)</f>
        <v>42442.291666666664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  <c r="S2979" s="9">
        <f>(J2979/86400)+25569+([0]!offset/24)</f>
        <v>42026.672847222224</v>
      </c>
      <c r="T2979" s="9">
        <f>(I2979/86400)+25569+([0]!offset/24)</f>
        <v>42085.884722222218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  <c r="S2980" s="9">
        <f>(J2980/86400)+25569+([0]!offset/24)</f>
        <v>41922.432256944441</v>
      </c>
      <c r="T2980" s="9">
        <f>(I2980/86400)+25569+([0]!offset/24)</f>
        <v>41932.040972222218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  <c r="S2981" s="9">
        <f>(J2981/86400)+25569+([0]!offset/24)</f>
        <v>41993.616006944438</v>
      </c>
      <c r="T2981" s="9">
        <f>(I2981/86400)+25569+([0]!offset/24)</f>
        <v>42010.041666666664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  <c r="S2982" s="9">
        <f>(J2982/86400)+25569+([0]!offset/24)</f>
        <v>42219.70752314815</v>
      </c>
      <c r="T2982" s="9">
        <f>(I2982/86400)+25569+([0]!offset/24)</f>
        <v>42239.874999999993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  <c r="S2983" s="9">
        <f>(J2983/86400)+25569+([0]!offset/24)</f>
        <v>42225.351342592585</v>
      </c>
      <c r="T2983" s="9">
        <f>(I2983/86400)+25569+([0]!offset/24)</f>
        <v>42270.351342592585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  <c r="S2984" s="9">
        <f>(J2984/86400)+25569+([0]!offset/24)</f>
        <v>42381.478506944441</v>
      </c>
      <c r="T2984" s="9">
        <f>(I2984/86400)+25569+([0]!offset/24)</f>
        <v>42411.478506944441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  <c r="S2985" s="9">
        <f>(J2985/86400)+25569+([0]!offset/24)</f>
        <v>41894.424027777779</v>
      </c>
      <c r="T2985" s="9">
        <f>(I2985/86400)+25569+([0]!offset/24)</f>
        <v>41954.465694444443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  <c r="S2986" s="9">
        <f>(J2986/86400)+25569+([0]!offset/24)</f>
        <v>42576.070381944439</v>
      </c>
      <c r="T2986" s="9">
        <f>(I2986/86400)+25569+([0]!offset/24)</f>
        <v>42606.070381944439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  <c r="S2987" s="9">
        <f>(J2987/86400)+25569+([0]!offset/24)</f>
        <v>42654.765370370369</v>
      </c>
      <c r="T2987" s="9">
        <f>(I2987/86400)+25569+([0]!offset/24)</f>
        <v>42673.958333333336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  <c r="S2988" s="9">
        <f>(J2988/86400)+25569+([0]!offset/24)</f>
        <v>42431.29173611111</v>
      </c>
      <c r="T2988" s="9">
        <f>(I2988/86400)+25569+([0]!offset/24)</f>
        <v>42491.250069444439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  <c r="S2989" s="9">
        <f>(J2989/86400)+25569+([0]!offset/24)</f>
        <v>42627.098969907405</v>
      </c>
      <c r="T2989" s="9">
        <f>(I2989/86400)+25569+([0]!offset/24)</f>
        <v>42655.791666666664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  <c r="S2990" s="9">
        <f>(J2990/86400)+25569+([0]!offset/24)</f>
        <v>42511.153715277775</v>
      </c>
      <c r="T2990" s="9">
        <f>(I2990/86400)+25569+([0]!offset/24)</f>
        <v>42541.153715277775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  <c r="S2991" s="9">
        <f>(J2991/86400)+25569+([0]!offset/24)</f>
        <v>42336.812060185184</v>
      </c>
      <c r="T2991" s="9">
        <f>(I2991/86400)+25569+([0]!offset/24)</f>
        <v>42358.999305555553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  <c r="S2992" s="9">
        <f>(J2992/86400)+25569+([0]!offset/24)</f>
        <v>42341.365972222215</v>
      </c>
      <c r="T2992" s="9">
        <f>(I2992/86400)+25569+([0]!offset/24)</f>
        <v>42376.365972222215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  <c r="S2993" s="9">
        <f>(J2993/86400)+25569+([0]!offset/24)</f>
        <v>42740.628819444442</v>
      </c>
      <c r="T2993" s="9">
        <f>(I2993/86400)+25569+([0]!offset/24)</f>
        <v>42762.628819444442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  <c r="S2994" s="9">
        <f>(J2994/86400)+25569+([0]!offset/24)</f>
        <v>42622.559143518512</v>
      </c>
      <c r="T2994" s="9">
        <f>(I2994/86400)+25569+([0]!offset/24)</f>
        <v>42652.559143518512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  <c r="S2995" s="9">
        <f>(J2995/86400)+25569+([0]!offset/24)</f>
        <v>42390.63040509259</v>
      </c>
      <c r="T2995" s="9">
        <f>(I2995/86400)+25569+([0]!offset/24)</f>
        <v>42420.63040509259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  <c r="S2996" s="9">
        <f>(J2996/86400)+25569+([0]!offset/24)</f>
        <v>41885.270509259259</v>
      </c>
      <c r="T2996" s="9">
        <f>(I2996/86400)+25569+([0]!offset/24)</f>
        <v>41915.270509259259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  <c r="S2997" s="9">
        <f>(J2997/86400)+25569+([0]!offset/24)</f>
        <v>42724.456840277773</v>
      </c>
      <c r="T2997" s="9">
        <f>(I2997/86400)+25569+([0]!offset/24)</f>
        <v>42754.456840277773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  <c r="S2998" s="9">
        <f>(J2998/86400)+25569+([0]!offset/24)</f>
        <v>42090.704166666663</v>
      </c>
      <c r="T2998" s="9">
        <f>(I2998/86400)+25569+([0]!offset/24)</f>
        <v>42150.704166666663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  <c r="S2999" s="9">
        <f>(J2999/86400)+25569+([0]!offset/24)</f>
        <v>42775.525381944441</v>
      </c>
      <c r="T2999" s="9">
        <f>(I2999/86400)+25569+([0]!offset/24)</f>
        <v>42792.999305555553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  <c r="S3000" s="9">
        <f>(J3000/86400)+25569+([0]!offset/24)</f>
        <v>41777.985289351847</v>
      </c>
      <c r="T3000" s="9">
        <f>(I3000/86400)+25569+([0]!offset/24)</f>
        <v>41805.975694444445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  <c r="S3001" s="9">
        <f>(J3001/86400)+25569+([0]!offset/24)</f>
        <v>42780.531944444439</v>
      </c>
      <c r="T3001" s="9">
        <f>(I3001/86400)+25569+([0]!offset/24)</f>
        <v>42794.874999999993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  <c r="S3002" s="9">
        <f>(J3002/86400)+25569+([0]!offset/24)</f>
        <v>42752.61886574074</v>
      </c>
      <c r="T3002" s="9">
        <f>(I3002/86400)+25569+([0]!offset/24)</f>
        <v>42766.541666666664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  <c r="S3003" s="9">
        <f>(J3003/86400)+25569+([0]!offset/24)</f>
        <v>42534.687291666669</v>
      </c>
      <c r="T3003" s="9">
        <f>(I3003/86400)+25569+([0]!offset/24)</f>
        <v>42564.687291666669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  <c r="S3004" s="9">
        <f>(J3004/86400)+25569+([0]!offset/24)</f>
        <v>41239.627916666665</v>
      </c>
      <c r="T3004" s="9">
        <f>(I3004/86400)+25569+([0]!offset/24)</f>
        <v>41269.627916666665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  <c r="S3005" s="9">
        <f>(J3005/86400)+25569+([0]!offset/24)</f>
        <v>42398.640925925924</v>
      </c>
      <c r="T3005" s="9">
        <f>(I3005/86400)+25569+([0]!offset/24)</f>
        <v>42430.040972222218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  <c r="S3006" s="9">
        <f>(J3006/86400)+25569+([0]!offset/24)</f>
        <v>41928.672731481478</v>
      </c>
      <c r="T3006" s="9">
        <f>(I3006/86400)+25569+([0]!offset/24)</f>
        <v>41958.714398148142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  <c r="S3007" s="9">
        <f>(J3007/86400)+25569+([0]!offset/24)</f>
        <v>41888.466493055552</v>
      </c>
      <c r="T3007" s="9">
        <f>(I3007/86400)+25569+([0]!offset/24)</f>
        <v>41918.466493055552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  <c r="S3008" s="9">
        <f>(J3008/86400)+25569+([0]!offset/24)</f>
        <v>41957.54850694444</v>
      </c>
      <c r="T3008" s="9">
        <f>(I3008/86400)+25569+([0]!offset/24)</f>
        <v>41987.54850694444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  <c r="S3009" s="9">
        <f>(J3009/86400)+25569+([0]!offset/24)</f>
        <v>42098.007905092592</v>
      </c>
      <c r="T3009" s="9">
        <f>(I3009/86400)+25569+([0]!offset/24)</f>
        <v>42119.007905092592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  <c r="S3010" s="9">
        <f>(J3010/86400)+25569+([0]!offset/24)</f>
        <v>42360.003692129627</v>
      </c>
      <c r="T3010" s="9">
        <f>(I3010/86400)+25569+([0]!offset/24)</f>
        <v>42390.003692129627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ROUND((E3011/D3011)*100,0)</f>
        <v>120</v>
      </c>
      <c r="P3011" s="5">
        <f t="shared" ref="P3011:P3074" si="189">IF(L3011&gt;0,E3011/L3011,0)</f>
        <v>233.8984375</v>
      </c>
      <c r="Q3011" t="str">
        <f t="shared" ref="Q3011:Q3074" si="190">LEFT(N3011,SEARCH("/",N3011,1)-1)</f>
        <v>theater</v>
      </c>
      <c r="R3011" t="str">
        <f t="shared" ref="R3011:R3074" si="191">MID(N3011,SEARCH("/",N3011,1)+1,LEN(N3011)-LEN(Q3011))</f>
        <v>spaces</v>
      </c>
      <c r="S3011" s="9">
        <f>(J3011/86400)+25569+([0]!offset/24)</f>
        <v>41939.361574074072</v>
      </c>
      <c r="T3011" s="9">
        <f>(I3011/86400)+25569+([0]!offset/24)</f>
        <v>41969.403240740743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  <c r="S3012" s="9">
        <f>(J3012/86400)+25569+([0]!offset/24)</f>
        <v>41996.624062499999</v>
      </c>
      <c r="T3012" s="9">
        <f>(I3012/86400)+25569+([0]!offset/24)</f>
        <v>42056.624062499999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  <c r="S3013" s="9">
        <f>(J3013/86400)+25569+([0]!offset/24)</f>
        <v>42334.260601851849</v>
      </c>
      <c r="T3013" s="9">
        <f>(I3013/86400)+25569+([0]!offset/24)</f>
        <v>42361.749305555553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  <c r="S3014" s="9">
        <f>(J3014/86400)+25569+([0]!offset/24)</f>
        <v>42024.494560185187</v>
      </c>
      <c r="T3014" s="9">
        <f>(I3014/86400)+25569+([0]!offset/24)</f>
        <v>42045.494560185187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  <c r="S3015" s="9">
        <f>(J3015/86400)+25569+([0]!offset/24)</f>
        <v>42146.627881944441</v>
      </c>
      <c r="T3015" s="9">
        <f>(I3015/86400)+25569+([0]!offset/24)</f>
        <v>42176.627881944441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  <c r="S3016" s="9">
        <f>(J3016/86400)+25569+([0]!offset/24)</f>
        <v>41919.915277777771</v>
      </c>
      <c r="T3016" s="9">
        <f>(I3016/86400)+25569+([0]!offset/24)</f>
        <v>41948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  <c r="S3017" s="9">
        <f>(J3017/86400)+25569+([0]!offset/24)</f>
        <v>41785.518958333334</v>
      </c>
      <c r="T3017" s="9">
        <f>(I3017/86400)+25569+([0]!offset/24)</f>
        <v>41800.958333333328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  <c r="S3018" s="9">
        <f>(J3018/86400)+25569+([0]!offset/24)</f>
        <v>41778.339722222219</v>
      </c>
      <c r="T3018" s="9">
        <f>(I3018/86400)+25569+([0]!offset/24)</f>
        <v>41838.339722222219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  <c r="S3019" s="9">
        <f>(J3019/86400)+25569+([0]!offset/24)</f>
        <v>41841.641701388886</v>
      </c>
      <c r="T3019" s="9">
        <f>(I3019/86400)+25569+([0]!offset/24)</f>
        <v>41871.641701388886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  <c r="S3020" s="9">
        <f>(J3020/86400)+25569+([0]!offset/24)</f>
        <v>42163.09</v>
      </c>
      <c r="T3020" s="9">
        <f>(I3020/86400)+25569+([0]!offset/24)</f>
        <v>42205.708333333336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  <c r="S3021" s="9">
        <f>(J3021/86400)+25569+([0]!offset/24)</f>
        <v>41758.625231481477</v>
      </c>
      <c r="T3021" s="9">
        <f>(I3021/86400)+25569+([0]!offset/24)</f>
        <v>41785.916666666664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  <c r="S3022" s="9">
        <f>(J3022/86400)+25569+([0]!offset/24)</f>
        <v>42170.638113425921</v>
      </c>
      <c r="T3022" s="9">
        <f>(I3022/86400)+25569+([0]!offset/24)</f>
        <v>42230.638113425921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  <c r="S3023" s="9">
        <f>(J3023/86400)+25569+([0]!offset/24)</f>
        <v>42660.410520833328</v>
      </c>
      <c r="T3023" s="9">
        <f>(I3023/86400)+25569+([0]!offset/24)</f>
        <v>42696.040972222218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  <c r="S3024" s="9">
        <f>(J3024/86400)+25569+([0]!offset/24)</f>
        <v>42564.745474537034</v>
      </c>
      <c r="T3024" s="9">
        <f>(I3024/86400)+25569+([0]!offset/24)</f>
        <v>42609.745474537034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  <c r="S3025" s="9">
        <f>(J3025/86400)+25569+([0]!offset/24)</f>
        <v>42121.467430555553</v>
      </c>
      <c r="T3025" s="9">
        <f>(I3025/86400)+25569+([0]!offset/24)</f>
        <v>42166.467430555553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  <c r="S3026" s="9">
        <f>(J3026/86400)+25569+([0]!offset/24)</f>
        <v>41158.785590277774</v>
      </c>
      <c r="T3026" s="9">
        <f>(I3026/86400)+25569+([0]!offset/24)</f>
        <v>41188.785590277774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  <c r="S3027" s="9">
        <f>(J3027/86400)+25569+([0]!offset/24)</f>
        <v>41761.301076388889</v>
      </c>
      <c r="T3027" s="9">
        <f>(I3027/86400)+25569+([0]!offset/24)</f>
        <v>41789.458333333328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  <c r="S3028" s="9">
        <f>(J3028/86400)+25569+([0]!offset/24)</f>
        <v>42783.251064814809</v>
      </c>
      <c r="T3028" s="9">
        <f>(I3028/86400)+25569+([0]!offset/24)</f>
        <v>42797.251064814809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  <c r="S3029" s="9">
        <f>(J3029/86400)+25569+([0]!offset/24)</f>
        <v>42053.49596064815</v>
      </c>
      <c r="T3029" s="9">
        <f>(I3029/86400)+25569+([0]!offset/24)</f>
        <v>42083.454293981478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  <c r="S3030" s="9">
        <f>(J3030/86400)+25569+([0]!offset/24)</f>
        <v>42567.055844907409</v>
      </c>
      <c r="T3030" s="9">
        <f>(I3030/86400)+25569+([0]!offset/24)</f>
        <v>42597.055844907409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  <c r="S3031" s="9">
        <f>(J3031/86400)+25569+([0]!offset/24)</f>
        <v>41932.500543981478</v>
      </c>
      <c r="T3031" s="9">
        <f>(I3031/86400)+25569+([0]!offset/24)</f>
        <v>41960.982638888883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  <c r="S3032" s="9">
        <f>(J3032/86400)+25569+([0]!offset/24)</f>
        <v>42233.5390162037</v>
      </c>
      <c r="T3032" s="9">
        <f>(I3032/86400)+25569+([0]!offset/24)</f>
        <v>42263.5390162037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  <c r="S3033" s="9">
        <f>(J3033/86400)+25569+([0]!offset/24)</f>
        <v>42597.674155092587</v>
      </c>
      <c r="T3033" s="9">
        <f>(I3033/86400)+25569+([0]!offset/24)</f>
        <v>42657.674155092587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  <c r="S3034" s="9">
        <f>(J3034/86400)+25569+([0]!offset/24)</f>
        <v>42227.836331018516</v>
      </c>
      <c r="T3034" s="9">
        <f>(I3034/86400)+25569+([0]!offset/24)</f>
        <v>42257.836331018516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  <c r="S3035" s="9">
        <f>(J3035/86400)+25569+([0]!offset/24)</f>
        <v>42569.901909722219</v>
      </c>
      <c r="T3035" s="9">
        <f>(I3035/86400)+25569+([0]!offset/24)</f>
        <v>42599.901909722219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  <c r="S3036" s="9">
        <f>(J3036/86400)+25569+([0]!offset/24)</f>
        <v>42644.327025462961</v>
      </c>
      <c r="T3036" s="9">
        <f>(I3036/86400)+25569+([0]!offset/24)</f>
        <v>42674.957638888889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  <c r="S3037" s="9">
        <f>(J3037/86400)+25569+([0]!offset/24)</f>
        <v>41368.351956018516</v>
      </c>
      <c r="T3037" s="9">
        <f>(I3037/86400)+25569+([0]!offset/24)</f>
        <v>41398.351956018516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  <c r="S3038" s="9">
        <f>(J3038/86400)+25569+([0]!offset/24)</f>
        <v>41466.576898148145</v>
      </c>
      <c r="T3038" s="9">
        <f>(I3038/86400)+25569+([0]!offset/24)</f>
        <v>41502.290972222218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  <c r="S3039" s="9">
        <f>(J3039/86400)+25569+([0]!offset/24)</f>
        <v>40378.684872685182</v>
      </c>
      <c r="T3039" s="9">
        <f>(I3039/86400)+25569+([0]!offset/24)</f>
        <v>40452.999305555553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  <c r="S3040" s="9">
        <f>(J3040/86400)+25569+([0]!offset/24)</f>
        <v>42373.043946759259</v>
      </c>
      <c r="T3040" s="9">
        <f>(I3040/86400)+25569+([0]!offset/24)</f>
        <v>42433.043946759259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  <c r="S3041" s="9">
        <f>(J3041/86400)+25569+([0]!offset/24)</f>
        <v>41610.586087962962</v>
      </c>
      <c r="T3041" s="9">
        <f>(I3041/86400)+25569+([0]!offset/24)</f>
        <v>41637.124305555553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  <c r="S3042" s="9">
        <f>(J3042/86400)+25569+([0]!offset/24)</f>
        <v>42177.583576388883</v>
      </c>
      <c r="T3042" s="9">
        <f>(I3042/86400)+25569+([0]!offset/24)</f>
        <v>42181.749999999993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  <c r="S3043" s="9">
        <f>(J3043/86400)+25569+([0]!offset/24)</f>
        <v>42359.660277777781</v>
      </c>
      <c r="T3043" s="9">
        <f>(I3043/86400)+25569+([0]!offset/24)</f>
        <v>42389.660277777781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  <c r="S3044" s="9">
        <f>(J3044/86400)+25569+([0]!offset/24)</f>
        <v>42253.479710648149</v>
      </c>
      <c r="T3044" s="9">
        <f>(I3044/86400)+25569+([0]!offset/24)</f>
        <v>42283.479710648149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  <c r="S3045" s="9">
        <f>(J3045/86400)+25569+([0]!offset/24)</f>
        <v>42082.862256944441</v>
      </c>
      <c r="T3045" s="9">
        <f>(I3045/86400)+25569+([0]!offset/24)</f>
        <v>42109.909722222219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  <c r="S3046" s="9">
        <f>(J3046/86400)+25569+([0]!offset/24)</f>
        <v>42387.518495370365</v>
      </c>
      <c r="T3046" s="9">
        <f>(I3046/86400)+25569+([0]!offset/24)</f>
        <v>42402.518495370365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  <c r="S3047" s="9">
        <f>(J3047/86400)+25569+([0]!offset/24)</f>
        <v>41842.947395833333</v>
      </c>
      <c r="T3047" s="9">
        <f>(I3047/86400)+25569+([0]!offset/24)</f>
        <v>41872.947395833333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  <c r="S3048" s="9">
        <f>(J3048/86400)+25569+([0]!offset/24)</f>
        <v>41862.59474537037</v>
      </c>
      <c r="T3048" s="9">
        <f>(I3048/86400)+25569+([0]!offset/24)</f>
        <v>41891.994444444441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  <c r="S3049" s="9">
        <f>(J3049/86400)+25569+([0]!offset/24)</f>
        <v>42443.780717592592</v>
      </c>
      <c r="T3049" s="9">
        <f>(I3049/86400)+25569+([0]!offset/24)</f>
        <v>42487.344444444439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  <c r="S3050" s="9">
        <f>(J3050/86400)+25569+([0]!offset/24)</f>
        <v>41975.692847222221</v>
      </c>
      <c r="T3050" s="9">
        <f>(I3050/86400)+25569+([0]!offset/24)</f>
        <v>42004.681944444441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  <c r="S3051" s="9">
        <f>(J3051/86400)+25569+([0]!offset/24)</f>
        <v>42138.806192129625</v>
      </c>
      <c r="T3051" s="9">
        <f>(I3051/86400)+25569+([0]!offset/24)</f>
        <v>42168.806192129625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  <c r="S3052" s="9">
        <f>(J3052/86400)+25569+([0]!offset/24)</f>
        <v>42464.960185185184</v>
      </c>
      <c r="T3052" s="9">
        <f>(I3052/86400)+25569+([0]!offset/24)</f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  <c r="S3053" s="9">
        <f>(J3053/86400)+25569+([0]!offset/24)</f>
        <v>42744.207696759258</v>
      </c>
      <c r="T3053" s="9">
        <f>(I3053/86400)+25569+([0]!offset/24)</f>
        <v>42774.207696759258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  <c r="S3054" s="9">
        <f>(J3054/86400)+25569+([0]!offset/24)</f>
        <v>42122.461736111109</v>
      </c>
      <c r="T3054" s="9">
        <f>(I3054/86400)+25569+([0]!offset/24)</f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  <c r="S3055" s="9">
        <f>(J3055/86400)+25569+([0]!offset/24)</f>
        <v>41862.553391203699</v>
      </c>
      <c r="T3055" s="9">
        <f>(I3055/86400)+25569+([0]!offset/24)</f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>
        <f t="shared" si="189"/>
        <v>0</v>
      </c>
      <c r="Q3056" t="str">
        <f t="shared" si="190"/>
        <v>theater</v>
      </c>
      <c r="R3056" t="str">
        <f t="shared" si="191"/>
        <v>spaces</v>
      </c>
      <c r="S3056" s="9">
        <f>(J3056/86400)+25569+([0]!offset/24)</f>
        <v>42027.624467592592</v>
      </c>
      <c r="T3056" s="9">
        <f>(I3056/86400)+25569+([0]!offset/24)</f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  <c r="S3057" s="9">
        <f>(J3057/86400)+25569+([0]!offset/24)</f>
        <v>41953.749884259254</v>
      </c>
      <c r="T3057" s="9">
        <f>(I3057/86400)+25569+([0]!offset/24)</f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>
        <f t="shared" si="189"/>
        <v>0</v>
      </c>
      <c r="Q3058" t="str">
        <f t="shared" si="190"/>
        <v>theater</v>
      </c>
      <c r="R3058" t="str">
        <f t="shared" si="191"/>
        <v>spaces</v>
      </c>
      <c r="S3058" s="9">
        <f>(J3058/86400)+25569+([0]!offset/24)</f>
        <v>41851.428055555552</v>
      </c>
      <c r="T3058" s="9">
        <f>(I3058/86400)+25569+([0]!offset/24)</f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>
        <f t="shared" si="189"/>
        <v>0</v>
      </c>
      <c r="Q3059" t="str">
        <f t="shared" si="190"/>
        <v>theater</v>
      </c>
      <c r="R3059" t="str">
        <f t="shared" si="191"/>
        <v>spaces</v>
      </c>
      <c r="S3059" s="9">
        <f>(J3059/86400)+25569+([0]!offset/24)</f>
        <v>42433.442256944443</v>
      </c>
      <c r="T3059" s="9">
        <f>(I3059/86400)+25569+([0]!offset/24)</f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  <c r="S3060" s="9">
        <f>(J3060/86400)+25569+([0]!offset/24)</f>
        <v>42460.165972222218</v>
      </c>
      <c r="T3060" s="9">
        <f>(I3060/86400)+25569+([0]!offset/24)</f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  <c r="S3061" s="9">
        <f>(J3061/86400)+25569+([0]!offset/24)</f>
        <v>41829.727384259255</v>
      </c>
      <c r="T3061" s="9">
        <f>(I3061/86400)+25569+([0]!offset/24)</f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  <c r="S3062" s="9">
        <f>(J3062/86400)+25569+([0]!offset/24)</f>
        <v>42245.066365740735</v>
      </c>
      <c r="T3062" s="9">
        <f>(I3062/86400)+25569+([0]!offset/24)</f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>
        <f t="shared" si="189"/>
        <v>0</v>
      </c>
      <c r="Q3063" t="str">
        <f t="shared" si="190"/>
        <v>theater</v>
      </c>
      <c r="R3063" t="str">
        <f t="shared" si="191"/>
        <v>spaces</v>
      </c>
      <c r="S3063" s="9">
        <f>(J3063/86400)+25569+([0]!offset/24)</f>
        <v>41834.575787037036</v>
      </c>
      <c r="T3063" s="9">
        <f>(I3063/86400)+25569+([0]!offset/24)</f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  <c r="S3064" s="9">
        <f>(J3064/86400)+25569+([0]!offset/24)</f>
        <v>42248.3274537037</v>
      </c>
      <c r="T3064" s="9">
        <f>(I3064/86400)+25569+([0]!offset/24)</f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  <c r="S3065" s="9">
        <f>(J3065/86400)+25569+([0]!offset/24)</f>
        <v>42630.714560185188</v>
      </c>
      <c r="T3065" s="9">
        <f>(I3065/86400)+25569+([0]!offset/24)</f>
        <v>42665.714560185188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  <c r="S3066" s="9">
        <f>(J3066/86400)+25569+([0]!offset/24)</f>
        <v>42298.9218287037</v>
      </c>
      <c r="T3066" s="9">
        <f>(I3066/86400)+25569+([0]!offset/24)</f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  <c r="S3067" s="9">
        <f>(J3067/86400)+25569+([0]!offset/24)</f>
        <v>41824.846898148149</v>
      </c>
      <c r="T3067" s="9">
        <f>(I3067/86400)+25569+([0]!offset/24)</f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  <c r="S3068" s="9">
        <f>(J3068/86400)+25569+([0]!offset/24)</f>
        <v>42531.020104166666</v>
      </c>
      <c r="T3068" s="9">
        <f>(I3068/86400)+25569+([0]!offset/24)</f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  <c r="S3069" s="9">
        <f>(J3069/86400)+25569+([0]!offset/24)</f>
        <v>42226.730081018519</v>
      </c>
      <c r="T3069" s="9">
        <f>(I3069/86400)+25569+([0]!offset/24)</f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  <c r="S3070" s="9">
        <f>(J3070/86400)+25569+([0]!offset/24)</f>
        <v>42263.483240740738</v>
      </c>
      <c r="T3070" s="9">
        <f>(I3070/86400)+25569+([0]!offset/24)</f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  <c r="S3071" s="9">
        <f>(J3071/86400)+25569+([0]!offset/24)</f>
        <v>41957.625393518516</v>
      </c>
      <c r="T3071" s="9">
        <f>(I3071/86400)+25569+([0]!offset/24)</f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  <c r="S3072" s="9">
        <f>(J3072/86400)+25569+([0]!offset/24)</f>
        <v>42690.525104166663</v>
      </c>
      <c r="T3072" s="9">
        <f>(I3072/86400)+25569+([0]!offset/24)</f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  <c r="S3073" s="9">
        <f>(J3073/86400)+25569+([0]!offset/24)</f>
        <v>42097.524085648147</v>
      </c>
      <c r="T3073" s="9">
        <f>(I3073/86400)+25569+([0]!offset/24)</f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  <c r="S3074" s="9">
        <f>(J3074/86400)+25569+([0]!offset/24)</f>
        <v>42658.482199074067</v>
      </c>
      <c r="T3074" s="9">
        <f>(I3074/86400)+25569+([0]!offset/24)</f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ROUND((E3075/D3075)*100,0)</f>
        <v>0</v>
      </c>
      <c r="P3075" s="5">
        <f t="shared" ref="P3075:P3138" si="193">IF(L3075&gt;0,E3075/L3075,0)</f>
        <v>92.142857142857139</v>
      </c>
      <c r="Q3075" t="str">
        <f t="shared" ref="Q3075:Q3138" si="194">LEFT(N3075,SEARCH("/",N3075,1)-1)</f>
        <v>theater</v>
      </c>
      <c r="R3075" t="str">
        <f t="shared" ref="R3075:R3138" si="195">MID(N3075,SEARCH("/",N3075,1)+1,LEN(N3075)-LEN(Q3075))</f>
        <v>spaces</v>
      </c>
      <c r="S3075" s="9">
        <f>(J3075/86400)+25569+([0]!offset/24)</f>
        <v>42111.475694444445</v>
      </c>
      <c r="T3075" s="9">
        <f>(I3075/86400)+25569+([0]!offset/24)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5">
        <f t="shared" si="193"/>
        <v>7.333333333333333</v>
      </c>
      <c r="Q3076" t="str">
        <f t="shared" si="194"/>
        <v>theater</v>
      </c>
      <c r="R3076" t="str">
        <f t="shared" si="195"/>
        <v>spaces</v>
      </c>
      <c r="S3076" s="9">
        <f>(J3076/86400)+25569+([0]!offset/24)</f>
        <v>42409.362951388888</v>
      </c>
      <c r="T3076" s="9">
        <f>(I3076/86400)+25569+([0]!offset/24)</f>
        <v>42439.362951388888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  <c r="S3077" s="9">
        <f>(J3077/86400)+25569+([0]!offset/24)</f>
        <v>42550.89398148148</v>
      </c>
      <c r="T3077" s="9">
        <f>(I3077/86400)+25569+([0]!offset/24)</f>
        <v>42600.89398148148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  <c r="S3078" s="9">
        <f>(J3078/86400)+25569+([0]!offset/24)</f>
        <v>42226.443553240737</v>
      </c>
      <c r="T3078" s="9">
        <f>(I3078/86400)+25569+([0]!offset/24)</f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  <c r="S3079" s="9">
        <f>(J3079/86400)+25569+([0]!offset/24)</f>
        <v>42766.74858796296</v>
      </c>
      <c r="T3079" s="9">
        <f>(I3079/86400)+25569+([0]!offset/24)</f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  <c r="S3080" s="9">
        <f>(J3080/86400)+25569+([0]!offset/24)</f>
        <v>42030.930497685178</v>
      </c>
      <c r="T3080" s="9">
        <f>(I3080/86400)+25569+([0]!offset/24)</f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  <c r="S3081" s="9">
        <f>(J3081/86400)+25569+([0]!offset/24)</f>
        <v>42055.50503472222</v>
      </c>
      <c r="T3081" s="9">
        <f>(I3081/86400)+25569+([0]!offset/24)</f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  <c r="S3082" s="9">
        <f>(J3082/86400)+25569+([0]!offset/24)</f>
        <v>41939.8199537037</v>
      </c>
      <c r="T3082" s="9">
        <f>(I3082/86400)+25569+([0]!offset/24)</f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  <c r="S3083" s="9">
        <f>(J3083/86400)+25569+([0]!offset/24)</f>
        <v>42236.973275462959</v>
      </c>
      <c r="T3083" s="9">
        <f>(I3083/86400)+25569+([0]!offset/24)</f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>
        <f t="shared" si="193"/>
        <v>0</v>
      </c>
      <c r="Q3084" t="str">
        <f t="shared" si="194"/>
        <v>theater</v>
      </c>
      <c r="R3084" t="str">
        <f t="shared" si="195"/>
        <v>spaces</v>
      </c>
      <c r="S3084" s="9">
        <f>(J3084/86400)+25569+([0]!offset/24)</f>
        <v>42293.714652777773</v>
      </c>
      <c r="T3084" s="9">
        <f>(I3084/86400)+25569+([0]!offset/24)</f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  <c r="S3085" s="9">
        <f>(J3085/86400)+25569+([0]!offset/24)</f>
        <v>41853.355069444442</v>
      </c>
      <c r="T3085" s="9">
        <f>(I3085/86400)+25569+([0]!offset/24)</f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  <c r="S3086" s="9">
        <f>(J3086/86400)+25569+([0]!offset/24)</f>
        <v>42100.515405092585</v>
      </c>
      <c r="T3086" s="9">
        <f>(I3086/86400)+25569+([0]!offset/24)</f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  <c r="S3087" s="9">
        <f>(J3087/86400)+25569+([0]!offset/24)</f>
        <v>42246.675451388888</v>
      </c>
      <c r="T3087" s="9">
        <f>(I3087/86400)+25569+([0]!offset/24)</f>
        <v>42276.675451388888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  <c r="S3088" s="9">
        <f>(J3088/86400)+25569+([0]!offset/24)</f>
        <v>42173.462488425925</v>
      </c>
      <c r="T3088" s="9">
        <f>(I3088/86400)+25569+([0]!offset/24)</f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  <c r="S3089" s="9">
        <f>(J3089/86400)+25569+([0]!offset/24)</f>
        <v>42664.942013888889</v>
      </c>
      <c r="T3089" s="9">
        <f>(I3089/86400)+25569+([0]!offset/24)</f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  <c r="S3090" s="9">
        <f>(J3090/86400)+25569+([0]!offset/24)</f>
        <v>41981.363969907405</v>
      </c>
      <c r="T3090" s="9">
        <f>(I3090/86400)+25569+([0]!offset/24)</f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  <c r="S3091" s="9">
        <f>(J3091/86400)+25569+([0]!offset/24)</f>
        <v>42528.334293981483</v>
      </c>
      <c r="T3091" s="9">
        <f>(I3091/86400)+25569+([0]!offset/24)</f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  <c r="S3092" s="9">
        <f>(J3092/86400)+25569+([0]!offset/24)</f>
        <v>42065.610474537032</v>
      </c>
      <c r="T3092" s="9">
        <f>(I3092/86400)+25569+([0]!offset/24)</f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  <c r="S3093" s="9">
        <f>(J3093/86400)+25569+([0]!offset/24)</f>
        <v>42566.740081018514</v>
      </c>
      <c r="T3093" s="9">
        <f>(I3093/86400)+25569+([0]!offset/24)</f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  <c r="S3094" s="9">
        <f>(J3094/86400)+25569+([0]!offset/24)</f>
        <v>42255.41101851852</v>
      </c>
      <c r="T3094" s="9">
        <f>(I3094/86400)+25569+([0]!offset/24)</f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  <c r="S3095" s="9">
        <f>(J3095/86400)+25569+([0]!offset/24)</f>
        <v>41760.700706018521</v>
      </c>
      <c r="T3095" s="9">
        <f>(I3095/86400)+25569+([0]!offset/24)</f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  <c r="S3096" s="9">
        <f>(J3096/86400)+25569+([0]!offset/24)</f>
        <v>42207.587453703702</v>
      </c>
      <c r="T3096" s="9">
        <f>(I3096/86400)+25569+([0]!offset/24)</f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  <c r="S3097" s="9">
        <f>(J3097/86400)+25569+([0]!offset/24)</f>
        <v>42522.81689814815</v>
      </c>
      <c r="T3097" s="9">
        <f>(I3097/86400)+25569+([0]!offset/24)</f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  <c r="S3098" s="9">
        <f>(J3098/86400)+25569+([0]!offset/24)</f>
        <v>42114.617199074077</v>
      </c>
      <c r="T3098" s="9">
        <f>(I3098/86400)+25569+([0]!offset/24)</f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  <c r="S3099" s="9">
        <f>(J3099/86400)+25569+([0]!offset/24)</f>
        <v>42629.29515046296</v>
      </c>
      <c r="T3099" s="9">
        <f>(I3099/86400)+25569+([0]!offset/24)</f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  <c r="S3100" s="9">
        <f>(J3100/86400)+25569+([0]!offset/24)</f>
        <v>42359.58390046296</v>
      </c>
      <c r="T3100" s="9">
        <f>(I3100/86400)+25569+([0]!offset/24)</f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  <c r="S3101" s="9">
        <f>(J3101/86400)+25569+([0]!offset/24)</f>
        <v>42381.981377314813</v>
      </c>
      <c r="T3101" s="9">
        <f>(I3101/86400)+25569+([0]!offset/24)</f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  <c r="S3102" s="9">
        <f>(J3102/86400)+25569+([0]!offset/24)</f>
        <v>41902.4140625</v>
      </c>
      <c r="T3102" s="9">
        <f>(I3102/86400)+25569+([0]!offset/24)</f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  <c r="S3103" s="9">
        <f>(J3103/86400)+25569+([0]!offset/24)</f>
        <v>42171.175196759257</v>
      </c>
      <c r="T3103" s="9">
        <f>(I3103/86400)+25569+([0]!offset/24)</f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  <c r="S3104" s="9">
        <f>(J3104/86400)+25569+([0]!offset/24)</f>
        <v>42555.132152777776</v>
      </c>
      <c r="T3104" s="9">
        <f>(I3104/86400)+25569+([0]!offset/24)</f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  <c r="S3105" s="9">
        <f>(J3105/86400)+25569+([0]!offset/24)</f>
        <v>42106.94798611111</v>
      </c>
      <c r="T3105" s="9">
        <f>(I3105/86400)+25569+([0]!offset/24)</f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  <c r="S3106" s="9">
        <f>(J3106/86400)+25569+([0]!offset/24)</f>
        <v>42006.70035879629</v>
      </c>
      <c r="T3106" s="9">
        <f>(I3106/86400)+25569+([0]!offset/24)</f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  <c r="S3107" s="9">
        <f>(J3107/86400)+25569+([0]!offset/24)</f>
        <v>41876.510601851849</v>
      </c>
      <c r="T3107" s="9">
        <f>(I3107/86400)+25569+([0]!offset/24)</f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  <c r="S3108" s="9">
        <f>(J3108/86400)+25569+([0]!offset/24)</f>
        <v>42241.220787037033</v>
      </c>
      <c r="T3108" s="9">
        <f>(I3108/86400)+25569+([0]!offset/24)</f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  <c r="S3109" s="9">
        <f>(J3109/86400)+25569+([0]!offset/24)</f>
        <v>42128.605914351851</v>
      </c>
      <c r="T3109" s="9">
        <f>(I3109/86400)+25569+([0]!offset/24)</f>
        <v>42135.605914351851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  <c r="S3110" s="9">
        <f>(J3110/86400)+25569+([0]!offset/24)</f>
        <v>42062.47215277778</v>
      </c>
      <c r="T3110" s="9">
        <f>(I3110/86400)+25569+([0]!offset/24)</f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  <c r="S3111" s="9">
        <f>(J3111/86400)+25569+([0]!offset/24)</f>
        <v>41843.916782407403</v>
      </c>
      <c r="T3111" s="9">
        <f>(I3111/86400)+25569+([0]!offset/24)</f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  <c r="S3112" s="9">
        <f>(J3112/86400)+25569+([0]!offset/24)</f>
        <v>42744.823136574072</v>
      </c>
      <c r="T3112" s="9">
        <f>(I3112/86400)+25569+([0]!offset/24)</f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  <c r="S3113" s="9">
        <f>(J3113/86400)+25569+([0]!offset/24)</f>
        <v>41885.386805555558</v>
      </c>
      <c r="T3113" s="9">
        <f>(I3113/86400)+25569+([0]!offset/24)</f>
        <v>41916.386805555558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  <c r="S3114" s="9">
        <f>(J3114/86400)+25569+([0]!offset/24)</f>
        <v>42614.913587962961</v>
      </c>
      <c r="T3114" s="9">
        <f>(I3114/86400)+25569+([0]!offset/24)</f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  <c r="S3115" s="9">
        <f>(J3115/86400)+25569+([0]!offset/24)</f>
        <v>42081.522939814815</v>
      </c>
      <c r="T3115" s="9">
        <f>(I3115/86400)+25569+([0]!offset/24)</f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>
        <f t="shared" si="193"/>
        <v>0</v>
      </c>
      <c r="Q3116" t="str">
        <f t="shared" si="194"/>
        <v>theater</v>
      </c>
      <c r="R3116" t="str">
        <f t="shared" si="195"/>
        <v>spaces</v>
      </c>
      <c r="S3116" s="9">
        <f>(J3116/86400)+25569+([0]!offset/24)</f>
        <v>41843.42418981481</v>
      </c>
      <c r="T3116" s="9">
        <f>(I3116/86400)+25569+([0]!offset/24)</f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  <c r="S3117" s="9">
        <f>(J3117/86400)+25569+([0]!offset/24)</f>
        <v>42496.238738425927</v>
      </c>
      <c r="T3117" s="9">
        <f>(I3117/86400)+25569+([0]!offset/24)</f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  <c r="S3118" s="9">
        <f>(J3118/86400)+25569+([0]!offset/24)</f>
        <v>42081.30700231481</v>
      </c>
      <c r="T3118" s="9">
        <f>(I3118/86400)+25569+([0]!offset/24)</f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  <c r="S3119" s="9">
        <f>(J3119/86400)+25569+([0]!offset/24)</f>
        <v>42509.166203703702</v>
      </c>
      <c r="T3119" s="9">
        <f>(I3119/86400)+25569+([0]!offset/24)</f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  <c r="S3120" s="9">
        <f>(J3120/86400)+25569+([0]!offset/24)</f>
        <v>42534.441238425927</v>
      </c>
      <c r="T3120" s="9">
        <f>(I3120/86400)+25569+([0]!offset/24)</f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  <c r="S3121" s="9">
        <f>(J3121/86400)+25569+([0]!offset/24)</f>
        <v>42059.837175925924</v>
      </c>
      <c r="T3121" s="9">
        <f>(I3121/86400)+25569+([0]!offset/24)</f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  <c r="S3122" s="9">
        <f>(J3122/86400)+25569+([0]!offset/24)</f>
        <v>42435.733749999992</v>
      </c>
      <c r="T3122" s="9">
        <f>(I3122/86400)+25569+([0]!offset/24)</f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  <c r="S3123" s="9">
        <f>(J3123/86400)+25569+([0]!offset/24)</f>
        <v>41848.471469907403</v>
      </c>
      <c r="T3123" s="9">
        <f>(I3123/86400)+25569+([0]!offset/24)</f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  <c r="S3124" s="9">
        <f>(J3124/86400)+25569+([0]!offset/24)</f>
        <v>42678.723749999997</v>
      </c>
      <c r="T3124" s="9">
        <f>(I3124/86400)+25569+([0]!offset/24)</f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  <c r="S3125" s="9">
        <f>(J3125/86400)+25569+([0]!offset/24)</f>
        <v>42530.784699074073</v>
      </c>
      <c r="T3125" s="9">
        <f>(I3125/86400)+25569+([0]!offset/24)</f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  <c r="S3126" s="9">
        <f>(J3126/86400)+25569+([0]!offset/24)</f>
        <v>41977.571770833332</v>
      </c>
      <c r="T3126" s="9">
        <f>(I3126/86400)+25569+([0]!offset/24)</f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>
        <f t="shared" si="193"/>
        <v>0</v>
      </c>
      <c r="Q3127" t="str">
        <f t="shared" si="194"/>
        <v>theater</v>
      </c>
      <c r="R3127" t="str">
        <f t="shared" si="195"/>
        <v>spaces</v>
      </c>
      <c r="S3127" s="9">
        <f>(J3127/86400)+25569+([0]!offset/24)</f>
        <v>42345.998518518514</v>
      </c>
      <c r="T3127" s="9">
        <f>(I3127/86400)+25569+([0]!offset/24)</f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  <c r="S3128" s="9">
        <f>(J3128/86400)+25569+([0]!offset/24)</f>
        <v>42426.809745370367</v>
      </c>
      <c r="T3128" s="9">
        <f>(I3128/86400)+25569+([0]!offset/24)</f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>
        <f t="shared" si="193"/>
        <v>0</v>
      </c>
      <c r="Q3129" t="str">
        <f t="shared" si="194"/>
        <v>theater</v>
      </c>
      <c r="R3129" t="str">
        <f t="shared" si="195"/>
        <v>spaces</v>
      </c>
      <c r="S3129" s="9">
        <f>(J3129/86400)+25569+([0]!offset/24)</f>
        <v>42034.648483796293</v>
      </c>
      <c r="T3129" s="9">
        <f>(I3129/86400)+25569+([0]!offset/24)</f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  <c r="S3130" s="9">
        <f>(J3130/86400)+25569+([0]!offset/24)</f>
        <v>42780.617372685178</v>
      </c>
      <c r="T3130" s="9">
        <f>(I3130/86400)+25569+([0]!offset/24)</f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  <c r="S3131" s="9">
        <f>(J3131/86400)+25569+([0]!offset/24)</f>
        <v>42803.634479166663</v>
      </c>
      <c r="T3131" s="9">
        <f>(I3131/86400)+25569+([0]!offset/24)</f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  <c r="S3132" s="9">
        <f>(J3132/86400)+25569+([0]!offset/24)</f>
        <v>42808.431898148141</v>
      </c>
      <c r="T3132" s="9">
        <f>(I3132/86400)+25569+([0]!offset/24)</f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  <c r="S3133" s="9">
        <f>(J3133/86400)+25569+([0]!offset/24)</f>
        <v>42803.370891203704</v>
      </c>
      <c r="T3133" s="9">
        <f>(I3133/86400)+25569+([0]!offset/24)</f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  <c r="S3134" s="9">
        <f>(J3134/86400)+25569+([0]!offset/24)</f>
        <v>42786.141898148147</v>
      </c>
      <c r="T3134" s="9">
        <f>(I3134/86400)+25569+([0]!offset/24)</f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  <c r="S3135" s="9">
        <f>(J3135/86400)+25569+([0]!offset/24)</f>
        <v>42788.356874999998</v>
      </c>
      <c r="T3135" s="9">
        <f>(I3135/86400)+25569+([0]!offset/24)</f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  <c r="S3136" s="9">
        <f>(J3136/86400)+25569+([0]!offset/24)</f>
        <v>42800.511793981474</v>
      </c>
      <c r="T3136" s="9">
        <f>(I3136/86400)+25569+([0]!offset/24)</f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  <c r="S3137" s="9">
        <f>(J3137/86400)+25569+([0]!offset/24)</f>
        <v>42806.943530092591</v>
      </c>
      <c r="T3137" s="9">
        <f>(I3137/86400)+25569+([0]!offset/24)</f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  <c r="S3138" s="9">
        <f>(J3138/86400)+25569+([0]!offset/24)</f>
        <v>42789.25409722222</v>
      </c>
      <c r="T3138" s="9">
        <f>(I3138/86400)+25569+([0]!offset/24)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ROUND((E3139/D3139)*100,0)</f>
        <v>3</v>
      </c>
      <c r="P3139" s="5">
        <f t="shared" ref="P3139:P3202" si="197">IF(L3139&gt;0,E3139/L3139,0)</f>
        <v>50</v>
      </c>
      <c r="Q3139" t="str">
        <f t="shared" ref="Q3139:Q3202" si="198">LEFT(N3139,SEARCH("/",N3139,1)-1)</f>
        <v>theater</v>
      </c>
      <c r="R3139" t="str">
        <f t="shared" ref="R3139:R3202" si="199">MID(N3139,SEARCH("/",N3139,1)+1,LEN(N3139)-LEN(Q3139))</f>
        <v>plays</v>
      </c>
      <c r="S3139" s="9">
        <f>(J3139/86400)+25569+([0]!offset/24)</f>
        <v>42807.676724537036</v>
      </c>
      <c r="T3139" s="9">
        <f>(I3139/86400)+25569+([0]!offset/24)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>
        <f t="shared" si="197"/>
        <v>0</v>
      </c>
      <c r="Q3140" t="str">
        <f t="shared" si="198"/>
        <v>theater</v>
      </c>
      <c r="R3140" t="str">
        <f t="shared" si="199"/>
        <v>plays</v>
      </c>
      <c r="S3140" s="9">
        <f>(J3140/86400)+25569+([0]!offset/24)</f>
        <v>42809.437581018516</v>
      </c>
      <c r="T3140" s="9">
        <f>(I3140/86400)+25569+([0]!offset/24)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  <c r="S3141" s="9">
        <f>(J3141/86400)+25569+([0]!offset/24)</f>
        <v>42785.062037037038</v>
      </c>
      <c r="T3141" s="9">
        <f>(I3141/86400)+25569+([0]!offset/24)</f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  <c r="S3142" s="9">
        <f>(J3142/86400)+25569+([0]!offset/24)</f>
        <v>42802.510451388887</v>
      </c>
      <c r="T3142" s="9">
        <f>(I3142/86400)+25569+([0]!offset/24)</f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  <c r="S3143" s="9">
        <f>(J3143/86400)+25569+([0]!offset/24)</f>
        <v>42800.544999999998</v>
      </c>
      <c r="T3143" s="9">
        <f>(I3143/86400)+25569+([0]!offset/24)</f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  <c r="S3144" s="9">
        <f>(J3144/86400)+25569+([0]!offset/24)</f>
        <v>42783.304849537039</v>
      </c>
      <c r="T3144" s="9">
        <f>(I3144/86400)+25569+([0]!offset/24)</f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>
        <f t="shared" si="197"/>
        <v>0</v>
      </c>
      <c r="Q3145" t="str">
        <f t="shared" si="198"/>
        <v>theater</v>
      </c>
      <c r="R3145" t="str">
        <f t="shared" si="199"/>
        <v>plays</v>
      </c>
      <c r="S3145" s="9">
        <f>(J3145/86400)+25569+([0]!offset/24)</f>
        <v>42808.149953703702</v>
      </c>
      <c r="T3145" s="9">
        <f>(I3145/86400)+25569+([0]!offset/24)</f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  <c r="S3146" s="9">
        <f>(J3146/86400)+25569+([0]!offset/24)</f>
        <v>42796.329942129632</v>
      </c>
      <c r="T3146" s="9">
        <f>(I3146/86400)+25569+([0]!offset/24)</f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>
        <f t="shared" si="197"/>
        <v>0</v>
      </c>
      <c r="Q3147" t="str">
        <f t="shared" si="198"/>
        <v>theater</v>
      </c>
      <c r="R3147" t="str">
        <f t="shared" si="199"/>
        <v>plays</v>
      </c>
      <c r="S3147" s="9">
        <f>(J3147/86400)+25569+([0]!offset/24)</f>
        <v>42761.832569444443</v>
      </c>
      <c r="T3147" s="9">
        <f>(I3147/86400)+25569+([0]!offset/24)</f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  <c r="S3148" s="9">
        <f>(J3148/86400)+25569+([0]!offset/24)</f>
        <v>42796.474143518521</v>
      </c>
      <c r="T3148" s="9">
        <f>(I3148/86400)+25569+([0]!offset/24)</f>
        <v>42841.432476851849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  <c r="S3149" s="9">
        <f>(J3149/86400)+25569+([0]!offset/24)</f>
        <v>41909.761053240734</v>
      </c>
      <c r="T3149" s="9">
        <f>(I3149/86400)+25569+([0]!offset/24)</f>
        <v>41949.802719907406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  <c r="S3150" s="9">
        <f>(J3150/86400)+25569+([0]!offset/24)</f>
        <v>41891.456990740735</v>
      </c>
      <c r="T3150" s="9">
        <f>(I3150/86400)+25569+([0]!offset/24)</f>
        <v>41912.958333333328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  <c r="S3151" s="9">
        <f>(J3151/86400)+25569+([0]!offset/24)</f>
        <v>41225.809027777774</v>
      </c>
      <c r="T3151" s="9">
        <f>(I3151/86400)+25569+([0]!offset/24)</f>
        <v>41249.875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  <c r="S3152" s="9">
        <f>(J3152/86400)+25569+([0]!offset/24)</f>
        <v>40478.055590277778</v>
      </c>
      <c r="T3152" s="9">
        <f>(I3152/86400)+25569+([0]!offset/24)</f>
        <v>40567.958333333328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  <c r="S3153" s="9">
        <f>(J3153/86400)+25569+([0]!offset/24)</f>
        <v>41862.631643518514</v>
      </c>
      <c r="T3153" s="9">
        <f>(I3153/86400)+25569+([0]!offset/24)</f>
        <v>41892.631643518514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  <c r="S3154" s="9">
        <f>(J3154/86400)+25569+([0]!offset/24)</f>
        <v>41550.659340277773</v>
      </c>
      <c r="T3154" s="9">
        <f>(I3154/86400)+25569+([0]!offset/24)</f>
        <v>41580.659340277773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  <c r="S3155" s="9">
        <f>(J3155/86400)+25569+([0]!offset/24)</f>
        <v>40632.946030092593</v>
      </c>
      <c r="T3155" s="9">
        <f>(I3155/86400)+25569+([0]!offset/24)</f>
        <v>40663.999305555553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  <c r="S3156" s="9">
        <f>(J3156/86400)+25569+([0]!offset/24)</f>
        <v>40970.667337962957</v>
      </c>
      <c r="T3156" s="9">
        <f>(I3156/86400)+25569+([0]!offset/24)</f>
        <v>41000.625671296293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  <c r="S3157" s="9">
        <f>(J3157/86400)+25569+([0]!offset/24)</f>
        <v>41233.290798611109</v>
      </c>
      <c r="T3157" s="9">
        <f>(I3157/86400)+25569+([0]!offset/24)</f>
        <v>41263.290798611109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  <c r="S3158" s="9">
        <f>(J3158/86400)+25569+([0]!offset/24)</f>
        <v>41026.744722222218</v>
      </c>
      <c r="T3158" s="9">
        <f>(I3158/86400)+25569+([0]!offset/24)</f>
        <v>41061.744722222218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  <c r="S3159" s="9">
        <f>(J3159/86400)+25569+([0]!offset/24)</f>
        <v>41829.579918981479</v>
      </c>
      <c r="T3159" s="9">
        <f>(I3159/86400)+25569+([0]!offset/24)</f>
        <v>41839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  <c r="S3160" s="9">
        <f>(J3160/86400)+25569+([0]!offset/24)</f>
        <v>41447.631388888891</v>
      </c>
      <c r="T3160" s="9">
        <f>(I3160/86400)+25569+([0]!offset/24)</f>
        <v>41477.631388888891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  <c r="S3161" s="9">
        <f>(J3161/86400)+25569+([0]!offset/24)</f>
        <v>40883.858344907407</v>
      </c>
      <c r="T3161" s="9">
        <f>(I3161/86400)+25569+([0]!offset/24)</f>
        <v>40926.75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  <c r="S3162" s="9">
        <f>(J3162/86400)+25569+([0]!offset/24)</f>
        <v>41841.056562499994</v>
      </c>
      <c r="T3162" s="9">
        <f>(I3162/86400)+25569+([0]!offset/24)</f>
        <v>41863.999305555553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  <c r="S3163" s="9">
        <f>(J3163/86400)+25569+([0]!offset/24)</f>
        <v>41897.327800925923</v>
      </c>
      <c r="T3163" s="9">
        <f>(I3163/86400)+25569+([0]!offset/24)</f>
        <v>41927.327800925923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  <c r="S3164" s="9">
        <f>(J3164/86400)+25569+([0]!offset/24)</f>
        <v>41799.47756944444</v>
      </c>
      <c r="T3164" s="9">
        <f>(I3164/86400)+25569+([0]!offset/24)</f>
        <v>41826.875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  <c r="S3165" s="9">
        <f>(J3165/86400)+25569+([0]!offset/24)</f>
        <v>41775.545428240737</v>
      </c>
      <c r="T3165" s="9">
        <f>(I3165/86400)+25569+([0]!offset/24)</f>
        <v>41805.545428240737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  <c r="S3166" s="9">
        <f>(J3166/86400)+25569+([0]!offset/24)</f>
        <v>41766.597395833327</v>
      </c>
      <c r="T3166" s="9">
        <f>(I3166/86400)+25569+([0]!offset/24)</f>
        <v>41799.597395833327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  <c r="S3167" s="9">
        <f>(J3167/86400)+25569+([0]!offset/24)</f>
        <v>40643.950925925921</v>
      </c>
      <c r="T3167" s="9">
        <f>(I3167/86400)+25569+([0]!offset/24)</f>
        <v>40665.957638888889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  <c r="S3168" s="9">
        <f>(J3168/86400)+25569+([0]!offset/24)</f>
        <v>41940.483252314814</v>
      </c>
      <c r="T3168" s="9">
        <f>(I3168/86400)+25569+([0]!offset/24)</f>
        <v>41969.124305555553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  <c r="S3169" s="9">
        <f>(J3169/86400)+25569+([0]!offset/24)</f>
        <v>41838.967372685183</v>
      </c>
      <c r="T3169" s="9">
        <f>(I3169/86400)+25569+([0]!offset/24)</f>
        <v>41852.967372685183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  <c r="S3170" s="9">
        <f>(J3170/86400)+25569+([0]!offset/24)</f>
        <v>41771.897604166668</v>
      </c>
      <c r="T3170" s="9">
        <f>(I3170/86400)+25569+([0]!offset/24)</f>
        <v>41803.708333333328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  <c r="S3171" s="9">
        <f>(J3171/86400)+25569+([0]!offset/24)</f>
        <v>41591.529641203699</v>
      </c>
      <c r="T3171" s="9">
        <f>(I3171/86400)+25569+([0]!offset/24)</f>
        <v>41620.999305555553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  <c r="S3172" s="9">
        <f>(J3172/86400)+25569+([0]!offset/24)</f>
        <v>41788.872037037036</v>
      </c>
      <c r="T3172" s="9">
        <f>(I3172/86400)+25569+([0]!offset/24)</f>
        <v>41821.958333333328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  <c r="S3173" s="9">
        <f>(J3173/86400)+25569+([0]!offset/24)</f>
        <v>42466.399976851848</v>
      </c>
      <c r="T3173" s="9">
        <f>(I3173/86400)+25569+([0]!offset/24)</f>
        <v>42496.399976851848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  <c r="S3174" s="9">
        <f>(J3174/86400)+25569+([0]!offset/24)</f>
        <v>40923.521620370368</v>
      </c>
      <c r="T3174" s="9">
        <f>(I3174/86400)+25569+([0]!offset/24)</f>
        <v>40953.521620370368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  <c r="S3175" s="9">
        <f>(J3175/86400)+25569+([0]!offset/24)</f>
        <v>41878.670046296298</v>
      </c>
      <c r="T3175" s="9">
        <f>(I3175/86400)+25569+([0]!offset/24)</f>
        <v>41908.670046296298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  <c r="S3176" s="9">
        <f>(J3176/86400)+25569+([0]!offset/24)</f>
        <v>41862.656342592592</v>
      </c>
      <c r="T3176" s="9">
        <f>(I3176/86400)+25569+([0]!offset/24)</f>
        <v>41876.656342592592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  <c r="S3177" s="9">
        <f>(J3177/86400)+25569+([0]!offset/24)</f>
        <v>40531.678553240738</v>
      </c>
      <c r="T3177" s="9">
        <f>(I3177/86400)+25569+([0]!offset/24)</f>
        <v>40591.678553240738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  <c r="S3178" s="9">
        <f>(J3178/86400)+25569+([0]!offset/24)</f>
        <v>41477.722581018512</v>
      </c>
      <c r="T3178" s="9">
        <f>(I3178/86400)+25569+([0]!offset/24)</f>
        <v>41504.416666666664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  <c r="S3179" s="9">
        <f>(J3179/86400)+25569+([0]!offset/24)</f>
        <v>41781.458437499998</v>
      </c>
      <c r="T3179" s="9">
        <f>(I3179/86400)+25569+([0]!offset/24)</f>
        <v>41811.458437499998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  <c r="S3180" s="9">
        <f>(J3180/86400)+25569+([0]!offset/24)</f>
        <v>41806.396701388883</v>
      </c>
      <c r="T3180" s="9">
        <f>(I3180/86400)+25569+([0]!offset/24)</f>
        <v>41836.396701388883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  <c r="S3181" s="9">
        <f>(J3181/86400)+25569+([0]!offset/24)</f>
        <v>41375.49387731481</v>
      </c>
      <c r="T3181" s="9">
        <f>(I3181/86400)+25569+([0]!offset/24)</f>
        <v>41400.49387731481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  <c r="S3182" s="9">
        <f>(J3182/86400)+25569+([0]!offset/24)</f>
        <v>41780.204270833332</v>
      </c>
      <c r="T3182" s="9">
        <f>(I3182/86400)+25569+([0]!offset/24)</f>
        <v>41810.204270833332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  <c r="S3183" s="9">
        <f>(J3183/86400)+25569+([0]!offset/24)</f>
        <v>41779.101701388885</v>
      </c>
      <c r="T3183" s="9">
        <f>(I3183/86400)+25569+([0]!offset/24)</f>
        <v>41805.458333333328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  <c r="S3184" s="9">
        <f>(J3184/86400)+25569+([0]!offset/24)</f>
        <v>40883.740983796291</v>
      </c>
      <c r="T3184" s="9">
        <f>(I3184/86400)+25569+([0]!offset/24)</f>
        <v>40939.5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  <c r="S3185" s="9">
        <f>(J3185/86400)+25569+([0]!offset/24)</f>
        <v>41491.586446759255</v>
      </c>
      <c r="T3185" s="9">
        <f>(I3185/86400)+25569+([0]!offset/24)</f>
        <v>41509.586446759255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  <c r="S3186" s="9">
        <f>(J3186/86400)+25569+([0]!offset/24)</f>
        <v>41791.785081018512</v>
      </c>
      <c r="T3186" s="9">
        <f>(I3186/86400)+25569+([0]!offset/24)</f>
        <v>41821.785081018512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  <c r="S3187" s="9">
        <f>(J3187/86400)+25569+([0]!offset/24)</f>
        <v>41829.768993055557</v>
      </c>
      <c r="T3187" s="9">
        <f>(I3187/86400)+25569+([0]!offset/24)</f>
        <v>41836.768993055557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  <c r="S3188" s="9">
        <f>(J3188/86400)+25569+([0]!offset/24)</f>
        <v>41868.715717592589</v>
      </c>
      <c r="T3188" s="9">
        <f>(I3188/86400)+25569+([0]!offset/24)</f>
        <v>41898.666666666664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  <c r="S3189" s="9">
        <f>(J3189/86400)+25569+([0]!offset/24)</f>
        <v>41835.458020833328</v>
      </c>
      <c r="T3189" s="9">
        <f>(I3189/86400)+25569+([0]!offset/24)</f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  <c r="S3190" s="9">
        <f>(J3190/86400)+25569+([0]!offset/24)</f>
        <v>42144.207199074073</v>
      </c>
      <c r="T3190" s="9">
        <f>(I3190/86400)+25569+([0]!offset/24)</f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  <c r="S3191" s="9">
        <f>(J3191/86400)+25569+([0]!offset/24)</f>
        <v>42118.138101851851</v>
      </c>
      <c r="T3191" s="9">
        <f>(I3191/86400)+25569+([0]!offset/24)</f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>
        <f t="shared" si="197"/>
        <v>0</v>
      </c>
      <c r="Q3192" t="str">
        <f t="shared" si="198"/>
        <v>theater</v>
      </c>
      <c r="R3192" t="str">
        <f t="shared" si="199"/>
        <v>musical</v>
      </c>
      <c r="S3192" s="9">
        <f>(J3192/86400)+25569+([0]!offset/24)</f>
        <v>42682.942997685182</v>
      </c>
      <c r="T3192" s="9">
        <f>(I3192/86400)+25569+([0]!offset/24)</f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9">
        <f>(J3193/86400)+25569+([0]!offset/24)</f>
        <v>42538.547094907401</v>
      </c>
      <c r="T3193" s="9">
        <f>(I3193/86400)+25569+([0]!offset/24)</f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9">
        <f>(J3194/86400)+25569+([0]!offset/24)</f>
        <v>42018.732164351844</v>
      </c>
      <c r="T3194" s="9">
        <f>(I3194/86400)+25569+([0]!offset/24)</f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  <c r="S3195" s="9">
        <f>(J3195/86400)+25569+([0]!offset/24)</f>
        <v>42010.759907407402</v>
      </c>
      <c r="T3195" s="9">
        <f>(I3195/86400)+25569+([0]!offset/24)</f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>
        <f t="shared" si="197"/>
        <v>0</v>
      </c>
      <c r="Q3196" t="str">
        <f t="shared" si="198"/>
        <v>theater</v>
      </c>
      <c r="R3196" t="str">
        <f t="shared" si="199"/>
        <v>musical</v>
      </c>
      <c r="S3196" s="9">
        <f>(J3196/86400)+25569+([0]!offset/24)</f>
        <v>42181.854143518511</v>
      </c>
      <c r="T3196" s="9">
        <f>(I3196/86400)+25569+([0]!offset/24)</f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  <c r="S3197" s="9">
        <f>(J3197/86400)+25569+([0]!offset/24)</f>
        <v>42017.385902777773</v>
      </c>
      <c r="T3197" s="9">
        <f>(I3197/86400)+25569+([0]!offset/24)</f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  <c r="S3198" s="9">
        <f>(J3198/86400)+25569+([0]!offset/24)</f>
        <v>42157.389756944445</v>
      </c>
      <c r="T3198" s="9">
        <f>(I3198/86400)+25569+([0]!offset/24)</f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9">
        <f>(J3199/86400)+25569+([0]!offset/24)</f>
        <v>42009.28493055555</v>
      </c>
      <c r="T3199" s="9">
        <f>(I3199/86400)+25569+([0]!offset/24)</f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  <c r="S3200" s="9">
        <f>(J3200/86400)+25569+([0]!offset/24)</f>
        <v>42013.216168981475</v>
      </c>
      <c r="T3200" s="9">
        <f>(I3200/86400)+25569+([0]!offset/24)</f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  <c r="S3201" s="9">
        <f>(J3201/86400)+25569+([0]!offset/24)</f>
        <v>41858.553449074076</v>
      </c>
      <c r="T3201" s="9">
        <f>(I3201/86400)+25569+([0]!offset/24)</f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  <c r="S3202" s="9">
        <f>(J3202/86400)+25569+([0]!offset/24)</f>
        <v>42460.112280092588</v>
      </c>
      <c r="T3202" s="9">
        <f>(I3202/86400)+25569+([0]!offset/24)</f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ROUND((E3203/D3203)*100,0)</f>
        <v>1</v>
      </c>
      <c r="P3203" s="5">
        <f t="shared" ref="P3203:P3266" si="201">IF(L3203&gt;0,E3203/L3203,0)</f>
        <v>12.5</v>
      </c>
      <c r="Q3203" t="str">
        <f t="shared" ref="Q3203:Q3266" si="202">LEFT(N3203,SEARCH("/",N3203,1)-1)</f>
        <v>theater</v>
      </c>
      <c r="R3203" t="str">
        <f t="shared" ref="R3203:R3266" si="203">MID(N3203,SEARCH("/",N3203,1)+1,LEN(N3203)-LEN(Q3203))</f>
        <v>musical</v>
      </c>
      <c r="S3203" s="9">
        <f>(J3203/86400)+25569+([0]!offset/24)</f>
        <v>41861.558761574073</v>
      </c>
      <c r="T3203" s="9">
        <f>(I3203/86400)+25569+([0]!offset/24)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9">
        <f>(J3204/86400)+25569+([0]!offset/24)</f>
        <v>42293.645208333335</v>
      </c>
      <c r="T3204" s="9">
        <f>(I3204/86400)+25569+([0]!offset/24)</f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  <c r="S3205" s="9">
        <f>(J3205/86400)+25569+([0]!offset/24)</f>
        <v>42242.780347222222</v>
      </c>
      <c r="T3205" s="9">
        <f>(I3205/86400)+25569+([0]!offset/24)</f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>
        <f t="shared" si="201"/>
        <v>0</v>
      </c>
      <c r="Q3206" t="str">
        <f t="shared" si="202"/>
        <v>theater</v>
      </c>
      <c r="R3206" t="str">
        <f t="shared" si="203"/>
        <v>musical</v>
      </c>
      <c r="S3206" s="9">
        <f>(J3206/86400)+25569+([0]!offset/24)</f>
        <v>42172.477766203701</v>
      </c>
      <c r="T3206" s="9">
        <f>(I3206/86400)+25569+([0]!offset/24)</f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9">
        <f>(J3207/86400)+25569+([0]!offset/24)</f>
        <v>42095.166342592587</v>
      </c>
      <c r="T3207" s="9">
        <f>(I3207/86400)+25569+([0]!offset/24)</f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>
        <f t="shared" si="201"/>
        <v>0</v>
      </c>
      <c r="Q3208" t="str">
        <f t="shared" si="202"/>
        <v>theater</v>
      </c>
      <c r="R3208" t="str">
        <f t="shared" si="203"/>
        <v>musical</v>
      </c>
      <c r="S3208" s="9">
        <f>(J3208/86400)+25569+([0]!offset/24)</f>
        <v>42236.067719907405</v>
      </c>
      <c r="T3208" s="9">
        <f>(I3208/86400)+25569+([0]!offset/24)</f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  <c r="S3209" s="9">
        <f>(J3209/86400)+25569+([0]!offset/24)</f>
        <v>42057.069525462961</v>
      </c>
      <c r="T3209" s="9">
        <f>(I3209/86400)+25569+([0]!offset/24)</f>
        <v>42117.027858796289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  <c r="S3210" s="9">
        <f>(J3210/86400)+25569+([0]!offset/24)</f>
        <v>41827.396724537037</v>
      </c>
      <c r="T3210" s="9">
        <f>(I3210/86400)+25569+([0]!offset/24)</f>
        <v>41848.396724537037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  <c r="S3211" s="9">
        <f>(J3211/86400)+25569+([0]!offset/24)</f>
        <v>41778.42891203703</v>
      </c>
      <c r="T3211" s="9">
        <f>(I3211/86400)+25569+([0]!offset/24)</f>
        <v>41810.75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  <c r="S3212" s="9">
        <f>(J3212/86400)+25569+([0]!offset/24)</f>
        <v>41013.728229166663</v>
      </c>
      <c r="T3212" s="9">
        <f>(I3212/86400)+25569+([0]!offset/24)</f>
        <v>41060.957638888889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  <c r="S3213" s="9">
        <f>(J3213/86400)+25569+([0]!offset/24)</f>
        <v>41834.378240740734</v>
      </c>
      <c r="T3213" s="9">
        <f>(I3213/86400)+25569+([0]!offset/24)</f>
        <v>41865.875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  <c r="S3214" s="9">
        <f>(J3214/86400)+25569+([0]!offset/24)</f>
        <v>41829.587395833332</v>
      </c>
      <c r="T3214" s="9">
        <f>(I3214/86400)+25569+([0]!offset/24)</f>
        <v>41859.587395833332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  <c r="S3215" s="9">
        <f>(J3215/86400)+25569+([0]!offset/24)</f>
        <v>42171.555081018516</v>
      </c>
      <c r="T3215" s="9">
        <f>(I3215/86400)+25569+([0]!offset/24)</f>
        <v>42211.555081018516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  <c r="S3216" s="9">
        <f>(J3216/86400)+25569+([0]!offset/24)</f>
        <v>42337.584178240737</v>
      </c>
      <c r="T3216" s="9">
        <f>(I3216/86400)+25569+([0]!offset/24)</f>
        <v>42374.788194444445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  <c r="S3217" s="9">
        <f>(J3217/86400)+25569+([0]!offset/24)</f>
        <v>42219.456840277773</v>
      </c>
      <c r="T3217" s="9">
        <f>(I3217/86400)+25569+([0]!offset/24)</f>
        <v>42256.957638888889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  <c r="S3218" s="9">
        <f>(J3218/86400)+25569+([0]!offset/24)</f>
        <v>42165.254293981481</v>
      </c>
      <c r="T3218" s="9">
        <f>(I3218/86400)+25569+([0]!offset/24)</f>
        <v>42196.395833333336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  <c r="S3219" s="9">
        <f>(J3219/86400)+25569+([0]!offset/24)</f>
        <v>42648.337777777771</v>
      </c>
      <c r="T3219" s="9">
        <f>(I3219/86400)+25569+([0]!offset/24)</f>
        <v>42678.337777777771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  <c r="S3220" s="9">
        <f>(J3220/86400)+25569+([0]!offset/24)</f>
        <v>41970.793819444443</v>
      </c>
      <c r="T3220" s="9">
        <f>(I3220/86400)+25569+([0]!offset/24)</f>
        <v>42003.791666666664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  <c r="S3221" s="9">
        <f>(J3221/86400)+25569+([0]!offset/24)</f>
        <v>42050.77484953704</v>
      </c>
      <c r="T3221" s="9">
        <f>(I3221/86400)+25569+([0]!offset/24)</f>
        <v>42085.733182870368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  <c r="S3222" s="9">
        <f>(J3222/86400)+25569+([0]!offset/24)</f>
        <v>42772.625046296293</v>
      </c>
      <c r="T3222" s="9">
        <f>(I3222/86400)+25569+([0]!offset/24)</f>
        <v>42806.666666666664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  <c r="S3223" s="9">
        <f>(J3223/86400)+25569+([0]!offset/24)</f>
        <v>42155.488460648143</v>
      </c>
      <c r="T3223" s="9">
        <f>(I3223/86400)+25569+([0]!offset/24)</f>
        <v>42190.488460648143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  <c r="S3224" s="9">
        <f>(J3224/86400)+25569+([0]!offset/24)</f>
        <v>42270.373807870368</v>
      </c>
      <c r="T3224" s="9">
        <f>(I3224/86400)+25569+([0]!offset/24)</f>
        <v>42301.686805555553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  <c r="S3225" s="9">
        <f>(J3225/86400)+25569+([0]!offset/24)</f>
        <v>42206.627037037033</v>
      </c>
      <c r="T3225" s="9">
        <f>(I3225/86400)+25569+([0]!offset/24)</f>
        <v>42236.627037037033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  <c r="S3226" s="9">
        <f>(J3226/86400)+25569+([0]!offset/24)</f>
        <v>42697.642511574071</v>
      </c>
      <c r="T3226" s="9">
        <f>(I3226/86400)+25569+([0]!offset/24)</f>
        <v>42744.999999999993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  <c r="S3227" s="9">
        <f>(J3227/86400)+25569+([0]!offset/24)</f>
        <v>42503.351134259261</v>
      </c>
      <c r="T3227" s="9">
        <f>(I3227/86400)+25569+([0]!offset/24)</f>
        <v>42524.666666666664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  <c r="S3228" s="9">
        <f>(J3228/86400)+25569+([0]!offset/24)</f>
        <v>42277.375138888885</v>
      </c>
      <c r="T3228" s="9">
        <f>(I3228/86400)+25569+([0]!offset/24)</f>
        <v>42307.375138888885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  <c r="S3229" s="9">
        <f>(J3229/86400)+25569+([0]!offset/24)</f>
        <v>42722.674027777779</v>
      </c>
      <c r="T3229" s="9">
        <f>(I3229/86400)+25569+([0]!offset/24)</f>
        <v>42752.674027777779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  <c r="S3230" s="9">
        <f>(J3230/86400)+25569+([0]!offset/24)</f>
        <v>42323.500972222224</v>
      </c>
      <c r="T3230" s="9">
        <f>(I3230/86400)+25569+([0]!offset/24)</f>
        <v>42354.999305555553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  <c r="S3231" s="9">
        <f>(J3231/86400)+25569+([0]!offset/24)</f>
        <v>41933.083310185182</v>
      </c>
      <c r="T3231" s="9">
        <f>(I3231/86400)+25569+([0]!offset/24)</f>
        <v>41963.124976851854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  <c r="S3232" s="9">
        <f>(J3232/86400)+25569+([0]!offset/24)</f>
        <v>41897.959791666661</v>
      </c>
      <c r="T3232" s="9">
        <f>(I3232/86400)+25569+([0]!offset/24)</f>
        <v>41912.957638888889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  <c r="S3233" s="9">
        <f>(J3233/86400)+25569+([0]!offset/24)</f>
        <v>42446.735497685186</v>
      </c>
      <c r="T3233" s="9">
        <f>(I3233/86400)+25569+([0]!offset/24)</f>
        <v>42476.735497685186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  <c r="S3234" s="9">
        <f>(J3234/86400)+25569+([0]!offset/24)</f>
        <v>42463.605520833335</v>
      </c>
      <c r="T3234" s="9">
        <f>(I3234/86400)+25569+([0]!offset/24)</f>
        <v>42493.957638888889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  <c r="S3235" s="9">
        <f>(J3235/86400)+25569+([0]!offset/24)</f>
        <v>42766.596701388888</v>
      </c>
      <c r="T3235" s="9">
        <f>(I3235/86400)+25569+([0]!offset/24)</f>
        <v>42796.596701388888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  <c r="S3236" s="9">
        <f>(J3236/86400)+25569+([0]!offset/24)</f>
        <v>42734.581111111103</v>
      </c>
      <c r="T3236" s="9">
        <f>(I3236/86400)+25569+([0]!offset/24)</f>
        <v>42767.771527777775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  <c r="S3237" s="9">
        <f>(J3237/86400)+25569+([0]!offset/24)</f>
        <v>42522.139479166661</v>
      </c>
      <c r="T3237" s="9">
        <f>(I3237/86400)+25569+([0]!offset/24)</f>
        <v>42552.139479166661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  <c r="S3238" s="9">
        <f>(J3238/86400)+25569+([0]!offset/24)</f>
        <v>42702.708715277775</v>
      </c>
      <c r="T3238" s="9">
        <f>(I3238/86400)+25569+([0]!offset/24)</f>
        <v>42732.708715277775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  <c r="S3239" s="9">
        <f>(J3239/86400)+25569+([0]!offset/24)</f>
        <v>42252.266018518516</v>
      </c>
      <c r="T3239" s="9">
        <f>(I3239/86400)+25569+([0]!offset/24)</f>
        <v>42275.957638888889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  <c r="S3240" s="9">
        <f>(J3240/86400)+25569+([0]!offset/24)</f>
        <v>42156.302060185182</v>
      </c>
      <c r="T3240" s="9">
        <f>(I3240/86400)+25569+([0]!offset/24)</f>
        <v>42186.302060185182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  <c r="S3241" s="9">
        <f>(J3241/86400)+25569+([0]!offset/24)</f>
        <v>42277.880706018514</v>
      </c>
      <c r="T3241" s="9">
        <f>(I3241/86400)+25569+([0]!offset/24)</f>
        <v>42302.790972222218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  <c r="S3242" s="9">
        <f>(J3242/86400)+25569+([0]!offset/24)</f>
        <v>42754.485509259255</v>
      </c>
      <c r="T3242" s="9">
        <f>(I3242/86400)+25569+([0]!offset/24)</f>
        <v>42782.749999999993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  <c r="S3243" s="9">
        <f>(J3243/86400)+25569+([0]!offset/24)</f>
        <v>41893.116550925923</v>
      </c>
      <c r="T3243" s="9">
        <f>(I3243/86400)+25569+([0]!offset/24)</f>
        <v>41926.082638888889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  <c r="S3244" s="9">
        <f>(J3244/86400)+25569+([0]!offset/24)</f>
        <v>41871.547361111108</v>
      </c>
      <c r="T3244" s="9">
        <f>(I3244/86400)+25569+([0]!offset/24)</f>
        <v>41901.547361111108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  <c r="S3245" s="9">
        <f>(J3245/86400)+25569+([0]!offset/24)</f>
        <v>42261.888449074067</v>
      </c>
      <c r="T3245" s="9">
        <f>(I3245/86400)+25569+([0]!offset/24)</f>
        <v>42285.791666666664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  <c r="S3246" s="9">
        <f>(J3246/86400)+25569+([0]!offset/24)</f>
        <v>42675.485902777778</v>
      </c>
      <c r="T3246" s="9">
        <f>(I3246/86400)+25569+([0]!offset/24)</f>
        <v>42705.527569444443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  <c r="S3247" s="9">
        <f>(J3247/86400)+25569+([0]!offset/24)</f>
        <v>42135.391874999994</v>
      </c>
      <c r="T3247" s="9">
        <f>(I3247/86400)+25569+([0]!offset/24)</f>
        <v>42166.874999999993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  <c r="S3248" s="9">
        <f>(J3248/86400)+25569+([0]!offset/24)</f>
        <v>42230.263888888883</v>
      </c>
      <c r="T3248" s="9">
        <f>(I3248/86400)+25569+([0]!offset/24)</f>
        <v>42258.957638888889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  <c r="S3249" s="9">
        <f>(J3249/86400)+25569+([0]!offset/24)</f>
        <v>42167.22583333333</v>
      </c>
      <c r="T3249" s="9">
        <f>(I3249/86400)+25569+([0]!offset/24)</f>
        <v>42197.22583333333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  <c r="S3250" s="9">
        <f>(J3250/86400)+25569+([0]!offset/24)</f>
        <v>42068.68005787037</v>
      </c>
      <c r="T3250" s="9">
        <f>(I3250/86400)+25569+([0]!offset/24)</f>
        <v>42098.638391203705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  <c r="S3251" s="9">
        <f>(J3251/86400)+25569+([0]!offset/24)</f>
        <v>42145.538356481477</v>
      </c>
      <c r="T3251" s="9">
        <f>(I3251/86400)+25569+([0]!offset/24)</f>
        <v>42175.538356481477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  <c r="S3252" s="9">
        <f>(J3252/86400)+25569+([0]!offset/24)</f>
        <v>41918.533842592587</v>
      </c>
      <c r="T3252" s="9">
        <f>(I3252/86400)+25569+([0]!offset/24)</f>
        <v>41948.575509259259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  <c r="S3253" s="9">
        <f>(J3253/86400)+25569+([0]!offset/24)</f>
        <v>42146.52275462963</v>
      </c>
      <c r="T3253" s="9">
        <f>(I3253/86400)+25569+([0]!offset/24)</f>
        <v>42176.52275462963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  <c r="S3254" s="9">
        <f>(J3254/86400)+25569+([0]!offset/24)</f>
        <v>42590.264351851853</v>
      </c>
      <c r="T3254" s="9">
        <f>(I3254/86400)+25569+([0]!offset/24)</f>
        <v>42620.264351851853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  <c r="S3255" s="9">
        <f>(J3255/86400)+25569+([0]!offset/24)</f>
        <v>42602.368379629632</v>
      </c>
      <c r="T3255" s="9">
        <f>(I3255/86400)+25569+([0]!offset/24)</f>
        <v>42620.947916666664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  <c r="S3256" s="9">
        <f>(J3256/86400)+25569+([0]!offset/24)</f>
        <v>42058.877418981479</v>
      </c>
      <c r="T3256" s="9">
        <f>(I3256/86400)+25569+([0]!offset/24)</f>
        <v>42088.835752314808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  <c r="S3257" s="9">
        <f>(J3257/86400)+25569+([0]!offset/24)</f>
        <v>41889.559895833328</v>
      </c>
      <c r="T3257" s="9">
        <f>(I3257/86400)+25569+([0]!offset/24)</f>
        <v>41919.559895833328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  <c r="S3258" s="9">
        <f>(J3258/86400)+25569+([0]!offset/24)</f>
        <v>42144.365474537037</v>
      </c>
      <c r="T3258" s="9">
        <f>(I3258/86400)+25569+([0]!offset/24)</f>
        <v>42165.957638888889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  <c r="S3259" s="9">
        <f>(J3259/86400)+25569+([0]!offset/24)</f>
        <v>42758.351296296292</v>
      </c>
      <c r="T3259" s="9">
        <f>(I3259/86400)+25569+([0]!offset/24)</f>
        <v>42788.351296296292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  <c r="S3260" s="9">
        <f>(J3260/86400)+25569+([0]!offset/24)</f>
        <v>41982.678946759253</v>
      </c>
      <c r="T3260" s="9">
        <f>(I3260/86400)+25569+([0]!offset/24)</f>
        <v>42012.678946759253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  <c r="S3261" s="9">
        <f>(J3261/86400)+25569+([0]!offset/24)</f>
        <v>42614.552604166667</v>
      </c>
      <c r="T3261" s="9">
        <f>(I3261/86400)+25569+([0]!offset/24)</f>
        <v>42643.957638888889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  <c r="S3262" s="9">
        <f>(J3262/86400)+25569+([0]!offset/24)</f>
        <v>42303.464328703696</v>
      </c>
      <c r="T3262" s="9">
        <f>(I3262/86400)+25569+([0]!offset/24)</f>
        <v>42338.505995370368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  <c r="S3263" s="9">
        <f>(J3263/86400)+25569+([0]!offset/24)</f>
        <v>42171.517083333332</v>
      </c>
      <c r="T3263" s="9">
        <f>(I3263/86400)+25569+([0]!offset/24)</f>
        <v>42201.517083333332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  <c r="S3264" s="9">
        <f>(J3264/86400)+25569+([0]!offset/24)</f>
        <v>41964.107199074067</v>
      </c>
      <c r="T3264" s="9">
        <f>(I3264/86400)+25569+([0]!offset/24)</f>
        <v>41994.958333333336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  <c r="S3265" s="9">
        <f>(J3265/86400)+25569+([0]!offset/24)</f>
        <v>42284.30773148148</v>
      </c>
      <c r="T3265" s="9">
        <f>(I3265/86400)+25569+([0]!offset/24)</f>
        <v>42307.666666666664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  <c r="S3266" s="9">
        <f>(J3266/86400)+25569+([0]!offset/24)</f>
        <v>42016.591874999998</v>
      </c>
      <c r="T3266" s="9">
        <f>(I3266/86400)+25569+([0]!offset/24)</f>
        <v>42032.708333333336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ROUND((E3267/D3267)*100,0)</f>
        <v>164</v>
      </c>
      <c r="P3267" s="5">
        <f t="shared" ref="P3267:P3330" si="205">IF(L3267&gt;0,E3267/L3267,0)</f>
        <v>70.285714285714292</v>
      </c>
      <c r="Q3267" t="str">
        <f t="shared" ref="Q3267:Q3330" si="206">LEFT(N3267,SEARCH("/",N3267,1)-1)</f>
        <v>theater</v>
      </c>
      <c r="R3267" t="str">
        <f t="shared" ref="R3267:R3330" si="207">MID(N3267,SEARCH("/",N3267,1)+1,LEN(N3267)-LEN(Q3267))</f>
        <v>plays</v>
      </c>
      <c r="S3267" s="9">
        <f>(J3267/86400)+25569+([0]!offset/24)</f>
        <v>42311.503645833327</v>
      </c>
      <c r="T3267" s="9">
        <f>(I3267/86400)+25569+([0]!offset/24)</f>
        <v>42341.499999999993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5">
        <f t="shared" si="205"/>
        <v>48.325153374233132</v>
      </c>
      <c r="Q3268" t="str">
        <f t="shared" si="206"/>
        <v>theater</v>
      </c>
      <c r="R3268" t="str">
        <f t="shared" si="207"/>
        <v>plays</v>
      </c>
      <c r="S3268" s="9">
        <f>(J3268/86400)+25569+([0]!offset/24)</f>
        <v>42136.327800925923</v>
      </c>
      <c r="T3268" s="9">
        <f>(I3268/86400)+25569+([0]!offset/24)</f>
        <v>42167.666666666664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  <c r="S3269" s="9">
        <f>(J3269/86400)+25569+([0]!offset/24)</f>
        <v>42172.549305555549</v>
      </c>
      <c r="T3269" s="9">
        <f>(I3269/86400)+25569+([0]!offset/24)</f>
        <v>42202.549305555549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  <c r="S3270" s="9">
        <f>(J3270/86400)+25569+([0]!offset/24)</f>
        <v>42590.695925925924</v>
      </c>
      <c r="T3270" s="9">
        <f>(I3270/86400)+25569+([0]!offset/24)</f>
        <v>42606.695925925924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  <c r="S3271" s="9">
        <f>(J3271/86400)+25569+([0]!offset/24)</f>
        <v>42137.187465277777</v>
      </c>
      <c r="T3271" s="9">
        <f>(I3271/86400)+25569+([0]!offset/24)</f>
        <v>42171.249999999993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  <c r="S3272" s="9">
        <f>(J3272/86400)+25569+([0]!offset/24)</f>
        <v>42167.324826388889</v>
      </c>
      <c r="T3272" s="9">
        <f>(I3272/86400)+25569+([0]!offset/24)</f>
        <v>42197.324826388889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  <c r="S3273" s="9">
        <f>(J3273/86400)+25569+([0]!offset/24)</f>
        <v>41915.22887731481</v>
      </c>
      <c r="T3273" s="9">
        <f>(I3273/86400)+25569+([0]!offset/24)</f>
        <v>41945.270543981482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  <c r="S3274" s="9">
        <f>(J3274/86400)+25569+([0]!offset/24)</f>
        <v>42284.291770833333</v>
      </c>
      <c r="T3274" s="9">
        <f>(I3274/86400)+25569+([0]!offset/24)</f>
        <v>42314.333437499998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  <c r="S3275" s="9">
        <f>(J3275/86400)+25569+([0]!offset/24)</f>
        <v>42611.5930787037</v>
      </c>
      <c r="T3275" s="9">
        <f>(I3275/86400)+25569+([0]!offset/24)</f>
        <v>42627.583333333336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  <c r="S3276" s="9">
        <f>(J3276/86400)+25569+([0]!offset/24)</f>
        <v>42400.496203703697</v>
      </c>
      <c r="T3276" s="9">
        <f>(I3276/86400)+25569+([0]!offset/24)</f>
        <v>42444.666666666664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  <c r="S3277" s="9">
        <f>(J3277/86400)+25569+([0]!offset/24)</f>
        <v>42017.672118055554</v>
      </c>
      <c r="T3277" s="9">
        <f>(I3277/86400)+25569+([0]!offset/24)</f>
        <v>42043.979166666664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  <c r="S3278" s="9">
        <f>(J3278/86400)+25569+([0]!offset/24)</f>
        <v>42426.741655092592</v>
      </c>
      <c r="T3278" s="9">
        <f>(I3278/86400)+25569+([0]!offset/24)</f>
        <v>42460.957638888889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  <c r="S3279" s="9">
        <f>(J3279/86400)+25569+([0]!offset/24)</f>
        <v>41931.474606481475</v>
      </c>
      <c r="T3279" s="9">
        <f>(I3279/86400)+25569+([0]!offset/24)</f>
        <v>41961.516273148147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  <c r="S3280" s="9">
        <f>(J3280/86400)+25569+([0]!offset/24)</f>
        <v>42124.640081018515</v>
      </c>
      <c r="T3280" s="9">
        <f>(I3280/86400)+25569+([0]!offset/24)</f>
        <v>42154.640081018515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  <c r="S3281" s="9">
        <f>(J3281/86400)+25569+([0]!offset/24)</f>
        <v>42430.894201388888</v>
      </c>
      <c r="T3281" s="9">
        <f>(I3281/86400)+25569+([0]!offset/24)</f>
        <v>42460.852534722224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  <c r="S3282" s="9">
        <f>(J3282/86400)+25569+([0]!offset/24)</f>
        <v>42121.548587962963</v>
      </c>
      <c r="T3282" s="9">
        <f>(I3282/86400)+25569+([0]!offset/24)</f>
        <v>42155.999999999993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  <c r="S3283" s="9">
        <f>(J3283/86400)+25569+([0]!offset/24)</f>
        <v>42218.811400462961</v>
      </c>
      <c r="T3283" s="9">
        <f>(I3283/86400)+25569+([0]!offset/24)</f>
        <v>42248.811400462961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  <c r="S3284" s="9">
        <f>(J3284/86400)+25569+([0]!offset/24)</f>
        <v>42444.985972222225</v>
      </c>
      <c r="T3284" s="9">
        <f>(I3284/86400)+25569+([0]!offset/24)</f>
        <v>42488.985972222225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  <c r="S3285" s="9">
        <f>(J3285/86400)+25569+([0]!offset/24)</f>
        <v>42379.535856481474</v>
      </c>
      <c r="T3285" s="9">
        <f>(I3285/86400)+25569+([0]!offset/24)</f>
        <v>42410.666666666664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  <c r="S3286" s="9">
        <f>(J3286/86400)+25569+([0]!offset/24)</f>
        <v>42380.676539351851</v>
      </c>
      <c r="T3286" s="9">
        <f>(I3286/86400)+25569+([0]!offset/24)</f>
        <v>42398.040972222218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  <c r="S3287" s="9">
        <f>(J3287/86400)+25569+([0]!offset/24)</f>
        <v>42762.734097222223</v>
      </c>
      <c r="T3287" s="9">
        <f>(I3287/86400)+25569+([0]!offset/24)</f>
        <v>42793.999999999993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  <c r="S3288" s="9">
        <f>(J3288/86400)+25569+([0]!offset/24)</f>
        <v>42567.631736111107</v>
      </c>
      <c r="T3288" s="9">
        <f>(I3288/86400)+25569+([0]!offset/24)</f>
        <v>42597.631736111107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  <c r="S3289" s="9">
        <f>(J3289/86400)+25569+([0]!offset/24)</f>
        <v>42311.541990740741</v>
      </c>
      <c r="T3289" s="9">
        <f>(I3289/86400)+25569+([0]!offset/24)</f>
        <v>42336.541990740741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  <c r="S3290" s="9">
        <f>(J3290/86400)+25569+([0]!offset/24)</f>
        <v>42505.566145833327</v>
      </c>
      <c r="T3290" s="9">
        <f>(I3290/86400)+25569+([0]!offset/24)</f>
        <v>42541.749999999993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  <c r="S3291" s="9">
        <f>(J3291/86400)+25569+([0]!offset/24)</f>
        <v>42758.159745370365</v>
      </c>
      <c r="T3291" s="9">
        <f>(I3291/86400)+25569+([0]!offset/24)</f>
        <v>42786.159745370365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  <c r="S3292" s="9">
        <f>(J3292/86400)+25569+([0]!offset/24)</f>
        <v>42775.306608796294</v>
      </c>
      <c r="T3292" s="9">
        <f>(I3292/86400)+25569+([0]!offset/24)</f>
        <v>42805.306608796294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  <c r="S3293" s="9">
        <f>(J3293/86400)+25569+([0]!offset/24)</f>
        <v>42232.494212962956</v>
      </c>
      <c r="T3293" s="9">
        <f>(I3293/86400)+25569+([0]!offset/24)</f>
        <v>42263.957638888889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  <c r="S3294" s="9">
        <f>(J3294/86400)+25569+([0]!offset/24)</f>
        <v>42282.561898148146</v>
      </c>
      <c r="T3294" s="9">
        <f>(I3294/86400)+25569+([0]!offset/24)</f>
        <v>42342.603564814817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  <c r="S3295" s="9">
        <f>(J3295/86400)+25569+([0]!offset/24)</f>
        <v>42768.217037037037</v>
      </c>
      <c r="T3295" s="9">
        <f>(I3295/86400)+25569+([0]!offset/24)</f>
        <v>42798.217037037037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  <c r="S3296" s="9">
        <f>(J3296/86400)+25569+([0]!offset/24)</f>
        <v>42141.33280092592</v>
      </c>
      <c r="T3296" s="9">
        <f>(I3296/86400)+25569+([0]!offset/24)</f>
        <v>42171.33280092592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  <c r="S3297" s="9">
        <f>(J3297/86400)+25569+([0]!offset/24)</f>
        <v>42609.234131944446</v>
      </c>
      <c r="T3297" s="9">
        <f>(I3297/86400)+25569+([0]!offset/24)</f>
        <v>42639.234131944446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  <c r="S3298" s="9">
        <f>(J3298/86400)+25569+([0]!offset/24)</f>
        <v>42309.54828703704</v>
      </c>
      <c r="T3298" s="9">
        <f>(I3298/86400)+25569+([0]!offset/24)</f>
        <v>42330.708333333336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  <c r="S3299" s="9">
        <f>(J3299/86400)+25569+([0]!offset/24)</f>
        <v>42193.563148148147</v>
      </c>
      <c r="T3299" s="9">
        <f>(I3299/86400)+25569+([0]!offset/24)</f>
        <v>42212.749305555553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  <c r="S3300" s="9">
        <f>(J3300/86400)+25569+([0]!offset/24)</f>
        <v>42239.749629629623</v>
      </c>
      <c r="T3300" s="9">
        <f>(I3300/86400)+25569+([0]!offset/24)</f>
        <v>42259.791666666664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  <c r="S3301" s="9">
        <f>(J3301/86400)+25569+([0]!offset/24)</f>
        <v>42261.709062499998</v>
      </c>
      <c r="T3301" s="9">
        <f>(I3301/86400)+25569+([0]!offset/24)</f>
        <v>42291.709062499998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  <c r="S3302" s="9">
        <f>(J3302/86400)+25569+([0]!offset/24)</f>
        <v>42102.535439814812</v>
      </c>
      <c r="T3302" s="9">
        <f>(I3302/86400)+25569+([0]!offset/24)</f>
        <v>42123.535439814812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  <c r="S3303" s="9">
        <f>(J3303/86400)+25569+([0]!offset/24)</f>
        <v>42538.527499999997</v>
      </c>
      <c r="T3303" s="9">
        <f>(I3303/86400)+25569+([0]!offset/24)</f>
        <v>42583.082638888889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  <c r="S3304" s="9">
        <f>(J3304/86400)+25569+([0]!offset/24)</f>
        <v>42681.143240740734</v>
      </c>
      <c r="T3304" s="9">
        <f>(I3304/86400)+25569+([0]!offset/24)</f>
        <v>42711.143240740734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  <c r="S3305" s="9">
        <f>(J3305/86400)+25569+([0]!offset/24)</f>
        <v>42056.443101851844</v>
      </c>
      <c r="T3305" s="9">
        <f>(I3305/86400)+25569+([0]!offset/24)</f>
        <v>42091.401435185187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  <c r="S3306" s="9">
        <f>(J3306/86400)+25569+([0]!offset/24)</f>
        <v>42696.41611111111</v>
      </c>
      <c r="T3306" s="9">
        <f>(I3306/86400)+25569+([0]!offset/24)</f>
        <v>42726.41611111111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  <c r="S3307" s="9">
        <f>(J3307/86400)+25569+([0]!offset/24)</f>
        <v>42186.647546296292</v>
      </c>
      <c r="T3307" s="9">
        <f>(I3307/86400)+25569+([0]!offset/24)</f>
        <v>42216.647546296292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  <c r="S3308" s="9">
        <f>(J3308/86400)+25569+([0]!offset/24)</f>
        <v>42493.010902777773</v>
      </c>
      <c r="T3308" s="9">
        <f>(I3308/86400)+25569+([0]!offset/24)</f>
        <v>42530.916666666664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  <c r="S3309" s="9">
        <f>(J3309/86400)+25569+([0]!offset/24)</f>
        <v>42474.848831018513</v>
      </c>
      <c r="T3309" s="9">
        <f>(I3309/86400)+25569+([0]!offset/24)</f>
        <v>42504.848831018513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  <c r="S3310" s="9">
        <f>(J3310/86400)+25569+([0]!offset/24)</f>
        <v>42452.668576388889</v>
      </c>
      <c r="T3310" s="9">
        <f>(I3310/86400)+25569+([0]!offset/24)</f>
        <v>42473.668576388889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  <c r="S3311" s="9">
        <f>(J3311/86400)+25569+([0]!offset/24)</f>
        <v>42628.441874999997</v>
      </c>
      <c r="T3311" s="9">
        <f>(I3311/86400)+25569+([0]!offset/24)</f>
        <v>42659.441874999997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  <c r="S3312" s="9">
        <f>(J3312/86400)+25569+([0]!offset/24)</f>
        <v>42253.720196759255</v>
      </c>
      <c r="T3312" s="9">
        <f>(I3312/86400)+25569+([0]!offset/24)</f>
        <v>42283.720196759255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  <c r="S3313" s="9">
        <f>(J3313/86400)+25569+([0]!offset/24)</f>
        <v>42264.083449074074</v>
      </c>
      <c r="T3313" s="9">
        <f>(I3313/86400)+25569+([0]!offset/24)</f>
        <v>42294.083449074074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  <c r="S3314" s="9">
        <f>(J3314/86400)+25569+([0]!offset/24)</f>
        <v>42664.601226851846</v>
      </c>
      <c r="T3314" s="9">
        <f>(I3314/86400)+25569+([0]!offset/24)</f>
        <v>42685.708333333336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  <c r="S3315" s="9">
        <f>(J3315/86400)+25569+([0]!offset/24)</f>
        <v>42382.036076388882</v>
      </c>
      <c r="T3315" s="9">
        <f>(I3315/86400)+25569+([0]!offset/24)</f>
        <v>42395.833333333336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  <c r="S3316" s="9">
        <f>(J3316/86400)+25569+([0]!offset/24)</f>
        <v>42105.059155092589</v>
      </c>
      <c r="T3316" s="9">
        <f>(I3316/86400)+25569+([0]!offset/24)</f>
        <v>42132.628472222219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  <c r="S3317" s="9">
        <f>(J3317/86400)+25569+([0]!offset/24)</f>
        <v>42466.09538194444</v>
      </c>
      <c r="T3317" s="9">
        <f>(I3317/86400)+25569+([0]!offset/24)</f>
        <v>42496.09538194444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  <c r="S3318" s="9">
        <f>(J3318/86400)+25569+([0]!offset/24)</f>
        <v>41826.662905092591</v>
      </c>
      <c r="T3318" s="9">
        <f>(I3318/86400)+25569+([0]!offset/24)</f>
        <v>41859.370833333327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  <c r="S3319" s="9">
        <f>(J3319/86400)+25569+([0]!offset/24)</f>
        <v>42498.831296296295</v>
      </c>
      <c r="T3319" s="9">
        <f>(I3319/86400)+25569+([0]!offset/24)</f>
        <v>42528.831296296295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  <c r="S3320" s="9">
        <f>(J3320/86400)+25569+([0]!offset/24)</f>
        <v>42431.093668981477</v>
      </c>
      <c r="T3320" s="9">
        <f>(I3320/86400)+25569+([0]!offset/24)</f>
        <v>42470.895833333336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  <c r="S3321" s="9">
        <f>(J3321/86400)+25569+([0]!offset/24)</f>
        <v>41990.377152777779</v>
      </c>
      <c r="T3321" s="9">
        <f>(I3321/86400)+25569+([0]!offset/24)</f>
        <v>42035.377152777779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  <c r="S3322" s="9">
        <f>(J3322/86400)+25569+([0]!offset/24)</f>
        <v>42512.837465277778</v>
      </c>
      <c r="T3322" s="9">
        <f>(I3322/86400)+25569+([0]!offset/24)</f>
        <v>42542.837465277778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9">
        <f>(J3323/86400)+25569+([0]!offset/24)</f>
        <v>41913.891956018517</v>
      </c>
      <c r="T3323" s="9">
        <f>(I3323/86400)+25569+([0]!offset/24)</f>
        <v>41927.957638888889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  <c r="S3324" s="9">
        <f>(J3324/86400)+25569+([0]!offset/24)</f>
        <v>42520.802037037036</v>
      </c>
      <c r="T3324" s="9">
        <f>(I3324/86400)+25569+([0]!offset/24)</f>
        <v>42542.954861111109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  <c r="S3325" s="9">
        <f>(J3325/86400)+25569+([0]!offset/24)</f>
        <v>42608.157499999994</v>
      </c>
      <c r="T3325" s="9">
        <f>(I3325/86400)+25569+([0]!offset/24)</f>
        <v>42638.157499999994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  <c r="S3326" s="9">
        <f>(J3326/86400)+25569+([0]!offset/24)</f>
        <v>42512.374884259254</v>
      </c>
      <c r="T3326" s="9">
        <f>(I3326/86400)+25569+([0]!offset/24)</f>
        <v>42526.374884259254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  <c r="S3327" s="9">
        <f>(J3327/86400)+25569+([0]!offset/24)</f>
        <v>42064.577280092592</v>
      </c>
      <c r="T3327" s="9">
        <f>(I3327/86400)+25569+([0]!offset/24)</f>
        <v>42099.535613425927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  <c r="S3328" s="9">
        <f>(J3328/86400)+25569+([0]!offset/24)</f>
        <v>42041.505844907406</v>
      </c>
      <c r="T3328" s="9">
        <f>(I3328/86400)+25569+([0]!offset/24)</f>
        <v>42071.464178240734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  <c r="S3329" s="9">
        <f>(J3329/86400)+25569+([0]!offset/24)</f>
        <v>42468.166273148141</v>
      </c>
      <c r="T3329" s="9">
        <f>(I3329/86400)+25569+([0]!offset/24)</f>
        <v>42498.166273148141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  <c r="S3330" s="9">
        <f>(J3330/86400)+25569+([0]!offset/24)</f>
        <v>41822.366701388884</v>
      </c>
      <c r="T3330" s="9">
        <f>(I3330/86400)+25569+([0]!offset/24)</f>
        <v>41824.833333333328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ROUND((E3331/D3331)*100,0)</f>
        <v>117</v>
      </c>
      <c r="P3331" s="5">
        <f t="shared" ref="P3331:P3394" si="209">IF(L3331&gt;0,E3331/L3331,0)</f>
        <v>44.92307692307692</v>
      </c>
      <c r="Q3331" t="str">
        <f t="shared" ref="Q3331:Q3394" si="210">LEFT(N3331,SEARCH("/",N3331,1)-1)</f>
        <v>theater</v>
      </c>
      <c r="R3331" t="str">
        <f t="shared" ref="R3331:R3394" si="211">MID(N3331,SEARCH("/",N3331,1)+1,LEN(N3331)-LEN(Q3331))</f>
        <v>plays</v>
      </c>
      <c r="S3331" s="9">
        <f>(J3331/86400)+25569+([0]!offset/24)</f>
        <v>41837.114675925921</v>
      </c>
      <c r="T3331" s="9">
        <f>(I3331/86400)+25569+([0]!offset/24)</f>
        <v>41847.75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5">
        <f t="shared" si="209"/>
        <v>23.10144927536232</v>
      </c>
      <c r="Q3332" t="str">
        <f t="shared" si="210"/>
        <v>theater</v>
      </c>
      <c r="R3332" t="str">
        <f t="shared" si="211"/>
        <v>plays</v>
      </c>
      <c r="S3332" s="9">
        <f>(J3332/86400)+25569+([0]!offset/24)</f>
        <v>42065.679027777776</v>
      </c>
      <c r="T3332" s="9">
        <f>(I3332/86400)+25569+([0]!offset/24)</f>
        <v>42095.637361111112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9">
        <f>(J3333/86400)+25569+([0]!offset/24)</f>
        <v>42248.48942129629</v>
      </c>
      <c r="T3333" s="9">
        <f>(I3333/86400)+25569+([0]!offset/24)</f>
        <v>42283.48942129629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  <c r="S3334" s="9">
        <f>(J3334/86400)+25569+([0]!offset/24)</f>
        <v>41809.651967592588</v>
      </c>
      <c r="T3334" s="9">
        <f>(I3334/86400)+25569+([0]!offset/24)</f>
        <v>41839.651967592588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  <c r="S3335" s="9">
        <f>(J3335/86400)+25569+([0]!offset/24)</f>
        <v>42148.468518518515</v>
      </c>
      <c r="T3335" s="9">
        <f>(I3335/86400)+25569+([0]!offset/24)</f>
        <v>42170.468518518515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  <c r="S3336" s="9">
        <f>(J3336/86400)+25569+([0]!offset/24)</f>
        <v>42185.312754629624</v>
      </c>
      <c r="T3336" s="9">
        <f>(I3336/86400)+25569+([0]!offset/24)</f>
        <v>42215.312754629624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  <c r="S3337" s="9">
        <f>(J3337/86400)+25569+([0]!offset/24)</f>
        <v>41827.465810185182</v>
      </c>
      <c r="T3337" s="9">
        <f>(I3337/86400)+25569+([0]!offset/24)</f>
        <v>41854.75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  <c r="S3338" s="9">
        <f>(J3338/86400)+25569+([0]!offset/24)</f>
        <v>42437.190347222218</v>
      </c>
      <c r="T3338" s="9">
        <f>(I3338/86400)+25569+([0]!offset/24)</f>
        <v>42465.148680555554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  <c r="S3339" s="9">
        <f>(J3339/86400)+25569+([0]!offset/24)</f>
        <v>41901.073692129627</v>
      </c>
      <c r="T3339" s="9">
        <f>(I3339/86400)+25569+([0]!offset/24)</f>
        <v>41922.666666666664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  <c r="S3340" s="9">
        <f>(J3340/86400)+25569+([0]!offset/24)</f>
        <v>42769.366666666661</v>
      </c>
      <c r="T3340" s="9">
        <f>(I3340/86400)+25569+([0]!offset/24)</f>
        <v>42790.366666666661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  <c r="S3341" s="9">
        <f>(J3341/86400)+25569+([0]!offset/24)</f>
        <v>42549.457384259258</v>
      </c>
      <c r="T3341" s="9">
        <f>(I3341/86400)+25569+([0]!offset/24)</f>
        <v>42579.457384259258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  <c r="S3342" s="9">
        <f>(J3342/86400)+25569+([0]!offset/24)</f>
        <v>42685.765671296293</v>
      </c>
      <c r="T3342" s="9">
        <f>(I3342/86400)+25569+([0]!offset/24)</f>
        <v>42710.765671296293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  <c r="S3343" s="9">
        <f>(J3343/86400)+25569+([0]!offset/24)</f>
        <v>42510.590520833335</v>
      </c>
      <c r="T3343" s="9">
        <f>(I3343/86400)+25569+([0]!offset/24)</f>
        <v>42533.499999999993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  <c r="S3344" s="9">
        <f>(J3344/86400)+25569+([0]!offset/24)</f>
        <v>42062.088078703702</v>
      </c>
      <c r="T3344" s="9">
        <f>(I3344/86400)+25569+([0]!offset/24)</f>
        <v>42094.999305555553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  <c r="S3345" s="9">
        <f>(J3345/86400)+25569+([0]!offset/24)</f>
        <v>42452.708148148151</v>
      </c>
      <c r="T3345" s="9">
        <f>(I3345/86400)+25569+([0]!offset/24)</f>
        <v>42473.345833333333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  <c r="S3346" s="9">
        <f>(J3346/86400)+25569+([0]!offset/24)</f>
        <v>41850.991817129623</v>
      </c>
      <c r="T3346" s="9">
        <f>(I3346/86400)+25569+([0]!offset/24)</f>
        <v>41880.991817129623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  <c r="S3347" s="9">
        <f>(J3347/86400)+25569+([0]!offset/24)</f>
        <v>42052.897777777776</v>
      </c>
      <c r="T3347" s="9">
        <f>(I3347/86400)+25569+([0]!offset/24)</f>
        <v>42111.817361111105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  <c r="S3348" s="9">
        <f>(J3348/86400)+25569+([0]!offset/24)</f>
        <v>42053.816087962965</v>
      </c>
      <c r="T3348" s="9">
        <f>(I3348/86400)+25569+([0]!offset/24)</f>
        <v>42060.816087962965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  <c r="S3349" s="9">
        <f>(J3349/86400)+25569+([0]!offset/24)</f>
        <v>42484.343217592592</v>
      </c>
      <c r="T3349" s="9">
        <f>(I3349/86400)+25569+([0]!offset/24)</f>
        <v>42498.666666666664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  <c r="S3350" s="9">
        <f>(J3350/86400)+25569+([0]!offset/24)</f>
        <v>42466.350462962961</v>
      </c>
      <c r="T3350" s="9">
        <f>(I3350/86400)+25569+([0]!offset/24)</f>
        <v>42489.957638888889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  <c r="S3351" s="9">
        <f>(J3351/86400)+25569+([0]!offset/24)</f>
        <v>42512.902453703697</v>
      </c>
      <c r="T3351" s="9">
        <f>(I3351/86400)+25569+([0]!offset/24)</f>
        <v>42534.499999999993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  <c r="S3352" s="9">
        <f>(J3352/86400)+25569+([0]!offset/24)</f>
        <v>42302.493182870363</v>
      </c>
      <c r="T3352" s="9">
        <f>(I3352/86400)+25569+([0]!offset/24)</f>
        <v>42337.749999999993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  <c r="S3353" s="9">
        <f>(J3353/86400)+25569+([0]!offset/24)</f>
        <v>41806.187094907407</v>
      </c>
      <c r="T3353" s="9">
        <f>(I3353/86400)+25569+([0]!offset/24)</f>
        <v>41843.25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  <c r="S3354" s="9">
        <f>(J3354/86400)+25569+([0]!offset/24)</f>
        <v>42495.784467592595</v>
      </c>
      <c r="T3354" s="9">
        <f>(I3354/86400)+25569+([0]!offset/24)</f>
        <v>42552.749999999993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  <c r="S3355" s="9">
        <f>(J3355/86400)+25569+([0]!offset/24)</f>
        <v>42479.223958333336</v>
      </c>
      <c r="T3355" s="9">
        <f>(I3355/86400)+25569+([0]!offset/24)</f>
        <v>42492.749999999993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  <c r="S3356" s="9">
        <f>(J3356/86400)+25569+([0]!offset/24)</f>
        <v>42270.518587962964</v>
      </c>
      <c r="T3356" s="9">
        <f>(I3356/86400)+25569+([0]!offset/24)</f>
        <v>42305.959027777775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  <c r="S3357" s="9">
        <f>(J3357/86400)+25569+([0]!offset/24)</f>
        <v>42489.411192129628</v>
      </c>
      <c r="T3357" s="9">
        <f>(I3357/86400)+25569+([0]!offset/24)</f>
        <v>42500.261805555558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  <c r="S3358" s="9">
        <f>(J3358/86400)+25569+([0]!offset/24)</f>
        <v>42536.607314814813</v>
      </c>
      <c r="T3358" s="9">
        <f>(I3358/86400)+25569+([0]!offset/24)</f>
        <v>42566.607314814813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  <c r="S3359" s="9">
        <f>(J3359/86400)+25569+([0]!offset/24)</f>
        <v>41822.209606481476</v>
      </c>
      <c r="T3359" s="9">
        <f>(I3359/86400)+25569+([0]!offset/24)</f>
        <v>41852.209606481476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  <c r="S3360" s="9">
        <f>(J3360/86400)+25569+([0]!offset/24)</f>
        <v>41932.102766203701</v>
      </c>
      <c r="T3360" s="9">
        <f>(I3360/86400)+25569+([0]!offset/24)</f>
        <v>41962.144432870373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  <c r="S3361" s="9">
        <f>(J3361/86400)+25569+([0]!offset/24)</f>
        <v>42745.848773148151</v>
      </c>
      <c r="T3361" s="9">
        <f>(I3361/86400)+25569+([0]!offset/24)</f>
        <v>42790.848773148151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  <c r="S3362" s="9">
        <f>(J3362/86400)+25569+([0]!offset/24)</f>
        <v>42696.874340277776</v>
      </c>
      <c r="T3362" s="9">
        <f>(I3362/86400)+25569+([0]!offset/24)</f>
        <v>42718.457638888889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  <c r="S3363" s="9">
        <f>(J3363/86400)+25569+([0]!offset/24)</f>
        <v>41865.817013888889</v>
      </c>
      <c r="T3363" s="9">
        <f>(I3363/86400)+25569+([0]!offset/24)</f>
        <v>41883.457638888889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  <c r="S3364" s="9">
        <f>(J3364/86400)+25569+([0]!offset/24)</f>
        <v>42055.883298611108</v>
      </c>
      <c r="T3364" s="9">
        <f>(I3364/86400)+25569+([0]!offset/24)</f>
        <v>42069.996527777774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  <c r="S3365" s="9">
        <f>(J3365/86400)+25569+([0]!offset/24)</f>
        <v>41851.563020833331</v>
      </c>
      <c r="T3365" s="9">
        <f>(I3365/86400)+25569+([0]!offset/24)</f>
        <v>41870.458333333328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  <c r="S3366" s="9">
        <f>(J3366/86400)+25569+([0]!offset/24)</f>
        <v>42422.769085648142</v>
      </c>
      <c r="T3366" s="9">
        <f>(I3366/86400)+25569+([0]!offset/24)</f>
        <v>42444.666666666664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  <c r="S3367" s="9">
        <f>(J3367/86400)+25569+([0]!offset/24)</f>
        <v>42320.893425925919</v>
      </c>
      <c r="T3367" s="9">
        <f>(I3367/86400)+25569+([0]!offset/24)</f>
        <v>42350.893425925919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  <c r="S3368" s="9">
        <f>(J3368/86400)+25569+([0]!offset/24)</f>
        <v>42106.859224537031</v>
      </c>
      <c r="T3368" s="9">
        <f>(I3368/86400)+25569+([0]!offset/24)</f>
        <v>42136.859224537031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  <c r="S3369" s="9">
        <f>(J3369/86400)+25569+([0]!offset/24)</f>
        <v>42192.725624999999</v>
      </c>
      <c r="T3369" s="9">
        <f>(I3369/86400)+25569+([0]!offset/24)</f>
        <v>42217.725624999999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  <c r="S3370" s="9">
        <f>(J3370/86400)+25569+([0]!offset/24)</f>
        <v>41968.991423611107</v>
      </c>
      <c r="T3370" s="9">
        <f>(I3370/86400)+25569+([0]!offset/24)</f>
        <v>42004.999999999993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  <c r="S3371" s="9">
        <f>(J3371/86400)+25569+([0]!offset/24)</f>
        <v>42689.833101851851</v>
      </c>
      <c r="T3371" s="9">
        <f>(I3371/86400)+25569+([0]!offset/24)</f>
        <v>42749.833101851851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  <c r="S3372" s="9">
        <f>(J3372/86400)+25569+([0]!offset/24)</f>
        <v>42690.125983796293</v>
      </c>
      <c r="T3372" s="9">
        <f>(I3372/86400)+25569+([0]!offset/24)</f>
        <v>42721.124999999993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  <c r="S3373" s="9">
        <f>(J3373/86400)+25569+([0]!offset/24)</f>
        <v>42312.666261574072</v>
      </c>
      <c r="T3373" s="9">
        <f>(I3373/86400)+25569+([0]!offset/24)</f>
        <v>42340.666261574072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  <c r="S3374" s="9">
        <f>(J3374/86400)+25569+([0]!offset/24)</f>
        <v>41855.339768518512</v>
      </c>
      <c r="T3374" s="9">
        <f>(I3374/86400)+25569+([0]!offset/24)</f>
        <v>41875.999305555553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  <c r="S3375" s="9">
        <f>(J3375/86400)+25569+([0]!offset/24)</f>
        <v>42179.646296296291</v>
      </c>
      <c r="T3375" s="9">
        <f>(I3375/86400)+25569+([0]!offset/24)</f>
        <v>42203.458333333336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  <c r="S3376" s="9">
        <f>(J3376/86400)+25569+([0]!offset/24)</f>
        <v>42275.523333333331</v>
      </c>
      <c r="T3376" s="9">
        <f>(I3376/86400)+25569+([0]!offset/24)</f>
        <v>42305.523333333331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  <c r="S3377" s="9">
        <f>(J3377/86400)+25569+([0]!offset/24)</f>
        <v>41765.402465277773</v>
      </c>
      <c r="T3377" s="9">
        <f>(I3377/86400)+25569+([0]!offset/24)</f>
        <v>41777.402465277773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  <c r="S3378" s="9">
        <f>(J3378/86400)+25569+([0]!offset/24)</f>
        <v>42059.492986111109</v>
      </c>
      <c r="T3378" s="9">
        <f>(I3378/86400)+25569+([0]!offset/24)</f>
        <v>42119.451319444437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  <c r="S3379" s="9">
        <f>(J3379/86400)+25569+([0]!offset/24)</f>
        <v>42053.524293981478</v>
      </c>
      <c r="T3379" s="9">
        <f>(I3379/86400)+25569+([0]!offset/24)</f>
        <v>42083.49722222222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  <c r="S3380" s="9">
        <f>(J3380/86400)+25569+([0]!offset/24)</f>
        <v>41858.147060185183</v>
      </c>
      <c r="T3380" s="9">
        <f>(I3380/86400)+25569+([0]!offset/24)</f>
        <v>41882.338888888888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  <c r="S3381" s="9">
        <f>(J3381/86400)+25569+([0]!offset/24)</f>
        <v>42225.305555555555</v>
      </c>
      <c r="T3381" s="9">
        <f>(I3381/86400)+25569+([0]!offset/24)</f>
        <v>42242.749999999993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  <c r="S3382" s="9">
        <f>(J3382/86400)+25569+([0]!offset/24)</f>
        <v>41937.745115740741</v>
      </c>
      <c r="T3382" s="9">
        <f>(I3382/86400)+25569+([0]!offset/24)</f>
        <v>41972.786782407406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  <c r="S3383" s="9">
        <f>(J3383/86400)+25569+([0]!offset/24)</f>
        <v>42043.976655092592</v>
      </c>
      <c r="T3383" s="9">
        <f>(I3383/86400)+25569+([0]!offset/24)</f>
        <v>42073.934988425921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  <c r="S3384" s="9">
        <f>(J3384/86400)+25569+([0]!offset/24)</f>
        <v>42559.222870370366</v>
      </c>
      <c r="T3384" s="9">
        <f>(I3384/86400)+25569+([0]!offset/24)</f>
        <v>42583.749305555553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  <c r="S3385" s="9">
        <f>(J3385/86400)+25569+([0]!offset/24)</f>
        <v>42524.574305555558</v>
      </c>
      <c r="T3385" s="9">
        <f>(I3385/86400)+25569+([0]!offset/24)</f>
        <v>42544.574305555558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  <c r="S3386" s="9">
        <f>(J3386/86400)+25569+([0]!offset/24)</f>
        <v>42291.879259259258</v>
      </c>
      <c r="T3386" s="9">
        <f>(I3386/86400)+25569+([0]!offset/24)</f>
        <v>42328.916666666664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  <c r="S3387" s="9">
        <f>(J3387/86400)+25569+([0]!offset/24)</f>
        <v>41953.659166666665</v>
      </c>
      <c r="T3387" s="9">
        <f>(I3387/86400)+25569+([0]!offset/24)</f>
        <v>41983.659166666665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  <c r="S3388" s="9">
        <f>(J3388/86400)+25569+([0]!offset/24)</f>
        <v>41946.436412037037</v>
      </c>
      <c r="T3388" s="9">
        <f>(I3388/86400)+25569+([0]!offset/24)</f>
        <v>41976.436412037037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  <c r="S3389" s="9">
        <f>(J3389/86400)+25569+([0]!offset/24)</f>
        <v>41947.554259259261</v>
      </c>
      <c r="T3389" s="9">
        <f>(I3389/86400)+25569+([0]!offset/24)</f>
        <v>41987.554259259261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  <c r="S3390" s="9">
        <f>(J3390/86400)+25569+([0]!offset/24)</f>
        <v>42143.252789351849</v>
      </c>
      <c r="T3390" s="9">
        <f>(I3390/86400)+25569+([0]!offset/24)</f>
        <v>42173.252789351849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  <c r="S3391" s="9">
        <f>(J3391/86400)+25569+([0]!offset/24)</f>
        <v>42494.355115740742</v>
      </c>
      <c r="T3391" s="9">
        <f>(I3391/86400)+25569+([0]!offset/24)</f>
        <v>42524.355115740742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  <c r="S3392" s="9">
        <f>(J3392/86400)+25569+([0]!offset/24)</f>
        <v>41815.566493055558</v>
      </c>
      <c r="T3392" s="9">
        <f>(I3392/86400)+25569+([0]!offset/24)</f>
        <v>41830.566493055558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  <c r="S3393" s="9">
        <f>(J3393/86400)+25569+([0]!offset/24)</f>
        <v>41830.337361111109</v>
      </c>
      <c r="T3393" s="9">
        <f>(I3393/86400)+25569+([0]!offset/24)</f>
        <v>41859.727777777771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  <c r="S3394" s="9">
        <f>(J3394/86400)+25569+([0]!offset/24)</f>
        <v>42446.63721064815</v>
      </c>
      <c r="T3394" s="9">
        <f>(I3394/86400)+25569+([0]!offset/24)</f>
        <v>42496.63721064815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ROUND((E3395/D3395)*100,0)</f>
        <v>106</v>
      </c>
      <c r="P3395" s="5">
        <f t="shared" ref="P3395:P3458" si="213">IF(L3395&gt;0,E3395/L3395,0)</f>
        <v>36.06818181818182</v>
      </c>
      <c r="Q3395" t="str">
        <f t="shared" ref="Q3395:Q3458" si="214">LEFT(N3395,SEARCH("/",N3395,1)-1)</f>
        <v>theater</v>
      </c>
      <c r="R3395" t="str">
        <f t="shared" ref="R3395:R3458" si="215">MID(N3395,SEARCH("/",N3395,1)+1,LEN(N3395)-LEN(Q3395))</f>
        <v>plays</v>
      </c>
      <c r="S3395" s="9">
        <f>(J3395/86400)+25569+([0]!offset/24)</f>
        <v>41923.713310185187</v>
      </c>
      <c r="T3395" s="9">
        <f>(I3395/86400)+25569+([0]!offset/24)</f>
        <v>41948.823611111111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  <c r="S3396" s="9">
        <f>(J3396/86400)+25569+([0]!offset/24)</f>
        <v>41817.387094907404</v>
      </c>
      <c r="T3396" s="9">
        <f>(I3396/86400)+25569+([0]!offset/24)</f>
        <v>41847.387094907404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  <c r="S3397" s="9">
        <f>(J3397/86400)+25569+([0]!offset/24)</f>
        <v>42140.503981481474</v>
      </c>
      <c r="T3397" s="9">
        <f>(I3397/86400)+25569+([0]!offset/24)</f>
        <v>42154.548611111109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  <c r="S3398" s="9">
        <f>(J3398/86400)+25569+([0]!offset/24)</f>
        <v>41764.238298611112</v>
      </c>
      <c r="T3398" s="9">
        <f>(I3398/86400)+25569+([0]!offset/24)</f>
        <v>41790.957638888889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  <c r="S3399" s="9">
        <f>(J3399/86400)+25569+([0]!offset/24)</f>
        <v>42378.270011574066</v>
      </c>
      <c r="T3399" s="9">
        <f>(I3399/86400)+25569+([0]!offset/24)</f>
        <v>42418.708333333336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  <c r="S3400" s="9">
        <f>(J3400/86400)+25569+([0]!offset/24)</f>
        <v>41941.543703703697</v>
      </c>
      <c r="T3400" s="9">
        <f>(I3400/86400)+25569+([0]!offset/24)</f>
        <v>41964.499999999993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  <c r="S3401" s="9">
        <f>(J3401/86400)+25569+([0]!offset/24)</f>
        <v>42026.712094907409</v>
      </c>
      <c r="T3401" s="9">
        <f>(I3401/86400)+25569+([0]!offset/24)</f>
        <v>42056.712094907409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  <c r="S3402" s="9">
        <f>(J3402/86400)+25569+([0]!offset/24)</f>
        <v>41834.745532407404</v>
      </c>
      <c r="T3402" s="9">
        <f>(I3402/86400)+25569+([0]!offset/24)</f>
        <v>41879.745532407404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  <c r="S3403" s="9">
        <f>(J3403/86400)+25569+([0]!offset/24)</f>
        <v>42193.5155787037</v>
      </c>
      <c r="T3403" s="9">
        <f>(I3403/86400)+25569+([0]!offset/24)</f>
        <v>42223.5155787037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  <c r="S3404" s="9">
        <f>(J3404/86400)+25569+([0]!offset/24)</f>
        <v>42290.410219907404</v>
      </c>
      <c r="T3404" s="9">
        <f>(I3404/86400)+25569+([0]!offset/24)</f>
        <v>42319.896527777775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  <c r="S3405" s="9">
        <f>(J3405/86400)+25569+([0]!offset/24)</f>
        <v>42150.253749999996</v>
      </c>
      <c r="T3405" s="9">
        <f>(I3405/86400)+25569+([0]!offset/24)</f>
        <v>42180.253749999996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  <c r="S3406" s="9">
        <f>(J3406/86400)+25569+([0]!offset/24)</f>
        <v>42152.295162037037</v>
      </c>
      <c r="T3406" s="9">
        <f>(I3406/86400)+25569+([0]!offset/24)</f>
        <v>42172.295162037037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  <c r="S3407" s="9">
        <f>(J3407/86400)+25569+([0]!offset/24)</f>
        <v>42409.808865740742</v>
      </c>
      <c r="T3407" s="9">
        <f>(I3407/86400)+25569+([0]!offset/24)</f>
        <v>42430.790972222218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  <c r="S3408" s="9">
        <f>(J3408/86400)+25569+([0]!offset/24)</f>
        <v>41791.284444444442</v>
      </c>
      <c r="T3408" s="9">
        <f>(I3408/86400)+25569+([0]!offset/24)</f>
        <v>41836.284444444442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  <c r="S3409" s="9">
        <f>(J3409/86400)+25569+([0]!offset/24)</f>
        <v>41796.21399305555</v>
      </c>
      <c r="T3409" s="9">
        <f>(I3409/86400)+25569+([0]!offset/24)</f>
        <v>41826.21399305555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  <c r="S3410" s="9">
        <f>(J3410/86400)+25569+([0]!offset/24)</f>
        <v>41808.78361111111</v>
      </c>
      <c r="T3410" s="9">
        <f>(I3410/86400)+25569+([0]!offset/24)</f>
        <v>41838.78361111111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  <c r="S3411" s="9">
        <f>(J3411/86400)+25569+([0]!offset/24)</f>
        <v>42544.605995370366</v>
      </c>
      <c r="T3411" s="9">
        <f>(I3411/86400)+25569+([0]!offset/24)</f>
        <v>42582.665277777771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  <c r="S3412" s="9">
        <f>(J3412/86400)+25569+([0]!offset/24)</f>
        <v>42499.83321759259</v>
      </c>
      <c r="T3412" s="9">
        <f>(I3412/86400)+25569+([0]!offset/24)</f>
        <v>42527.083333333336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  <c r="S3413" s="9">
        <f>(J3413/86400)+25569+([0]!offset/24)</f>
        <v>42264.814490740733</v>
      </c>
      <c r="T3413" s="9">
        <f>(I3413/86400)+25569+([0]!offset/24)</f>
        <v>42284.814490740733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  <c r="S3414" s="9">
        <f>(J3414/86400)+25569+([0]!offset/24)</f>
        <v>41879.750717592593</v>
      </c>
      <c r="T3414" s="9">
        <f>(I3414/86400)+25569+([0]!offset/24)</f>
        <v>41909.750717592593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  <c r="S3415" s="9">
        <f>(J3415/86400)+25569+([0]!offset/24)</f>
        <v>42053.524745370371</v>
      </c>
      <c r="T3415" s="9">
        <f>(I3415/86400)+25569+([0]!offset/24)</f>
        <v>42062.999305555553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  <c r="S3416" s="9">
        <f>(J3416/86400)+25569+([0]!offset/24)</f>
        <v>42675.624131944445</v>
      </c>
      <c r="T3416" s="9">
        <f>(I3416/86400)+25569+([0]!offset/24)</f>
        <v>42705.124305555553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  <c r="S3417" s="9">
        <f>(J3417/86400)+25569+([0]!offset/24)</f>
        <v>42466.935833333329</v>
      </c>
      <c r="T3417" s="9">
        <f>(I3417/86400)+25569+([0]!offset/24)</f>
        <v>42477.770833333336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  <c r="S3418" s="9">
        <f>(J3418/86400)+25569+([0]!offset/24)</f>
        <v>42089.204224537032</v>
      </c>
      <c r="T3418" s="9">
        <f>(I3418/86400)+25569+([0]!offset/24)</f>
        <v>42117.562499999993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  <c r="S3419" s="9">
        <f>(J3419/86400)+25569+([0]!offset/24)</f>
        <v>41894.705416666664</v>
      </c>
      <c r="T3419" s="9">
        <f>(I3419/86400)+25569+([0]!offset/24)</f>
        <v>41937.821527777771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  <c r="S3420" s="9">
        <f>(J3420/86400)+25569+([0]!offset/24)</f>
        <v>41752.626238425924</v>
      </c>
      <c r="T3420" s="9">
        <f>(I3420/86400)+25569+([0]!offset/24)</f>
        <v>41782.626238425924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  <c r="S3421" s="9">
        <f>(J3421/86400)+25569+([0]!offset/24)</f>
        <v>42448.613252314812</v>
      </c>
      <c r="T3421" s="9">
        <f>(I3421/86400)+25569+([0]!offset/24)</f>
        <v>42466.687499999993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  <c r="S3422" s="9">
        <f>(J3422/86400)+25569+([0]!offset/24)</f>
        <v>42404.881967592592</v>
      </c>
      <c r="T3422" s="9">
        <f>(I3422/86400)+25569+([0]!offset/24)</f>
        <v>42413.791666666664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  <c r="S3423" s="9">
        <f>(J3423/86400)+25569+([0]!offset/24)</f>
        <v>42037.582905092589</v>
      </c>
      <c r="T3423" s="9">
        <f>(I3423/86400)+25569+([0]!offset/24)</f>
        <v>42067.582905092589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  <c r="S3424" s="9">
        <f>(J3424/86400)+25569+([0]!offset/24)</f>
        <v>42323.353888888887</v>
      </c>
      <c r="T3424" s="9">
        <f>(I3424/86400)+25569+([0]!offset/24)</f>
        <v>42351.791666666664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  <c r="S3425" s="9">
        <f>(J3425/86400)+25569+([0]!offset/24)</f>
        <v>42088.703020833331</v>
      </c>
      <c r="T3425" s="9">
        <f>(I3425/86400)+25569+([0]!offset/24)</f>
        <v>42118.703020833331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  <c r="S3426" s="9">
        <f>(J3426/86400)+25569+([0]!offset/24)</f>
        <v>42018.468564814808</v>
      </c>
      <c r="T3426" s="9">
        <f>(I3426/86400)+25569+([0]!offset/24)</f>
        <v>42040.082638888889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  <c r="S3427" s="9">
        <f>(J3427/86400)+25569+([0]!offset/24)</f>
        <v>41884.40898148148</v>
      </c>
      <c r="T3427" s="9">
        <f>(I3427/86400)+25569+([0]!offset/24)</f>
        <v>41916.40898148148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  <c r="S3428" s="9">
        <f>(J3428/86400)+25569+([0]!offset/24)</f>
        <v>41883.848414351851</v>
      </c>
      <c r="T3428" s="9">
        <f>(I3428/86400)+25569+([0]!offset/24)</f>
        <v>41902.875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  <c r="S3429" s="9">
        <f>(J3429/86400)+25569+([0]!offset/24)</f>
        <v>41792.436944444438</v>
      </c>
      <c r="T3429" s="9">
        <f>(I3429/86400)+25569+([0]!offset/24)</f>
        <v>41822.436944444438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  <c r="S3430" s="9">
        <f>(J3430/86400)+25569+([0]!offset/24)</f>
        <v>42038.512118055551</v>
      </c>
      <c r="T3430" s="9">
        <f>(I3430/86400)+25569+([0]!offset/24)</f>
        <v>42063.499999999993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  <c r="S3431" s="9">
        <f>(J3431/86400)+25569+([0]!offset/24)</f>
        <v>42661.813206018516</v>
      </c>
      <c r="T3431" s="9">
        <f>(I3431/86400)+25569+([0]!offset/24)</f>
        <v>42675.813206018516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  <c r="S3432" s="9">
        <f>(J3432/86400)+25569+([0]!offset/24)</f>
        <v>41820.737280092588</v>
      </c>
      <c r="T3432" s="9">
        <f>(I3432/86400)+25569+([0]!offset/24)</f>
        <v>41850.737280092588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  <c r="S3433" s="9">
        <f>(J3433/86400)+25569+([0]!offset/24)</f>
        <v>41839.522604166668</v>
      </c>
      <c r="T3433" s="9">
        <f>(I3433/86400)+25569+([0]!offset/24)</f>
        <v>41869.522604166668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  <c r="S3434" s="9">
        <f>(J3434/86400)+25569+([0]!offset/24)</f>
        <v>42380.372847222221</v>
      </c>
      <c r="T3434" s="9">
        <f>(I3434/86400)+25569+([0]!offset/24)</f>
        <v>42405.708333333336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  <c r="S3435" s="9">
        <f>(J3435/86400)+25569+([0]!offset/24)</f>
        <v>41775.854803240734</v>
      </c>
      <c r="T3435" s="9">
        <f>(I3435/86400)+25569+([0]!offset/24)</f>
        <v>41806.916666666664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  <c r="S3436" s="9">
        <f>(J3436/86400)+25569+([0]!offset/24)</f>
        <v>41800.172094907401</v>
      </c>
      <c r="T3436" s="9">
        <f>(I3436/86400)+25569+([0]!offset/24)</f>
        <v>41830.172094907401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  <c r="S3437" s="9">
        <f>(J3437/86400)+25569+([0]!offset/24)</f>
        <v>42572.408483796295</v>
      </c>
      <c r="T3437" s="9">
        <f>(I3437/86400)+25569+([0]!offset/24)</f>
        <v>42588.916666666664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  <c r="S3438" s="9">
        <f>(J3438/86400)+25569+([0]!offset/24)</f>
        <v>41851.333252314813</v>
      </c>
      <c r="T3438" s="9">
        <f>(I3438/86400)+25569+([0]!offset/24)</f>
        <v>41872.477777777771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  <c r="S3439" s="9">
        <f>(J3439/86400)+25569+([0]!offset/24)</f>
        <v>42205.502546296295</v>
      </c>
      <c r="T3439" s="9">
        <f>(I3439/86400)+25569+([0]!offset/24)</f>
        <v>42235.502546296295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  <c r="S3440" s="9">
        <f>(J3440/86400)+25569+([0]!offset/24)</f>
        <v>42100.719525462962</v>
      </c>
      <c r="T3440" s="9">
        <f>(I3440/86400)+25569+([0]!offset/24)</f>
        <v>42126.666666666664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  <c r="S3441" s="9">
        <f>(J3441/86400)+25569+([0]!offset/24)</f>
        <v>42374.702893518515</v>
      </c>
      <c r="T3441" s="9">
        <f>(I3441/86400)+25569+([0]!offset/24)</f>
        <v>42387.999305555553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  <c r="S3442" s="9">
        <f>(J3442/86400)+25569+([0]!offset/24)</f>
        <v>41808.914675925924</v>
      </c>
      <c r="T3442" s="9">
        <f>(I3442/86400)+25569+([0]!offset/24)</f>
        <v>41831.46875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  <c r="S3443" s="9">
        <f>(J3443/86400)+25569+([0]!offset/24)</f>
        <v>42294.221307870372</v>
      </c>
      <c r="T3443" s="9">
        <f>(I3443/86400)+25569+([0]!offset/24)</f>
        <v>42321.636805555558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  <c r="S3444" s="9">
        <f>(J3444/86400)+25569+([0]!offset/24)</f>
        <v>42124.632777777777</v>
      </c>
      <c r="T3444" s="9">
        <f>(I3444/86400)+25569+([0]!offset/24)</f>
        <v>42154.632777777777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  <c r="S3445" s="9">
        <f>(J3445/86400)+25569+([0]!offset/24)</f>
        <v>41861.316504629627</v>
      </c>
      <c r="T3445" s="9">
        <f>(I3445/86400)+25569+([0]!offset/24)</f>
        <v>41891.316504629627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  <c r="S3446" s="9">
        <f>(J3446/86400)+25569+([0]!offset/24)</f>
        <v>42521.08317129629</v>
      </c>
      <c r="T3446" s="9">
        <f>(I3446/86400)+25569+([0]!offset/24)</f>
        <v>42529.374305555553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  <c r="S3447" s="9">
        <f>(J3447/86400)+25569+([0]!offset/24)</f>
        <v>42272.322175925925</v>
      </c>
      <c r="T3447" s="9">
        <f>(I3447/86400)+25569+([0]!offset/24)</f>
        <v>42300.322175925925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  <c r="S3448" s="9">
        <f>(J3448/86400)+25569+([0]!offset/24)</f>
        <v>42016.624131944445</v>
      </c>
      <c r="T3448" s="9">
        <f>(I3448/86400)+25569+([0]!offset/24)</f>
        <v>42040.305555555555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  <c r="S3449" s="9">
        <f>(J3449/86400)+25569+([0]!offset/24)</f>
        <v>42402.680694444447</v>
      </c>
      <c r="T3449" s="9">
        <f>(I3449/86400)+25569+([0]!offset/24)</f>
        <v>42447.639027777775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  <c r="S3450" s="9">
        <f>(J3450/86400)+25569+([0]!offset/24)</f>
        <v>41959.910752314812</v>
      </c>
      <c r="T3450" s="9">
        <f>(I3450/86400)+25569+([0]!offset/24)</f>
        <v>41989.910752314812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  <c r="S3451" s="9">
        <f>(J3451/86400)+25569+([0]!offset/24)</f>
        <v>42531.844189814808</v>
      </c>
      <c r="T3451" s="9">
        <f>(I3451/86400)+25569+([0]!offset/24)</f>
        <v>42559.958333333336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  <c r="S3452" s="9">
        <f>(J3452/86400)+25569+([0]!offset/24)</f>
        <v>42036.496192129627</v>
      </c>
      <c r="T3452" s="9">
        <f>(I3452/86400)+25569+([0]!offset/24)</f>
        <v>42096.454525462956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  <c r="S3453" s="9">
        <f>(J3453/86400)+25569+([0]!offset/24)</f>
        <v>42088.515358796292</v>
      </c>
      <c r="T3453" s="9">
        <f>(I3453/86400)+25569+([0]!offset/24)</f>
        <v>42115.515358796292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  <c r="S3454" s="9">
        <f>(J3454/86400)+25569+([0]!offset/24)</f>
        <v>41820.430856481478</v>
      </c>
      <c r="T3454" s="9">
        <f>(I3454/86400)+25569+([0]!offset/24)</f>
        <v>41842.957638888889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  <c r="S3455" s="9">
        <f>(J3455/86400)+25569+([0]!offset/24)</f>
        <v>42535.770324074074</v>
      </c>
      <c r="T3455" s="9">
        <f>(I3455/86400)+25569+([0]!offset/24)</f>
        <v>42595.770324074074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  <c r="S3456" s="9">
        <f>(J3456/86400)+25569+([0]!offset/24)</f>
        <v>41821.490266203698</v>
      </c>
      <c r="T3456" s="9">
        <f>(I3456/86400)+25569+([0]!offset/24)</f>
        <v>41851.490266203698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  <c r="S3457" s="9">
        <f>(J3457/86400)+25569+([0]!offset/24)</f>
        <v>42626.541979166665</v>
      </c>
      <c r="T3457" s="9">
        <f>(I3457/86400)+25569+([0]!offset/24)</f>
        <v>42656.541979166665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  <c r="S3458" s="9">
        <f>(J3458/86400)+25569+([0]!offset/24)</f>
        <v>41820.997303240736</v>
      </c>
      <c r="T3458" s="9">
        <f>(I3458/86400)+25569+([0]!offset/24)</f>
        <v>41852.082638888889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ROUND((E3459/D3459)*100,0)</f>
        <v>140</v>
      </c>
      <c r="P3459" s="5">
        <f t="shared" ref="P3459:P3522" si="217">IF(L3459&gt;0,E3459/L3459,0)</f>
        <v>50.981818181818184</v>
      </c>
      <c r="Q3459" t="str">
        <f t="shared" ref="Q3459:Q3522" si="218">LEFT(N3459,SEARCH("/",N3459,1)-1)</f>
        <v>theater</v>
      </c>
      <c r="R3459" t="str">
        <f t="shared" ref="R3459:R3522" si="219">MID(N3459,SEARCH("/",N3459,1)+1,LEN(N3459)-LEN(Q3459))</f>
        <v>plays</v>
      </c>
      <c r="S3459" s="9">
        <f>(J3459/86400)+25569+([0]!offset/24)</f>
        <v>42016.498344907406</v>
      </c>
      <c r="T3459" s="9">
        <f>(I3459/86400)+25569+([0]!offset/24)</f>
        <v>42047.040972222218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5">
        <f t="shared" si="217"/>
        <v>45.037037037037038</v>
      </c>
      <c r="Q3460" t="str">
        <f t="shared" si="218"/>
        <v>theater</v>
      </c>
      <c r="R3460" t="str">
        <f t="shared" si="219"/>
        <v>plays</v>
      </c>
      <c r="S3460" s="9">
        <f>(J3460/86400)+25569+([0]!offset/24)</f>
        <v>42010.994247685179</v>
      </c>
      <c r="T3460" s="9">
        <f>(I3460/86400)+25569+([0]!offset/24)</f>
        <v>42037.977083333331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  <c r="S3461" s="9">
        <f>(J3461/86400)+25569+([0]!offset/24)</f>
        <v>42480.271527777775</v>
      </c>
      <c r="T3461" s="9">
        <f>(I3461/86400)+25569+([0]!offset/24)</f>
        <v>42510.271527777775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  <c r="S3462" s="9">
        <f>(J3462/86400)+25569+([0]!offset/24)</f>
        <v>41852.318888888891</v>
      </c>
      <c r="T3462" s="9">
        <f>(I3462/86400)+25569+([0]!offset/24)</f>
        <v>41866.318888888891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  <c r="S3463" s="9">
        <f>(J3463/86400)+25569+([0]!offset/24)</f>
        <v>42643.424525462957</v>
      </c>
      <c r="T3463" s="9">
        <f>(I3463/86400)+25569+([0]!offset/24)</f>
        <v>42671.916666666664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  <c r="S3464" s="9">
        <f>(J3464/86400)+25569+([0]!offset/24)</f>
        <v>42179.690138888887</v>
      </c>
      <c r="T3464" s="9">
        <f>(I3464/86400)+25569+([0]!offset/24)</f>
        <v>42195.541666666664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  <c r="S3465" s="9">
        <f>(J3465/86400)+25569+([0]!offset/24)</f>
        <v>42612.710474537038</v>
      </c>
      <c r="T3465" s="9">
        <f>(I3465/86400)+25569+([0]!offset/24)</f>
        <v>42653.957638888889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  <c r="S3466" s="9">
        <f>(J3466/86400)+25569+([0]!offset/24)</f>
        <v>42574.921724537031</v>
      </c>
      <c r="T3466" s="9">
        <f>(I3466/86400)+25569+([0]!offset/24)</f>
        <v>42604.921724537031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  <c r="S3467" s="9">
        <f>(J3467/86400)+25569+([0]!offset/24)</f>
        <v>42200.417499999996</v>
      </c>
      <c r="T3467" s="9">
        <f>(I3467/86400)+25569+([0]!offset/24)</f>
        <v>42225.458333333336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  <c r="S3468" s="9">
        <f>(J3468/86400)+25569+([0]!offset/24)</f>
        <v>42419.810763888883</v>
      </c>
      <c r="T3468" s="9">
        <f>(I3468/86400)+25569+([0]!offset/24)</f>
        <v>42479.769097222219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  <c r="S3469" s="9">
        <f>(J3469/86400)+25569+([0]!offset/24)</f>
        <v>42053.463333333326</v>
      </c>
      <c r="T3469" s="9">
        <f>(I3469/86400)+25569+([0]!offset/24)</f>
        <v>42083.421666666669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  <c r="S3470" s="9">
        <f>(J3470/86400)+25569+([0]!offset/24)</f>
        <v>42605.55704861111</v>
      </c>
      <c r="T3470" s="9">
        <f>(I3470/86400)+25569+([0]!offset/24)</f>
        <v>42633.916666666664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  <c r="S3471" s="9">
        <f>(J3471/86400)+25569+([0]!offset/24)</f>
        <v>42458.433391203704</v>
      </c>
      <c r="T3471" s="9">
        <f>(I3471/86400)+25569+([0]!offset/24)</f>
        <v>42488.433391203704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  <c r="S3472" s="9">
        <f>(J3472/86400)+25569+([0]!offset/24)</f>
        <v>42528.813680555548</v>
      </c>
      <c r="T3472" s="9">
        <f>(I3472/86400)+25569+([0]!offset/24)</f>
        <v>42566.693055555552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  <c r="S3473" s="9">
        <f>(J3473/86400)+25569+([0]!offset/24)</f>
        <v>41841.61215277778</v>
      </c>
      <c r="T3473" s="9">
        <f>(I3473/86400)+25569+([0]!offset/24)</f>
        <v>41882.625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  <c r="S3474" s="9">
        <f>(J3474/86400)+25569+([0]!offset/24)</f>
        <v>41927.962164351848</v>
      </c>
      <c r="T3474" s="9">
        <f>(I3474/86400)+25569+([0]!offset/24)</f>
        <v>41949.040972222218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  <c r="S3475" s="9">
        <f>(J3475/86400)+25569+([0]!offset/24)</f>
        <v>42062.626111111109</v>
      </c>
      <c r="T3475" s="9">
        <f>(I3475/86400)+25569+([0]!offset/24)</f>
        <v>42083.643749999996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  <c r="S3476" s="9">
        <f>(J3476/86400)+25569+([0]!offset/24)</f>
        <v>42541.293182870366</v>
      </c>
      <c r="T3476" s="9">
        <f>(I3476/86400)+25569+([0]!offset/24)</f>
        <v>42571.293182870366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  <c r="S3477" s="9">
        <f>(J3477/86400)+25569+([0]!offset/24)</f>
        <v>41918.672499999993</v>
      </c>
      <c r="T3477" s="9">
        <f>(I3477/86400)+25569+([0]!offset/24)</f>
        <v>41945.791666666664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  <c r="S3478" s="9">
        <f>(J3478/86400)+25569+([0]!offset/24)</f>
        <v>41921.071643518517</v>
      </c>
      <c r="T3478" s="9">
        <f>(I3478/86400)+25569+([0]!offset/24)</f>
        <v>41938.916666666664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  <c r="S3479" s="9">
        <f>(J3479/86400)+25569+([0]!offset/24)</f>
        <v>42128.528275462959</v>
      </c>
      <c r="T3479" s="9">
        <f>(I3479/86400)+25569+([0]!offset/24)</f>
        <v>42140.916666666664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  <c r="S3480" s="9">
        <f>(J3480/86400)+25569+([0]!offset/24)</f>
        <v>42053.708587962959</v>
      </c>
      <c r="T3480" s="9">
        <f>(I3480/86400)+25569+([0]!offset/24)</f>
        <v>42079.666666666664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  <c r="S3481" s="9">
        <f>(J3481/86400)+25569+([0]!offset/24)</f>
        <v>41781.64675925926</v>
      </c>
      <c r="T3481" s="9">
        <f>(I3481/86400)+25569+([0]!offset/24)</f>
        <v>41811.64675925926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  <c r="S3482" s="9">
        <f>(J3482/86400)+25569+([0]!offset/24)</f>
        <v>42171.109108796292</v>
      </c>
      <c r="T3482" s="9">
        <f>(I3482/86400)+25569+([0]!offset/24)</f>
        <v>42195.666666666664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  <c r="S3483" s="9">
        <f>(J3483/86400)+25569+([0]!offset/24)</f>
        <v>41989.039212962962</v>
      </c>
      <c r="T3483" s="9">
        <f>(I3483/86400)+25569+([0]!offset/24)</f>
        <v>42006.039212962962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  <c r="S3484" s="9">
        <f>(J3484/86400)+25569+([0]!offset/24)</f>
        <v>41796.563263888886</v>
      </c>
      <c r="T3484" s="9">
        <f>(I3484/86400)+25569+([0]!offset/24)</f>
        <v>41826.563263888886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  <c r="S3485" s="9">
        <f>(J3485/86400)+25569+([0]!offset/24)</f>
        <v>41793.460428240738</v>
      </c>
      <c r="T3485" s="9">
        <f>(I3485/86400)+25569+([0]!offset/24)</f>
        <v>41823.460428240738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  <c r="S3486" s="9">
        <f>(J3486/86400)+25569+([0]!offset/24)</f>
        <v>42506.552071759252</v>
      </c>
      <c r="T3486" s="9">
        <f>(I3486/86400)+25569+([0]!offset/24)</f>
        <v>42536.552071759252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  <c r="S3487" s="9">
        <f>(J3487/86400)+25569+([0]!offset/24)</f>
        <v>42372.484722222223</v>
      </c>
      <c r="T3487" s="9">
        <f>(I3487/86400)+25569+([0]!offset/24)</f>
        <v>42402.484722222223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  <c r="S3488" s="9">
        <f>(J3488/86400)+25569+([0]!offset/24)</f>
        <v>42126.666678240734</v>
      </c>
      <c r="T3488" s="9">
        <f>(I3488/86400)+25569+([0]!offset/24)</f>
        <v>42158.082638888889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  <c r="S3489" s="9">
        <f>(J3489/86400)+25569+([0]!offset/24)</f>
        <v>42149.732083333329</v>
      </c>
      <c r="T3489" s="9">
        <f>(I3489/86400)+25569+([0]!offset/24)</f>
        <v>42179.732083333329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  <c r="S3490" s="9">
        <f>(J3490/86400)+25569+([0]!offset/24)</f>
        <v>42087.55972222222</v>
      </c>
      <c r="T3490" s="9">
        <f>(I3490/86400)+25569+([0]!offset/24)</f>
        <v>42111.458333333336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  <c r="S3491" s="9">
        <f>(J3491/86400)+25569+([0]!offset/24)</f>
        <v>41753.427442129629</v>
      </c>
      <c r="T3491" s="9">
        <f>(I3491/86400)+25569+([0]!offset/24)</f>
        <v>41783.666666666664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  <c r="S3492" s="9">
        <f>(J3492/86400)+25569+([0]!offset/24)</f>
        <v>42443.594027777777</v>
      </c>
      <c r="T3492" s="9">
        <f>(I3492/86400)+25569+([0]!offset/24)</f>
        <v>42473.594027777777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9">
        <f>(J3493/86400)+25569+([0]!offset/24)</f>
        <v>42121.041481481479</v>
      </c>
      <c r="T3493" s="9">
        <f>(I3493/86400)+25569+([0]!offset/24)</f>
        <v>42142.041481481479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  <c r="S3494" s="9">
        <f>(J3494/86400)+25569+([0]!offset/24)</f>
        <v>42267.800891203697</v>
      </c>
      <c r="T3494" s="9">
        <f>(I3494/86400)+25569+([0]!offset/24)</f>
        <v>42302.800891203697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  <c r="S3495" s="9">
        <f>(J3495/86400)+25569+([0]!offset/24)</f>
        <v>41848.657824074071</v>
      </c>
      <c r="T3495" s="9">
        <f>(I3495/86400)+25569+([0]!offset/24)</f>
        <v>41868.007638888885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  <c r="S3496" s="9">
        <f>(J3496/86400)+25569+([0]!offset/24)</f>
        <v>42689.006655092591</v>
      </c>
      <c r="T3496" s="9">
        <f>(I3496/86400)+25569+([0]!offset/24)</f>
        <v>42700.041666666664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  <c r="S3497" s="9">
        <f>(J3497/86400)+25569+([0]!offset/24)</f>
        <v>41915.554502314808</v>
      </c>
      <c r="T3497" s="9">
        <f>(I3497/86400)+25569+([0]!offset/24)</f>
        <v>41944.512499999997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  <c r="S3498" s="9">
        <f>(J3498/86400)+25569+([0]!offset/24)</f>
        <v>42584.638495370367</v>
      </c>
      <c r="T3498" s="9">
        <f>(I3498/86400)+25569+([0]!offset/24)</f>
        <v>42624.638495370367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  <c r="S3499" s="9">
        <f>(J3499/86400)+25569+([0]!offset/24)</f>
        <v>42511.53361111111</v>
      </c>
      <c r="T3499" s="9">
        <f>(I3499/86400)+25569+([0]!offset/24)</f>
        <v>42523.708333333336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  <c r="S3500" s="9">
        <f>(J3500/86400)+25569+([0]!offset/24)</f>
        <v>42458.950277777774</v>
      </c>
      <c r="T3500" s="9">
        <f>(I3500/86400)+25569+([0]!offset/24)</f>
        <v>42518.697222222218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  <c r="S3501" s="9">
        <f>(J3501/86400)+25569+([0]!offset/24)</f>
        <v>42131.827835648146</v>
      </c>
      <c r="T3501" s="9">
        <f>(I3501/86400)+25569+([0]!offset/24)</f>
        <v>42186.082638888889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  <c r="S3502" s="9">
        <f>(J3502/86400)+25569+([0]!offset/24)</f>
        <v>42419.711087962962</v>
      </c>
      <c r="T3502" s="9">
        <f>(I3502/86400)+25569+([0]!offset/24)</f>
        <v>42435.999305555553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  <c r="S3503" s="9">
        <f>(J3503/86400)+25569+([0]!offset/24)</f>
        <v>42233.555497685178</v>
      </c>
      <c r="T3503" s="9">
        <f>(I3503/86400)+25569+([0]!offset/24)</f>
        <v>42258.555497685178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  <c r="S3504" s="9">
        <f>(J3504/86400)+25569+([0]!offset/24)</f>
        <v>42430.631064814814</v>
      </c>
      <c r="T3504" s="9">
        <f>(I3504/86400)+25569+([0]!offset/24)</f>
        <v>42444.957638888889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  <c r="S3505" s="9">
        <f>(J3505/86400)+25569+([0]!offset/24)</f>
        <v>42545.27</v>
      </c>
      <c r="T3505" s="9">
        <f>(I3505/86400)+25569+([0]!offset/24)</f>
        <v>42575.27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  <c r="S3506" s="9">
        <f>(J3506/86400)+25569+([0]!offset/24)</f>
        <v>42297.540405092594</v>
      </c>
      <c r="T3506" s="9">
        <f>(I3506/86400)+25569+([0]!offset/24)</f>
        <v>42327.582071759258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  <c r="S3507" s="9">
        <f>(J3507/86400)+25569+([0]!offset/24)</f>
        <v>41760.727372685185</v>
      </c>
      <c r="T3507" s="9">
        <f>(I3507/86400)+25569+([0]!offset/24)</f>
        <v>41771.958333333328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  <c r="S3508" s="9">
        <f>(J3508/86400)+25569+([0]!offset/24)</f>
        <v>41829.525925925926</v>
      </c>
      <c r="T3508" s="9">
        <f>(I3508/86400)+25569+([0]!offset/24)</f>
        <v>41874.525925925926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  <c r="S3509" s="9">
        <f>(J3509/86400)+25569+([0]!offset/24)</f>
        <v>42491.714548611104</v>
      </c>
      <c r="T3509" s="9">
        <f>(I3509/86400)+25569+([0]!offset/24)</f>
        <v>42521.714548611104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  <c r="S3510" s="9">
        <f>(J3510/86400)+25569+([0]!offset/24)</f>
        <v>42477.521446759252</v>
      </c>
      <c r="T3510" s="9">
        <f>(I3510/86400)+25569+([0]!offset/24)</f>
        <v>42500.666666666664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  <c r="S3511" s="9">
        <f>(J3511/86400)+25569+([0]!offset/24)</f>
        <v>41950.651226851849</v>
      </c>
      <c r="T3511" s="9">
        <f>(I3511/86400)+25569+([0]!offset/24)</f>
        <v>41963.996527777774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  <c r="S3512" s="9">
        <f>(J3512/86400)+25569+([0]!offset/24)</f>
        <v>41802.412569444445</v>
      </c>
      <c r="T3512" s="9">
        <f>(I3512/86400)+25569+([0]!offset/24)</f>
        <v>41822.412569444445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  <c r="S3513" s="9">
        <f>(J3513/86400)+25569+([0]!offset/24)</f>
        <v>41927.665451388886</v>
      </c>
      <c r="T3513" s="9">
        <f>(I3513/86400)+25569+([0]!offset/24)</f>
        <v>41950.5625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  <c r="S3514" s="9">
        <f>(J3514/86400)+25569+([0]!offset/24)</f>
        <v>42057.328611111108</v>
      </c>
      <c r="T3514" s="9">
        <f>(I3514/86400)+25569+([0]!offset/24)</f>
        <v>42117.286944444444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  <c r="S3515" s="9">
        <f>(J3515/86400)+25569+([0]!offset/24)</f>
        <v>41780.887870370367</v>
      </c>
      <c r="T3515" s="9">
        <f>(I3515/86400)+25569+([0]!offset/24)</f>
        <v>41793.999305555553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  <c r="S3516" s="9">
        <f>(J3516/86400)+25569+([0]!offset/24)</f>
        <v>42020.638333333329</v>
      </c>
      <c r="T3516" s="9">
        <f>(I3516/86400)+25569+([0]!offset/24)</f>
        <v>42036.999305555553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  <c r="S3517" s="9">
        <f>(J3517/86400)+25569+([0]!offset/24)</f>
        <v>42125.564479166664</v>
      </c>
      <c r="T3517" s="9">
        <f>(I3517/86400)+25569+([0]!offset/24)</f>
        <v>42155.564479166664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  <c r="S3518" s="9">
        <f>(J3518/86400)+25569+([0]!offset/24)</f>
        <v>41855.801736111105</v>
      </c>
      <c r="T3518" s="9">
        <f>(I3518/86400)+25569+([0]!offset/24)</f>
        <v>41889.916666666664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  <c r="S3519" s="9">
        <f>(J3519/86400)+25569+([0]!offset/24)</f>
        <v>41794.609189814808</v>
      </c>
      <c r="T3519" s="9">
        <f>(I3519/86400)+25569+([0]!offset/24)</f>
        <v>41824.25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  <c r="S3520" s="9">
        <f>(J3520/86400)+25569+([0]!offset/24)</f>
        <v>41893.575219907405</v>
      </c>
      <c r="T3520" s="9">
        <f>(I3520/86400)+25569+([0]!offset/24)</f>
        <v>41914.38958333333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  <c r="S3521" s="9">
        <f>(J3521/86400)+25569+([0]!offset/24)</f>
        <v>42037.390624999993</v>
      </c>
      <c r="T3521" s="9">
        <f>(I3521/86400)+25569+([0]!offset/24)</f>
        <v>42067.390624999993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  <c r="S3522" s="9">
        <f>(J3522/86400)+25569+([0]!offset/24)</f>
        <v>42227.615879629629</v>
      </c>
      <c r="T3522" s="9">
        <f>(I3522/86400)+25569+([0]!offset/24)</f>
        <v>42253.365972222215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ROUND((E3523/D3523)*100,0)</f>
        <v>169</v>
      </c>
      <c r="P3523" s="5">
        <f t="shared" ref="P3523:P3586" si="221">IF(L3523&gt;0,E3523/L3523,0)</f>
        <v>45.615384615384613</v>
      </c>
      <c r="Q3523" t="str">
        <f t="shared" ref="Q3523:Q3586" si="222">LEFT(N3523,SEARCH("/",N3523,1)-1)</f>
        <v>theater</v>
      </c>
      <c r="R3523" t="str">
        <f t="shared" ref="R3523:R3586" si="223">MID(N3523,SEARCH("/",N3523,1)+1,LEN(N3523)-LEN(Q3523))</f>
        <v>plays</v>
      </c>
      <c r="S3523" s="9">
        <f>(J3523/86400)+25569+([0]!offset/24)</f>
        <v>41881.153009259258</v>
      </c>
      <c r="T3523" s="9">
        <f>(I3523/86400)+25569+([0]!offset/24)</f>
        <v>41911.153009259258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tr">
        <f t="shared" si="222"/>
        <v>theater</v>
      </c>
      <c r="R3524" t="str">
        <f t="shared" si="223"/>
        <v>plays</v>
      </c>
      <c r="S3524" s="9">
        <f>(J3524/86400)+25569+([0]!offset/24)</f>
        <v>42234.581550925919</v>
      </c>
      <c r="T3524" s="9">
        <f>(I3524/86400)+25569+([0]!offset/24)</f>
        <v>42262.212500000001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  <c r="S3525" s="9">
        <f>(J3525/86400)+25569+([0]!offset/24)</f>
        <v>42581.189212962963</v>
      </c>
      <c r="T3525" s="9">
        <f>(I3525/86400)+25569+([0]!offset/24)</f>
        <v>42638.749999999993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  <c r="S3526" s="9">
        <f>(J3526/86400)+25569+([0]!offset/24)</f>
        <v>41880.555243055554</v>
      </c>
      <c r="T3526" s="9">
        <f>(I3526/86400)+25569+([0]!offset/24)</f>
        <v>41894.958333333328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  <c r="S3527" s="9">
        <f>(J3527/86400)+25569+([0]!offset/24)</f>
        <v>42214.487337962964</v>
      </c>
      <c r="T3527" s="9">
        <f>(I3527/86400)+25569+([0]!offset/24)</f>
        <v>42225.458333333336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  <c r="S3528" s="9">
        <f>(J3528/86400)+25569+([0]!offset/24)</f>
        <v>42460.126979166664</v>
      </c>
      <c r="T3528" s="9">
        <f>(I3528/86400)+25569+([0]!offset/24)</f>
        <v>42488.040972222218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  <c r="S3529" s="9">
        <f>(J3529/86400)+25569+([0]!offset/24)</f>
        <v>42166.814872685187</v>
      </c>
      <c r="T3529" s="9">
        <f>(I3529/86400)+25569+([0]!offset/24)</f>
        <v>42195.957638888889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  <c r="S3530" s="9">
        <f>(J3530/86400)+25569+([0]!offset/24)</f>
        <v>42733.293032407404</v>
      </c>
      <c r="T3530" s="9">
        <f>(I3530/86400)+25569+([0]!offset/24)</f>
        <v>42753.293032407404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  <c r="S3531" s="9">
        <f>(J3531/86400)+25569+([0]!offset/24)</f>
        <v>42177.553449074076</v>
      </c>
      <c r="T3531" s="9">
        <f>(I3531/86400)+25569+([0]!offset/24)</f>
        <v>42197.833333333336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  <c r="S3532" s="9">
        <f>(J3532/86400)+25569+([0]!offset/24)</f>
        <v>42442.41501157407</v>
      </c>
      <c r="T3532" s="9">
        <f>(I3532/86400)+25569+([0]!offset/24)</f>
        <v>42470.624999999993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  <c r="S3533" s="9">
        <f>(J3533/86400)+25569+([0]!offset/24)</f>
        <v>42521.44599537037</v>
      </c>
      <c r="T3533" s="9">
        <f>(I3533/86400)+25569+([0]!offset/24)</f>
        <v>42551.44599537037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  <c r="S3534" s="9">
        <f>(J3534/86400)+25569+([0]!offset/24)</f>
        <v>41884.391516203701</v>
      </c>
      <c r="T3534" s="9">
        <f>(I3534/86400)+25569+([0]!offset/24)</f>
        <v>41899.957638888889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  <c r="S3535" s="9">
        <f>(J3535/86400)+25569+([0]!offset/24)</f>
        <v>42289.552858796298</v>
      </c>
      <c r="T3535" s="9">
        <f>(I3535/86400)+25569+([0]!offset/24)</f>
        <v>42319.594525462962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  <c r="S3536" s="9">
        <f>(J3536/86400)+25569+([0]!offset/24)</f>
        <v>42243.416932870365</v>
      </c>
      <c r="T3536" s="9">
        <f>(I3536/86400)+25569+([0]!offset/24)</f>
        <v>42278.416932870365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  <c r="S3537" s="9">
        <f>(J3537/86400)+25569+([0]!offset/24)</f>
        <v>42248.431828703702</v>
      </c>
      <c r="T3537" s="9">
        <f>(I3537/86400)+25569+([0]!offset/24)</f>
        <v>42279.541666666664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  <c r="S3538" s="9">
        <f>(J3538/86400)+25569+([0]!offset/24)</f>
        <v>42328.518807870372</v>
      </c>
      <c r="T3538" s="9">
        <f>(I3538/86400)+25569+([0]!offset/24)</f>
        <v>42358.290972222218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  <c r="S3539" s="9">
        <f>(J3539/86400)+25569+([0]!offset/24)</f>
        <v>41923.146018518521</v>
      </c>
      <c r="T3539" s="9">
        <f>(I3539/86400)+25569+([0]!offset/24)</f>
        <v>41960.124305555553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  <c r="S3540" s="9">
        <f>(J3540/86400)+25569+([0]!offset/24)</f>
        <v>42571.212268518517</v>
      </c>
      <c r="T3540" s="9">
        <f>(I3540/86400)+25569+([0]!offset/24)</f>
        <v>42599.212268518517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  <c r="S3541" s="9">
        <f>(J3541/86400)+25569+([0]!offset/24)</f>
        <v>42600.547708333332</v>
      </c>
      <c r="T3541" s="9">
        <f>(I3541/86400)+25569+([0]!offset/24)</f>
        <v>42621.547708333332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  <c r="S3542" s="9">
        <f>(J3542/86400)+25569+([0]!offset/24)</f>
        <v>42516.795034722221</v>
      </c>
      <c r="T3542" s="9">
        <f>(I3542/86400)+25569+([0]!offset/24)</f>
        <v>42546.795034722221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  <c r="S3543" s="9">
        <f>(J3543/86400)+25569+([0]!offset/24)</f>
        <v>42222.521701388883</v>
      </c>
      <c r="T3543" s="9">
        <f>(I3543/86400)+25569+([0]!offset/24)</f>
        <v>42247.521701388883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  <c r="S3544" s="9">
        <f>(J3544/86400)+25569+([0]!offset/24)</f>
        <v>41829.391458333332</v>
      </c>
      <c r="T3544" s="9">
        <f>(I3544/86400)+25569+([0]!offset/24)</f>
        <v>41889.391458333332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  <c r="S3545" s="9">
        <f>(J3545/86400)+25569+([0]!offset/24)</f>
        <v>42150.546979166662</v>
      </c>
      <c r="T3545" s="9">
        <f>(I3545/86400)+25569+([0]!offset/24)</f>
        <v>42180.546979166662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  <c r="S3546" s="9">
        <f>(J3546/86400)+25569+([0]!offset/24)</f>
        <v>42040.623344907406</v>
      </c>
      <c r="T3546" s="9">
        <f>(I3546/86400)+25569+([0]!offset/24)</f>
        <v>42070.623344907406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  <c r="S3547" s="9">
        <f>(J3547/86400)+25569+([0]!offset/24)</f>
        <v>42075.599062499998</v>
      </c>
      <c r="T3547" s="9">
        <f>(I3547/86400)+25569+([0]!offset/24)</f>
        <v>42105.599062499998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  <c r="S3548" s="9">
        <f>(J3548/86400)+25569+([0]!offset/24)</f>
        <v>42073.452361111107</v>
      </c>
      <c r="T3548" s="9">
        <f>(I3548/86400)+25569+([0]!offset/24)</f>
        <v>42094.957638888889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  <c r="S3549" s="9">
        <f>(J3549/86400)+25569+([0]!offset/24)</f>
        <v>42479.870381944442</v>
      </c>
      <c r="T3549" s="9">
        <f>(I3549/86400)+25569+([0]!offset/24)</f>
        <v>42503.957638888889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  <c r="S3550" s="9">
        <f>(J3550/86400)+25569+([0]!offset/24)</f>
        <v>42411.733958333331</v>
      </c>
      <c r="T3550" s="9">
        <f>(I3550/86400)+25569+([0]!offset/24)</f>
        <v>42433.833333333336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  <c r="S3551" s="9">
        <f>(J3551/86400)+25569+([0]!offset/24)</f>
        <v>42223.186030092591</v>
      </c>
      <c r="T3551" s="9">
        <f>(I3551/86400)+25569+([0]!offset/24)</f>
        <v>42251.186030092591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  <c r="S3552" s="9">
        <f>(J3552/86400)+25569+([0]!offset/24)</f>
        <v>42462.685162037036</v>
      </c>
      <c r="T3552" s="9">
        <f>(I3552/86400)+25569+([0]!offset/24)</f>
        <v>42492.685162037036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  <c r="S3553" s="9">
        <f>(J3553/86400)+25569+([0]!offset/24)</f>
        <v>41753.307523148142</v>
      </c>
      <c r="T3553" s="9">
        <f>(I3553/86400)+25569+([0]!offset/24)</f>
        <v>41781.713194444441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  <c r="S3554" s="9">
        <f>(J3554/86400)+25569+([0]!offset/24)</f>
        <v>41788.378749999996</v>
      </c>
      <c r="T3554" s="9">
        <f>(I3554/86400)+25569+([0]!offset/24)</f>
        <v>41818.378749999996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  <c r="S3555" s="9">
        <f>(J3555/86400)+25569+([0]!offset/24)</f>
        <v>42195.820370370369</v>
      </c>
      <c r="T3555" s="9">
        <f>(I3555/86400)+25569+([0]!offset/24)</f>
        <v>42227.791666666664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  <c r="S3556" s="9">
        <f>(J3556/86400)+25569+([0]!offset/24)</f>
        <v>42015.842118055552</v>
      </c>
      <c r="T3556" s="9">
        <f>(I3556/86400)+25569+([0]!offset/24)</f>
        <v>42046.499999999993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  <c r="S3557" s="9">
        <f>(J3557/86400)+25569+([0]!offset/24)</f>
        <v>42661.233726851853</v>
      </c>
      <c r="T3557" s="9">
        <f>(I3557/86400)+25569+([0]!offset/24)</f>
        <v>42691.275393518517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  <c r="S3558" s="9">
        <f>(J3558/86400)+25569+([0]!offset/24)</f>
        <v>41808.441249999996</v>
      </c>
      <c r="T3558" s="9">
        <f>(I3558/86400)+25569+([0]!offset/24)</f>
        <v>41868.441249999996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  <c r="S3559" s="9">
        <f>(J3559/86400)+25569+([0]!offset/24)</f>
        <v>41730.068414351852</v>
      </c>
      <c r="T3559" s="9">
        <f>(I3559/86400)+25569+([0]!offset/24)</f>
        <v>41764.068414351852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  <c r="S3560" s="9">
        <f>(J3560/86400)+25569+([0]!offset/24)</f>
        <v>42139.608506944445</v>
      </c>
      <c r="T3560" s="9">
        <f>(I3560/86400)+25569+([0]!offset/24)</f>
        <v>42181.666666666664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  <c r="S3561" s="9">
        <f>(J3561/86400)+25569+([0]!offset/24)</f>
        <v>42193.887824074067</v>
      </c>
      <c r="T3561" s="9">
        <f>(I3561/86400)+25569+([0]!offset/24)</f>
        <v>42216.165277777771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  <c r="S3562" s="9">
        <f>(J3562/86400)+25569+([0]!offset/24)</f>
        <v>42115.68131944444</v>
      </c>
      <c r="T3562" s="9">
        <f>(I3562/86400)+25569+([0]!offset/24)</f>
        <v>42150.906249999993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  <c r="S3563" s="9">
        <f>(J3563/86400)+25569+([0]!offset/24)</f>
        <v>42203.471967592595</v>
      </c>
      <c r="T3563" s="9">
        <f>(I3563/86400)+25569+([0]!offset/24)</f>
        <v>42221.566666666666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  <c r="S3564" s="9">
        <f>(J3564/86400)+25569+([0]!offset/24)</f>
        <v>42433.553553240738</v>
      </c>
      <c r="T3564" s="9">
        <f>(I3564/86400)+25569+([0]!offset/24)</f>
        <v>42442.708333333336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  <c r="S3565" s="9">
        <f>(J3565/86400)+25569+([0]!offset/24)</f>
        <v>42555.46361111111</v>
      </c>
      <c r="T3565" s="9">
        <f>(I3565/86400)+25569+([0]!offset/24)</f>
        <v>42583.583333333336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  <c r="S3566" s="9">
        <f>(J3566/86400)+25569+([0]!offset/24)</f>
        <v>42236.414918981478</v>
      </c>
      <c r="T3566" s="9">
        <f>(I3566/86400)+25569+([0]!offset/24)</f>
        <v>42282.458333333336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  <c r="S3567" s="9">
        <f>(J3567/86400)+25569+([0]!offset/24)</f>
        <v>41974.534814814811</v>
      </c>
      <c r="T3567" s="9">
        <f>(I3567/86400)+25569+([0]!offset/24)</f>
        <v>42004.534814814811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  <c r="S3568" s="9">
        <f>(J3568/86400)+25569+([0]!offset/24)</f>
        <v>41997.299571759257</v>
      </c>
      <c r="T3568" s="9">
        <f>(I3568/86400)+25569+([0]!offset/24)</f>
        <v>42027.299571759257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  <c r="S3569" s="9">
        <f>(J3569/86400)+25569+([0]!offset/24)</f>
        <v>42135.602361111109</v>
      </c>
      <c r="T3569" s="9">
        <f>(I3569/86400)+25569+([0]!offset/24)</f>
        <v>42165.602361111109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  <c r="S3570" s="9">
        <f>(J3570/86400)+25569+([0]!offset/24)</f>
        <v>41869.532337962963</v>
      </c>
      <c r="T3570" s="9">
        <f>(I3570/86400)+25569+([0]!offset/24)</f>
        <v>41899.532337962963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  <c r="S3571" s="9">
        <f>(J3571/86400)+25569+([0]!offset/24)</f>
        <v>41982.480277777773</v>
      </c>
      <c r="T3571" s="9">
        <f>(I3571/86400)+25569+([0]!offset/24)</f>
        <v>42012.480277777773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  <c r="S3572" s="9">
        <f>(J3572/86400)+25569+([0]!offset/24)</f>
        <v>41976.12364583333</v>
      </c>
      <c r="T3572" s="9">
        <f>(I3572/86400)+25569+([0]!offset/24)</f>
        <v>42004.083333333336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9">
        <f>(J3573/86400)+25569+([0]!offset/24)</f>
        <v>41912.650613425925</v>
      </c>
      <c r="T3573" s="9">
        <f>(I3573/86400)+25569+([0]!offset/24)</f>
        <v>41942.650613425925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  <c r="S3574" s="9">
        <f>(J3574/86400)+25569+([0]!offset/24)</f>
        <v>42146.36206018518</v>
      </c>
      <c r="T3574" s="9">
        <f>(I3574/86400)+25569+([0]!offset/24)</f>
        <v>42176.36206018518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  <c r="S3575" s="9">
        <f>(J3575/86400)+25569+([0]!offset/24)</f>
        <v>41921.167199074072</v>
      </c>
      <c r="T3575" s="9">
        <f>(I3575/86400)+25569+([0]!offset/24)</f>
        <v>41951.208865740737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  <c r="S3576" s="9">
        <f>(J3576/86400)+25569+([0]!offset/24)</f>
        <v>41926.734351851854</v>
      </c>
      <c r="T3576" s="9">
        <f>(I3576/86400)+25569+([0]!offset/24)</f>
        <v>41956.776018518511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  <c r="S3577" s="9">
        <f>(J3577/86400)+25569+([0]!offset/24)</f>
        <v>42561.575543981475</v>
      </c>
      <c r="T3577" s="9">
        <f>(I3577/86400)+25569+([0]!offset/24)</f>
        <v>42592.957638888889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  <c r="S3578" s="9">
        <f>(J3578/86400)+25569+([0]!offset/24)</f>
        <v>42649.340902777774</v>
      </c>
      <c r="T3578" s="9">
        <f>(I3578/86400)+25569+([0]!offset/24)</f>
        <v>42709.382569444446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  <c r="S3579" s="9">
        <f>(J3579/86400)+25569+([0]!offset/24)</f>
        <v>42093.578506944446</v>
      </c>
      <c r="T3579" s="9">
        <f>(I3579/86400)+25569+([0]!offset/24)</f>
        <v>42120.061111111114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  <c r="S3580" s="9">
        <f>(J3580/86400)+25569+([0]!offset/24)</f>
        <v>42460.525196759256</v>
      </c>
      <c r="T3580" s="9">
        <f>(I3580/86400)+25569+([0]!offset/24)</f>
        <v>42490.525196759256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  <c r="S3581" s="9">
        <f>(J3581/86400)+25569+([0]!offset/24)</f>
        <v>42430.553888888891</v>
      </c>
      <c r="T3581" s="9">
        <f>(I3581/86400)+25569+([0]!offset/24)</f>
        <v>42460.51222222222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  <c r="S3582" s="9">
        <f>(J3582/86400)+25569+([0]!offset/24)</f>
        <v>42025.967847222222</v>
      </c>
      <c r="T3582" s="9">
        <f>(I3582/86400)+25569+([0]!offset/24)</f>
        <v>42063.999305555553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  <c r="S3583" s="9">
        <f>(J3583/86400)+25569+([0]!offset/24)</f>
        <v>41836.26284722222</v>
      </c>
      <c r="T3583" s="9">
        <f>(I3583/86400)+25569+([0]!offset/24)</f>
        <v>41850.26284722222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  <c r="S3584" s="9">
        <f>(J3584/86400)+25569+([0]!offset/24)</f>
        <v>42450.887523148143</v>
      </c>
      <c r="T3584" s="9">
        <f>(I3584/86400)+25569+([0]!offset/24)</f>
        <v>42464.887523148143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  <c r="S3585" s="9">
        <f>(J3585/86400)+25569+([0]!offset/24)</f>
        <v>42418.217650462961</v>
      </c>
      <c r="T3585" s="9">
        <f>(I3585/86400)+25569+([0]!offset/24)</f>
        <v>42478.175983796296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  <c r="S3586" s="9">
        <f>(J3586/86400)+25569+([0]!offset/24)</f>
        <v>42168.108148148145</v>
      </c>
      <c r="T3586" s="9">
        <f>(I3586/86400)+25569+([0]!offset/24)</f>
        <v>42198.108148148145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ROUND((E3587/D3587)*100,0)</f>
        <v>119</v>
      </c>
      <c r="P3587" s="5">
        <f t="shared" ref="P3587:P3650" si="225">IF(L3587&gt;0,E3587/L3587,0)</f>
        <v>176.08695652173913</v>
      </c>
      <c r="Q3587" t="str">
        <f t="shared" ref="Q3587:Q3650" si="226">LEFT(N3587,SEARCH("/",N3587,1)-1)</f>
        <v>theater</v>
      </c>
      <c r="R3587" t="str">
        <f t="shared" ref="R3587:R3650" si="227">MID(N3587,SEARCH("/",N3587,1)+1,LEN(N3587)-LEN(Q3587))</f>
        <v>plays</v>
      </c>
      <c r="S3587" s="9">
        <f>(J3587/86400)+25569+([0]!offset/24)</f>
        <v>41964.507986111108</v>
      </c>
      <c r="T3587" s="9">
        <f>(I3587/86400)+25569+([0]!offset/24)</f>
        <v>41994.507986111108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5">
        <f t="shared" si="225"/>
        <v>151.9814814814815</v>
      </c>
      <c r="Q3588" t="str">
        <f t="shared" si="226"/>
        <v>theater</v>
      </c>
      <c r="R3588" t="str">
        <f t="shared" si="227"/>
        <v>plays</v>
      </c>
      <c r="S3588" s="9">
        <f>(J3588/86400)+25569+([0]!offset/24)</f>
        <v>42576.489236111105</v>
      </c>
      <c r="T3588" s="9">
        <f>(I3588/86400)+25569+([0]!offset/24)</f>
        <v>42636.489236111105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  <c r="S3589" s="9">
        <f>(J3589/86400)+25569+([0]!offset/24)</f>
        <v>42503.331643518519</v>
      </c>
      <c r="T3589" s="9">
        <f>(I3589/86400)+25569+([0]!offset/24)</f>
        <v>42548.583333333336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  <c r="S3590" s="9">
        <f>(J3590/86400)+25569+([0]!offset/24)</f>
        <v>42101.620486111111</v>
      </c>
      <c r="T3590" s="9">
        <f>(I3590/86400)+25569+([0]!offset/24)</f>
        <v>42123.749999999993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  <c r="S3591" s="9">
        <f>(J3591/86400)+25569+([0]!offset/24)</f>
        <v>42125.439201388886</v>
      </c>
      <c r="T3591" s="9">
        <f>(I3591/86400)+25569+([0]!offset/24)</f>
        <v>42150.439201388886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  <c r="S3592" s="9">
        <f>(J3592/86400)+25569+([0]!offset/24)</f>
        <v>41902.125393518516</v>
      </c>
      <c r="T3592" s="9">
        <f>(I3592/86400)+25569+([0]!offset/24)</f>
        <v>41932.125393518516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  <c r="S3593" s="9">
        <f>(J3593/86400)+25569+([0]!offset/24)</f>
        <v>42003.74009259259</v>
      </c>
      <c r="T3593" s="9">
        <f>(I3593/86400)+25569+([0]!offset/24)</f>
        <v>42027.999305555553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  <c r="S3594" s="9">
        <f>(J3594/86400)+25569+([0]!offset/24)</f>
        <v>41988.621608796289</v>
      </c>
      <c r="T3594" s="9">
        <f>(I3594/86400)+25569+([0]!offset/24)</f>
        <v>42045.999305555553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  <c r="S3595" s="9">
        <f>(J3595/86400)+25569+([0]!offset/24)</f>
        <v>41974.690266203703</v>
      </c>
      <c r="T3595" s="9">
        <f>(I3595/86400)+25569+([0]!offset/24)</f>
        <v>42009.643055555549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  <c r="S3596" s="9">
        <f>(J3596/86400)+25569+([0]!offset/24)</f>
        <v>42591.858587962961</v>
      </c>
      <c r="T3596" s="9">
        <f>(I3596/86400)+25569+([0]!offset/24)</f>
        <v>42616.858587962961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  <c r="S3597" s="9">
        <f>(J3597/86400)+25569+([0]!offset/24)</f>
        <v>42049.800034722219</v>
      </c>
      <c r="T3597" s="9">
        <f>(I3597/86400)+25569+([0]!offset/24)</f>
        <v>42076.082638888889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  <c r="S3598" s="9">
        <f>(J3598/86400)+25569+([0]!offset/24)</f>
        <v>41856.506736111107</v>
      </c>
      <c r="T3598" s="9">
        <f>(I3598/86400)+25569+([0]!offset/24)</f>
        <v>41877.506736111107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  <c r="S3599" s="9">
        <f>(J3599/86400)+25569+([0]!offset/24)</f>
        <v>42417.377199074072</v>
      </c>
      <c r="T3599" s="9">
        <f>(I3599/86400)+25569+([0]!offset/24)</f>
        <v>42432.040972222218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  <c r="S3600" s="9">
        <f>(J3600/86400)+25569+([0]!offset/24)</f>
        <v>41866.590532407405</v>
      </c>
      <c r="T3600" s="9">
        <f>(I3600/86400)+25569+([0]!offset/24)</f>
        <v>41884.999305555553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  <c r="S3601" s="9">
        <f>(J3601/86400)+25569+([0]!offset/24)</f>
        <v>42220.586539351854</v>
      </c>
      <c r="T3601" s="9">
        <f>(I3601/86400)+25569+([0]!offset/24)</f>
        <v>42245.791666666664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  <c r="S3602" s="9">
        <f>(J3602/86400)+25569+([0]!offset/24)</f>
        <v>42628.640787037039</v>
      </c>
      <c r="T3602" s="9">
        <f>(I3602/86400)+25569+([0]!offset/24)</f>
        <v>42656.640787037039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  <c r="S3603" s="9">
        <f>(J3603/86400)+25569+([0]!offset/24)</f>
        <v>41990.790300925924</v>
      </c>
      <c r="T3603" s="9">
        <f>(I3603/86400)+25569+([0]!offset/24)</f>
        <v>42020.790300925924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  <c r="S3604" s="9">
        <f>(J3604/86400)+25569+([0]!offset/24)</f>
        <v>42447.68609953703</v>
      </c>
      <c r="T3604" s="9">
        <f>(I3604/86400)+25569+([0]!offset/24)</f>
        <v>42507.68609953703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  <c r="S3605" s="9">
        <f>(J3605/86400)+25569+([0]!offset/24)</f>
        <v>42283.656018518515</v>
      </c>
      <c r="T3605" s="9">
        <f>(I3605/86400)+25569+([0]!offset/24)</f>
        <v>42313.697685185187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  <c r="S3606" s="9">
        <f>(J3606/86400)+25569+([0]!offset/24)</f>
        <v>42482.80736111111</v>
      </c>
      <c r="T3606" s="9">
        <f>(I3606/86400)+25569+([0]!offset/24)</f>
        <v>42489.082638888889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  <c r="S3607" s="9">
        <f>(J3607/86400)+25569+([0]!offset/24)</f>
        <v>42383.584791666661</v>
      </c>
      <c r="T3607" s="9">
        <f>(I3607/86400)+25569+([0]!offset/24)</f>
        <v>42413.584791666661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  <c r="S3608" s="9">
        <f>(J3608/86400)+25569+([0]!offset/24)</f>
        <v>42566.396493055552</v>
      </c>
      <c r="T3608" s="9">
        <f>(I3608/86400)+25569+([0]!offset/24)</f>
        <v>42596.396493055552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  <c r="S3609" s="9">
        <f>(J3609/86400)+25569+([0]!offset/24)</f>
        <v>42338.755578703705</v>
      </c>
      <c r="T3609" s="9">
        <f>(I3609/86400)+25569+([0]!offset/24)</f>
        <v>42352.791666666664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  <c r="S3610" s="9">
        <f>(J3610/86400)+25569+([0]!offset/24)</f>
        <v>42506.501041666663</v>
      </c>
      <c r="T3610" s="9">
        <f>(I3610/86400)+25569+([0]!offset/24)</f>
        <v>42538.374999999993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  <c r="S3611" s="9">
        <f>(J3611/86400)+25569+([0]!offset/24)</f>
        <v>42429.783391203702</v>
      </c>
      <c r="T3611" s="9">
        <f>(I3611/86400)+25569+([0]!offset/24)</f>
        <v>42459.741724537038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  <c r="S3612" s="9">
        <f>(J3612/86400)+25569+([0]!offset/24)</f>
        <v>42203.22379629629</v>
      </c>
      <c r="T3612" s="9">
        <f>(I3612/86400)+25569+([0]!offset/24)</f>
        <v>42233.22379629629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  <c r="S3613" s="9">
        <f>(J3613/86400)+25569+([0]!offset/24)</f>
        <v>42072.162048611113</v>
      </c>
      <c r="T3613" s="9">
        <f>(I3613/86400)+25569+([0]!offset/24)</f>
        <v>42102.162048611113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  <c r="S3614" s="9">
        <f>(J3614/86400)+25569+([0]!offset/24)</f>
        <v>41789.518645833326</v>
      </c>
      <c r="T3614" s="9">
        <f>(I3614/86400)+25569+([0]!offset/24)</f>
        <v>41799.518645833326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  <c r="S3615" s="9">
        <f>(J3615/86400)+25569+([0]!offset/24)</f>
        <v>41788.381643518514</v>
      </c>
      <c r="T3615" s="9">
        <f>(I3615/86400)+25569+([0]!offset/24)</f>
        <v>41818.381643518514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  <c r="S3616" s="9">
        <f>(J3616/86400)+25569+([0]!offset/24)</f>
        <v>42143.833518518521</v>
      </c>
      <c r="T3616" s="9">
        <f>(I3616/86400)+25569+([0]!offset/24)</f>
        <v>42173.833518518521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  <c r="S3617" s="9">
        <f>(J3617/86400)+25569+([0]!offset/24)</f>
        <v>42318.385370370372</v>
      </c>
      <c r="T3617" s="9">
        <f>(I3617/86400)+25569+([0]!offset/24)</f>
        <v>42348.385370370372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  <c r="S3618" s="9">
        <f>(J3618/86400)+25569+([0]!offset/24)</f>
        <v>42052.741481481477</v>
      </c>
      <c r="T3618" s="9">
        <f>(I3618/86400)+25569+([0]!offset/24)</f>
        <v>42082.699814814812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  <c r="S3619" s="9">
        <f>(J3619/86400)+25569+([0]!offset/24)</f>
        <v>42779.401956018519</v>
      </c>
      <c r="T3619" s="9">
        <f>(I3619/86400)+25569+([0]!offset/24)</f>
        <v>42793.791666666664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  <c r="S3620" s="9">
        <f>(J3620/86400)+25569+([0]!offset/24)</f>
        <v>42128.419560185182</v>
      </c>
      <c r="T3620" s="9">
        <f>(I3620/86400)+25569+([0]!offset/24)</f>
        <v>42158.419560185182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  <c r="S3621" s="9">
        <f>(J3621/86400)+25569+([0]!offset/24)</f>
        <v>42660.923912037033</v>
      </c>
      <c r="T3621" s="9">
        <f>(I3621/86400)+25569+([0]!offset/24)</f>
        <v>42693.708333333336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  <c r="S3622" s="9">
        <f>(J3622/86400)+25569+([0]!offset/24)</f>
        <v>42037.72987268518</v>
      </c>
      <c r="T3622" s="9">
        <f>(I3622/86400)+25569+([0]!offset/24)</f>
        <v>42067.958333333336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  <c r="S3623" s="9">
        <f>(J3623/86400)+25569+([0]!offset/24)</f>
        <v>42619.727361111109</v>
      </c>
      <c r="T3623" s="9">
        <f>(I3623/86400)+25569+([0]!offset/24)</f>
        <v>42643.666666666664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  <c r="S3624" s="9">
        <f>(J3624/86400)+25569+([0]!offset/24)</f>
        <v>41877.013553240737</v>
      </c>
      <c r="T3624" s="9">
        <f>(I3624/86400)+25569+([0]!offset/24)</f>
        <v>41909.932638888888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  <c r="S3625" s="9">
        <f>(J3625/86400)+25569+([0]!offset/24)</f>
        <v>41828.528587962959</v>
      </c>
      <c r="T3625" s="9">
        <f>(I3625/86400)+25569+([0]!offset/24)</f>
        <v>41846.083333333328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  <c r="S3626" s="9">
        <f>(J3626/86400)+25569+([0]!offset/24)</f>
        <v>42545.56585648148</v>
      </c>
      <c r="T3626" s="9">
        <f>(I3626/86400)+25569+([0]!offset/24)</f>
        <v>42605.56585648148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  <c r="S3627" s="9">
        <f>(J3627/86400)+25569+([0]!offset/24)</f>
        <v>42157.444178240738</v>
      </c>
      <c r="T3627" s="9">
        <f>(I3627/86400)+25569+([0]!offset/24)</f>
        <v>42187.444178240738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  <c r="S3628" s="9">
        <f>(J3628/86400)+25569+([0]!offset/24)</f>
        <v>41846.458993055552</v>
      </c>
      <c r="T3628" s="9">
        <f>(I3628/86400)+25569+([0]!offset/24)</f>
        <v>41867.458993055552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  <c r="S3629" s="9">
        <f>(J3629/86400)+25569+([0]!offset/24)</f>
        <v>42460.533414351848</v>
      </c>
      <c r="T3629" s="9">
        <f>(I3629/86400)+25569+([0]!offset/24)</f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>
        <f t="shared" si="225"/>
        <v>0</v>
      </c>
      <c r="Q3630" t="str">
        <f t="shared" si="226"/>
        <v>theater</v>
      </c>
      <c r="R3630" t="str">
        <f t="shared" si="227"/>
        <v>musical</v>
      </c>
      <c r="S3630" s="9">
        <f>(J3630/86400)+25569+([0]!offset/24)</f>
        <v>42291.6249537037</v>
      </c>
      <c r="T3630" s="9">
        <f>(I3630/86400)+25569+([0]!offset/24)</f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  <c r="S3631" s="9">
        <f>(J3631/86400)+25569+([0]!offset/24)</f>
        <v>42436.886157407404</v>
      </c>
      <c r="T3631" s="9">
        <f>(I3631/86400)+25569+([0]!offset/24)</f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  <c r="S3632" s="9">
        <f>(J3632/86400)+25569+([0]!offset/24)</f>
        <v>41942.638773148145</v>
      </c>
      <c r="T3632" s="9">
        <f>(I3632/86400)+25569+([0]!offset/24)</f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  <c r="S3633" s="9">
        <f>(J3633/86400)+25569+([0]!offset/24)</f>
        <v>41880.54510416666</v>
      </c>
      <c r="T3633" s="9">
        <f>(I3633/86400)+25569+([0]!offset/24)</f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  <c r="S3634" s="9">
        <f>(J3634/86400)+25569+([0]!offset/24)</f>
        <v>41946.728576388887</v>
      </c>
      <c r="T3634" s="9">
        <f>(I3634/86400)+25569+([0]!offset/24)</f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  <c r="S3635" s="9">
        <f>(J3635/86400)+25569+([0]!offset/24)</f>
        <v>42649.415127314809</v>
      </c>
      <c r="T3635" s="9">
        <f>(I3635/86400)+25569+([0]!offset/24)</f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  <c r="S3636" s="9">
        <f>(J3636/86400)+25569+([0]!offset/24)</f>
        <v>42700.958032407405</v>
      </c>
      <c r="T3636" s="9">
        <f>(I3636/86400)+25569+([0]!offset/24)</f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9">
        <f>(J3637/86400)+25569+([0]!offset/24)</f>
        <v>42450.674490740734</v>
      </c>
      <c r="T3637" s="9">
        <f>(I3637/86400)+25569+([0]!offset/24)</f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>
        <f t="shared" si="225"/>
        <v>0</v>
      </c>
      <c r="Q3638" t="str">
        <f t="shared" si="226"/>
        <v>theater</v>
      </c>
      <c r="R3638" t="str">
        <f t="shared" si="227"/>
        <v>musical</v>
      </c>
      <c r="S3638" s="9">
        <f>(J3638/86400)+25569+([0]!offset/24)</f>
        <v>42226.486446759256</v>
      </c>
      <c r="T3638" s="9">
        <f>(I3638/86400)+25569+([0]!offset/24)</f>
        <v>42261.486446759256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  <c r="S3639" s="9">
        <f>(J3639/86400)+25569+([0]!offset/24)</f>
        <v>41975.492303240739</v>
      </c>
      <c r="T3639" s="9">
        <f>(I3639/86400)+25569+([0]!offset/24)</f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  <c r="S3640" s="9">
        <f>(J3640/86400)+25569+([0]!offset/24)</f>
        <v>42053.464490740742</v>
      </c>
      <c r="T3640" s="9">
        <f>(I3640/86400)+25569+([0]!offset/24)</f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  <c r="S3641" s="9">
        <f>(J3641/86400)+25569+([0]!offset/24)</f>
        <v>42590.468819444439</v>
      </c>
      <c r="T3641" s="9">
        <f>(I3641/86400)+25569+([0]!offset/24)</f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  <c r="S3642" s="9">
        <f>(J3642/86400)+25569+([0]!offset/24)</f>
        <v>42104.573263888888</v>
      </c>
      <c r="T3642" s="9">
        <f>(I3642/86400)+25569+([0]!offset/24)</f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>
        <f t="shared" si="225"/>
        <v>0</v>
      </c>
      <c r="Q3643" t="str">
        <f t="shared" si="226"/>
        <v>theater</v>
      </c>
      <c r="R3643" t="str">
        <f t="shared" si="227"/>
        <v>musical</v>
      </c>
      <c r="S3643" s="9">
        <f>(J3643/86400)+25569+([0]!offset/24)</f>
        <v>41899.41873842592</v>
      </c>
      <c r="T3643" s="9">
        <f>(I3643/86400)+25569+([0]!offset/24)</f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  <c r="S3644" s="9">
        <f>(J3644/86400)+25569+([0]!offset/24)</f>
        <v>42297.607951388891</v>
      </c>
      <c r="T3644" s="9">
        <f>(I3644/86400)+25569+([0]!offset/24)</f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>
        <f t="shared" si="225"/>
        <v>0</v>
      </c>
      <c r="Q3645" t="str">
        <f t="shared" si="226"/>
        <v>theater</v>
      </c>
      <c r="R3645" t="str">
        <f t="shared" si="227"/>
        <v>musical</v>
      </c>
      <c r="S3645" s="9">
        <f>(J3645/86400)+25569+([0]!offset/24)</f>
        <v>42284.935636574075</v>
      </c>
      <c r="T3645" s="9">
        <f>(I3645/86400)+25569+([0]!offset/24)</f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  <c r="S3646" s="9">
        <f>(J3646/86400)+25569+([0]!offset/24)</f>
        <v>42409.033414351848</v>
      </c>
      <c r="T3646" s="9">
        <f>(I3646/86400)+25569+([0]!offset/24)</f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  <c r="S3647" s="9">
        <f>(J3647/86400)+25569+([0]!offset/24)</f>
        <v>42665.762013888881</v>
      </c>
      <c r="T3647" s="9">
        <f>(I3647/86400)+25569+([0]!offset/24)</f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  <c r="S3648" s="9">
        <f>(J3648/86400)+25569+([0]!offset/24)</f>
        <v>42140.21298611111</v>
      </c>
      <c r="T3648" s="9">
        <f>(I3648/86400)+25569+([0]!offset/24)</f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  <c r="S3649" s="9">
        <f>(J3649/86400)+25569+([0]!offset/24)</f>
        <v>42598.540821759256</v>
      </c>
      <c r="T3649" s="9">
        <f>(I3649/86400)+25569+([0]!offset/24)</f>
        <v>42643.540821759256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  <c r="S3650" s="9">
        <f>(J3650/86400)+25569+([0]!offset/24)</f>
        <v>41887.083854166667</v>
      </c>
      <c r="T3650" s="9">
        <f>(I3650/86400)+25569+([0]!offset/24)</f>
        <v>41917.083854166667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ROUND((E3651/D3651)*100,0)</f>
        <v>104</v>
      </c>
      <c r="P3651" s="5">
        <f t="shared" ref="P3651:P3714" si="229">IF(L3651&gt;0,E3651/L3651,0)</f>
        <v>97.5</v>
      </c>
      <c r="Q3651" t="str">
        <f t="shared" ref="Q3651:Q3714" si="230">LEFT(N3651,SEARCH("/",N3651,1)-1)</f>
        <v>theater</v>
      </c>
      <c r="R3651" t="str">
        <f t="shared" ref="R3651:R3714" si="231">MID(N3651,SEARCH("/",N3651,1)+1,LEN(N3651)-LEN(Q3651))</f>
        <v>plays</v>
      </c>
      <c r="S3651" s="9">
        <f>(J3651/86400)+25569+([0]!offset/24)</f>
        <v>41780.504560185182</v>
      </c>
      <c r="T3651" s="9">
        <f>(I3651/86400)+25569+([0]!offset/24)</f>
        <v>41806.504560185182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tr">
        <f t="shared" si="230"/>
        <v>theater</v>
      </c>
      <c r="R3652" t="str">
        <f t="shared" si="231"/>
        <v>plays</v>
      </c>
      <c r="S3652" s="9">
        <f>(J3652/86400)+25569+([0]!offset/24)</f>
        <v>42381.270648148151</v>
      </c>
      <c r="T3652" s="9">
        <f>(I3652/86400)+25569+([0]!offset/24)</f>
        <v>42402.270648148151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  <c r="S3653" s="9">
        <f>(J3653/86400)+25569+([0]!offset/24)</f>
        <v>41828.437986111108</v>
      </c>
      <c r="T3653" s="9">
        <f>(I3653/86400)+25569+([0]!offset/24)</f>
        <v>41861.457638888889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  <c r="S3654" s="9">
        <f>(J3654/86400)+25569+([0]!offset/24)</f>
        <v>42596.436365740738</v>
      </c>
      <c r="T3654" s="9">
        <f>(I3654/86400)+25569+([0]!offset/24)</f>
        <v>42606.957638888889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  <c r="S3655" s="9">
        <f>(J3655/86400)+25569+([0]!offset/24)</f>
        <v>42191.155173611107</v>
      </c>
      <c r="T3655" s="9">
        <f>(I3655/86400)+25569+([0]!offset/24)</f>
        <v>42221.155173611107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  <c r="S3656" s="9">
        <f>(J3656/86400)+25569+([0]!offset/24)</f>
        <v>42440.20817129629</v>
      </c>
      <c r="T3656" s="9">
        <f>(I3656/86400)+25569+([0]!offset/24)</f>
        <v>42463.499999999993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  <c r="S3657" s="9">
        <f>(J3657/86400)+25569+([0]!offset/24)</f>
        <v>42173.594884259255</v>
      </c>
      <c r="T3657" s="9">
        <f>(I3657/86400)+25569+([0]!offset/24)</f>
        <v>42203.082638888889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  <c r="S3658" s="9">
        <f>(J3658/86400)+25569+([0]!offset/24)</f>
        <v>42737.701805555553</v>
      </c>
      <c r="T3658" s="9">
        <f>(I3658/86400)+25569+([0]!offset/24)</f>
        <v>42767.749305555553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  <c r="S3659" s="9">
        <f>(J3659/86400)+25569+([0]!offset/24)</f>
        <v>42499.4215162037</v>
      </c>
      <c r="T3659" s="9">
        <f>(I3659/86400)+25569+([0]!offset/24)</f>
        <v>42522.695833333331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  <c r="S3660" s="9">
        <f>(J3660/86400)+25569+([0]!offset/24)</f>
        <v>41775.650231481479</v>
      </c>
      <c r="T3660" s="9">
        <f>(I3660/86400)+25569+([0]!offset/24)</f>
        <v>41821.957638888889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  <c r="S3661" s="9">
        <f>(J3661/86400)+25569+([0]!offset/24)</f>
        <v>42055.068865740737</v>
      </c>
      <c r="T3661" s="9">
        <f>(I3661/86400)+25569+([0]!offset/24)</f>
        <v>42082.402083333327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  <c r="S3662" s="9">
        <f>(J3662/86400)+25569+([0]!offset/24)</f>
        <v>41971.672743055555</v>
      </c>
      <c r="T3662" s="9">
        <f>(I3662/86400)+25569+([0]!offset/24)</f>
        <v>41996.672743055555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  <c r="S3663" s="9">
        <f>(J3663/86400)+25569+([0]!offset/24)</f>
        <v>42447.688333333332</v>
      </c>
      <c r="T3663" s="9">
        <f>(I3663/86400)+25569+([0]!offset/24)</f>
        <v>42469.958333333336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  <c r="S3664" s="9">
        <f>(J3664/86400)+25569+([0]!offset/24)</f>
        <v>42064.011736111112</v>
      </c>
      <c r="T3664" s="9">
        <f>(I3664/86400)+25569+([0]!offset/24)</f>
        <v>42093.97006944444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  <c r="S3665" s="9">
        <f>(J3665/86400)+25569+([0]!offset/24)</f>
        <v>42665.243402777771</v>
      </c>
      <c r="T3665" s="9">
        <f>(I3665/86400)+25569+([0]!offset/24)</f>
        <v>42725.285069444442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  <c r="S3666" s="9">
        <f>(J3666/86400)+25569+([0]!offset/24)</f>
        <v>42523.04038194444</v>
      </c>
      <c r="T3666" s="9">
        <f>(I3666/86400)+25569+([0]!offset/24)</f>
        <v>42537.04038194444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  <c r="S3667" s="9">
        <f>(J3667/86400)+25569+([0]!offset/24)</f>
        <v>42294.59979166666</v>
      </c>
      <c r="T3667" s="9">
        <f>(I3667/86400)+25569+([0]!offset/24)</f>
        <v>42305.620833333327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  <c r="S3668" s="9">
        <f>(J3668/86400)+25569+([0]!offset/24)</f>
        <v>41822.696550925924</v>
      </c>
      <c r="T3668" s="9">
        <f>(I3668/86400)+25569+([0]!offset/24)</f>
        <v>41844.083333333328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  <c r="S3669" s="9">
        <f>(J3669/86400)+25569+([0]!offset/24)</f>
        <v>42173.761793981474</v>
      </c>
      <c r="T3669" s="9">
        <f>(I3669/86400)+25569+([0]!offset/24)</f>
        <v>42203.761793981474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  <c r="S3670" s="9">
        <f>(J3670/86400)+25569+([0]!offset/24)</f>
        <v>42185.347824074073</v>
      </c>
      <c r="T3670" s="9">
        <f>(I3670/86400)+25569+([0]!offset/24)</f>
        <v>42208.564583333333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  <c r="S3671" s="9">
        <f>(J3671/86400)+25569+([0]!offset/24)</f>
        <v>42136.466863425921</v>
      </c>
      <c r="T3671" s="9">
        <f>(I3671/86400)+25569+([0]!offset/24)</f>
        <v>42166.466863425921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  <c r="S3672" s="9">
        <f>(J3672/86400)+25569+([0]!offset/24)</f>
        <v>42142.305682870363</v>
      </c>
      <c r="T3672" s="9">
        <f>(I3672/86400)+25569+([0]!offset/24)</f>
        <v>42155.749999999993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  <c r="S3673" s="9">
        <f>(J3673/86400)+25569+([0]!offset/24)</f>
        <v>41820.419756944444</v>
      </c>
      <c r="T3673" s="9">
        <f>(I3673/86400)+25569+([0]!offset/24)</f>
        <v>41840.957638888889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  <c r="S3674" s="9">
        <f>(J3674/86400)+25569+([0]!offset/24)</f>
        <v>41878.738240740735</v>
      </c>
      <c r="T3674" s="9">
        <f>(I3674/86400)+25569+([0]!offset/24)</f>
        <v>41908.738240740735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  <c r="S3675" s="9">
        <f>(J3675/86400)+25569+([0]!offset/24)</f>
        <v>41914.086770833332</v>
      </c>
      <c r="T3675" s="9">
        <f>(I3675/86400)+25569+([0]!offset/24)</f>
        <v>41948.327777777777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  <c r="S3676" s="9">
        <f>(J3676/86400)+25569+([0]!offset/24)</f>
        <v>42556.664687499993</v>
      </c>
      <c r="T3676" s="9">
        <f>(I3676/86400)+25569+([0]!offset/24)</f>
        <v>42616.664687499993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  <c r="S3677" s="9">
        <f>(J3677/86400)+25569+([0]!offset/24)</f>
        <v>42493.388680555552</v>
      </c>
      <c r="T3677" s="9">
        <f>(I3677/86400)+25569+([0]!offset/24)</f>
        <v>42505.749999999993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  <c r="S3678" s="9">
        <f>(J3678/86400)+25569+([0]!offset/24)</f>
        <v>41876.607453703698</v>
      </c>
      <c r="T3678" s="9">
        <f>(I3678/86400)+25569+([0]!offset/24)</f>
        <v>41894.607453703698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  <c r="S3679" s="9">
        <f>(J3679/86400)+25569+([0]!offset/24)</f>
        <v>41802.365949074076</v>
      </c>
      <c r="T3679" s="9">
        <f>(I3679/86400)+25569+([0]!offset/24)</f>
        <v>41822.957638888889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  <c r="S3680" s="9">
        <f>(J3680/86400)+25569+([0]!offset/24)</f>
        <v>42120.322893518511</v>
      </c>
      <c r="T3680" s="9">
        <f>(I3680/86400)+25569+([0]!offset/24)</f>
        <v>42155.322893518511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9">
        <f>(J3681/86400)+25569+([0]!offset/24)</f>
        <v>41786.553020833329</v>
      </c>
      <c r="T3681" s="9">
        <f>(I3681/86400)+25569+([0]!offset/24)</f>
        <v>41820.999305555553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  <c r="S3682" s="9">
        <f>(J3682/86400)+25569+([0]!offset/24)</f>
        <v>42627.245763888888</v>
      </c>
      <c r="T3682" s="9">
        <f>(I3682/86400)+25569+([0]!offset/24)</f>
        <v>42648.245763888888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  <c r="S3683" s="9">
        <f>(J3683/86400)+25569+([0]!offset/24)</f>
        <v>42374.443171296291</v>
      </c>
      <c r="T3683" s="9">
        <f>(I3683/86400)+25569+([0]!offset/24)</f>
        <v>42384.443171296291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  <c r="S3684" s="9">
        <f>(J3684/86400)+25569+([0]!offset/24)</f>
        <v>41772.477060185185</v>
      </c>
      <c r="T3684" s="9">
        <f>(I3684/86400)+25569+([0]!offset/24)</f>
        <v>41806.082638888889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  <c r="S3685" s="9">
        <f>(J3685/86400)+25569+([0]!offset/24)</f>
        <v>42632.908518518518</v>
      </c>
      <c r="T3685" s="9">
        <f>(I3685/86400)+25569+([0]!offset/24)</f>
        <v>42662.908518518518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  <c r="S3686" s="9">
        <f>(J3686/86400)+25569+([0]!offset/24)</f>
        <v>42218.97206018518</v>
      </c>
      <c r="T3686" s="9">
        <f>(I3686/86400)+25569+([0]!offset/24)</f>
        <v>42248.97206018518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  <c r="S3687" s="9">
        <f>(J3687/86400)+25569+([0]!offset/24)</f>
        <v>41753.384942129625</v>
      </c>
      <c r="T3687" s="9">
        <f>(I3687/86400)+25569+([0]!offset/24)</f>
        <v>41778.666666666664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  <c r="S3688" s="9">
        <f>(J3688/86400)+25569+([0]!offset/24)</f>
        <v>42230.454398148147</v>
      </c>
      <c r="T3688" s="9">
        <f>(I3688/86400)+25569+([0]!offset/24)</f>
        <v>42244.957638888889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  <c r="S3689" s="9">
        <f>(J3689/86400)+25569+([0]!offset/24)</f>
        <v>41787.009895833333</v>
      </c>
      <c r="T3689" s="9">
        <f>(I3689/86400)+25569+([0]!offset/24)</f>
        <v>41817.009895833333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  <c r="S3690" s="9">
        <f>(J3690/86400)+25569+([0]!offset/24)</f>
        <v>41829.578749999993</v>
      </c>
      <c r="T3690" s="9">
        <f>(I3690/86400)+25569+([0]!offset/24)</f>
        <v>41859.578749999993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  <c r="S3691" s="9">
        <f>(J3691/86400)+25569+([0]!offset/24)</f>
        <v>42147.61850694444</v>
      </c>
      <c r="T3691" s="9">
        <f>(I3691/86400)+25569+([0]!offset/24)</f>
        <v>42176.725694444445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  <c r="S3692" s="9">
        <f>(J3692/86400)+25569+([0]!offset/24)</f>
        <v>41940.38984953703</v>
      </c>
      <c r="T3692" s="9">
        <f>(I3692/86400)+25569+([0]!offset/24)</f>
        <v>41970.431516203702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  <c r="S3693" s="9">
        <f>(J3693/86400)+25569+([0]!offset/24)</f>
        <v>42020.492233796293</v>
      </c>
      <c r="T3693" s="9">
        <f>(I3693/86400)+25569+([0]!offset/24)</f>
        <v>42064.999305555553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  <c r="S3694" s="9">
        <f>(J3694/86400)+25569+([0]!offset/24)</f>
        <v>41891.756701388884</v>
      </c>
      <c r="T3694" s="9">
        <f>(I3694/86400)+25569+([0]!offset/24)</f>
        <v>41900.791666666664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  <c r="S3695" s="9">
        <f>(J3695/86400)+25569+([0]!offset/24)</f>
        <v>42308.98297453703</v>
      </c>
      <c r="T3695" s="9">
        <f>(I3695/86400)+25569+([0]!offset/24)</f>
        <v>42338.729166666664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  <c r="S3696" s="9">
        <f>(J3696/86400)+25569+([0]!offset/24)</f>
        <v>42489.925543981481</v>
      </c>
      <c r="T3696" s="9">
        <f>(I3696/86400)+25569+([0]!offset/24)</f>
        <v>42526.874999999993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  <c r="S3697" s="9">
        <f>(J3697/86400)+25569+([0]!offset/24)</f>
        <v>41995.662152777775</v>
      </c>
      <c r="T3697" s="9">
        <f>(I3697/86400)+25569+([0]!offset/24)</f>
        <v>42015.662152777775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  <c r="S3698" s="9">
        <f>(J3698/86400)+25569+([0]!offset/24)</f>
        <v>41988.408749999995</v>
      </c>
      <c r="T3698" s="9">
        <f>(I3698/86400)+25569+([0]!offset/24)</f>
        <v>42048.408749999995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  <c r="S3699" s="9">
        <f>(J3699/86400)+25569+([0]!offset/24)</f>
        <v>42479.2575</v>
      </c>
      <c r="T3699" s="9">
        <f>(I3699/86400)+25569+([0]!offset/24)</f>
        <v>42500.2575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  <c r="S3700" s="9">
        <f>(J3700/86400)+25569+([0]!offset/24)</f>
        <v>42401.598229166666</v>
      </c>
      <c r="T3700" s="9">
        <f>(I3700/86400)+25569+([0]!offset/24)</f>
        <v>42431.598229166666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  <c r="S3701" s="9">
        <f>(J3701/86400)+25569+([0]!offset/24)</f>
        <v>41897.393703703703</v>
      </c>
      <c r="T3701" s="9">
        <f>(I3701/86400)+25569+([0]!offset/24)</f>
        <v>41927.393703703703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  <c r="S3702" s="9">
        <f>(J3702/86400)+25569+([0]!offset/24)</f>
        <v>41882.37731481481</v>
      </c>
      <c r="T3702" s="9">
        <f>(I3702/86400)+25569+([0]!offset/24)</f>
        <v>41912.458333333328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  <c r="S3703" s="9">
        <f>(J3703/86400)+25569+([0]!offset/24)</f>
        <v>42129.333252314813</v>
      </c>
      <c r="T3703" s="9">
        <f>(I3703/86400)+25569+([0]!offset/24)</f>
        <v>42159.333252314813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  <c r="S3704" s="9">
        <f>(J3704/86400)+25569+([0]!offset/24)</f>
        <v>42524.329675925925</v>
      </c>
      <c r="T3704" s="9">
        <f>(I3704/86400)+25569+([0]!offset/24)</f>
        <v>42561.749305555553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  <c r="S3705" s="9">
        <f>(J3705/86400)+25569+([0]!offset/24)</f>
        <v>42556.296157407407</v>
      </c>
      <c r="T3705" s="9">
        <f>(I3705/86400)+25569+([0]!offset/24)</f>
        <v>42595.082638888889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  <c r="S3706" s="9">
        <f>(J3706/86400)+25569+([0]!offset/24)</f>
        <v>42461.481412037036</v>
      </c>
      <c r="T3706" s="9">
        <f>(I3706/86400)+25569+([0]!offset/24)</f>
        <v>42521.481412037036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  <c r="S3707" s="9">
        <f>(J3707/86400)+25569+([0]!offset/24)</f>
        <v>41792.334652777776</v>
      </c>
      <c r="T3707" s="9">
        <f>(I3707/86400)+25569+([0]!offset/24)</f>
        <v>41813.541666666664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  <c r="S3708" s="9">
        <f>(J3708/86400)+25569+([0]!offset/24)</f>
        <v>41879.705428240741</v>
      </c>
      <c r="T3708" s="9">
        <f>(I3708/86400)+25569+([0]!offset/24)</f>
        <v>41894.705428240741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  <c r="S3709" s="9">
        <f>(J3709/86400)+25569+([0]!offset/24)</f>
        <v>42551.840023148143</v>
      </c>
      <c r="T3709" s="9">
        <f>(I3709/86400)+25569+([0]!offset/24)</f>
        <v>42573.018055555549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  <c r="S3710" s="9">
        <f>(J3710/86400)+25569+([0]!offset/24)</f>
        <v>41809.933865740742</v>
      </c>
      <c r="T3710" s="9">
        <f>(I3710/86400)+25569+([0]!offset/24)</f>
        <v>41823.933865740742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  <c r="S3711" s="9">
        <f>(J3711/86400)+25569+([0]!offset/24)</f>
        <v>41785.499374999999</v>
      </c>
      <c r="T3711" s="9">
        <f>(I3711/86400)+25569+([0]!offset/24)</f>
        <v>41815.499374999999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  <c r="S3712" s="9">
        <f>(J3712/86400)+25569+([0]!offset/24)</f>
        <v>42072.367916666662</v>
      </c>
      <c r="T3712" s="9">
        <f>(I3712/86400)+25569+([0]!offset/24)</f>
        <v>42097.367916666662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  <c r="S3713" s="9">
        <f>(J3713/86400)+25569+([0]!offset/24)</f>
        <v>41779.5158912037</v>
      </c>
      <c r="T3713" s="9">
        <f>(I3713/86400)+25569+([0]!offset/24)</f>
        <v>41805.458333333328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  <c r="S3714" s="9">
        <f>(J3714/86400)+25569+([0]!offset/24)</f>
        <v>42133.963738425919</v>
      </c>
      <c r="T3714" s="9">
        <f>(I3714/86400)+25569+([0]!offset/24)</f>
        <v>42155.082638888889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ROUND((E3715/D3715)*100,0)</f>
        <v>102</v>
      </c>
      <c r="P3715" s="5">
        <f t="shared" ref="P3715:P3778" si="233">IF(L3715&gt;0,E3715/L3715,0)</f>
        <v>106.84210526315789</v>
      </c>
      <c r="Q3715" t="str">
        <f t="shared" ref="Q3715:Q3778" si="234">LEFT(N3715,SEARCH("/",N3715,1)-1)</f>
        <v>theater</v>
      </c>
      <c r="R3715" t="str">
        <f t="shared" ref="R3715:R3778" si="235">MID(N3715,SEARCH("/",N3715,1)+1,LEN(N3715)-LEN(Q3715))</f>
        <v>plays</v>
      </c>
      <c r="S3715" s="9">
        <f>(J3715/86400)+25569+([0]!offset/24)</f>
        <v>42505.529699074068</v>
      </c>
      <c r="T3715" s="9">
        <f>(I3715/86400)+25569+([0]!offset/24)</f>
        <v>42525.529699074068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5">
        <f t="shared" si="233"/>
        <v>105.51546391752578</v>
      </c>
      <c r="Q3716" t="str">
        <f t="shared" si="234"/>
        <v>theater</v>
      </c>
      <c r="R3716" t="str">
        <f t="shared" si="235"/>
        <v>plays</v>
      </c>
      <c r="S3716" s="9">
        <f>(J3716/86400)+25569+([0]!offset/24)</f>
        <v>42118.347997685181</v>
      </c>
      <c r="T3716" s="9">
        <f>(I3716/86400)+25569+([0]!offset/24)</f>
        <v>42149.957638888889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  <c r="S3717" s="9">
        <f>(J3717/86400)+25569+([0]!offset/24)</f>
        <v>42036.787256944437</v>
      </c>
      <c r="T3717" s="9">
        <f>(I3717/86400)+25569+([0]!offset/24)</f>
        <v>42094.327777777777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  <c r="S3718" s="9">
        <f>(J3718/86400)+25569+([0]!offset/24)</f>
        <v>42360.679502314808</v>
      </c>
      <c r="T3718" s="9">
        <f>(I3718/86400)+25569+([0]!offset/24)</f>
        <v>42390.679502314808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  <c r="S3719" s="9">
        <f>(J3719/86400)+25569+([0]!offset/24)</f>
        <v>42102.657974537033</v>
      </c>
      <c r="T3719" s="9">
        <f>(I3719/86400)+25569+([0]!offset/24)</f>
        <v>42133.657974537033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  <c r="S3720" s="9">
        <f>(J3720/86400)+25569+([0]!offset/24)</f>
        <v>42032.507812499993</v>
      </c>
      <c r="T3720" s="9">
        <f>(I3720/86400)+25569+([0]!offset/24)</f>
        <v>42062.507812499993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  <c r="S3721" s="9">
        <f>(J3721/86400)+25569+([0]!offset/24)</f>
        <v>42147.521597222221</v>
      </c>
      <c r="T3721" s="9">
        <f>(I3721/86400)+25569+([0]!offset/24)</f>
        <v>42177.521597222221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  <c r="S3722" s="9">
        <f>(J3722/86400)+25569+([0]!offset/24)</f>
        <v>42165.784791666665</v>
      </c>
      <c r="T3722" s="9">
        <f>(I3722/86400)+25569+([0]!offset/24)</f>
        <v>42187.784791666665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  <c r="S3723" s="9">
        <f>(J3723/86400)+25569+([0]!offset/24)</f>
        <v>41927.727824074071</v>
      </c>
      <c r="T3723" s="9">
        <f>(I3723/86400)+25569+([0]!offset/24)</f>
        <v>41948.769490740735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  <c r="S3724" s="9">
        <f>(J3724/86400)+25569+([0]!offset/24)</f>
        <v>42381.463506944441</v>
      </c>
      <c r="T3724" s="9">
        <f>(I3724/86400)+25569+([0]!offset/24)</f>
        <v>42411.749305555553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  <c r="S3725" s="9">
        <f>(J3725/86400)+25569+([0]!offset/24)</f>
        <v>41943.544699074067</v>
      </c>
      <c r="T3725" s="9">
        <f>(I3725/86400)+25569+([0]!offset/24)</f>
        <v>41973.586365740739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  <c r="S3726" s="9">
        <f>(J3726/86400)+25569+([0]!offset/24)</f>
        <v>42465.283101851848</v>
      </c>
      <c r="T3726" s="9">
        <f>(I3726/86400)+25569+([0]!offset/24)</f>
        <v>42494.749999999993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  <c r="S3727" s="9">
        <f>(J3727/86400)+25569+([0]!offset/24)</f>
        <v>42401.736886574072</v>
      </c>
      <c r="T3727" s="9">
        <f>(I3727/86400)+25569+([0]!offset/24)</f>
        <v>42418.687499999993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  <c r="S3728" s="9">
        <f>(J3728/86400)+25569+([0]!offset/24)</f>
        <v>42461.932534722218</v>
      </c>
      <c r="T3728" s="9">
        <f>(I3728/86400)+25569+([0]!offset/24)</f>
        <v>42489.666666666664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  <c r="S3729" s="9">
        <f>(J3729/86400)+25569+([0]!offset/24)</f>
        <v>42632.139976851853</v>
      </c>
      <c r="T3729" s="9">
        <f>(I3729/86400)+25569+([0]!offset/24)</f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  <c r="S3730" s="9">
        <f>(J3730/86400)+25569+([0]!offset/24)</f>
        <v>42204.962685185186</v>
      </c>
      <c r="T3730" s="9">
        <f>(I3730/86400)+25569+([0]!offset/24)</f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9">
        <f>(J3731/86400)+25569+([0]!offset/24)</f>
        <v>42040.996666666666</v>
      </c>
      <c r="T3731" s="9">
        <f>(I3731/86400)+25569+([0]!offset/24)</f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  <c r="S3732" s="9">
        <f>(J3732/86400)+25569+([0]!offset/24)</f>
        <v>42203.46943287037</v>
      </c>
      <c r="T3732" s="9">
        <f>(I3732/86400)+25569+([0]!offset/24)</f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  <c r="S3733" s="9">
        <f>(J3733/86400)+25569+([0]!offset/24)</f>
        <v>41983.544513888883</v>
      </c>
      <c r="T3733" s="9">
        <f>(I3733/86400)+25569+([0]!offset/24)</f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  <c r="S3734" s="9">
        <f>(J3734/86400)+25569+([0]!offset/24)</f>
        <v>41968.469131944446</v>
      </c>
      <c r="T3734" s="9">
        <f>(I3734/86400)+25569+([0]!offset/24)</f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>
        <f t="shared" si="233"/>
        <v>0</v>
      </c>
      <c r="Q3735" t="str">
        <f t="shared" si="234"/>
        <v>theater</v>
      </c>
      <c r="R3735" t="str">
        <f t="shared" si="235"/>
        <v>plays</v>
      </c>
      <c r="S3735" s="9">
        <f>(J3735/86400)+25569+([0]!offset/24)</f>
        <v>42102.816064814811</v>
      </c>
      <c r="T3735" s="9">
        <f>(I3735/86400)+25569+([0]!offset/24)</f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  <c r="S3736" s="9">
        <f>(J3736/86400)+25569+([0]!offset/24)</f>
        <v>42089.693240740737</v>
      </c>
      <c r="T3736" s="9">
        <f>(I3736/86400)+25569+([0]!offset/24)</f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  <c r="S3737" s="9">
        <f>(J3737/86400)+25569+([0]!offset/24)</f>
        <v>42122.484826388885</v>
      </c>
      <c r="T3737" s="9">
        <f>(I3737/86400)+25569+([0]!offset/24)</f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  <c r="S3738" s="9">
        <f>(J3738/86400)+25569+([0]!offset/24)</f>
        <v>42048.503391203696</v>
      </c>
      <c r="T3738" s="9">
        <f>(I3738/86400)+25569+([0]!offset/24)</f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  <c r="S3739" s="9">
        <f>(J3739/86400)+25569+([0]!offset/24)</f>
        <v>42297.482673611106</v>
      </c>
      <c r="T3739" s="9">
        <f>(I3739/86400)+25569+([0]!offset/24)</f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  <c r="S3740" s="9">
        <f>(J3740/86400)+25569+([0]!offset/24)</f>
        <v>41813.730381944442</v>
      </c>
      <c r="T3740" s="9">
        <f>(I3740/86400)+25569+([0]!offset/24)</f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  <c r="S3741" s="9">
        <f>(J3741/86400)+25569+([0]!offset/24)</f>
        <v>42548.241527777776</v>
      </c>
      <c r="T3741" s="9">
        <f>(I3741/86400)+25569+([0]!offset/24)</f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  <c r="S3742" s="9">
        <f>(J3742/86400)+25569+([0]!offset/24)</f>
        <v>41832.881423611107</v>
      </c>
      <c r="T3742" s="9">
        <f>(I3742/86400)+25569+([0]!offset/24)</f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>
        <f t="shared" si="233"/>
        <v>0</v>
      </c>
      <c r="Q3743" t="str">
        <f t="shared" si="234"/>
        <v>theater</v>
      </c>
      <c r="R3743" t="str">
        <f t="shared" si="235"/>
        <v>plays</v>
      </c>
      <c r="S3743" s="9">
        <f>(J3743/86400)+25569+([0]!offset/24)</f>
        <v>42325.712384259255</v>
      </c>
      <c r="T3743" s="9">
        <f>(I3743/86400)+25569+([0]!offset/24)</f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  <c r="S3744" s="9">
        <f>(J3744/86400)+25569+([0]!offset/24)</f>
        <v>41858.006296296291</v>
      </c>
      <c r="T3744" s="9">
        <f>(I3744/86400)+25569+([0]!offset/24)</f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>
        <f t="shared" si="233"/>
        <v>0</v>
      </c>
      <c r="Q3745" t="str">
        <f t="shared" si="234"/>
        <v>theater</v>
      </c>
      <c r="R3745" t="str">
        <f t="shared" si="235"/>
        <v>plays</v>
      </c>
      <c r="S3745" s="9">
        <f>(J3745/86400)+25569+([0]!offset/24)</f>
        <v>41793.501898148148</v>
      </c>
      <c r="T3745" s="9">
        <f>(I3745/86400)+25569+([0]!offset/24)</f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>
        <f t="shared" si="233"/>
        <v>0</v>
      </c>
      <c r="Q3746" t="str">
        <f t="shared" si="234"/>
        <v>theater</v>
      </c>
      <c r="R3746" t="str">
        <f t="shared" si="235"/>
        <v>plays</v>
      </c>
      <c r="S3746" s="9">
        <f>(J3746/86400)+25569+([0]!offset/24)</f>
        <v>41793.605925925927</v>
      </c>
      <c r="T3746" s="9">
        <f>(I3746/86400)+25569+([0]!offset/24)</f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  <c r="S3747" s="9">
        <f>(J3747/86400)+25569+([0]!offset/24)</f>
        <v>41831.489606481475</v>
      </c>
      <c r="T3747" s="9">
        <f>(I3747/86400)+25569+([0]!offset/24)</f>
        <v>41861.489606481475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  <c r="S3748" s="9">
        <f>(J3748/86400)+25569+([0]!offset/24)</f>
        <v>42621.18100694444</v>
      </c>
      <c r="T3748" s="9">
        <f>(I3748/86400)+25569+([0]!offset/24)</f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  <c r="S3749" s="9">
        <f>(J3749/86400)+25569+([0]!offset/24)</f>
        <v>42164.091388888883</v>
      </c>
      <c r="T3749" s="9">
        <f>(I3749/86400)+25569+([0]!offset/24)</f>
        <v>42190.749305555553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  <c r="S3750" s="9">
        <f>(J3750/86400)+25569+([0]!offset/24)</f>
        <v>42395.498101851852</v>
      </c>
      <c r="T3750" s="9">
        <f>(I3750/86400)+25569+([0]!offset/24)</f>
        <v>42416.040972222218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  <c r="S3751" s="9">
        <f>(J3751/86400)+25569+([0]!offset/24)</f>
        <v>42457.918842592589</v>
      </c>
      <c r="T3751" s="9">
        <f>(I3751/86400)+25569+([0]!offset/24)</f>
        <v>42488.957638888889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9">
        <f>(J3752/86400)+25569+([0]!offset/24)</f>
        <v>42016.773240740738</v>
      </c>
      <c r="T3752" s="9">
        <f>(I3752/86400)+25569+([0]!offset/24)</f>
        <v>42045.124305555553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  <c r="S3753" s="9">
        <f>(J3753/86400)+25569+([0]!offset/24)</f>
        <v>42402.827233796292</v>
      </c>
      <c r="T3753" s="9">
        <f>(I3753/86400)+25569+([0]!offset/24)</f>
        <v>42462.785567129627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  <c r="S3754" s="9">
        <f>(J3754/86400)+25569+([0]!offset/24)</f>
        <v>42619.594155092585</v>
      </c>
      <c r="T3754" s="9">
        <f>(I3754/86400)+25569+([0]!offset/24)</f>
        <v>42659.666666666664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  <c r="S3755" s="9">
        <f>(J3755/86400)+25569+([0]!offset/24)</f>
        <v>42128.615740740737</v>
      </c>
      <c r="T3755" s="9">
        <f>(I3755/86400)+25569+([0]!offset/24)</f>
        <v>42157.791666666664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  <c r="S3756" s="9">
        <f>(J3756/86400)+25569+([0]!offset/24)</f>
        <v>41808.67288194444</v>
      </c>
      <c r="T3756" s="9">
        <f>(I3756/86400)+25569+([0]!offset/24)</f>
        <v>41845.999305555553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  <c r="S3757" s="9">
        <f>(J3757/86400)+25569+([0]!offset/24)</f>
        <v>42445.658645833326</v>
      </c>
      <c r="T3757" s="9">
        <f>(I3757/86400)+25569+([0]!offset/24)</f>
        <v>42475.658645833326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  <c r="S3758" s="9">
        <f>(J3758/86400)+25569+([0]!offset/24)</f>
        <v>41771.606458333328</v>
      </c>
      <c r="T3758" s="9">
        <f>(I3758/86400)+25569+([0]!offset/24)</f>
        <v>41801.606458333328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9">
        <f>(J3759/86400)+25569+([0]!offset/24)</f>
        <v>41954.642534722218</v>
      </c>
      <c r="T3759" s="9">
        <f>(I3759/86400)+25569+([0]!offset/24)</f>
        <v>41974.642534722218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  <c r="S3760" s="9">
        <f>(J3760/86400)+25569+([0]!offset/24)</f>
        <v>41747.263171296298</v>
      </c>
      <c r="T3760" s="9">
        <f>(I3760/86400)+25569+([0]!offset/24)</f>
        <v>41778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  <c r="S3761" s="9">
        <f>(J3761/86400)+25569+([0]!offset/24)</f>
        <v>42181.899918981479</v>
      </c>
      <c r="T3761" s="9">
        <f>(I3761/86400)+25569+([0]!offset/24)</f>
        <v>42241.899918981479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  <c r="S3762" s="9">
        <f>(J3762/86400)+25569+([0]!offset/24)</f>
        <v>41739.316967592589</v>
      </c>
      <c r="T3762" s="9">
        <f>(I3762/86400)+25569+([0]!offset/24)</f>
        <v>41764.316967592589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  <c r="S3763" s="9">
        <f>(J3763/86400)+25569+([0]!offset/24)</f>
        <v>42173.258530092593</v>
      </c>
      <c r="T3763" s="9">
        <f>(I3763/86400)+25569+([0]!offset/24)</f>
        <v>42226.749999999993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  <c r="S3764" s="9">
        <f>(J3764/86400)+25569+([0]!offset/24)</f>
        <v>42193.605196759258</v>
      </c>
      <c r="T3764" s="9">
        <f>(I3764/86400)+25569+([0]!offset/24)</f>
        <v>42218.605196759258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  <c r="S3765" s="9">
        <f>(J3765/86400)+25569+([0]!offset/24)</f>
        <v>42065.541967592588</v>
      </c>
      <c r="T3765" s="9">
        <f>(I3765/86400)+25569+([0]!offset/24)</f>
        <v>42095.500300925924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  <c r="S3766" s="9">
        <f>(J3766/86400)+25569+([0]!offset/24)</f>
        <v>42499.634629629632</v>
      </c>
      <c r="T3766" s="9">
        <f>(I3766/86400)+25569+([0]!offset/24)</f>
        <v>42518.816666666666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  <c r="S3767" s="9">
        <f>(J3767/86400)+25569+([0]!offset/24)</f>
        <v>41820.568078703705</v>
      </c>
      <c r="T3767" s="9">
        <f>(I3767/86400)+25569+([0]!offset/24)</f>
        <v>41850.568078703705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  <c r="S3768" s="9">
        <f>(J3768/86400)+25569+([0]!offset/24)</f>
        <v>41787.958854166667</v>
      </c>
      <c r="T3768" s="9">
        <f>(I3768/86400)+25569+([0]!offset/24)</f>
        <v>41822.958854166667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  <c r="S3769" s="9">
        <f>(J3769/86400)+25569+([0]!offset/24)</f>
        <v>42049.811307870368</v>
      </c>
      <c r="T3769" s="9">
        <f>(I3769/86400)+25569+([0]!offset/24)</f>
        <v>42063.999305555553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  <c r="S3770" s="9">
        <f>(J3770/86400)+25569+([0]!offset/24)</f>
        <v>41772.519560185181</v>
      </c>
      <c r="T3770" s="9">
        <f>(I3770/86400)+25569+([0]!offset/24)</f>
        <v>41802.519560185181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  <c r="S3771" s="9">
        <f>(J3771/86400)+25569+([0]!offset/24)</f>
        <v>42445.389803240738</v>
      </c>
      <c r="T3771" s="9">
        <f>(I3771/86400)+25569+([0]!offset/24)</f>
        <v>42475.389803240738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  <c r="S3772" s="9">
        <f>(J3772/86400)+25569+([0]!offset/24)</f>
        <v>42138.722337962965</v>
      </c>
      <c r="T3772" s="9">
        <f>(I3772/86400)+25569+([0]!offset/24)</f>
        <v>42168.722337962965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  <c r="S3773" s="9">
        <f>(J3773/86400)+25569+([0]!offset/24)</f>
        <v>42493.64875</v>
      </c>
      <c r="T3773" s="9">
        <f>(I3773/86400)+25569+([0]!offset/24)</f>
        <v>42507.791666666664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  <c r="S3774" s="9">
        <f>(J3774/86400)+25569+([0]!offset/24)</f>
        <v>42682.408634259256</v>
      </c>
      <c r="T3774" s="9">
        <f>(I3774/86400)+25569+([0]!offset/24)</f>
        <v>42703.041666666664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  <c r="S3775" s="9">
        <f>(J3775/86400)+25569+([0]!offset/24)</f>
        <v>42655.796840277777</v>
      </c>
      <c r="T3775" s="9">
        <f>(I3775/86400)+25569+([0]!offset/24)</f>
        <v>42688.880555555552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  <c r="S3776" s="9">
        <f>(J3776/86400)+25569+([0]!offset/24)</f>
        <v>42087.583969907406</v>
      </c>
      <c r="T3776" s="9">
        <f>(I3776/86400)+25569+([0]!offset/24)</f>
        <v>42103.583969907406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  <c r="S3777" s="9">
        <f>(J3777/86400)+25569+([0]!offset/24)</f>
        <v>42075.734293981477</v>
      </c>
      <c r="T3777" s="9">
        <f>(I3777/86400)+25569+([0]!offset/24)</f>
        <v>42102.958333333336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  <c r="S3778" s="9">
        <f>(J3778/86400)+25569+([0]!offset/24)</f>
        <v>41814.159467592588</v>
      </c>
      <c r="T3778" s="9">
        <f>(I3778/86400)+25569+([0]!offset/24)</f>
        <v>41851.833333333328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ROUND((E3779/D3779)*100,0)</f>
        <v>143</v>
      </c>
      <c r="P3779" s="5">
        <f t="shared" ref="P3779:P3842" si="237">IF(L3779&gt;0,E3779/L3779,0)</f>
        <v>48.542372881355931</v>
      </c>
      <c r="Q3779" t="str">
        <f t="shared" ref="Q3779:Q3842" si="238">LEFT(N3779,SEARCH("/",N3779,1)-1)</f>
        <v>theater</v>
      </c>
      <c r="R3779" t="str">
        <f t="shared" ref="R3779:R3842" si="239">MID(N3779,SEARCH("/",N3779,1)+1,LEN(N3779)-LEN(Q3779))</f>
        <v>musical</v>
      </c>
      <c r="S3779" s="9">
        <f>(J3779/86400)+25569+([0]!offset/24)</f>
        <v>41886.903020833335</v>
      </c>
      <c r="T3779" s="9">
        <f>(I3779/86400)+25569+([0]!offset/24)</f>
        <v>41908.958333333328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5">
        <f t="shared" si="237"/>
        <v>70.027777777777771</v>
      </c>
      <c r="Q3780" t="str">
        <f t="shared" si="238"/>
        <v>theater</v>
      </c>
      <c r="R3780" t="str">
        <f t="shared" si="239"/>
        <v>musical</v>
      </c>
      <c r="S3780" s="9">
        <f>(J3780/86400)+25569+([0]!offset/24)</f>
        <v>41989.610879629625</v>
      </c>
      <c r="T3780" s="9">
        <f>(I3780/86400)+25569+([0]!offset/24)</f>
        <v>42049.610879629625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  <c r="S3781" s="9">
        <f>(J3781/86400)+25569+([0]!offset/24)</f>
        <v>42425.527083333327</v>
      </c>
      <c r="T3781" s="9">
        <f>(I3781/86400)+25569+([0]!offset/24)</f>
        <v>42455.485416666663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  <c r="S3782" s="9">
        <f>(J3782/86400)+25569+([0]!offset/24)</f>
        <v>42166.011400462965</v>
      </c>
      <c r="T3782" s="9">
        <f>(I3782/86400)+25569+([0]!offset/24)</f>
        <v>42198.629166666666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  <c r="S3783" s="9">
        <f>(J3783/86400)+25569+([0]!offset/24)</f>
        <v>41865.674594907403</v>
      </c>
      <c r="T3783" s="9">
        <f>(I3783/86400)+25569+([0]!offset/24)</f>
        <v>41890.674594907403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  <c r="S3784" s="9">
        <f>(J3784/86400)+25569+([0]!offset/24)</f>
        <v>42546.653900462959</v>
      </c>
      <c r="T3784" s="9">
        <f>(I3784/86400)+25569+([0]!offset/24)</f>
        <v>42575.749999999993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  <c r="S3785" s="9">
        <f>(J3785/86400)+25569+([0]!offset/24)</f>
        <v>42419.931944444441</v>
      </c>
      <c r="T3785" s="9">
        <f>(I3785/86400)+25569+([0]!offset/24)</f>
        <v>42444.458333333336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  <c r="S3786" s="9">
        <f>(J3786/86400)+25569+([0]!offset/24)</f>
        <v>42531.772361111107</v>
      </c>
      <c r="T3786" s="9">
        <f>(I3786/86400)+25569+([0]!offset/24)</f>
        <v>42561.772361111107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9">
        <f>(J3787/86400)+25569+([0]!offset/24)</f>
        <v>42548.430196759255</v>
      </c>
      <c r="T3787" s="9">
        <f>(I3787/86400)+25569+([0]!offset/24)</f>
        <v>42584.210416666661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  <c r="S3788" s="9">
        <f>(J3788/86400)+25569+([0]!offset/24)</f>
        <v>42486.829571759255</v>
      </c>
      <c r="T3788" s="9">
        <f>(I3788/86400)+25569+([0]!offset/24)</f>
        <v>42516.829571759255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  <c r="S3789" s="9">
        <f>(J3789/86400)+25569+([0]!offset/24)</f>
        <v>42167.326458333329</v>
      </c>
      <c r="T3789" s="9">
        <f>(I3789/86400)+25569+([0]!offset/24)</f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  <c r="S3790" s="9">
        <f>(J3790/86400)+25569+([0]!offset/24)</f>
        <v>42333.487488425926</v>
      </c>
      <c r="T3790" s="9">
        <f>(I3790/86400)+25569+([0]!offset/24)</f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  <c r="S3791" s="9">
        <f>(J3791/86400)+25569+([0]!offset/24)</f>
        <v>42138.590486111112</v>
      </c>
      <c r="T3791" s="9">
        <f>(I3791/86400)+25569+([0]!offset/24)</f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>
        <f t="shared" si="237"/>
        <v>0</v>
      </c>
      <c r="Q3792" t="str">
        <f t="shared" si="238"/>
        <v>theater</v>
      </c>
      <c r="R3792" t="str">
        <f t="shared" si="239"/>
        <v>musical</v>
      </c>
      <c r="S3792" s="9">
        <f>(J3792/86400)+25569+([0]!offset/24)</f>
        <v>42666.458599537036</v>
      </c>
      <c r="T3792" s="9">
        <f>(I3792/86400)+25569+([0]!offset/24)</f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>
        <f t="shared" si="237"/>
        <v>0</v>
      </c>
      <c r="Q3793" t="str">
        <f t="shared" si="238"/>
        <v>theater</v>
      </c>
      <c r="R3793" t="str">
        <f t="shared" si="239"/>
        <v>musical</v>
      </c>
      <c r="S3793" s="9">
        <f>(J3793/86400)+25569+([0]!offset/24)</f>
        <v>41766.4837037037</v>
      </c>
      <c r="T3793" s="9">
        <f>(I3793/86400)+25569+([0]!offset/24)</f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  <c r="S3794" s="9">
        <f>(J3794/86400)+25569+([0]!offset/24)</f>
        <v>42170.238680555551</v>
      </c>
      <c r="T3794" s="9">
        <f>(I3794/86400)+25569+([0]!offset/24)</f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  <c r="S3795" s="9">
        <f>(J3795/86400)+25569+([0]!offset/24)</f>
        <v>41968.73065972222</v>
      </c>
      <c r="T3795" s="9">
        <f>(I3795/86400)+25569+([0]!offset/24)</f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  <c r="S3796" s="9">
        <f>(J3796/86400)+25569+([0]!offset/24)</f>
        <v>42132.372152777774</v>
      </c>
      <c r="T3796" s="9">
        <f>(I3796/86400)+25569+([0]!offset/24)</f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  <c r="S3797" s="9">
        <f>(J3797/86400)+25569+([0]!offset/24)</f>
        <v>42201.227893518517</v>
      </c>
      <c r="T3797" s="9">
        <f>(I3797/86400)+25569+([0]!offset/24)</f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  <c r="S3798" s="9">
        <f>(J3798/86400)+25569+([0]!offset/24)</f>
        <v>42688.821250000001</v>
      </c>
      <c r="T3798" s="9">
        <f>(I3798/86400)+25569+([0]!offset/24)</f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  <c r="S3799" s="9">
        <f>(J3799/86400)+25569+([0]!offset/24)</f>
        <v>42084.673206018517</v>
      </c>
      <c r="T3799" s="9">
        <f>(I3799/86400)+25569+([0]!offset/24)</f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  <c r="S3800" s="9">
        <f>(J3800/86400)+25569+([0]!offset/24)</f>
        <v>41831.514444444438</v>
      </c>
      <c r="T3800" s="9">
        <f>(I3800/86400)+25569+([0]!offset/24)</f>
        <v>41861.514444444438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9">
        <f>(J3801/86400)+25569+([0]!offset/24)</f>
        <v>42410.722719907404</v>
      </c>
      <c r="T3801" s="9">
        <f>(I3801/86400)+25569+([0]!offset/24)</f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  <c r="S3802" s="9">
        <f>(J3802/86400)+25569+([0]!offset/24)</f>
        <v>41982.528738425921</v>
      </c>
      <c r="T3802" s="9">
        <f>(I3802/86400)+25569+([0]!offset/24)</f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  <c r="S3803" s="9">
        <f>(J3803/86400)+25569+([0]!offset/24)</f>
        <v>41975.467777777776</v>
      </c>
      <c r="T3803" s="9">
        <f>(I3803/86400)+25569+([0]!offset/24)</f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>
        <f t="shared" si="237"/>
        <v>0</v>
      </c>
      <c r="Q3804" t="str">
        <f t="shared" si="238"/>
        <v>theater</v>
      </c>
      <c r="R3804" t="str">
        <f t="shared" si="239"/>
        <v>musical</v>
      </c>
      <c r="S3804" s="9">
        <f>(J3804/86400)+25569+([0]!offset/24)</f>
        <v>42268.917893518512</v>
      </c>
      <c r="T3804" s="9">
        <f>(I3804/86400)+25569+([0]!offset/24)</f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9">
        <f>(J3805/86400)+25569+([0]!offset/24)</f>
        <v>42403.763518518514</v>
      </c>
      <c r="T3805" s="9">
        <f>(I3805/86400)+25569+([0]!offset/24)</f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>
        <f t="shared" si="237"/>
        <v>0</v>
      </c>
      <c r="Q3806" t="str">
        <f t="shared" si="238"/>
        <v>theater</v>
      </c>
      <c r="R3806" t="str">
        <f t="shared" si="239"/>
        <v>musical</v>
      </c>
      <c r="S3806" s="9">
        <f>(J3806/86400)+25569+([0]!offset/24)</f>
        <v>42526.801203703704</v>
      </c>
      <c r="T3806" s="9">
        <f>(I3806/86400)+25569+([0]!offset/24)</f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  <c r="S3807" s="9">
        <f>(J3807/86400)+25569+([0]!offset/24)</f>
        <v>41849.678703703699</v>
      </c>
      <c r="T3807" s="9">
        <f>(I3807/86400)+25569+([0]!offset/24)</f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  <c r="S3808" s="9">
        <f>(J3808/86400)+25569+([0]!offset/24)</f>
        <v>41799.050706018512</v>
      </c>
      <c r="T3808" s="9">
        <f>(I3808/86400)+25569+([0]!offset/24)</f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  <c r="S3809" s="9">
        <f>(J3809/86400)+25569+([0]!offset/24)</f>
        <v>42090.700682870367</v>
      </c>
      <c r="T3809" s="9">
        <f>(I3809/86400)+25569+([0]!offset/24)</f>
        <v>42097.700682870367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  <c r="S3810" s="9">
        <f>(J3810/86400)+25569+([0]!offset/24)</f>
        <v>42059.24559027778</v>
      </c>
      <c r="T3810" s="9">
        <f>(I3810/86400)+25569+([0]!offset/24)</f>
        <v>42119.203923611109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  <c r="S3811" s="9">
        <f>(J3811/86400)+25569+([0]!offset/24)</f>
        <v>41800.318368055552</v>
      </c>
      <c r="T3811" s="9">
        <f>(I3811/86400)+25569+([0]!offset/24)</f>
        <v>41850.75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  <c r="S3812" s="9">
        <f>(J3812/86400)+25569+([0]!offset/24)</f>
        <v>42054.640717592592</v>
      </c>
      <c r="T3812" s="9">
        <f>(I3812/86400)+25569+([0]!offset/24)</f>
        <v>42084.599050925921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  <c r="S3813" s="9">
        <f>(J3813/86400)+25569+([0]!offset/24)</f>
        <v>42487.418668981474</v>
      </c>
      <c r="T3813" s="9">
        <f>(I3813/86400)+25569+([0]!offset/24)</f>
        <v>42521.249999999993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  <c r="S3814" s="9">
        <f>(J3814/86400)+25569+([0]!offset/24)</f>
        <v>42109.542916666665</v>
      </c>
      <c r="T3814" s="9">
        <f>(I3814/86400)+25569+([0]!offset/24)</f>
        <v>42155.957638888889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  <c r="S3815" s="9">
        <f>(J3815/86400)+25569+([0]!offset/24)</f>
        <v>42497.067372685182</v>
      </c>
      <c r="T3815" s="9">
        <f>(I3815/86400)+25569+([0]!offset/24)</f>
        <v>42535.696527777771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  <c r="S3816" s="9">
        <f>(J3816/86400)+25569+([0]!offset/24)</f>
        <v>42058.695740740739</v>
      </c>
      <c r="T3816" s="9">
        <f>(I3816/86400)+25569+([0]!offset/24)</f>
        <v>42094.957638888889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  <c r="S3817" s="9">
        <f>(J3817/86400)+25569+([0]!offset/24)</f>
        <v>42207.051585648143</v>
      </c>
      <c r="T3817" s="9">
        <f>(I3817/86400)+25569+([0]!offset/24)</f>
        <v>42236.749999999993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  <c r="S3818" s="9">
        <f>(J3818/86400)+25569+([0]!offset/24)</f>
        <v>41807.481747685182</v>
      </c>
      <c r="T3818" s="9">
        <f>(I3818/86400)+25569+([0]!offset/24)</f>
        <v>41837.481747685182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  <c r="S3819" s="9">
        <f>(J3819/86400)+25569+([0]!offset/24)</f>
        <v>42284.488611111105</v>
      </c>
      <c r="T3819" s="9">
        <f>(I3819/86400)+25569+([0]!offset/24)</f>
        <v>42300.957638888889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  <c r="S3820" s="9">
        <f>(J3820/86400)+25569+([0]!offset/24)</f>
        <v>42045.634050925924</v>
      </c>
      <c r="T3820" s="9">
        <f>(I3820/86400)+25569+([0]!offset/24)</f>
        <v>42075.592384259253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  <c r="S3821" s="9">
        <f>(J3821/86400)+25569+([0]!offset/24)</f>
        <v>42184.001203703701</v>
      </c>
      <c r="T3821" s="9">
        <f>(I3821/86400)+25569+([0]!offset/24)</f>
        <v>42202.668055555558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  <c r="S3822" s="9">
        <f>(J3822/86400)+25569+([0]!offset/24)</f>
        <v>42160.443483796298</v>
      </c>
      <c r="T3822" s="9">
        <f>(I3822/86400)+25569+([0]!offset/24)</f>
        <v>42190.443483796298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  <c r="S3823" s="9">
        <f>(J3823/86400)+25569+([0]!offset/24)</f>
        <v>42340.972303240742</v>
      </c>
      <c r="T3823" s="9">
        <f>(I3823/86400)+25569+([0]!offset/24)</f>
        <v>42372.972303240742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  <c r="S3824" s="9">
        <f>(J3824/86400)+25569+([0]!offset/24)</f>
        <v>42329.629826388882</v>
      </c>
      <c r="T3824" s="9">
        <f>(I3824/86400)+25569+([0]!offset/24)</f>
        <v>42388.749305555553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  <c r="S3825" s="9">
        <f>(J3825/86400)+25569+([0]!offset/24)</f>
        <v>42170.701898148145</v>
      </c>
      <c r="T3825" s="9">
        <f>(I3825/86400)+25569+([0]!offset/24)</f>
        <v>42204.957638888889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  <c r="S3826" s="9">
        <f>(J3826/86400)+25569+([0]!offset/24)</f>
        <v>42571.417858796289</v>
      </c>
      <c r="T3826" s="9">
        <f>(I3826/86400)+25569+([0]!offset/24)</f>
        <v>42583.361805555549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  <c r="S3827" s="9">
        <f>(J3827/86400)+25569+([0]!offset/24)</f>
        <v>42150.861273148148</v>
      </c>
      <c r="T3827" s="9">
        <f>(I3827/86400)+25569+([0]!offset/24)</f>
        <v>42171.861273148148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  <c r="S3828" s="9">
        <f>(J3828/86400)+25569+([0]!offset/24)</f>
        <v>42101.215208333328</v>
      </c>
      <c r="T3828" s="9">
        <f>(I3828/86400)+25569+([0]!offset/24)</f>
        <v>42131.215208333328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  <c r="S3829" s="9">
        <f>(J3829/86400)+25569+([0]!offset/24)</f>
        <v>42034.719918981478</v>
      </c>
      <c r="T3829" s="9">
        <f>(I3829/86400)+25569+([0]!offset/24)</f>
        <v>42089.791666666664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  <c r="S3830" s="9">
        <f>(J3830/86400)+25569+([0]!offset/24)</f>
        <v>41944.319293981483</v>
      </c>
      <c r="T3830" s="9">
        <f>(I3830/86400)+25569+([0]!offset/24)</f>
        <v>42004.36096064814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  <c r="S3831" s="9">
        <f>(J3831/86400)+25569+([0]!offset/24)</f>
        <v>42593.657071759262</v>
      </c>
      <c r="T3831" s="9">
        <f>(I3831/86400)+25569+([0]!offset/24)</f>
        <v>42613.657071759262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  <c r="S3832" s="9">
        <f>(J3832/86400)+25569+([0]!offset/24)</f>
        <v>42503.532534722217</v>
      </c>
      <c r="T3832" s="9">
        <f>(I3832/86400)+25569+([0]!offset/24)</f>
        <v>42517.532534722217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  <c r="S3833" s="9">
        <f>(J3833/86400)+25569+([0]!offset/24)</f>
        <v>41927.640567129631</v>
      </c>
      <c r="T3833" s="9">
        <f>(I3833/86400)+25569+([0]!offset/24)</f>
        <v>41948.682233796295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  <c r="S3834" s="9">
        <f>(J3834/86400)+25569+([0]!offset/24)</f>
        <v>42374.906655092585</v>
      </c>
      <c r="T3834" s="9">
        <f>(I3834/86400)+25569+([0]!offset/24)</f>
        <v>42419.906655092585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  <c r="S3835" s="9">
        <f>(J3835/86400)+25569+([0]!offset/24)</f>
        <v>41963.664027777777</v>
      </c>
      <c r="T3835" s="9">
        <f>(I3835/86400)+25569+([0]!offset/24)</f>
        <v>41974.589583333327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  <c r="S3836" s="9">
        <f>(J3836/86400)+25569+([0]!offset/24)</f>
        <v>42143.236886574072</v>
      </c>
      <c r="T3836" s="9">
        <f>(I3836/86400)+25569+([0]!offset/24)</f>
        <v>42173.236886574072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  <c r="S3837" s="9">
        <f>(J3837/86400)+25569+([0]!offset/24)</f>
        <v>42460.733888888884</v>
      </c>
      <c r="T3837" s="9">
        <f>(I3837/86400)+25569+([0]!offset/24)</f>
        <v>42481.733888888884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  <c r="S3838" s="9">
        <f>(J3838/86400)+25569+([0]!offset/24)</f>
        <v>42553.718194444438</v>
      </c>
      <c r="T3838" s="9">
        <f>(I3838/86400)+25569+([0]!offset/24)</f>
        <v>42584.964583333327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  <c r="S3839" s="9">
        <f>(J3839/86400)+25569+([0]!offset/24)</f>
        <v>42152.557384259257</v>
      </c>
      <c r="T3839" s="9">
        <f>(I3839/86400)+25569+([0]!offset/24)</f>
        <v>42188.557384259257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9">
        <f>(J3840/86400)+25569+([0]!offset/24)</f>
        <v>42116.502418981479</v>
      </c>
      <c r="T3840" s="9">
        <f>(I3840/86400)+25569+([0]!offset/24)</f>
        <v>42146.502418981479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  <c r="S3841" s="9">
        <f>(J3841/86400)+25569+([0]!offset/24)</f>
        <v>42154.934305555558</v>
      </c>
      <c r="T3841" s="9">
        <f>(I3841/86400)+25569+([0]!offset/24)</f>
        <v>42214.934305555558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  <c r="S3842" s="9">
        <f>(J3842/86400)+25569+([0]!offset/24)</f>
        <v>42432.493391203701</v>
      </c>
      <c r="T3842" s="9">
        <f>(I3842/86400)+25569+([0]!offset/24)</f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ROUND((E3843/D3843)*100,0)</f>
        <v>9</v>
      </c>
      <c r="P3843" s="5">
        <f t="shared" ref="P3843:P3906" si="241">IF(L3843&gt;0,E3843/L3843,0)</f>
        <v>25.647058823529413</v>
      </c>
      <c r="Q3843" t="str">
        <f t="shared" ref="Q3843:Q3906" si="242">LEFT(N3843,SEARCH("/",N3843,1)-1)</f>
        <v>theater</v>
      </c>
      <c r="R3843" t="str">
        <f t="shared" ref="R3843:R3906" si="243">MID(N3843,SEARCH("/",N3843,1)+1,LEN(N3843)-LEN(Q3843))</f>
        <v>plays</v>
      </c>
      <c r="S3843" s="9">
        <f>(J3843/86400)+25569+([0]!offset/24)</f>
        <v>41780.57739583333</v>
      </c>
      <c r="T3843" s="9">
        <f>(I3843/86400)+25569+([0]!offset/24)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5">
        <f t="shared" si="241"/>
        <v>47.695652173913047</v>
      </c>
      <c r="Q3844" t="str">
        <f t="shared" si="242"/>
        <v>theater</v>
      </c>
      <c r="R3844" t="str">
        <f t="shared" si="243"/>
        <v>plays</v>
      </c>
      <c r="S3844" s="9">
        <f>(J3844/86400)+25569+([0]!offset/24)</f>
        <v>41740.285324074073</v>
      </c>
      <c r="T3844" s="9">
        <f>(I3844/86400)+25569+([0]!offset/24)</f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  <c r="S3845" s="9">
        <f>(J3845/86400)+25569+([0]!offset/24)</f>
        <v>41765.864166666666</v>
      </c>
      <c r="T3845" s="9">
        <f>(I3845/86400)+25569+([0]!offset/24)</f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9">
        <f>(J3846/86400)+25569+([0]!offset/24)</f>
        <v>41766.408958333333</v>
      </c>
      <c r="T3846" s="9">
        <f>(I3846/86400)+25569+([0]!offset/24)</f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  <c r="S3847" s="9">
        <f>(J3847/86400)+25569+([0]!offset/24)</f>
        <v>42248.418680555558</v>
      </c>
      <c r="T3847" s="9">
        <f>(I3847/86400)+25569+([0]!offset/24)</f>
        <v>42278.418680555558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  <c r="S3848" s="9">
        <f>(J3848/86400)+25569+([0]!offset/24)</f>
        <v>41885.01321759259</v>
      </c>
      <c r="T3848" s="9">
        <f>(I3848/86400)+25569+([0]!offset/24)</f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  <c r="S3849" s="9">
        <f>(J3849/86400)+25569+([0]!offset/24)</f>
        <v>42159.016099537032</v>
      </c>
      <c r="T3849" s="9">
        <f>(I3849/86400)+25569+([0]!offset/24)</f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  <c r="S3850" s="9">
        <f>(J3850/86400)+25569+([0]!offset/24)</f>
        <v>42265.608668981477</v>
      </c>
      <c r="T3850" s="9">
        <f>(I3850/86400)+25569+([0]!offset/24)</f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  <c r="S3851" s="9">
        <f>(J3851/86400)+25569+([0]!offset/24)</f>
        <v>42136.558842592589</v>
      </c>
      <c r="T3851" s="9">
        <f>(I3851/86400)+25569+([0]!offset/24)</f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  <c r="S3852" s="9">
        <f>(J3852/86400)+25569+([0]!offset/24)</f>
        <v>41974.916006944441</v>
      </c>
      <c r="T3852" s="9">
        <f>(I3852/86400)+25569+([0]!offset/24)</f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  <c r="S3853" s="9">
        <f>(J3853/86400)+25569+([0]!offset/24)</f>
        <v>42172.23123842592</v>
      </c>
      <c r="T3853" s="9">
        <f>(I3853/86400)+25569+([0]!offset/24)</f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  <c r="S3854" s="9">
        <f>(J3854/86400)+25569+([0]!offset/24)</f>
        <v>42064.982361111113</v>
      </c>
      <c r="T3854" s="9">
        <f>(I3854/86400)+25569+([0]!offset/24)</f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  <c r="S3855" s="9">
        <f>(J3855/86400)+25569+([0]!offset/24)</f>
        <v>41848.631689814814</v>
      </c>
      <c r="T3855" s="9">
        <f>(I3855/86400)+25569+([0]!offset/24)</f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  <c r="S3856" s="9">
        <f>(J3856/86400)+25569+([0]!offset/24)</f>
        <v>42103.67659722222</v>
      </c>
      <c r="T3856" s="9">
        <f>(I3856/86400)+25569+([0]!offset/24)</f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  <c r="S3857" s="9">
        <f>(J3857/86400)+25569+([0]!offset/24)</f>
        <v>42059.762395833335</v>
      </c>
      <c r="T3857" s="9">
        <f>(I3857/86400)+25569+([0]!offset/24)</f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  <c r="S3858" s="9">
        <f>(J3858/86400)+25569+([0]!offset/24)</f>
        <v>42041.534756944442</v>
      </c>
      <c r="T3858" s="9">
        <f>(I3858/86400)+25569+([0]!offset/24)</f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  <c r="S3859" s="9">
        <f>(J3859/86400)+25569+([0]!offset/24)</f>
        <v>41829.528819444444</v>
      </c>
      <c r="T3859" s="9">
        <f>(I3859/86400)+25569+([0]!offset/24)</f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  <c r="S3860" s="9">
        <f>(J3860/86400)+25569+([0]!offset/24)</f>
        <v>42128.222731481474</v>
      </c>
      <c r="T3860" s="9">
        <f>(I3860/86400)+25569+([0]!offset/24)</f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  <c r="S3861" s="9">
        <f>(J3861/86400)+25569+([0]!offset/24)</f>
        <v>41789.685266203705</v>
      </c>
      <c r="T3861" s="9">
        <f>(I3861/86400)+25569+([0]!offset/24)</f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  <c r="S3862" s="9">
        <f>(J3862/86400)+25569+([0]!offset/24)</f>
        <v>41833.452662037038</v>
      </c>
      <c r="T3862" s="9">
        <f>(I3862/86400)+25569+([0]!offset/24)</f>
        <v>41863.452662037038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  <c r="S3863" s="9">
        <f>(J3863/86400)+25569+([0]!offset/24)</f>
        <v>41914.381678240738</v>
      </c>
      <c r="T3863" s="9">
        <f>(I3863/86400)+25569+([0]!offset/24)</f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  <c r="S3864" s="9">
        <f>(J3864/86400)+25569+([0]!offset/24)</f>
        <v>42611.052731481475</v>
      </c>
      <c r="T3864" s="9">
        <f>(I3864/86400)+25569+([0]!offset/24)</f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>
        <f t="shared" si="241"/>
        <v>0</v>
      </c>
      <c r="Q3865" t="str">
        <f t="shared" si="242"/>
        <v>theater</v>
      </c>
      <c r="R3865" t="str">
        <f t="shared" si="243"/>
        <v>plays</v>
      </c>
      <c r="S3865" s="9">
        <f>(J3865/86400)+25569+([0]!offset/24)</f>
        <v>42253.424826388888</v>
      </c>
      <c r="T3865" s="9">
        <f>(I3865/86400)+25569+([0]!offset/24)</f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  <c r="S3866" s="9">
        <f>(J3866/86400)+25569+([0]!offset/24)</f>
        <v>42295.683495370373</v>
      </c>
      <c r="T3866" s="9">
        <f>(I3866/86400)+25569+([0]!offset/24)</f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  <c r="S3867" s="9">
        <f>(J3867/86400)+25569+([0]!offset/24)</f>
        <v>41841.44326388889</v>
      </c>
      <c r="T3867" s="9">
        <f>(I3867/86400)+25569+([0]!offset/24)</f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  <c r="S3868" s="9">
        <f>(J3868/86400)+25569+([0]!offset/24)</f>
        <v>42402.738668981481</v>
      </c>
      <c r="T3868" s="9">
        <f>(I3868/86400)+25569+([0]!offset/24)</f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  <c r="S3869" s="9">
        <f>(J3869/86400)+25569+([0]!offset/24)</f>
        <v>42509.605775462966</v>
      </c>
      <c r="T3869" s="9">
        <f>(I3869/86400)+25569+([0]!offset/24)</f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  <c r="S3870" s="9">
        <f>(J3870/86400)+25569+([0]!offset/24)</f>
        <v>41865.45144675926</v>
      </c>
      <c r="T3870" s="9">
        <f>(I3870/86400)+25569+([0]!offset/24)</f>
        <v>41890.45144675926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  <c r="S3871" s="9">
        <f>(J3871/86400)+25569+([0]!offset/24)</f>
        <v>42047.516111111108</v>
      </c>
      <c r="T3871" s="9">
        <f>(I3871/86400)+25569+([0]!offset/24)</f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  <c r="S3872" s="9">
        <f>(J3872/86400)+25569+([0]!offset/24)</f>
        <v>41792.963865740741</v>
      </c>
      <c r="T3872" s="9">
        <f>(I3872/86400)+25569+([0]!offset/24)</f>
        <v>41822.963865740741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  <c r="S3873" s="9">
        <f>(J3873/86400)+25569+([0]!offset/24)</f>
        <v>42763.572337962956</v>
      </c>
      <c r="T3873" s="9">
        <f>(I3873/86400)+25569+([0]!offset/24)</f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>
        <f t="shared" si="241"/>
        <v>0</v>
      </c>
      <c r="Q3874" t="str">
        <f t="shared" si="242"/>
        <v>theater</v>
      </c>
      <c r="R3874" t="str">
        <f t="shared" si="243"/>
        <v>musical</v>
      </c>
      <c r="S3874" s="9">
        <f>(J3874/86400)+25569+([0]!offset/24)</f>
        <v>42179.9374537037</v>
      </c>
      <c r="T3874" s="9">
        <f>(I3874/86400)+25569+([0]!offset/24)</f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>
        <f t="shared" si="241"/>
        <v>0</v>
      </c>
      <c r="Q3875" t="str">
        <f t="shared" si="242"/>
        <v>theater</v>
      </c>
      <c r="R3875" t="str">
        <f t="shared" si="243"/>
        <v>musical</v>
      </c>
      <c r="S3875" s="9">
        <f>(J3875/86400)+25569+([0]!offset/24)</f>
        <v>42255.487673611111</v>
      </c>
      <c r="T3875" s="9">
        <f>(I3875/86400)+25569+([0]!offset/24)</f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>
        <f t="shared" si="241"/>
        <v>0</v>
      </c>
      <c r="Q3876" t="str">
        <f t="shared" si="242"/>
        <v>theater</v>
      </c>
      <c r="R3876" t="str">
        <f t="shared" si="243"/>
        <v>musical</v>
      </c>
      <c r="S3876" s="9">
        <f>(J3876/86400)+25569+([0]!offset/24)</f>
        <v>42006.808124999996</v>
      </c>
      <c r="T3876" s="9">
        <f>(I3876/86400)+25569+([0]!offset/24)</f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>
        <f t="shared" si="241"/>
        <v>0</v>
      </c>
      <c r="Q3877" t="str">
        <f t="shared" si="242"/>
        <v>theater</v>
      </c>
      <c r="R3877" t="str">
        <f t="shared" si="243"/>
        <v>musical</v>
      </c>
      <c r="S3877" s="9">
        <f>(J3877/86400)+25569+([0]!offset/24)</f>
        <v>42615.138483796291</v>
      </c>
      <c r="T3877" s="9">
        <f>(I3877/86400)+25569+([0]!offset/24)</f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  <c r="S3878" s="9">
        <f>(J3878/86400)+25569+([0]!offset/24)</f>
        <v>42372.415833333333</v>
      </c>
      <c r="T3878" s="9">
        <f>(I3878/86400)+25569+([0]!offset/24)</f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  <c r="S3879" s="9">
        <f>(J3879/86400)+25569+([0]!offset/24)</f>
        <v>42682.469351851854</v>
      </c>
      <c r="T3879" s="9">
        <f>(I3879/86400)+25569+([0]!offset/24)</f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  <c r="S3880" s="9">
        <f>(J3880/86400)+25569+([0]!offset/24)</f>
        <v>42154.610486111109</v>
      </c>
      <c r="T3880" s="9">
        <f>(I3880/86400)+25569+([0]!offset/24)</f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>
        <f t="shared" si="241"/>
        <v>0</v>
      </c>
      <c r="Q3881" t="str">
        <f t="shared" si="242"/>
        <v>theater</v>
      </c>
      <c r="R3881" t="str">
        <f t="shared" si="243"/>
        <v>musical</v>
      </c>
      <c r="S3881" s="9">
        <f>(J3881/86400)+25569+([0]!offset/24)</f>
        <v>41999.652731481481</v>
      </c>
      <c r="T3881" s="9">
        <f>(I3881/86400)+25569+([0]!offset/24)</f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  <c r="S3882" s="9">
        <f>(J3882/86400)+25569+([0]!offset/24)</f>
        <v>41815.606712962959</v>
      </c>
      <c r="T3882" s="9">
        <f>(I3882/86400)+25569+([0]!offset/24)</f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  <c r="S3883" s="9">
        <f>(J3883/86400)+25569+([0]!offset/24)</f>
        <v>42755.810173611106</v>
      </c>
      <c r="T3883" s="9">
        <f>(I3883/86400)+25569+([0]!offset/24)</f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>
        <f t="shared" si="241"/>
        <v>0</v>
      </c>
      <c r="Q3884" t="str">
        <f t="shared" si="242"/>
        <v>theater</v>
      </c>
      <c r="R3884" t="str">
        <f t="shared" si="243"/>
        <v>musical</v>
      </c>
      <c r="S3884" s="9">
        <f>(J3884/86400)+25569+([0]!offset/24)</f>
        <v>42373.77511574074</v>
      </c>
      <c r="T3884" s="9">
        <f>(I3884/86400)+25569+([0]!offset/24)</f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>
        <f t="shared" si="241"/>
        <v>0</v>
      </c>
      <c r="Q3885" t="str">
        <f t="shared" si="242"/>
        <v>theater</v>
      </c>
      <c r="R3885" t="str">
        <f t="shared" si="243"/>
        <v>musical</v>
      </c>
      <c r="S3885" s="9">
        <f>(J3885/86400)+25569+([0]!offset/24)</f>
        <v>41854.394317129627</v>
      </c>
      <c r="T3885" s="9">
        <f>(I3885/86400)+25569+([0]!offset/24)</f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>
        <f t="shared" si="241"/>
        <v>0</v>
      </c>
      <c r="Q3886" t="str">
        <f t="shared" si="242"/>
        <v>theater</v>
      </c>
      <c r="R3886" t="str">
        <f t="shared" si="243"/>
        <v>musical</v>
      </c>
      <c r="S3886" s="9">
        <f>(J3886/86400)+25569+([0]!offset/24)</f>
        <v>42065.583240740736</v>
      </c>
      <c r="T3886" s="9">
        <f>(I3886/86400)+25569+([0]!offset/24)</f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>
        <f t="shared" si="241"/>
        <v>0</v>
      </c>
      <c r="Q3887" t="str">
        <f t="shared" si="242"/>
        <v>theater</v>
      </c>
      <c r="R3887" t="str">
        <f t="shared" si="243"/>
        <v>musical</v>
      </c>
      <c r="S3887" s="9">
        <f>(J3887/86400)+25569+([0]!offset/24)</f>
        <v>42469.742951388886</v>
      </c>
      <c r="T3887" s="9">
        <f>(I3887/86400)+25569+([0]!offset/24)</f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>
        <f t="shared" si="241"/>
        <v>0</v>
      </c>
      <c r="Q3888" t="str">
        <f t="shared" si="242"/>
        <v>theater</v>
      </c>
      <c r="R3888" t="str">
        <f t="shared" si="243"/>
        <v>musical</v>
      </c>
      <c r="S3888" s="9">
        <f>(J3888/86400)+25569+([0]!offset/24)</f>
        <v>41954.019699074073</v>
      </c>
      <c r="T3888" s="9">
        <f>(I3888/86400)+25569+([0]!offset/24)</f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  <c r="S3889" s="9">
        <f>(J3889/86400)+25569+([0]!offset/24)</f>
        <v>42079.649641203701</v>
      </c>
      <c r="T3889" s="9">
        <f>(I3889/86400)+25569+([0]!offset/24)</f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  <c r="S3890" s="9">
        <f>(J3890/86400)+25569+([0]!offset/24)</f>
        <v>42762.337476851848</v>
      </c>
      <c r="T3890" s="9">
        <f>(I3890/86400)+25569+([0]!offset/24)</f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  <c r="S3891" s="9">
        <f>(J3891/86400)+25569+([0]!offset/24)</f>
        <v>41976.796643518515</v>
      </c>
      <c r="T3891" s="9">
        <f>(I3891/86400)+25569+([0]!offset/24)</f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  <c r="S3892" s="9">
        <f>(J3892/86400)+25569+([0]!offset/24)</f>
        <v>42171.55027777778</v>
      </c>
      <c r="T3892" s="9">
        <f>(I3892/86400)+25569+([0]!offset/24)</f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  <c r="S3893" s="9">
        <f>(J3893/86400)+25569+([0]!offset/24)</f>
        <v>42055.924120370364</v>
      </c>
      <c r="T3893" s="9">
        <f>(I3893/86400)+25569+([0]!offset/24)</f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>
        <f t="shared" si="241"/>
        <v>0</v>
      </c>
      <c r="Q3894" t="str">
        <f t="shared" si="242"/>
        <v>theater</v>
      </c>
      <c r="R3894" t="str">
        <f t="shared" si="243"/>
        <v>plays</v>
      </c>
      <c r="S3894" s="9">
        <f>(J3894/86400)+25569+([0]!offset/24)</f>
        <v>41867.443946759253</v>
      </c>
      <c r="T3894" s="9">
        <f>(I3894/86400)+25569+([0]!offset/24)</f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  <c r="S3895" s="9">
        <f>(J3895/86400)+25569+([0]!offset/24)</f>
        <v>41779.449537037035</v>
      </c>
      <c r="T3895" s="9">
        <f>(I3895/86400)+25569+([0]!offset/24)</f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  <c r="S3896" s="9">
        <f>(J3896/86400)+25569+([0]!offset/24)</f>
        <v>42679.750138888885</v>
      </c>
      <c r="T3896" s="9">
        <f>(I3896/86400)+25569+([0]!offset/24)</f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  <c r="S3897" s="9">
        <f>(J3897/86400)+25569+([0]!offset/24)</f>
        <v>42032.041875000003</v>
      </c>
      <c r="T3897" s="9">
        <f>(I3897/86400)+25569+([0]!offset/24)</f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  <c r="S3898" s="9">
        <f>(J3898/86400)+25569+([0]!offset/24)</f>
        <v>41792.983541666668</v>
      </c>
      <c r="T3898" s="9">
        <f>(I3898/86400)+25569+([0]!offset/24)</f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  <c r="S3899" s="9">
        <f>(J3899/86400)+25569+([0]!offset/24)</f>
        <v>41982.665312499994</v>
      </c>
      <c r="T3899" s="9">
        <f>(I3899/86400)+25569+([0]!offset/24)</f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  <c r="S3900" s="9">
        <f>(J3900/86400)+25569+([0]!offset/24)</f>
        <v>42193.273958333331</v>
      </c>
      <c r="T3900" s="9">
        <f>(I3900/86400)+25569+([0]!offset/24)</f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  <c r="S3901" s="9">
        <f>(J3901/86400)+25569+([0]!offset/24)</f>
        <v>41843.566678240742</v>
      </c>
      <c r="T3901" s="9">
        <f>(I3901/86400)+25569+([0]!offset/24)</f>
        <v>41863.566678240742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  <c r="S3902" s="9">
        <f>(J3902/86400)+25569+([0]!offset/24)</f>
        <v>42135.884155092594</v>
      </c>
      <c r="T3902" s="9">
        <f>(I3902/86400)+25569+([0]!offset/24)</f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  <c r="S3903" s="9">
        <f>(J3903/86400)+25569+([0]!offset/24)</f>
        <v>42317.618043981478</v>
      </c>
      <c r="T3903" s="9">
        <f>(I3903/86400)+25569+([0]!offset/24)</f>
        <v>42357.618043981478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  <c r="S3904" s="9">
        <f>(J3904/86400)+25569+([0]!offset/24)</f>
        <v>42663.259745370371</v>
      </c>
      <c r="T3904" s="9">
        <f>(I3904/86400)+25569+([0]!offset/24)</f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>
        <f t="shared" si="241"/>
        <v>0</v>
      </c>
      <c r="Q3905" t="str">
        <f t="shared" si="242"/>
        <v>theater</v>
      </c>
      <c r="R3905" t="str">
        <f t="shared" si="243"/>
        <v>plays</v>
      </c>
      <c r="S3905" s="9">
        <f>(J3905/86400)+25569+([0]!offset/24)</f>
        <v>42185.802835648145</v>
      </c>
      <c r="T3905" s="9">
        <f>(I3905/86400)+25569+([0]!offset/24)</f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  <c r="S3906" s="9">
        <f>(J3906/86400)+25569+([0]!offset/24)</f>
        <v>42095.020833333336</v>
      </c>
      <c r="T3906" s="9">
        <f>(I3906/86400)+25569+([0]!offset/24)</f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ROUND((E3907/D3907)*100,0)</f>
        <v>12</v>
      </c>
      <c r="P3907" s="5">
        <f t="shared" ref="P3907:P3970" si="245">IF(L3907&gt;0,E3907/L3907,0)</f>
        <v>24.714285714285715</v>
      </c>
      <c r="Q3907" t="str">
        <f t="shared" ref="Q3907:Q3970" si="246">LEFT(N3907,SEARCH("/",N3907,1)-1)</f>
        <v>theater</v>
      </c>
      <c r="R3907" t="str">
        <f t="shared" ref="R3907:R3970" si="247">MID(N3907,SEARCH("/",N3907,1)+1,LEN(N3907)-LEN(Q3907))</f>
        <v>plays</v>
      </c>
      <c r="S3907" s="9">
        <f>(J3907/86400)+25569+([0]!offset/24)</f>
        <v>42124.415543981479</v>
      </c>
      <c r="T3907" s="9">
        <f>(I3907/86400)+25569+([0]!offset/24)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5">
        <f t="shared" si="245"/>
        <v>63.125</v>
      </c>
      <c r="Q3908" t="str">
        <f t="shared" si="246"/>
        <v>theater</v>
      </c>
      <c r="R3908" t="str">
        <f t="shared" si="247"/>
        <v>plays</v>
      </c>
      <c r="S3908" s="9">
        <f>(J3908/86400)+25569+([0]!offset/24)</f>
        <v>42143.709409722222</v>
      </c>
      <c r="T3908" s="9">
        <f>(I3908/86400)+25569+([0]!offset/24)</f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  <c r="S3909" s="9">
        <f>(J3909/86400)+25569+([0]!offset/24)</f>
        <v>41906.611180555556</v>
      </c>
      <c r="T3909" s="9">
        <f>(I3909/86400)+25569+([0]!offset/24)</f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  <c r="S3910" s="9">
        <f>(J3910/86400)+25569+([0]!offset/24)</f>
        <v>41833.927037037036</v>
      </c>
      <c r="T3910" s="9">
        <f>(I3910/86400)+25569+([0]!offset/24)</f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  <c r="S3911" s="9">
        <f>(J3911/86400)+25569+([0]!offset/24)</f>
        <v>41863.150949074072</v>
      </c>
      <c r="T3911" s="9">
        <f>(I3911/86400)+25569+([0]!offset/24)</f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  <c r="S3912" s="9">
        <f>(J3912/86400)+25569+([0]!offset/24)</f>
        <v>42224.548576388886</v>
      </c>
      <c r="T3912" s="9">
        <f>(I3912/86400)+25569+([0]!offset/24)</f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  <c r="S3913" s="9">
        <f>(J3913/86400)+25569+([0]!offset/24)</f>
        <v>41939.603900462964</v>
      </c>
      <c r="T3913" s="9">
        <f>(I3913/86400)+25569+([0]!offset/24)</f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  <c r="S3914" s="9">
        <f>(J3914/86400)+25569+([0]!offset/24)</f>
        <v>42059.061689814807</v>
      </c>
      <c r="T3914" s="9">
        <f>(I3914/86400)+25569+([0]!offset/24)</f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  <c r="S3915" s="9">
        <f>(J3915/86400)+25569+([0]!offset/24)</f>
        <v>42308.002881944441</v>
      </c>
      <c r="T3915" s="9">
        <f>(I3915/86400)+25569+([0]!offset/24)</f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  <c r="S3916" s="9">
        <f>(J3916/86400)+25569+([0]!offset/24)</f>
        <v>42114.610601851855</v>
      </c>
      <c r="T3916" s="9">
        <f>(I3916/86400)+25569+([0]!offset/24)</f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  <c r="S3917" s="9">
        <f>(J3917/86400)+25569+([0]!offset/24)</f>
        <v>42492.776724537034</v>
      </c>
      <c r="T3917" s="9">
        <f>(I3917/86400)+25569+([0]!offset/24)</f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>
        <f t="shared" si="245"/>
        <v>0</v>
      </c>
      <c r="Q3918" t="str">
        <f t="shared" si="246"/>
        <v>theater</v>
      </c>
      <c r="R3918" t="str">
        <f t="shared" si="247"/>
        <v>plays</v>
      </c>
      <c r="S3918" s="9">
        <f>(J3918/86400)+25569+([0]!offset/24)</f>
        <v>42494.263333333329</v>
      </c>
      <c r="T3918" s="9">
        <f>(I3918/86400)+25569+([0]!offset/24)</f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  <c r="S3919" s="9">
        <f>(J3919/86400)+25569+([0]!offset/24)</f>
        <v>41863.318993055553</v>
      </c>
      <c r="T3919" s="9">
        <f>(I3919/86400)+25569+([0]!offset/24)</f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  <c r="S3920" s="9">
        <f>(J3920/86400)+25569+([0]!offset/24)</f>
        <v>41843.456284722219</v>
      </c>
      <c r="T3920" s="9">
        <f>(I3920/86400)+25569+([0]!offset/24)</f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  <c r="S3921" s="9">
        <f>(J3921/86400)+25569+([0]!offset/24)</f>
        <v>42358.476539351854</v>
      </c>
      <c r="T3921" s="9">
        <f>(I3921/86400)+25569+([0]!offset/24)</f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  <c r="S3922" s="9">
        <f>(J3922/86400)+25569+([0]!offset/24)</f>
        <v>42657.178935185184</v>
      </c>
      <c r="T3922" s="9">
        <f>(I3922/86400)+25569+([0]!offset/24)</f>
        <v>42687.220601851848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>
        <f t="shared" si="245"/>
        <v>0</v>
      </c>
      <c r="Q3923" t="str">
        <f t="shared" si="246"/>
        <v>theater</v>
      </c>
      <c r="R3923" t="str">
        <f t="shared" si="247"/>
        <v>plays</v>
      </c>
      <c r="S3923" s="9">
        <f>(J3923/86400)+25569+([0]!offset/24)</f>
        <v>41926.333969907406</v>
      </c>
      <c r="T3923" s="9">
        <f>(I3923/86400)+25569+([0]!offset/24)</f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  <c r="S3924" s="9">
        <f>(J3924/86400)+25569+([0]!offset/24)</f>
        <v>42020.560300925928</v>
      </c>
      <c r="T3924" s="9">
        <f>(I3924/86400)+25569+([0]!offset/24)</f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  <c r="S3925" s="9">
        <f>(J3925/86400)+25569+([0]!offset/24)</f>
        <v>42075.771655092591</v>
      </c>
      <c r="T3925" s="9">
        <f>(I3925/86400)+25569+([0]!offset/24)</f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  <c r="S3926" s="9">
        <f>(J3926/86400)+25569+([0]!offset/24)</f>
        <v>41786.751412037032</v>
      </c>
      <c r="T3926" s="9">
        <f>(I3926/86400)+25569+([0]!offset/24)</f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  <c r="S3927" s="9">
        <f>(J3927/86400)+25569+([0]!offset/24)</f>
        <v>41820.662488425922</v>
      </c>
      <c r="T3927" s="9">
        <f>(I3927/86400)+25569+([0]!offset/24)</f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  <c r="S3928" s="9">
        <f>(J3928/86400)+25569+([0]!offset/24)</f>
        <v>41969.876712962963</v>
      </c>
      <c r="T3928" s="9">
        <f>(I3928/86400)+25569+([0]!offset/24)</f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  <c r="S3929" s="9">
        <f>(J3929/86400)+25569+([0]!offset/24)</f>
        <v>41830.059074074074</v>
      </c>
      <c r="T3929" s="9">
        <f>(I3929/86400)+25569+([0]!offset/24)</f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  <c r="S3930" s="9">
        <f>(J3930/86400)+25569+([0]!offset/24)</f>
        <v>42265.474849537037</v>
      </c>
      <c r="T3930" s="9">
        <f>(I3930/86400)+25569+([0]!offset/24)</f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  <c r="S3931" s="9">
        <f>(J3931/86400)+25569+([0]!offset/24)</f>
        <v>42601.618807870364</v>
      </c>
      <c r="T3931" s="9">
        <f>(I3931/86400)+25569+([0]!offset/24)</f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>
        <f t="shared" si="245"/>
        <v>0</v>
      </c>
      <c r="Q3932" t="str">
        <f t="shared" si="246"/>
        <v>theater</v>
      </c>
      <c r="R3932" t="str">
        <f t="shared" si="247"/>
        <v>plays</v>
      </c>
      <c r="S3932" s="9">
        <f>(J3932/86400)+25569+([0]!offset/24)</f>
        <v>42433.13041666666</v>
      </c>
      <c r="T3932" s="9">
        <f>(I3932/86400)+25569+([0]!offset/24)</f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>
        <f t="shared" si="245"/>
        <v>0</v>
      </c>
      <c r="Q3933" t="str">
        <f t="shared" si="246"/>
        <v>theater</v>
      </c>
      <c r="R3933" t="str">
        <f t="shared" si="247"/>
        <v>plays</v>
      </c>
      <c r="S3933" s="9">
        <f>(J3933/86400)+25569+([0]!offset/24)</f>
        <v>42227.943368055552</v>
      </c>
      <c r="T3933" s="9">
        <f>(I3933/86400)+25569+([0]!offset/24)</f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  <c r="S3934" s="9">
        <f>(J3934/86400)+25569+([0]!offset/24)</f>
        <v>42414.960231481477</v>
      </c>
      <c r="T3934" s="9">
        <f>(I3934/86400)+25569+([0]!offset/24)</f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  <c r="S3935" s="9">
        <f>(J3935/86400)+25569+([0]!offset/24)</f>
        <v>42538.759976851848</v>
      </c>
      <c r="T3935" s="9">
        <f>(I3935/86400)+25569+([0]!offset/24)</f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  <c r="S3936" s="9">
        <f>(J3936/86400)+25569+([0]!offset/24)</f>
        <v>42233.463414351849</v>
      </c>
      <c r="T3936" s="9">
        <f>(I3936/86400)+25569+([0]!offset/24)</f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  <c r="S3937" s="9">
        <f>(J3937/86400)+25569+([0]!offset/24)</f>
        <v>42221.448449074072</v>
      </c>
      <c r="T3937" s="9">
        <f>(I3937/86400)+25569+([0]!offset/24)</f>
        <v>42281.448449074072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>
        <f t="shared" si="245"/>
        <v>0</v>
      </c>
      <c r="Q3938" t="str">
        <f t="shared" si="246"/>
        <v>theater</v>
      </c>
      <c r="R3938" t="str">
        <f t="shared" si="247"/>
        <v>plays</v>
      </c>
      <c r="S3938" s="9">
        <f>(J3938/86400)+25569+([0]!offset/24)</f>
        <v>42675.054629629631</v>
      </c>
      <c r="T3938" s="9">
        <f>(I3938/86400)+25569+([0]!offset/24)</f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  <c r="S3939" s="9">
        <f>(J3939/86400)+25569+([0]!offset/24)</f>
        <v>42534.423148148147</v>
      </c>
      <c r="T3939" s="9">
        <f>(I3939/86400)+25569+([0]!offset/24)</f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9">
        <f>(J3940/86400)+25569+([0]!offset/24)</f>
        <v>42151.697384259256</v>
      </c>
      <c r="T3940" s="9">
        <f>(I3940/86400)+25569+([0]!offset/24)</f>
        <v>42182.697384259256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  <c r="S3941" s="9">
        <f>(J3941/86400)+25569+([0]!offset/24)</f>
        <v>41915.191886574074</v>
      </c>
      <c r="T3941" s="9">
        <f>(I3941/86400)+25569+([0]!offset/24)</f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  <c r="S3942" s="9">
        <f>(J3942/86400)+25569+([0]!offset/24)</f>
        <v>41961.284155092588</v>
      </c>
      <c r="T3942" s="9">
        <f>(I3942/86400)+25569+([0]!offset/24)</f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  <c r="S3943" s="9">
        <f>(J3943/86400)+25569+([0]!offset/24)</f>
        <v>41940.378900462958</v>
      </c>
      <c r="T3943" s="9">
        <f>(I3943/86400)+25569+([0]!offset/24)</f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>
        <f t="shared" si="245"/>
        <v>0</v>
      </c>
      <c r="Q3944" t="str">
        <f t="shared" si="246"/>
        <v>theater</v>
      </c>
      <c r="R3944" t="str">
        <f t="shared" si="247"/>
        <v>plays</v>
      </c>
      <c r="S3944" s="9">
        <f>(J3944/86400)+25569+([0]!offset/24)</f>
        <v>42111.695763888885</v>
      </c>
      <c r="T3944" s="9">
        <f>(I3944/86400)+25569+([0]!offset/24)</f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  <c r="S3945" s="9">
        <f>(J3945/86400)+25569+([0]!offset/24)</f>
        <v>42279.570231481477</v>
      </c>
      <c r="T3945" s="9">
        <f>(I3945/86400)+25569+([0]!offset/24)</f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>
        <f t="shared" si="245"/>
        <v>0</v>
      </c>
      <c r="Q3946" t="str">
        <f t="shared" si="246"/>
        <v>theater</v>
      </c>
      <c r="R3946" t="str">
        <f t="shared" si="247"/>
        <v>plays</v>
      </c>
      <c r="S3946" s="9">
        <f>(J3946/86400)+25569+([0]!offset/24)</f>
        <v>42213.454571759255</v>
      </c>
      <c r="T3946" s="9">
        <f>(I3946/86400)+25569+([0]!offset/24)</f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  <c r="S3947" s="9">
        <f>(J3947/86400)+25569+([0]!offset/24)</f>
        <v>42109.593379629623</v>
      </c>
      <c r="T3947" s="9">
        <f>(I3947/86400)+25569+([0]!offset/24)</f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  <c r="S3948" s="9">
        <f>(J3948/86400)+25569+([0]!offset/24)</f>
        <v>42031.625254629624</v>
      </c>
      <c r="T3948" s="9">
        <f>(I3948/86400)+25569+([0]!offset/24)</f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  <c r="S3949" s="9">
        <f>(J3949/86400)+25569+([0]!offset/24)</f>
        <v>42614.934537037036</v>
      </c>
      <c r="T3949" s="9">
        <f>(I3949/86400)+25569+([0]!offset/24)</f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>
        <f t="shared" si="245"/>
        <v>0</v>
      </c>
      <c r="Q3950" t="str">
        <f t="shared" si="246"/>
        <v>theater</v>
      </c>
      <c r="R3950" t="str">
        <f t="shared" si="247"/>
        <v>plays</v>
      </c>
      <c r="S3950" s="9">
        <f>(J3950/86400)+25569+([0]!offset/24)</f>
        <v>41829.117164351854</v>
      </c>
      <c r="T3950" s="9">
        <f>(I3950/86400)+25569+([0]!offset/24)</f>
        <v>41889.117164351854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  <c r="S3951" s="9">
        <f>(J3951/86400)+25569+([0]!offset/24)</f>
        <v>42015.912280092591</v>
      </c>
      <c r="T3951" s="9">
        <f>(I3951/86400)+25569+([0]!offset/24)</f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  <c r="S3952" s="9">
        <f>(J3952/86400)+25569+([0]!offset/24)</f>
        <v>42439.493981481479</v>
      </c>
      <c r="T3952" s="9">
        <f>(I3952/86400)+25569+([0]!offset/24)</f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  <c r="S3953" s="9">
        <f>(J3953/86400)+25569+([0]!offset/24)</f>
        <v>42433.617384259262</v>
      </c>
      <c r="T3953" s="9">
        <f>(I3953/86400)+25569+([0]!offset/24)</f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  <c r="S3954" s="9">
        <f>(J3954/86400)+25569+([0]!offset/24)</f>
        <v>42243.582060185181</v>
      </c>
      <c r="T3954" s="9">
        <f>(I3954/86400)+25569+([0]!offset/24)</f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>
        <f t="shared" si="245"/>
        <v>0</v>
      </c>
      <c r="Q3955" t="str">
        <f t="shared" si="246"/>
        <v>theater</v>
      </c>
      <c r="R3955" t="str">
        <f t="shared" si="247"/>
        <v>plays</v>
      </c>
      <c r="S3955" s="9">
        <f>(J3955/86400)+25569+([0]!offset/24)</f>
        <v>42549.840115740742</v>
      </c>
      <c r="T3955" s="9">
        <f>(I3955/86400)+25569+([0]!offset/24)</f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>
        <f t="shared" si="245"/>
        <v>0</v>
      </c>
      <c r="Q3956" t="str">
        <f t="shared" si="246"/>
        <v>theater</v>
      </c>
      <c r="R3956" t="str">
        <f t="shared" si="247"/>
        <v>plays</v>
      </c>
      <c r="S3956" s="9">
        <f>(J3956/86400)+25569+([0]!offset/24)</f>
        <v>41774.442870370367</v>
      </c>
      <c r="T3956" s="9">
        <f>(I3956/86400)+25569+([0]!offset/24)</f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  <c r="S3957" s="9">
        <f>(J3957/86400)+25569+([0]!offset/24)</f>
        <v>42306.640520833331</v>
      </c>
      <c r="T3957" s="9">
        <f>(I3957/86400)+25569+([0]!offset/24)</f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>
        <f t="shared" si="245"/>
        <v>0</v>
      </c>
      <c r="Q3958" t="str">
        <f t="shared" si="246"/>
        <v>theater</v>
      </c>
      <c r="R3958" t="str">
        <f t="shared" si="247"/>
        <v>plays</v>
      </c>
      <c r="S3958" s="9">
        <f>(J3958/86400)+25569+([0]!offset/24)</f>
        <v>42457.723692129628</v>
      </c>
      <c r="T3958" s="9">
        <f>(I3958/86400)+25569+([0]!offset/24)</f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  <c r="S3959" s="9">
        <f>(J3959/86400)+25569+([0]!offset/24)</f>
        <v>42513.76798611111</v>
      </c>
      <c r="T3959" s="9">
        <f>(I3959/86400)+25569+([0]!offset/24)</f>
        <v>42559.76798611111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  <c r="S3960" s="9">
        <f>(J3960/86400)+25569+([0]!offset/24)</f>
        <v>41816.742037037031</v>
      </c>
      <c r="T3960" s="9">
        <f>(I3960/86400)+25569+([0]!offset/24)</f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  <c r="S3961" s="9">
        <f>(J3961/86400)+25569+([0]!offset/24)</f>
        <v>41880.580509259256</v>
      </c>
      <c r="T3961" s="9">
        <f>(I3961/86400)+25569+([0]!offset/24)</f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  <c r="S3962" s="9">
        <f>(J3962/86400)+25569+([0]!offset/24)</f>
        <v>42342.63722222222</v>
      </c>
      <c r="T3962" s="9">
        <f>(I3962/86400)+25569+([0]!offset/24)</f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  <c r="S3963" s="9">
        <f>(J3963/86400)+25569+([0]!offset/24)</f>
        <v>41745.682986111111</v>
      </c>
      <c r="T3963" s="9">
        <f>(I3963/86400)+25569+([0]!offset/24)</f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  <c r="S3964" s="9">
        <f>(J3964/86400)+25569+([0]!offset/24)</f>
        <v>42311.413124999999</v>
      </c>
      <c r="T3964" s="9">
        <f>(I3964/86400)+25569+([0]!offset/24)</f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>
        <f t="shared" si="245"/>
        <v>0</v>
      </c>
      <c r="Q3965" t="str">
        <f t="shared" si="246"/>
        <v>theater</v>
      </c>
      <c r="R3965" t="str">
        <f t="shared" si="247"/>
        <v>plays</v>
      </c>
      <c r="S3965" s="9">
        <f>(J3965/86400)+25569+([0]!offset/24)</f>
        <v>42295.945798611108</v>
      </c>
      <c r="T3965" s="9">
        <f>(I3965/86400)+25569+([0]!offset/24)</f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  <c r="S3966" s="9">
        <f>(J3966/86400)+25569+([0]!offset/24)</f>
        <v>42053.513726851852</v>
      </c>
      <c r="T3966" s="9">
        <f>(I3966/86400)+25569+([0]!offset/24)</f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  <c r="S3967" s="9">
        <f>(J3967/86400)+25569+([0]!offset/24)</f>
        <v>42414.027546296296</v>
      </c>
      <c r="T3967" s="9">
        <f>(I3967/86400)+25569+([0]!offset/24)</f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  <c r="S3968" s="9">
        <f>(J3968/86400)+25569+([0]!offset/24)</f>
        <v>41801.503217592588</v>
      </c>
      <c r="T3968" s="9">
        <f>(I3968/86400)+25569+([0]!offset/24)</f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  <c r="S3969" s="9">
        <f>(J3969/86400)+25569+([0]!offset/24)</f>
        <v>42770.082256944443</v>
      </c>
      <c r="T3969" s="9">
        <f>(I3969/86400)+25569+([0]!offset/24)</f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  <c r="S3970" s="9">
        <f>(J3970/86400)+25569+([0]!offset/24)</f>
        <v>42452.60732638889</v>
      </c>
      <c r="T3970" s="9">
        <f>(I3970/86400)+25569+([0]!offset/24)</f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ROUND((E3971/D3971)*100,0)</f>
        <v>7</v>
      </c>
      <c r="P3971" s="5">
        <f t="shared" ref="P3971:P4034" si="249">IF(L3971&gt;0,E3971/L3971,0)</f>
        <v>35.166666666666664</v>
      </c>
      <c r="Q3971" t="str">
        <f t="shared" ref="Q3971:Q4034" si="250">LEFT(N3971,SEARCH("/",N3971,1)-1)</f>
        <v>theater</v>
      </c>
      <c r="R3971" t="str">
        <f t="shared" ref="R3971:R4034" si="251">MID(N3971,SEARCH("/",N3971,1)+1,LEN(N3971)-LEN(Q3971))</f>
        <v>plays</v>
      </c>
      <c r="S3971" s="9">
        <f>(J3971/86400)+25569+([0]!offset/24)</f>
        <v>42601.646365740737</v>
      </c>
      <c r="T3971" s="9">
        <f>(I3971/86400)+25569+([0]!offset/24)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  <c r="S3972" s="9">
        <f>(J3972/86400)+25569+([0]!offset/24)</f>
        <v>42447.655219907407</v>
      </c>
      <c r="T3972" s="9">
        <f>(I3972/86400)+25569+([0]!offset/24)</f>
        <v>42477.655219907407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  <c r="S3973" s="9">
        <f>(J3973/86400)+25569+([0]!offset/24)</f>
        <v>41811.327847222223</v>
      </c>
      <c r="T3973" s="9">
        <f>(I3973/86400)+25569+([0]!offset/24)</f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  <c r="S3974" s="9">
        <f>(J3974/86400)+25569+([0]!offset/24)</f>
        <v>41980.859189814808</v>
      </c>
      <c r="T3974" s="9">
        <f>(I3974/86400)+25569+([0]!offset/24)</f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  <c r="S3975" s="9">
        <f>(J3975/86400)+25569+([0]!offset/24)</f>
        <v>42469.475810185184</v>
      </c>
      <c r="T3975" s="9">
        <f>(I3975/86400)+25569+([0]!offset/24)</f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  <c r="S3976" s="9">
        <f>(J3976/86400)+25569+([0]!offset/24)</f>
        <v>42493.338518518511</v>
      </c>
      <c r="T3976" s="9">
        <f>(I3976/86400)+25569+([0]!offset/24)</f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>
        <f t="shared" si="249"/>
        <v>0</v>
      </c>
      <c r="Q3977" t="str">
        <f t="shared" si="250"/>
        <v>theater</v>
      </c>
      <c r="R3977" t="str">
        <f t="shared" si="251"/>
        <v>plays</v>
      </c>
      <c r="S3977" s="9">
        <f>(J3977/86400)+25569+([0]!offset/24)</f>
        <v>42534.658541666664</v>
      </c>
      <c r="T3977" s="9">
        <f>(I3977/86400)+25569+([0]!offset/24)</f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  <c r="S3978" s="9">
        <f>(J3978/86400)+25569+([0]!offset/24)</f>
        <v>41830.650011574071</v>
      </c>
      <c r="T3978" s="9">
        <f>(I3978/86400)+25569+([0]!offset/24)</f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  <c r="S3979" s="9">
        <f>(J3979/86400)+25569+([0]!offset/24)</f>
        <v>42543.580231481479</v>
      </c>
      <c r="T3979" s="9">
        <f>(I3979/86400)+25569+([0]!offset/24)</f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  <c r="S3980" s="9">
        <f>(J3980/86400)+25569+([0]!offset/24)</f>
        <v>41975.434641203705</v>
      </c>
      <c r="T3980" s="9">
        <f>(I3980/86400)+25569+([0]!offset/24)</f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  <c r="S3981" s="9">
        <f>(J3981/86400)+25569+([0]!offset/24)</f>
        <v>42069.695104166669</v>
      </c>
      <c r="T3981" s="9">
        <f>(I3981/86400)+25569+([0]!offset/24)</f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  <c r="S3982" s="9">
        <f>(J3982/86400)+25569+([0]!offset/24)</f>
        <v>41795.390590277777</v>
      </c>
      <c r="T3982" s="9">
        <f>(I3982/86400)+25569+([0]!offset/24)</f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  <c r="S3983" s="9">
        <f>(J3983/86400)+25569+([0]!offset/24)</f>
        <v>42507.971631944441</v>
      </c>
      <c r="T3983" s="9">
        <f>(I3983/86400)+25569+([0]!offset/24)</f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  <c r="S3984" s="9">
        <f>(J3984/86400)+25569+([0]!offset/24)</f>
        <v>42132.601620370369</v>
      </c>
      <c r="T3984" s="9">
        <f>(I3984/86400)+25569+([0]!offset/24)</f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  <c r="S3985" s="9">
        <f>(J3985/86400)+25569+([0]!offset/24)</f>
        <v>41747.661527777775</v>
      </c>
      <c r="T3985" s="9">
        <f>(I3985/86400)+25569+([0]!offset/24)</f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  <c r="S3986" s="9">
        <f>(J3986/86400)+25569+([0]!offset/24)</f>
        <v>41920.75513888889</v>
      </c>
      <c r="T3986" s="9">
        <f>(I3986/86400)+25569+([0]!offset/24)</f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  <c r="S3987" s="9">
        <f>(J3987/86400)+25569+([0]!offset/24)</f>
        <v>42399.499074074069</v>
      </c>
      <c r="T3987" s="9">
        <f>(I3987/86400)+25569+([0]!offset/24)</f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  <c r="S3988" s="9">
        <f>(J3988/86400)+25569+([0]!offset/24)</f>
        <v>42467.340208333328</v>
      </c>
      <c r="T3988" s="9">
        <f>(I3988/86400)+25569+([0]!offset/24)</f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  <c r="S3989" s="9">
        <f>(J3989/86400)+25569+([0]!offset/24)</f>
        <v>41765.716319444444</v>
      </c>
      <c r="T3989" s="9">
        <f>(I3989/86400)+25569+([0]!offset/24)</f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  <c r="S3990" s="9">
        <f>(J3990/86400)+25569+([0]!offset/24)</f>
        <v>42229.872835648144</v>
      </c>
      <c r="T3990" s="9">
        <f>(I3990/86400)+25569+([0]!offset/24)</f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>
        <f t="shared" si="249"/>
        <v>0</v>
      </c>
      <c r="Q3991" t="str">
        <f t="shared" si="250"/>
        <v>theater</v>
      </c>
      <c r="R3991" t="str">
        <f t="shared" si="251"/>
        <v>plays</v>
      </c>
      <c r="S3991" s="9">
        <f>(J3991/86400)+25569+([0]!offset/24)</f>
        <v>42286.541446759256</v>
      </c>
      <c r="T3991" s="9">
        <f>(I3991/86400)+25569+([0]!offset/24)</f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  <c r="S3992" s="9">
        <f>(J3992/86400)+25569+([0]!offset/24)</f>
        <v>42401.464039351849</v>
      </c>
      <c r="T3992" s="9">
        <f>(I3992/86400)+25569+([0]!offset/24)</f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  <c r="S3993" s="9">
        <f>(J3993/86400)+25569+([0]!offset/24)</f>
        <v>42125.436134259253</v>
      </c>
      <c r="T3993" s="9">
        <f>(I3993/86400)+25569+([0]!offset/24)</f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  <c r="S3994" s="9">
        <f>(J3994/86400)+25569+([0]!offset/24)</f>
        <v>42289.732164351844</v>
      </c>
      <c r="T3994" s="9">
        <f>(I3994/86400)+25569+([0]!offset/24)</f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  <c r="S3995" s="9">
        <f>(J3995/86400)+25569+([0]!offset/24)</f>
        <v>42107.656388888885</v>
      </c>
      <c r="T3995" s="9">
        <f>(I3995/86400)+25569+([0]!offset/24)</f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  <c r="S3996" s="9">
        <f>(J3996/86400)+25569+([0]!offset/24)</f>
        <v>41809.181597222218</v>
      </c>
      <c r="T3996" s="9">
        <f>(I3996/86400)+25569+([0]!offset/24)</f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  <c r="S3997" s="9">
        <f>(J3997/86400)+25569+([0]!offset/24)</f>
        <v>42019.475428240738</v>
      </c>
      <c r="T3997" s="9">
        <f>(I3997/86400)+25569+([0]!offset/24)</f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  <c r="S3998" s="9">
        <f>(J3998/86400)+25569+([0]!offset/24)</f>
        <v>41950.058611111112</v>
      </c>
      <c r="T3998" s="9">
        <f>(I3998/86400)+25569+([0]!offset/24)</f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>
        <f t="shared" si="249"/>
        <v>0</v>
      </c>
      <c r="Q3999" t="str">
        <f t="shared" si="250"/>
        <v>theater</v>
      </c>
      <c r="R3999" t="str">
        <f t="shared" si="251"/>
        <v>plays</v>
      </c>
      <c r="S3999" s="9">
        <f>(J3999/86400)+25569+([0]!offset/24)</f>
        <v>42069.183113425919</v>
      </c>
      <c r="T3999" s="9">
        <f>(I3999/86400)+25569+([0]!offset/24)</f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  <c r="S4000" s="9">
        <f>(J4000/86400)+25569+([0]!offset/24)</f>
        <v>42061.754930555551</v>
      </c>
      <c r="T4000" s="9">
        <f>(I4000/86400)+25569+([0]!offset/24)</f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  <c r="S4001" s="9">
        <f>(J4001/86400)+25569+([0]!offset/24)</f>
        <v>41842.620347222219</v>
      </c>
      <c r="T4001" s="9">
        <f>(I4001/86400)+25569+([0]!offset/24)</f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  <c r="S4002" s="9">
        <f>(J4002/86400)+25569+([0]!offset/24)</f>
        <v>42437.437013888884</v>
      </c>
      <c r="T4002" s="9">
        <f>(I4002/86400)+25569+([0]!offset/24)</f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  <c r="S4003" s="9">
        <f>(J4003/86400)+25569+([0]!offset/24)</f>
        <v>42775.755879629629</v>
      </c>
      <c r="T4003" s="9">
        <f>(I4003/86400)+25569+([0]!offset/24)</f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  <c r="S4004" s="9">
        <f>(J4004/86400)+25569+([0]!offset/24)</f>
        <v>41878.835196759253</v>
      </c>
      <c r="T4004" s="9">
        <f>(I4004/86400)+25569+([0]!offset/24)</f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  <c r="S4005" s="9">
        <f>(J4005/86400)+25569+([0]!offset/24)</f>
        <v>42020.379016203697</v>
      </c>
      <c r="T4005" s="9">
        <f>(I4005/86400)+25569+([0]!offset/24)</f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  <c r="S4006" s="9">
        <f>(J4006/86400)+25569+([0]!offset/24)</f>
        <v>41889.954363425924</v>
      </c>
      <c r="T4006" s="9">
        <f>(I4006/86400)+25569+([0]!offset/24)</f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  <c r="S4007" s="9">
        <f>(J4007/86400)+25569+([0]!offset/24)</f>
        <v>41872.599363425921</v>
      </c>
      <c r="T4007" s="9">
        <f>(I4007/86400)+25569+([0]!offset/24)</f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  <c r="S4008" s="9">
        <f>(J4008/86400)+25569+([0]!offset/24)</f>
        <v>42391.564664351848</v>
      </c>
      <c r="T4008" s="9">
        <f>(I4008/86400)+25569+([0]!offset/24)</f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  <c r="S4009" s="9">
        <f>(J4009/86400)+25569+([0]!offset/24)</f>
        <v>41848.564594907402</v>
      </c>
      <c r="T4009" s="9">
        <f>(I4009/86400)+25569+([0]!offset/24)</f>
        <v>41877.477777777771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  <c r="S4010" s="9">
        <f>(J4010/86400)+25569+([0]!offset/24)</f>
        <v>42177.755868055552</v>
      </c>
      <c r="T4010" s="9">
        <f>(I4010/86400)+25569+([0]!offset/24)</f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  <c r="S4011" s="9">
        <f>(J4011/86400)+25569+([0]!offset/24)</f>
        <v>41851.492592592593</v>
      </c>
      <c r="T4011" s="9">
        <f>(I4011/86400)+25569+([0]!offset/24)</f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  <c r="S4012" s="9">
        <f>(J4012/86400)+25569+([0]!offset/24)</f>
        <v>41921.562106481477</v>
      </c>
      <c r="T4012" s="9">
        <f>(I4012/86400)+25569+([0]!offset/24)</f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  <c r="S4013" s="9">
        <f>(J4013/86400)+25569+([0]!offset/24)</f>
        <v>42002.336550925924</v>
      </c>
      <c r="T4013" s="9">
        <f>(I4013/86400)+25569+([0]!offset/24)</f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>
        <f t="shared" si="249"/>
        <v>0</v>
      </c>
      <c r="Q4014" t="str">
        <f t="shared" si="250"/>
        <v>theater</v>
      </c>
      <c r="R4014" t="str">
        <f t="shared" si="251"/>
        <v>plays</v>
      </c>
      <c r="S4014" s="9">
        <f>(J4014/86400)+25569+([0]!offset/24)</f>
        <v>42096.336215277777</v>
      </c>
      <c r="T4014" s="9">
        <f>(I4014/86400)+25569+([0]!offset/24)</f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  <c r="S4015" s="9">
        <f>(J4015/86400)+25569+([0]!offset/24)</f>
        <v>42021.092858796292</v>
      </c>
      <c r="T4015" s="9">
        <f>(I4015/86400)+25569+([0]!offset/24)</f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>
        <f t="shared" si="249"/>
        <v>0</v>
      </c>
      <c r="Q4016" t="str">
        <f t="shared" si="250"/>
        <v>theater</v>
      </c>
      <c r="R4016" t="str">
        <f t="shared" si="251"/>
        <v>plays</v>
      </c>
      <c r="S4016" s="9">
        <f>(J4016/86400)+25569+([0]!offset/24)</f>
        <v>42419.037835648145</v>
      </c>
      <c r="T4016" s="9">
        <f>(I4016/86400)+25569+([0]!offset/24)</f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  <c r="S4017" s="9">
        <f>(J4017/86400)+25569+([0]!offset/24)</f>
        <v>42174.572488425925</v>
      </c>
      <c r="T4017" s="9">
        <f>(I4017/86400)+25569+([0]!offset/24)</f>
        <v>42204.572488425925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  <c r="S4018" s="9">
        <f>(J4018/86400)+25569+([0]!offset/24)</f>
        <v>41869.664351851847</v>
      </c>
      <c r="T4018" s="9">
        <f>(I4018/86400)+25569+([0]!offset/24)</f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  <c r="S4019" s="9">
        <f>(J4019/86400)+25569+([0]!offset/24)</f>
        <v>41856.463819444441</v>
      </c>
      <c r="T4019" s="9">
        <f>(I4019/86400)+25569+([0]!offset/24)</f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  <c r="S4020" s="9">
        <f>(J4020/86400)+25569+([0]!offset/24)</f>
        <v>42620.702638888884</v>
      </c>
      <c r="T4020" s="9">
        <f>(I4020/86400)+25569+([0]!offset/24)</f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  <c r="S4021" s="9">
        <f>(J4021/86400)+25569+([0]!offset/24)</f>
        <v>42417.467546296299</v>
      </c>
      <c r="T4021" s="9">
        <f>(I4021/86400)+25569+([0]!offset/24)</f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  <c r="S4022" s="9">
        <f>(J4022/86400)+25569+([0]!offset/24)</f>
        <v>42056.982627314814</v>
      </c>
      <c r="T4022" s="9">
        <f>(I4022/86400)+25569+([0]!offset/24)</f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  <c r="S4023" s="9">
        <f>(J4023/86400)+25569+([0]!offset/24)</f>
        <v>41878.703217592592</v>
      </c>
      <c r="T4023" s="9">
        <f>(I4023/86400)+25569+([0]!offset/24)</f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  <c r="S4024" s="9">
        <f>(J4024/86400)+25569+([0]!offset/24)</f>
        <v>41990.375775462962</v>
      </c>
      <c r="T4024" s="9">
        <f>(I4024/86400)+25569+([0]!offset/24)</f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>
        <f t="shared" si="249"/>
        <v>0</v>
      </c>
      <c r="Q4025" t="str">
        <f t="shared" si="250"/>
        <v>theater</v>
      </c>
      <c r="R4025" t="str">
        <f t="shared" si="251"/>
        <v>plays</v>
      </c>
      <c r="S4025" s="9">
        <f>(J4025/86400)+25569+([0]!offset/24)</f>
        <v>42408.791238425925</v>
      </c>
      <c r="T4025" s="9">
        <f>(I4025/86400)+25569+([0]!offset/24)</f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  <c r="S4026" s="9">
        <f>(J4026/86400)+25569+([0]!offset/24)</f>
        <v>42217.461770833332</v>
      </c>
      <c r="T4026" s="9">
        <f>(I4026/86400)+25569+([0]!offset/24)</f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  <c r="S4027" s="9">
        <f>(J4027/86400)+25569+([0]!offset/24)</f>
        <v>42151.029351851852</v>
      </c>
      <c r="T4027" s="9">
        <f>(I4027/86400)+25569+([0]!offset/24)</f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>
        <f t="shared" si="249"/>
        <v>0</v>
      </c>
      <c r="Q4028" t="str">
        <f t="shared" si="250"/>
        <v>theater</v>
      </c>
      <c r="R4028" t="str">
        <f t="shared" si="251"/>
        <v>plays</v>
      </c>
      <c r="S4028" s="9">
        <f>(J4028/86400)+25569+([0]!offset/24)</f>
        <v>42282.447210648148</v>
      </c>
      <c r="T4028" s="9">
        <f>(I4028/86400)+25569+([0]!offset/24)</f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  <c r="S4029" s="9">
        <f>(J4029/86400)+25569+([0]!offset/24)</f>
        <v>42768.762511574074</v>
      </c>
      <c r="T4029" s="9">
        <f>(I4029/86400)+25569+([0]!offset/24)</f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  <c r="S4030" s="9">
        <f>(J4030/86400)+25569+([0]!offset/24)</f>
        <v>41765.730324074073</v>
      </c>
      <c r="T4030" s="9">
        <f>(I4030/86400)+25569+([0]!offset/24)</f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>
        <f t="shared" si="249"/>
        <v>0</v>
      </c>
      <c r="Q4031" t="str">
        <f t="shared" si="250"/>
        <v>theater</v>
      </c>
      <c r="R4031" t="str">
        <f t="shared" si="251"/>
        <v>plays</v>
      </c>
      <c r="S4031" s="9">
        <f>(J4031/86400)+25569+([0]!offset/24)</f>
        <v>42321.816782407404</v>
      </c>
      <c r="T4031" s="9">
        <f>(I4031/86400)+25569+([0]!offset/24)</f>
        <v>42351.816782407404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  <c r="S4032" s="9">
        <f>(J4032/86400)+25569+([0]!offset/24)</f>
        <v>42374.446747685179</v>
      </c>
      <c r="T4032" s="9">
        <f>(I4032/86400)+25569+([0]!offset/24)</f>
        <v>42403.575694444444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>
        <f t="shared" si="249"/>
        <v>0</v>
      </c>
      <c r="Q4033" t="str">
        <f t="shared" si="250"/>
        <v>theater</v>
      </c>
      <c r="R4033" t="str">
        <f t="shared" si="251"/>
        <v>plays</v>
      </c>
      <c r="S4033" s="9">
        <f>(J4033/86400)+25569+([0]!offset/24)</f>
        <v>41941.376898148148</v>
      </c>
      <c r="T4033" s="9">
        <f>(I4033/86400)+25569+([0]!offset/24)</f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  <c r="S4034" s="9">
        <f>(J4034/86400)+25569+([0]!offset/24)</f>
        <v>42293.60087962963</v>
      </c>
      <c r="T4034" s="9">
        <f>(I4034/86400)+25569+([0]!offset/24)</f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ROUND((E4035/D4035)*100,0)</f>
        <v>26</v>
      </c>
      <c r="P4035" s="5">
        <f t="shared" ref="P4035:P4098" si="253">IF(L4035&gt;0,E4035/L4035,0)</f>
        <v>65.340319148936175</v>
      </c>
      <c r="Q4035" t="str">
        <f t="shared" ref="Q4035:Q4098" si="254">LEFT(N4035,SEARCH("/",N4035,1)-1)</f>
        <v>theater</v>
      </c>
      <c r="R4035" t="str">
        <f t="shared" ref="R4035:R4098" si="255">MID(N4035,SEARCH("/",N4035,1)+1,LEN(N4035)-LEN(Q4035))</f>
        <v>plays</v>
      </c>
      <c r="S4035" s="9">
        <f>(J4035/86400)+25569+([0]!offset/24)</f>
        <v>42614.06046296296</v>
      </c>
      <c r="T4035" s="9">
        <f>(I4035/86400)+25569+([0]!offset/24)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  <c r="S4036" s="9">
        <f>(J4036/86400)+25569+([0]!offset/24)</f>
        <v>42067.739004629628</v>
      </c>
      <c r="T4036" s="9">
        <f>(I4036/86400)+25569+([0]!offset/24)</f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  <c r="S4037" s="9">
        <f>(J4037/86400)+25569+([0]!offset/24)</f>
        <v>41903.674618055556</v>
      </c>
      <c r="T4037" s="9">
        <f>(I4037/86400)+25569+([0]!offset/24)</f>
        <v>41933.674618055556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  <c r="S4038" s="9">
        <f>(J4038/86400)+25569+([0]!offset/24)</f>
        <v>41804.728750000002</v>
      </c>
      <c r="T4038" s="9">
        <f>(I4038/86400)+25569+([0]!offset/24)</f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  <c r="S4039" s="9">
        <f>(J4039/86400)+25569+([0]!offset/24)</f>
        <v>42496.862442129626</v>
      </c>
      <c r="T4039" s="9">
        <f>(I4039/86400)+25569+([0]!offset/24)</f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  <c r="S4040" s="9">
        <f>(J4040/86400)+25569+([0]!offset/24)</f>
        <v>41869.590393518512</v>
      </c>
      <c r="T4040" s="9">
        <f>(I4040/86400)+25569+([0]!offset/24)</f>
        <v>41929.590393518512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  <c r="S4041" s="9">
        <f>(J4041/86400)+25569+([0]!offset/24)</f>
        <v>42305.462581018517</v>
      </c>
      <c r="T4041" s="9">
        <f>(I4041/86400)+25569+([0]!offset/24)</f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  <c r="S4042" s="9">
        <f>(J4042/86400)+25569+([0]!offset/24)</f>
        <v>42144.023194444446</v>
      </c>
      <c r="T4042" s="9">
        <f>(I4042/86400)+25569+([0]!offset/24)</f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  <c r="S4043" s="9">
        <f>(J4043/86400)+25569+([0]!offset/24)</f>
        <v>42559.265671296293</v>
      </c>
      <c r="T4043" s="9">
        <f>(I4043/86400)+25569+([0]!offset/24)</f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  <c r="S4044" s="9">
        <f>(J4044/86400)+25569+([0]!offset/24)</f>
        <v>41994.875740740739</v>
      </c>
      <c r="T4044" s="9">
        <f>(I4044/86400)+25569+([0]!offset/24)</f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>
        <f t="shared" si="253"/>
        <v>0</v>
      </c>
      <c r="Q4045" t="str">
        <f t="shared" si="254"/>
        <v>theater</v>
      </c>
      <c r="R4045" t="str">
        <f t="shared" si="255"/>
        <v>plays</v>
      </c>
      <c r="S4045" s="9">
        <f>(J4045/86400)+25569+([0]!offset/24)</f>
        <v>41948.749131944445</v>
      </c>
      <c r="T4045" s="9">
        <f>(I4045/86400)+25569+([0]!offset/24)</f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  <c r="S4046" s="9">
        <f>(J4046/86400)+25569+([0]!offset/24)</f>
        <v>42074.011365740742</v>
      </c>
      <c r="T4046" s="9">
        <f>(I4046/86400)+25569+([0]!offset/24)</f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  <c r="S4047" s="9">
        <f>(J4047/86400)+25569+([0]!offset/24)</f>
        <v>41841.992928240739</v>
      </c>
      <c r="T4047" s="9">
        <f>(I4047/86400)+25569+([0]!offset/24)</f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  <c r="S4048" s="9">
        <f>(J4048/86400)+25569+([0]!offset/24)</f>
        <v>41904.442245370366</v>
      </c>
      <c r="T4048" s="9">
        <f>(I4048/86400)+25569+([0]!offset/24)</f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  <c r="S4049" s="9">
        <f>(J4049/86400)+25569+([0]!offset/24)</f>
        <v>41990.814155092587</v>
      </c>
      <c r="T4049" s="9">
        <f>(I4049/86400)+25569+([0]!offset/24)</f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  <c r="S4050" s="9">
        <f>(J4050/86400)+25569+([0]!offset/24)</f>
        <v>42436.300775462958</v>
      </c>
      <c r="T4050" s="9">
        <f>(I4050/86400)+25569+([0]!offset/24)</f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  <c r="S4051" s="9">
        <f>(J4051/86400)+25569+([0]!offset/24)</f>
        <v>42169.750173611108</v>
      </c>
      <c r="T4051" s="9">
        <f>(I4051/86400)+25569+([0]!offset/24)</f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  <c r="S4052" s="9">
        <f>(J4052/86400)+25569+([0]!offset/24)</f>
        <v>41905.428136574068</v>
      </c>
      <c r="T4052" s="9">
        <f>(I4052/86400)+25569+([0]!offset/24)</f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>
        <f t="shared" si="253"/>
        <v>0</v>
      </c>
      <c r="Q4053" t="str">
        <f t="shared" si="254"/>
        <v>theater</v>
      </c>
      <c r="R4053" t="str">
        <f t="shared" si="255"/>
        <v>plays</v>
      </c>
      <c r="S4053" s="9">
        <f>(J4053/86400)+25569+([0]!offset/24)</f>
        <v>41761.601817129624</v>
      </c>
      <c r="T4053" s="9">
        <f>(I4053/86400)+25569+([0]!offset/24)</f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  <c r="S4054" s="9">
        <f>(J4054/86400)+25569+([0]!offset/24)</f>
        <v>41865.670324074068</v>
      </c>
      <c r="T4054" s="9">
        <f>(I4054/86400)+25569+([0]!offset/24)</f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  <c r="S4055" s="9">
        <f>(J4055/86400)+25569+([0]!offset/24)</f>
        <v>41928.481805555552</v>
      </c>
      <c r="T4055" s="9">
        <f>(I4055/86400)+25569+([0]!offset/24)</f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>
        <f t="shared" si="253"/>
        <v>0</v>
      </c>
      <c r="Q4056" t="str">
        <f t="shared" si="254"/>
        <v>theater</v>
      </c>
      <c r="R4056" t="str">
        <f t="shared" si="255"/>
        <v>plays</v>
      </c>
      <c r="S4056" s="9">
        <f>(J4056/86400)+25569+([0]!offset/24)</f>
        <v>42613.632928240739</v>
      </c>
      <c r="T4056" s="9">
        <f>(I4056/86400)+25569+([0]!offset/24)</f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  <c r="S4057" s="9">
        <f>(J4057/86400)+25569+([0]!offset/24)</f>
        <v>41779.44017361111</v>
      </c>
      <c r="T4057" s="9">
        <f>(I4057/86400)+25569+([0]!offset/24)</f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  <c r="S4058" s="9">
        <f>(J4058/86400)+25569+([0]!offset/24)</f>
        <v>42534.724988425922</v>
      </c>
      <c r="T4058" s="9">
        <f>(I4058/86400)+25569+([0]!offset/24)</f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  <c r="S4059" s="9">
        <f>(J4059/86400)+25569+([0]!offset/24)</f>
        <v>42310.760185185187</v>
      </c>
      <c r="T4059" s="9">
        <f>(I4059/86400)+25569+([0]!offset/24)</f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  <c r="S4060" s="9">
        <f>(J4060/86400)+25569+([0]!offset/24)</f>
        <v>42445.852361111109</v>
      </c>
      <c r="T4060" s="9">
        <f>(I4060/86400)+25569+([0]!offset/24)</f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  <c r="S4061" s="9">
        <f>(J4061/86400)+25569+([0]!offset/24)</f>
        <v>41866.432314814811</v>
      </c>
      <c r="T4061" s="9">
        <f>(I4061/86400)+25569+([0]!offset/24)</f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  <c r="S4062" s="9">
        <f>(J4062/86400)+25569+([0]!offset/24)</f>
        <v>41779.486759259256</v>
      </c>
      <c r="T4062" s="9">
        <f>(I4062/86400)+25569+([0]!offset/24)</f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>
        <f t="shared" si="253"/>
        <v>0</v>
      </c>
      <c r="Q4063" t="str">
        <f t="shared" si="254"/>
        <v>theater</v>
      </c>
      <c r="R4063" t="str">
        <f t="shared" si="255"/>
        <v>plays</v>
      </c>
      <c r="S4063" s="9">
        <f>(J4063/86400)+25569+([0]!offset/24)</f>
        <v>42420.933136574073</v>
      </c>
      <c r="T4063" s="9">
        <f>(I4063/86400)+25569+([0]!offset/24)</f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  <c r="S4064" s="9">
        <f>(J4064/86400)+25569+([0]!offset/24)</f>
        <v>42523.530879629623</v>
      </c>
      <c r="T4064" s="9">
        <f>(I4064/86400)+25569+([0]!offset/24)</f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  <c r="S4065" s="9">
        <f>(J4065/86400)+25569+([0]!offset/24)</f>
        <v>41787.473194444443</v>
      </c>
      <c r="T4065" s="9">
        <f>(I4065/86400)+25569+([0]!offset/24)</f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  <c r="S4066" s="9">
        <f>(J4066/86400)+25569+([0]!offset/24)</f>
        <v>42093.379930555551</v>
      </c>
      <c r="T4066" s="9">
        <f>(I4066/86400)+25569+([0]!offset/24)</f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  <c r="S4067" s="9">
        <f>(J4067/86400)+25569+([0]!offset/24)</f>
        <v>41833.74318287037</v>
      </c>
      <c r="T4067" s="9">
        <f>(I4067/86400)+25569+([0]!offset/24)</f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  <c r="S4068" s="9">
        <f>(J4068/86400)+25569+([0]!offset/24)</f>
        <v>42478.830879629626</v>
      </c>
      <c r="T4068" s="9">
        <f>(I4068/86400)+25569+([0]!offset/24)</f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  <c r="S4069" s="9">
        <f>(J4069/86400)+25569+([0]!offset/24)</f>
        <v>42234.909143518518</v>
      </c>
      <c r="T4069" s="9">
        <f>(I4069/86400)+25569+([0]!offset/24)</f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9">
        <f>(J4070/86400)+25569+([0]!offset/24)</f>
        <v>42718.755266203698</v>
      </c>
      <c r="T4070" s="9">
        <f>(I4070/86400)+25569+([0]!offset/24)</f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  <c r="S4071" s="9">
        <f>(J4071/86400)+25569+([0]!offset/24)</f>
        <v>42022.453194444439</v>
      </c>
      <c r="T4071" s="9">
        <f>(I4071/86400)+25569+([0]!offset/24)</f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  <c r="S4072" s="9">
        <f>(J4072/86400)+25569+([0]!offset/24)</f>
        <v>42031.458564814813</v>
      </c>
      <c r="T4072" s="9">
        <f>(I4072/86400)+25569+([0]!offset/24)</f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>
        <f t="shared" si="253"/>
        <v>0</v>
      </c>
      <c r="Q4073" t="str">
        <f t="shared" si="254"/>
        <v>theater</v>
      </c>
      <c r="R4073" t="str">
        <f t="shared" si="255"/>
        <v>plays</v>
      </c>
      <c r="S4073" s="9">
        <f>(J4073/86400)+25569+([0]!offset/24)</f>
        <v>42700.59642361111</v>
      </c>
      <c r="T4073" s="9">
        <f>(I4073/86400)+25569+([0]!offset/24)</f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  <c r="S4074" s="9">
        <f>(J4074/86400)+25569+([0]!offset/24)</f>
        <v>41812.566099537034</v>
      </c>
      <c r="T4074" s="9">
        <f>(I4074/86400)+25569+([0]!offset/24)</f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  <c r="S4075" s="9">
        <f>(J4075/86400)+25569+([0]!offset/24)</f>
        <v>42078.136874999997</v>
      </c>
      <c r="T4075" s="9">
        <f>(I4075/86400)+25569+([0]!offset/24)</f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  <c r="S4076" s="9">
        <f>(J4076/86400)+25569+([0]!offset/24)</f>
        <v>42283.344618055555</v>
      </c>
      <c r="T4076" s="9">
        <f>(I4076/86400)+25569+([0]!offset/24)</f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  <c r="S4077" s="9">
        <f>(J4077/86400)+25569+([0]!offset/24)</f>
        <v>41778.837604166663</v>
      </c>
      <c r="T4077" s="9">
        <f>(I4077/86400)+25569+([0]!offset/24)</f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>
        <f t="shared" si="253"/>
        <v>0</v>
      </c>
      <c r="Q4078" t="str">
        <f t="shared" si="254"/>
        <v>theater</v>
      </c>
      <c r="R4078" t="str">
        <f t="shared" si="255"/>
        <v>plays</v>
      </c>
      <c r="S4078" s="9">
        <f>(J4078/86400)+25569+([0]!offset/24)</f>
        <v>41905.587372685179</v>
      </c>
      <c r="T4078" s="9">
        <f>(I4078/86400)+25569+([0]!offset/24)</f>
        <v>41933.618750000001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  <c r="S4079" s="9">
        <f>(J4079/86400)+25569+([0]!offset/24)</f>
        <v>42695.502245370364</v>
      </c>
      <c r="T4079" s="9">
        <f>(I4079/86400)+25569+([0]!offset/24)</f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>
        <f t="shared" si="253"/>
        <v>0</v>
      </c>
      <c r="Q4080" t="str">
        <f t="shared" si="254"/>
        <v>theater</v>
      </c>
      <c r="R4080" t="str">
        <f t="shared" si="255"/>
        <v>plays</v>
      </c>
      <c r="S4080" s="9">
        <f>(J4080/86400)+25569+([0]!offset/24)</f>
        <v>42732.579189814809</v>
      </c>
      <c r="T4080" s="9">
        <f>(I4080/86400)+25569+([0]!offset/24)</f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  <c r="S4081" s="9">
        <f>(J4081/86400)+25569+([0]!offset/24)</f>
        <v>42510.730567129627</v>
      </c>
      <c r="T4081" s="9">
        <f>(I4081/86400)+25569+([0]!offset/24)</f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>
        <f t="shared" si="253"/>
        <v>0</v>
      </c>
      <c r="Q4082" t="str">
        <f t="shared" si="254"/>
        <v>theater</v>
      </c>
      <c r="R4082" t="str">
        <f t="shared" si="255"/>
        <v>plays</v>
      </c>
      <c r="S4082" s="9">
        <f>(J4082/86400)+25569+([0]!offset/24)</f>
        <v>42511.489768518521</v>
      </c>
      <c r="T4082" s="9">
        <f>(I4082/86400)+25569+([0]!offset/24)</f>
        <v>42535.579166666663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  <c r="S4083" s="9">
        <f>(J4083/86400)+25569+([0]!offset/24)</f>
        <v>42041.372974537029</v>
      </c>
      <c r="T4083" s="9">
        <f>(I4083/86400)+25569+([0]!offset/24)</f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  <c r="S4084" s="9">
        <f>(J4084/86400)+25569+([0]!offset/24)</f>
        <v>42306.980937499997</v>
      </c>
      <c r="T4084" s="9">
        <f>(I4084/86400)+25569+([0]!offset/24)</f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  <c r="S4085" s="9">
        <f>(J4085/86400)+25569+([0]!offset/24)</f>
        <v>42353.553425925922</v>
      </c>
      <c r="T4085" s="9">
        <f>(I4085/86400)+25569+([0]!offset/24)</f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  <c r="S4086" s="9">
        <f>(J4086/86400)+25569+([0]!offset/24)</f>
        <v>42622.228078703702</v>
      </c>
      <c r="T4086" s="9">
        <f>(I4086/86400)+25569+([0]!offset/24)</f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  <c r="S4087" s="9">
        <f>(J4087/86400)+25569+([0]!offset/24)</f>
        <v>42058.395543981482</v>
      </c>
      <c r="T4087" s="9">
        <f>(I4087/86400)+25569+([0]!offset/24)</f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  <c r="S4088" s="9">
        <f>(J4088/86400)+25569+([0]!offset/24)</f>
        <v>42304.732627314814</v>
      </c>
      <c r="T4088" s="9">
        <f>(I4088/86400)+25569+([0]!offset/24)</f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>
        <f t="shared" si="253"/>
        <v>0</v>
      </c>
      <c r="Q4089" t="str">
        <f t="shared" si="254"/>
        <v>theater</v>
      </c>
      <c r="R4089" t="str">
        <f t="shared" si="255"/>
        <v>plays</v>
      </c>
      <c r="S4089" s="9">
        <f>(J4089/86400)+25569+([0]!offset/24)</f>
        <v>42538.53456018518</v>
      </c>
      <c r="T4089" s="9">
        <f>(I4089/86400)+25569+([0]!offset/24)</f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  <c r="S4090" s="9">
        <f>(J4090/86400)+25569+([0]!offset/24)</f>
        <v>41990.40421296296</v>
      </c>
      <c r="T4090" s="9">
        <f>(I4090/86400)+25569+([0]!offset/24)</f>
        <v>42020.226388888885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  <c r="S4091" s="9">
        <f>(J4091/86400)+25569+([0]!offset/24)</f>
        <v>42122.524166666662</v>
      </c>
      <c r="T4091" s="9">
        <f>(I4091/86400)+25569+([0]!offset/24)</f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  <c r="S4092" s="9">
        <f>(J4092/86400)+25569+([0]!offset/24)</f>
        <v>42209.464548611104</v>
      </c>
      <c r="T4092" s="9">
        <f>(I4092/86400)+25569+([0]!offset/24)</f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  <c r="S4093" s="9">
        <f>(J4093/86400)+25569+([0]!offset/24)</f>
        <v>41990.298043981478</v>
      </c>
      <c r="T4093" s="9">
        <f>(I4093/86400)+25569+([0]!offset/24)</f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  <c r="S4094" s="9">
        <f>(J4094/86400)+25569+([0]!offset/24)</f>
        <v>42038.986655092587</v>
      </c>
      <c r="T4094" s="9">
        <f>(I4094/86400)+25569+([0]!offset/24)</f>
        <v>42098.944988425923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  <c r="S4095" s="9">
        <f>(J4095/86400)+25569+([0]!offset/24)</f>
        <v>42178.607557870368</v>
      </c>
      <c r="T4095" s="9">
        <f>(I4095/86400)+25569+([0]!offset/24)</f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  <c r="S4096" s="9">
        <f>(J4096/86400)+25569+([0]!offset/24)</f>
        <v>41889.878472222219</v>
      </c>
      <c r="T4096" s="9">
        <f>(I4096/86400)+25569+([0]!offset/24)</f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  <c r="S4097" s="9">
        <f>(J4097/86400)+25569+([0]!offset/24)</f>
        <v>42692.823495370372</v>
      </c>
      <c r="T4097" s="9">
        <f>(I4097/86400)+25569+([0]!offset/24)</f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  <c r="S4098" s="9">
        <f>(J4098/86400)+25569+([0]!offset/24)</f>
        <v>42750.321979166663</v>
      </c>
      <c r="T4098" s="9">
        <f>(I4098/86400)+25569+([0]!offset/24)</f>
        <v>42794.160416666666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ROUND((E4099/D4099)*100,0)</f>
        <v>0</v>
      </c>
      <c r="P4099" s="5">
        <f t="shared" ref="P4099:P4115" si="257">IF(L4099&gt;0,E4099/L4099,0)</f>
        <v>0</v>
      </c>
      <c r="Q4099" t="str">
        <f t="shared" ref="Q4099:Q4115" si="258">LEFT(N4099,SEARCH("/",N4099,1)-1)</f>
        <v>theater</v>
      </c>
      <c r="R4099" t="str">
        <f t="shared" ref="R4099:R4115" si="259">MID(N4099,SEARCH("/",N4099,1)+1,LEN(N4099)-LEN(Q4099))</f>
        <v>plays</v>
      </c>
      <c r="S4099" s="9">
        <f>(J4099/86400)+25569+([0]!offset/24)</f>
        <v>42344.616168981483</v>
      </c>
      <c r="T4099" s="9">
        <f>(I4099/86400)+25569+([0]!offset/24)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>
        <f t="shared" si="257"/>
        <v>0</v>
      </c>
      <c r="Q4100" t="str">
        <f t="shared" si="258"/>
        <v>theater</v>
      </c>
      <c r="R4100" t="str">
        <f t="shared" si="259"/>
        <v>plays</v>
      </c>
      <c r="S4100" s="9">
        <f>(J4100/86400)+25569+([0]!offset/24)</f>
        <v>42495.51385416666</v>
      </c>
      <c r="T4100" s="9">
        <f>(I4100/86400)+25569+([0]!offset/24)</f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  <c r="S4101" s="9">
        <f>(J4101/86400)+25569+([0]!offset/24)</f>
        <v>42570.642048611109</v>
      </c>
      <c r="T4101" s="9">
        <f>(I4101/86400)+25569+([0]!offset/24)</f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>
        <f t="shared" si="257"/>
        <v>0</v>
      </c>
      <c r="Q4102" t="str">
        <f t="shared" si="258"/>
        <v>theater</v>
      </c>
      <c r="R4102" t="str">
        <f t="shared" si="259"/>
        <v>plays</v>
      </c>
      <c r="S4102" s="9">
        <f>(J4102/86400)+25569+([0]!offset/24)</f>
        <v>41926.916550925926</v>
      </c>
      <c r="T4102" s="9">
        <f>(I4102/86400)+25569+([0]!offset/24)</f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>
        <f t="shared" si="257"/>
        <v>0</v>
      </c>
      <c r="Q4103" t="str">
        <f t="shared" si="258"/>
        <v>theater</v>
      </c>
      <c r="R4103" t="str">
        <f t="shared" si="259"/>
        <v>plays</v>
      </c>
      <c r="S4103" s="9">
        <f>(J4103/86400)+25569+([0]!offset/24)</f>
        <v>42730.695393518516</v>
      </c>
      <c r="T4103" s="9">
        <f>(I4103/86400)+25569+([0]!offset/24)</f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  <c r="S4104" s="9">
        <f>(J4104/86400)+25569+([0]!offset/24)</f>
        <v>42475.639733796292</v>
      </c>
      <c r="T4104" s="9">
        <f>(I4104/86400)+25569+([0]!offset/24)</f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  <c r="S4105" s="9">
        <f>(J4105/86400)+25569+([0]!offset/24)</f>
        <v>42188.624606481484</v>
      </c>
      <c r="T4105" s="9">
        <f>(I4105/86400)+25569+([0]!offset/24)</f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  <c r="S4106" s="9">
        <f>(J4106/86400)+25569+([0]!offset/24)</f>
        <v>42640.069837962961</v>
      </c>
      <c r="T4106" s="9">
        <f>(I4106/86400)+25569+([0]!offset/24)</f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  <c r="S4107" s="9">
        <f>(J4107/86400)+25569+([0]!offset/24)</f>
        <v>42696.802187499998</v>
      </c>
      <c r="T4107" s="9">
        <f>(I4107/86400)+25569+([0]!offset/24)</f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  <c r="S4108" s="9">
        <f>(J4108/86400)+25569+([0]!offset/24)</f>
        <v>42052.841041666667</v>
      </c>
      <c r="T4108" s="9">
        <f>(I4108/86400)+25569+([0]!offset/24)</f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  <c r="S4109" s="9">
        <f>(J4109/86400)+25569+([0]!offset/24)</f>
        <v>41883.708344907405</v>
      </c>
      <c r="T4109" s="9">
        <f>(I4109/86400)+25569+([0]!offset/24)</f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  <c r="S4110" s="9">
        <f>(J4110/86400)+25569+([0]!offset/24)</f>
        <v>42766.823344907403</v>
      </c>
      <c r="T4110" s="9">
        <f>(I4110/86400)+25569+([0]!offset/24)</f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>
        <f t="shared" si="257"/>
        <v>0</v>
      </c>
      <c r="Q4111" t="str">
        <f t="shared" si="258"/>
        <v>theater</v>
      </c>
      <c r="R4111" t="str">
        <f t="shared" si="259"/>
        <v>plays</v>
      </c>
      <c r="S4111" s="9">
        <f>(J4111/86400)+25569+([0]!offset/24)</f>
        <v>42307.331064814811</v>
      </c>
      <c r="T4111" s="9">
        <f>(I4111/86400)+25569+([0]!offset/24)</f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  <c r="S4112" s="9">
        <f>(J4112/86400)+25569+([0]!offset/24)</f>
        <v>42512.418414351851</v>
      </c>
      <c r="T4112" s="9">
        <f>(I4112/86400)+25569+([0]!offset/24)</f>
        <v>42572.418414351851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  <c r="S4113" s="9">
        <f>(J4113/86400)+25569+([0]!offset/24)</f>
        <v>42028.927546296291</v>
      </c>
      <c r="T4113" s="9">
        <f>(I4113/86400)+25569+([0]!offset/24)</f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  <c r="S4114" s="9">
        <f>(J4114/86400)+25569+([0]!offset/24)</f>
        <v>42400.738263888888</v>
      </c>
      <c r="T4114" s="9">
        <f>(I4114/86400)+25569+([0]!offset/24)</f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  <c r="S4115" s="9">
        <f>(J4115/86400)+25569+([0]!offset/24)</f>
        <v>42358.364849537036</v>
      </c>
      <c r="T4115" s="9">
        <f>(I4115/86400)+25569+([0]!offset/24)</f>
        <v>42377.06527777778</v>
      </c>
    </row>
  </sheetData>
  <autoFilter ref="A1:R4115" xr:uid="{E3DCFEF5-74B4-4B74-BDC8-E86F2E38281F}">
    <filterColumn colId="5">
      <filters>
        <filter val="live"/>
      </filters>
    </filterColumn>
  </autoFilter>
  <conditionalFormatting sqref="F1:F1048576">
    <cfRule type="cellIs" dxfId="4" priority="3" operator="equal">
      <formula>"successful"</formula>
    </cfRule>
    <cfRule type="cellIs" dxfId="7" priority="4" operator="equal">
      <formula>"live"</formula>
    </cfRule>
    <cfRule type="cellIs" dxfId="6" priority="5" operator="equal">
      <formula>"failed"</formula>
    </cfRule>
    <cfRule type="cellIs" dxfId="5" priority="6" operator="equal">
      <formula>"canceled"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8181"/>
        <color theme="9" tint="0.59999389629810485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30F66-DE1E-4E41-8A12-781A9C11DF6C}">
  <dimension ref="A1:F14"/>
  <sheetViews>
    <sheetView workbookViewId="0">
      <selection activeCell="F21" sqref="F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8360</v>
      </c>
      <c r="B3" s="7" t="s">
        <v>8363</v>
      </c>
    </row>
    <row r="4" spans="1:6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8" t="s">
        <v>8310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8" t="s">
        <v>8336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8" t="s">
        <v>8333</v>
      </c>
      <c r="C7">
        <v>140</v>
      </c>
      <c r="E7">
        <v>80</v>
      </c>
      <c r="F7">
        <v>220</v>
      </c>
    </row>
    <row r="8" spans="1:6" x14ac:dyDescent="0.25">
      <c r="A8" s="8" t="s">
        <v>8331</v>
      </c>
      <c r="B8">
        <v>24</v>
      </c>
      <c r="F8">
        <v>24</v>
      </c>
    </row>
    <row r="9" spans="1:6" x14ac:dyDescent="0.25">
      <c r="A9" s="8" t="s">
        <v>8325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8" t="s">
        <v>8338</v>
      </c>
      <c r="C10">
        <v>117</v>
      </c>
      <c r="E10">
        <v>103</v>
      </c>
      <c r="F10">
        <v>220</v>
      </c>
    </row>
    <row r="11" spans="1:6" x14ac:dyDescent="0.25">
      <c r="A11" s="8" t="s">
        <v>8322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8" t="s">
        <v>8317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8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CE3-F708-436E-8B69-C2DE60926291}">
  <dimension ref="A1:F47"/>
  <sheetViews>
    <sheetView workbookViewId="0">
      <selection activeCell="I3" sqref="I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8360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C6">
        <v>100</v>
      </c>
      <c r="F6">
        <v>100</v>
      </c>
    </row>
    <row r="7" spans="1:6" x14ac:dyDescent="0.25">
      <c r="A7" s="8" t="s">
        <v>8344</v>
      </c>
      <c r="B7">
        <v>20</v>
      </c>
      <c r="F7">
        <v>20</v>
      </c>
    </row>
    <row r="8" spans="1:6" x14ac:dyDescent="0.25">
      <c r="A8" s="8" t="s">
        <v>8332</v>
      </c>
      <c r="B8">
        <v>24</v>
      </c>
      <c r="F8">
        <v>24</v>
      </c>
    </row>
    <row r="9" spans="1:6" x14ac:dyDescent="0.25">
      <c r="A9" s="8" t="s">
        <v>8358</v>
      </c>
      <c r="C9">
        <v>40</v>
      </c>
      <c r="F9">
        <v>40</v>
      </c>
    </row>
    <row r="10" spans="1:6" x14ac:dyDescent="0.25">
      <c r="A10" s="8" t="s">
        <v>8354</v>
      </c>
      <c r="E10">
        <v>40</v>
      </c>
      <c r="F10">
        <v>40</v>
      </c>
    </row>
    <row r="11" spans="1:6" x14ac:dyDescent="0.25">
      <c r="A11" s="8" t="s">
        <v>8315</v>
      </c>
      <c r="E11">
        <v>180</v>
      </c>
      <c r="F11">
        <v>180</v>
      </c>
    </row>
    <row r="12" spans="1:6" x14ac:dyDescent="0.25">
      <c r="A12" s="8" t="s">
        <v>8314</v>
      </c>
      <c r="C12">
        <v>80</v>
      </c>
      <c r="F12">
        <v>80</v>
      </c>
    </row>
    <row r="13" spans="1:6" x14ac:dyDescent="0.25">
      <c r="A13" s="8" t="s">
        <v>8330</v>
      </c>
      <c r="E13">
        <v>40</v>
      </c>
      <c r="F13">
        <v>40</v>
      </c>
    </row>
    <row r="14" spans="1:6" x14ac:dyDescent="0.25">
      <c r="A14" s="8" t="s">
        <v>8347</v>
      </c>
      <c r="C14">
        <v>40</v>
      </c>
      <c r="D14">
        <v>20</v>
      </c>
      <c r="F14">
        <v>60</v>
      </c>
    </row>
    <row r="15" spans="1:6" x14ac:dyDescent="0.25">
      <c r="A15" s="8" t="s">
        <v>8324</v>
      </c>
      <c r="C15">
        <v>40</v>
      </c>
      <c r="F15">
        <v>40</v>
      </c>
    </row>
    <row r="16" spans="1:6" x14ac:dyDescent="0.25">
      <c r="A16" s="8" t="s">
        <v>8337</v>
      </c>
      <c r="B16">
        <v>20</v>
      </c>
      <c r="C16">
        <v>120</v>
      </c>
      <c r="F16">
        <v>140</v>
      </c>
    </row>
    <row r="17" spans="1:6" x14ac:dyDescent="0.25">
      <c r="A17" s="8" t="s">
        <v>8348</v>
      </c>
      <c r="C17">
        <v>20</v>
      </c>
      <c r="F17">
        <v>20</v>
      </c>
    </row>
    <row r="18" spans="1:6" x14ac:dyDescent="0.25">
      <c r="A18" s="8" t="s">
        <v>8349</v>
      </c>
      <c r="E18">
        <v>140</v>
      </c>
      <c r="F18">
        <v>140</v>
      </c>
    </row>
    <row r="19" spans="1:6" x14ac:dyDescent="0.25">
      <c r="A19" s="8" t="s">
        <v>8329</v>
      </c>
      <c r="C19">
        <v>20</v>
      </c>
      <c r="E19">
        <v>140</v>
      </c>
      <c r="F19">
        <v>160</v>
      </c>
    </row>
    <row r="20" spans="1:6" x14ac:dyDescent="0.25">
      <c r="A20" s="8" t="s">
        <v>8328</v>
      </c>
      <c r="C20">
        <v>60</v>
      </c>
      <c r="F20">
        <v>60</v>
      </c>
    </row>
    <row r="21" spans="1:6" x14ac:dyDescent="0.25">
      <c r="A21" s="8" t="s">
        <v>8356</v>
      </c>
      <c r="C21">
        <v>11</v>
      </c>
      <c r="E21">
        <v>9</v>
      </c>
      <c r="F21">
        <v>20</v>
      </c>
    </row>
    <row r="22" spans="1:6" x14ac:dyDescent="0.25">
      <c r="A22" s="8" t="s">
        <v>8327</v>
      </c>
      <c r="E22">
        <v>20</v>
      </c>
      <c r="F22">
        <v>20</v>
      </c>
    </row>
    <row r="23" spans="1:6" x14ac:dyDescent="0.25">
      <c r="A23" s="8" t="s">
        <v>8335</v>
      </c>
      <c r="C23">
        <v>40</v>
      </c>
      <c r="F23">
        <v>40</v>
      </c>
    </row>
    <row r="24" spans="1:6" x14ac:dyDescent="0.25">
      <c r="A24" s="8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8" t="s">
        <v>8343</v>
      </c>
      <c r="C25">
        <v>20</v>
      </c>
      <c r="F25">
        <v>20</v>
      </c>
    </row>
    <row r="26" spans="1:6" x14ac:dyDescent="0.25">
      <c r="A26" s="8" t="s">
        <v>8323</v>
      </c>
      <c r="E26">
        <v>60</v>
      </c>
      <c r="F26">
        <v>60</v>
      </c>
    </row>
    <row r="27" spans="1:6" x14ac:dyDescent="0.25">
      <c r="A27" s="8" t="s">
        <v>8350</v>
      </c>
      <c r="C27">
        <v>20</v>
      </c>
      <c r="F27">
        <v>20</v>
      </c>
    </row>
    <row r="28" spans="1:6" x14ac:dyDescent="0.25">
      <c r="A28" s="8" t="s">
        <v>8339</v>
      </c>
      <c r="C28">
        <v>57</v>
      </c>
      <c r="E28">
        <v>103</v>
      </c>
      <c r="F28">
        <v>160</v>
      </c>
    </row>
    <row r="29" spans="1:6" x14ac:dyDescent="0.25">
      <c r="A29" s="8" t="s">
        <v>8345</v>
      </c>
      <c r="C29">
        <v>20</v>
      </c>
      <c r="F29">
        <v>20</v>
      </c>
    </row>
    <row r="30" spans="1:6" x14ac:dyDescent="0.25">
      <c r="A30" s="8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8" t="s">
        <v>8346</v>
      </c>
      <c r="E31">
        <v>40</v>
      </c>
      <c r="F31">
        <v>40</v>
      </c>
    </row>
    <row r="32" spans="1:6" x14ac:dyDescent="0.25">
      <c r="A32" s="8" t="s">
        <v>8342</v>
      </c>
      <c r="E32">
        <v>20</v>
      </c>
      <c r="F32">
        <v>20</v>
      </c>
    </row>
    <row r="33" spans="1:6" x14ac:dyDescent="0.25">
      <c r="A33" s="8" t="s">
        <v>8353</v>
      </c>
      <c r="C33">
        <v>20</v>
      </c>
      <c r="F33">
        <v>20</v>
      </c>
    </row>
    <row r="34" spans="1:6" x14ac:dyDescent="0.25">
      <c r="A34" s="8" t="s">
        <v>8326</v>
      </c>
      <c r="E34">
        <v>260</v>
      </c>
      <c r="F34">
        <v>260</v>
      </c>
    </row>
    <row r="35" spans="1:6" x14ac:dyDescent="0.25">
      <c r="A35" s="8" t="s">
        <v>8313</v>
      </c>
      <c r="B35">
        <v>40</v>
      </c>
      <c r="F35">
        <v>40</v>
      </c>
    </row>
    <row r="36" spans="1:6" x14ac:dyDescent="0.25">
      <c r="A36" s="8" t="s">
        <v>8312</v>
      </c>
      <c r="E36">
        <v>60</v>
      </c>
      <c r="F36">
        <v>60</v>
      </c>
    </row>
    <row r="37" spans="1:6" x14ac:dyDescent="0.25">
      <c r="A37" s="8" t="s">
        <v>8352</v>
      </c>
      <c r="D37">
        <v>6</v>
      </c>
      <c r="E37">
        <v>34</v>
      </c>
      <c r="F37">
        <v>40</v>
      </c>
    </row>
    <row r="38" spans="1:6" x14ac:dyDescent="0.25">
      <c r="A38" s="8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8" t="s">
        <v>8351</v>
      </c>
      <c r="E40">
        <v>80</v>
      </c>
      <c r="F40">
        <v>80</v>
      </c>
    </row>
    <row r="41" spans="1:6" x14ac:dyDescent="0.25">
      <c r="A41" s="8" t="s">
        <v>8311</v>
      </c>
      <c r="E41">
        <v>60</v>
      </c>
      <c r="F41">
        <v>60</v>
      </c>
    </row>
    <row r="42" spans="1:6" x14ac:dyDescent="0.25">
      <c r="A42" s="8" t="s">
        <v>8341</v>
      </c>
      <c r="B42">
        <v>10</v>
      </c>
      <c r="C42">
        <v>47</v>
      </c>
      <c r="F42">
        <v>57</v>
      </c>
    </row>
    <row r="43" spans="1:6" x14ac:dyDescent="0.25">
      <c r="A43" s="8" t="s">
        <v>8334</v>
      </c>
      <c r="C43">
        <v>100</v>
      </c>
      <c r="F43">
        <v>100</v>
      </c>
    </row>
    <row r="44" spans="1:6" x14ac:dyDescent="0.25">
      <c r="A44" s="8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8" t="s">
        <v>8320</v>
      </c>
      <c r="B45">
        <v>100</v>
      </c>
      <c r="C45">
        <v>60</v>
      </c>
      <c r="F45">
        <v>160</v>
      </c>
    </row>
    <row r="46" spans="1:6" x14ac:dyDescent="0.25">
      <c r="A46" s="8" t="s">
        <v>8340</v>
      </c>
      <c r="B46">
        <v>20</v>
      </c>
      <c r="F46">
        <v>20</v>
      </c>
    </row>
    <row r="47" spans="1:6" x14ac:dyDescent="0.25">
      <c r="A47" s="8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F5D9-2D35-44E1-8450-23BE575EEFD1}">
  <dimension ref="A1:E18"/>
  <sheetViews>
    <sheetView workbookViewId="0">
      <selection activeCell="B2" sqref="B2 B6: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8380</v>
      </c>
      <c r="B2" t="s">
        <v>8364</v>
      </c>
    </row>
    <row r="4" spans="1:5" x14ac:dyDescent="0.25">
      <c r="A4" s="7" t="s">
        <v>8360</v>
      </c>
      <c r="B4" s="7" t="s">
        <v>8363</v>
      </c>
    </row>
    <row r="5" spans="1:5" x14ac:dyDescent="0.2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10" t="s">
        <v>8374</v>
      </c>
      <c r="B6">
        <v>34</v>
      </c>
      <c r="C6">
        <v>149</v>
      </c>
      <c r="D6">
        <v>183</v>
      </c>
      <c r="E6">
        <v>366</v>
      </c>
    </row>
    <row r="7" spans="1:5" x14ac:dyDescent="0.25">
      <c r="A7" s="10" t="s">
        <v>8375</v>
      </c>
      <c r="B7">
        <v>27</v>
      </c>
      <c r="C7">
        <v>105</v>
      </c>
      <c r="D7">
        <v>202</v>
      </c>
      <c r="E7">
        <v>334</v>
      </c>
    </row>
    <row r="8" spans="1:5" x14ac:dyDescent="0.25">
      <c r="A8" s="10" t="s">
        <v>8376</v>
      </c>
      <c r="B8">
        <v>28</v>
      </c>
      <c r="C8">
        <v>108</v>
      </c>
      <c r="D8">
        <v>179</v>
      </c>
      <c r="E8">
        <v>315</v>
      </c>
    </row>
    <row r="9" spans="1:5" x14ac:dyDescent="0.25">
      <c r="A9" s="10" t="s">
        <v>8377</v>
      </c>
      <c r="B9">
        <v>27</v>
      </c>
      <c r="C9">
        <v>103</v>
      </c>
      <c r="D9">
        <v>193</v>
      </c>
      <c r="E9">
        <v>323</v>
      </c>
    </row>
    <row r="10" spans="1:5" x14ac:dyDescent="0.25">
      <c r="A10" s="10" t="s">
        <v>8368</v>
      </c>
      <c r="B10">
        <v>26</v>
      </c>
      <c r="C10">
        <v>126</v>
      </c>
      <c r="D10">
        <v>233</v>
      </c>
      <c r="E10">
        <v>385</v>
      </c>
    </row>
    <row r="11" spans="1:5" x14ac:dyDescent="0.25">
      <c r="A11" s="10" t="s">
        <v>8378</v>
      </c>
      <c r="B11">
        <v>27</v>
      </c>
      <c r="C11">
        <v>148</v>
      </c>
      <c r="D11">
        <v>213</v>
      </c>
      <c r="E11">
        <v>388</v>
      </c>
    </row>
    <row r="12" spans="1:5" x14ac:dyDescent="0.25">
      <c r="A12" s="10" t="s">
        <v>8369</v>
      </c>
      <c r="B12">
        <v>44</v>
      </c>
      <c r="C12">
        <v>148</v>
      </c>
      <c r="D12">
        <v>192</v>
      </c>
      <c r="E12">
        <v>384</v>
      </c>
    </row>
    <row r="13" spans="1:5" x14ac:dyDescent="0.25">
      <c r="A13" s="10" t="s">
        <v>8370</v>
      </c>
      <c r="B13">
        <v>32</v>
      </c>
      <c r="C13">
        <v>134</v>
      </c>
      <c r="D13">
        <v>167</v>
      </c>
      <c r="E13">
        <v>333</v>
      </c>
    </row>
    <row r="14" spans="1:5" x14ac:dyDescent="0.25">
      <c r="A14" s="10" t="s">
        <v>8371</v>
      </c>
      <c r="B14">
        <v>24</v>
      </c>
      <c r="C14">
        <v>127</v>
      </c>
      <c r="D14">
        <v>148</v>
      </c>
      <c r="E14">
        <v>299</v>
      </c>
    </row>
    <row r="15" spans="1:5" x14ac:dyDescent="0.25">
      <c r="A15" s="10" t="s">
        <v>8372</v>
      </c>
      <c r="B15">
        <v>20</v>
      </c>
      <c r="C15">
        <v>150</v>
      </c>
      <c r="D15">
        <v>184</v>
      </c>
      <c r="E15">
        <v>354</v>
      </c>
    </row>
    <row r="16" spans="1:5" x14ac:dyDescent="0.25">
      <c r="A16" s="10" t="s">
        <v>8373</v>
      </c>
      <c r="B16">
        <v>37</v>
      </c>
      <c r="C16">
        <v>113</v>
      </c>
      <c r="D16">
        <v>180</v>
      </c>
      <c r="E16">
        <v>330</v>
      </c>
    </row>
    <row r="17" spans="1:5" x14ac:dyDescent="0.25">
      <c r="A17" s="10" t="s">
        <v>8379</v>
      </c>
      <c r="B17">
        <v>23</v>
      </c>
      <c r="C17">
        <v>119</v>
      </c>
      <c r="D17">
        <v>111</v>
      </c>
      <c r="E17">
        <v>253</v>
      </c>
    </row>
    <row r="18" spans="1:5" x14ac:dyDescent="0.25">
      <c r="A18" s="10" t="s">
        <v>8362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FCEA-4150-4AFD-A39D-6284893B49CD}">
  <dimension ref="A1:H13"/>
  <sheetViews>
    <sheetView showGridLines="0" workbookViewId="0">
      <selection activeCell="L11" sqref="L11"/>
    </sheetView>
  </sheetViews>
  <sheetFormatPr defaultRowHeight="15" x14ac:dyDescent="0.25"/>
  <cols>
    <col min="1" max="1" width="28.28515625" bestFit="1" customWidth="1"/>
    <col min="2" max="2" width="19.7109375" bestFit="1" customWidth="1"/>
    <col min="3" max="3" width="15.42578125" bestFit="1" customWidth="1"/>
    <col min="4" max="4" width="18.5703125" bestFit="1" customWidth="1"/>
    <col min="5" max="5" width="14.5703125" bestFit="1" customWidth="1"/>
    <col min="6" max="6" width="22.85546875" bestFit="1" customWidth="1"/>
    <col min="7" max="7" width="18.5703125" bestFit="1" customWidth="1"/>
    <col min="8" max="8" width="21.7109375" bestFit="1" customWidth="1"/>
  </cols>
  <sheetData>
    <row r="1" spans="1:8" ht="15.75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s="14" t="s">
        <v>8389</v>
      </c>
      <c r="B2" s="11">
        <f>COUNTIFS(KickStart!$F$2:$F$4115,"successful",KickStart!$D$2:$D$4115,"&lt;1000")</f>
        <v>322</v>
      </c>
      <c r="C2" s="11">
        <f>COUNTIFS(KickStart!$F$2:$F$4115,"failed",KickStart!$D$2:$D$4115,"&lt;1000")</f>
        <v>113</v>
      </c>
      <c r="D2" s="11">
        <f>COUNTIFS(KickStart!$F$2:$F$4115,"canceled",KickStart!$D$2:$D$4115,"&lt;1000")</f>
        <v>18</v>
      </c>
      <c r="E2" s="11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s="14" t="s">
        <v>8390</v>
      </c>
      <c r="B3" s="11">
        <f>COUNTIFS(KickStart!$F$2:$F$4115,"successful",KickStart!$D$2:$D$4115,"&gt;=1000",KickStart!$D$2:$D$4115,"&lt;=4999")</f>
        <v>932</v>
      </c>
      <c r="C3" s="11">
        <f>COUNTIFS(KickStart!$F$2:$F$4115,"failed",KickStart!$D$2:$D$4115,"&gt;=1000",KickStart!$D$2:$D$4115,"&lt;=4999")</f>
        <v>420</v>
      </c>
      <c r="D3" s="11">
        <f>COUNTIFS(KickStart!$F$2:$F$4115,"canceled",KickStart!$D$2:$D$4115,"&gt;=1000",KickStart!$D$2:$D$4115,"&lt;=4999")</f>
        <v>60</v>
      </c>
      <c r="E3" s="11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s="14" t="s">
        <v>8391</v>
      </c>
      <c r="B4" s="11">
        <f>COUNTIFS(KickStart!$F$2:$F$4115,"successful",KickStart!$D$2:$D$4115,"&gt;=5000",KickStart!$D$2:$D$4115,"&lt;=9999")</f>
        <v>381</v>
      </c>
      <c r="C4" s="11">
        <f>COUNTIFS(KickStart!$F$2:$F$4115,"failed",KickStart!$D$2:$D$4115,"&gt;=5000",KickStart!$D$2:$D$4115,"&lt;=9999")</f>
        <v>283</v>
      </c>
      <c r="D4" s="11">
        <f>COUNTIFS(KickStart!$F$2:$F$4115,"canceled",KickStart!$D$2:$D$4115,"&gt;=5000",KickStart!$D$2:$D$4115,"&lt;=9999")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s="14" t="s">
        <v>8392</v>
      </c>
      <c r="B5" s="11">
        <f>COUNTIFS(KickStart!$F$2:$F$4115,"successful",KickStart!$D$2:$D$4115,"&gt;=10000",KickStart!$D$2:$D$4115,"&lt;=14999")</f>
        <v>168</v>
      </c>
      <c r="C5" s="11">
        <f>COUNTIFS(KickStart!$F$2:$F$4115,"failed",KickStart!$D$2:$D$4115,"&gt;=10000",KickStart!$D$2:$D$4115,"&lt;=14999")</f>
        <v>144</v>
      </c>
      <c r="D5" s="11">
        <f>COUNTIFS(KickStart!$F$2:$F$4115,"canceled",KickStart!$D$2:$D$4115,"&gt;=10000",KickStart!$D$2:$D$4115,"&lt;=14999")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s="14" t="s">
        <v>8393</v>
      </c>
      <c r="B6" s="11">
        <f>COUNTIFS(KickStart!$F$2:$F$4115,"successful",KickStart!$D$2:$D$4115,"&gt;=15000",KickStart!$D$2:$D$4115,"&lt;=19999")</f>
        <v>94</v>
      </c>
      <c r="C6" s="11">
        <f>COUNTIFS(KickStart!$F$2:$F$4115,"failed",KickStart!$D$2:$D$4115,"&gt;=15000",KickStart!$D$2:$D$4115,"&lt;=19999")</f>
        <v>90</v>
      </c>
      <c r="D6" s="11">
        <f>COUNTIFS(KickStart!$F$2:$F$4115,"canceled",KickStart!$D$2:$D$4115,"&gt;=15000",KickStart!$D$2:$D$4115,"&lt;=19999")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s="14" t="s">
        <v>8394</v>
      </c>
      <c r="B7" s="11">
        <f>COUNTIFS(KickStart!$F$2:$F$4115,"successful",KickStart!$D$2:$D$4115,"&gt;=20000",KickStart!$D$2:$D$4115,"&lt;=24999")</f>
        <v>62</v>
      </c>
      <c r="C7" s="11">
        <f>COUNTIFS(KickStart!$F$2:$F$4115,"failed",KickStart!$D$2:$D$4115,"&gt;=20000",KickStart!$D$2:$D$4115,"&lt;=24999")</f>
        <v>72</v>
      </c>
      <c r="D7" s="11">
        <f>COUNTIFS(KickStart!$F$2:$F$4115,"canceled",KickStart!$D$2:$D$4115,"&gt;=20000",KickStart!$D$2:$D$4115,"&lt;=24999")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s="14" t="s">
        <v>8395</v>
      </c>
      <c r="B8" s="11">
        <f>COUNTIFS(KickStart!$F$2:$F$4115,"successful",KickStart!$D$2:$D$4115,"&gt;=25000",KickStart!$D$2:$D$4115,"&lt;=29999")</f>
        <v>55</v>
      </c>
      <c r="C8" s="11">
        <f>COUNTIFS(KickStart!$F$2:$F$4115,"failed",KickStart!$D$2:$D$4115,"&gt;=25000",KickStart!$D$2:$D$4115,"&lt;=29999")</f>
        <v>64</v>
      </c>
      <c r="D8" s="11">
        <f>COUNTIFS(KickStart!$F$2:$F$4115,"canceled",KickStart!$D$2:$D$4115,"&gt;=25000",KickStart!$D$2:$D$4115,"&lt;=29999")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s="14" t="s">
        <v>8396</v>
      </c>
      <c r="B9" s="11">
        <f>COUNTIFS(KickStart!$F$2:$F$4115,"successful",KickStart!$D$2:$D$4115,"&gt;=30000",KickStart!$D$2:$D$4115,"&lt;=34999")</f>
        <v>32</v>
      </c>
      <c r="C9" s="11">
        <f>COUNTIFS(KickStart!$F$2:$F$4115,"failed",KickStart!$D$2:$D$4115,"&gt;=30000",KickStart!$D$2:$D$4115,"&lt;=34999")</f>
        <v>37</v>
      </c>
      <c r="D9" s="11">
        <f>COUNTIFS(KickStart!$F$2:$F$4115,"canceled",KickStart!$D$2:$D$4115,"&gt;=30000",KickStart!$D$2:$D$4115,"&lt;=34999")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s="14" t="s">
        <v>8397</v>
      </c>
      <c r="B10" s="11">
        <f>COUNTIFS(KickStart!$F$2:$F$4115,"successful",KickStart!$D$2:$D$4115,"&gt;=35000",KickStart!$D$2:$D$4115,"&lt;=39999")</f>
        <v>26</v>
      </c>
      <c r="C10" s="11">
        <f>COUNTIFS(KickStart!$F$2:$F$4115,"failed",KickStart!$D$2:$D$4115,"&gt;=35000",KickStart!$D$2:$D$4115,"&lt;=39999")</f>
        <v>22</v>
      </c>
      <c r="D10" s="11">
        <f>COUNTIFS(KickStart!$F$2:$F$4115,"canceled",KickStart!$D$2:$D$4115,"&gt;=35000",KickStart!$D$2:$D$4115,"&lt;=39999")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s="14" t="s">
        <v>8398</v>
      </c>
      <c r="B11" s="11">
        <f>COUNTIFS(KickStart!$F$2:$F$4115,"successful",KickStart!$D$2:$D$4115,"&gt;=40000",KickStart!$D$2:$D$4115,"&lt;=44999")</f>
        <v>21</v>
      </c>
      <c r="C11" s="11">
        <f>COUNTIFS(KickStart!$F$2:$F$4115,"failed",KickStart!$D$2:$D$4115,"&gt;=40000",KickStart!$D$2:$D$4115,"&lt;=44999")</f>
        <v>16</v>
      </c>
      <c r="D11" s="11">
        <f>COUNTIFS(KickStart!$F$2:$F$4115,"canceled",KickStart!$D$2:$D$4115,"&gt;=40000",KickStart!$D$2:$D$4115,"&lt;=44999")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s="14" t="s">
        <v>8399</v>
      </c>
      <c r="B12" s="11">
        <f>COUNTIFS(KickStart!$F$2:$F$4115,"successful",KickStart!$D$2:$D$4115,"&gt;=45000",KickStart!$D$2:$D$4115,"&lt;=49999")</f>
        <v>6</v>
      </c>
      <c r="C12" s="11">
        <f>COUNTIFS(KickStart!$F$2:$F$4115,"failed",KickStart!$D$2:$D$4115,"&gt;=45000",KickStart!$D$2:$D$4115,"&lt;=49999")</f>
        <v>11</v>
      </c>
      <c r="D12" s="11">
        <f>COUNTIFS(KickStart!$F$2:$F$4115,"canceled",KickStart!$D$2:$D$4115,"&gt;=45000",KickStart!$D$2:$D$4115,"&lt;=49999")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s="14" t="s">
        <v>8400</v>
      </c>
      <c r="B13" s="11">
        <f>COUNTIFS(KickStart!$F$2:$F$4115,"successful",KickStart!$D$2:$D$4115,"&gt;=50000")</f>
        <v>86</v>
      </c>
      <c r="C13" s="11">
        <f>COUNTIFS(KickStart!$F$2:$F$4115,"failed",KickStart!$D$2:$D$4115,"&gt;=50000")</f>
        <v>258</v>
      </c>
      <c r="D13" s="11">
        <f>COUNTIFS(KickStart!$F$2:$F$4115,"canceled",KickStart!$D$2:$D$4115,"&gt;=50000")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FB87-C353-4FDD-9972-FB6F2ED04367}">
  <dimension ref="A1:B1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2" width="10.28515625" customWidth="1"/>
  </cols>
  <sheetData>
    <row r="1" spans="1:2" x14ac:dyDescent="0.25">
      <c r="A1" t="s">
        <v>8366</v>
      </c>
      <c r="B1">
        <v>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</vt:lpstr>
      <vt:lpstr>PivotTable-1</vt:lpstr>
      <vt:lpstr>PivotTable-2</vt:lpstr>
      <vt:lpstr>PivotTable-3</vt:lpstr>
      <vt:lpstr>Bonus</vt:lpstr>
      <vt:lpstr>Constants</vt:lpstr>
      <vt:lpstr>offset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Alexandre Geraldo</cp:lastModifiedBy>
  <dcterms:created xsi:type="dcterms:W3CDTF">2017-04-20T15:17:24Z</dcterms:created>
  <dcterms:modified xsi:type="dcterms:W3CDTF">2019-02-24T19:05:24Z</dcterms:modified>
</cp:coreProperties>
</file>