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ate1904="1"/>
  <mc:AlternateContent xmlns:mc="http://schemas.openxmlformats.org/markup-compatibility/2006">
    <mc:Choice Requires="x15">
      <x15ac:absPath xmlns:x15ac="http://schemas.microsoft.com/office/spreadsheetml/2010/11/ac" url="Z:\Медиапланы\Ингосстрах\"/>
    </mc:Choice>
  </mc:AlternateContent>
  <xr:revisionPtr revIDLastSave="0" documentId="13_ncr:1_{29243567-5A75-41F4-9170-17459B2ADB27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Banners" sheetId="2" r:id="rId1"/>
  </sheets>
  <calcPr calcId="191029"/>
</workbook>
</file>

<file path=xl/calcChain.xml><?xml version="1.0" encoding="utf-8"?>
<calcChain xmlns="http://schemas.openxmlformats.org/spreadsheetml/2006/main">
  <c r="M15" i="2" l="1"/>
  <c r="L15" i="2"/>
  <c r="L16" i="2" l="1"/>
  <c r="P15" i="2"/>
  <c r="N15" i="2"/>
  <c r="L17" i="2" l="1"/>
</calcChain>
</file>

<file path=xl/sharedStrings.xml><?xml version="1.0" encoding="utf-8"?>
<sst xmlns="http://schemas.openxmlformats.org/spreadsheetml/2006/main" count="30" uniqueCount="30">
  <si>
    <t>Audience Activation</t>
  </si>
  <si>
    <t>Сервис Weborama</t>
  </si>
  <si>
    <t>Формат рекламы</t>
  </si>
  <si>
    <t>ГЕО</t>
  </si>
  <si>
    <t>Модель закупки</t>
  </si>
  <si>
    <t>Стоимость за единицу (до НДС)</t>
  </si>
  <si>
    <t>Охват</t>
  </si>
  <si>
    <t>CTR</t>
  </si>
  <si>
    <t>Клики</t>
  </si>
  <si>
    <t>CPM</t>
  </si>
  <si>
    <t>Итого (до НДС):</t>
  </si>
  <si>
    <t>Итого (после НДС):</t>
  </si>
  <si>
    <t>Аудиторные данные
перечислены через слэш (/)</t>
  </si>
  <si>
    <t xml:space="preserve">Показы </t>
  </si>
  <si>
    <t>Период</t>
  </si>
  <si>
    <t>Programmatic banners</t>
  </si>
  <si>
    <t>Медийные показатели являются прогнозными, если не привязаны к баинговым единицам</t>
  </si>
  <si>
    <t>Кол-во единиц</t>
  </si>
  <si>
    <t>Агентство: Игроник</t>
  </si>
  <si>
    <t xml:space="preserve">Клиент: Ингосстрах </t>
  </si>
  <si>
    <t>KPI: Охват</t>
  </si>
  <si>
    <t>Дата предоставления расчета: 24.09.2024</t>
  </si>
  <si>
    <r>
      <t xml:space="preserve">Custom segments Weborama database/построение новых сегментов с использованием </t>
    </r>
    <r>
      <rPr>
        <b/>
        <sz val="10"/>
        <color rgb="FF262626"/>
        <rFont val="Tahoma"/>
        <family val="2"/>
        <charset val="204"/>
      </rPr>
      <t>MoonFish</t>
    </r>
  </si>
  <si>
    <t>Продукт: Танцевальный фестиваль.</t>
  </si>
  <si>
    <t xml:space="preserve">Частота </t>
  </si>
  <si>
    <t xml:space="preserve">240x400, 300x250, 300x600,  320x50, 728x90, 970x90, 160x600, 970x250, 468x60, 580x400, 336x280, 120x600, 256x256, 600x600, 1080x607 </t>
  </si>
  <si>
    <t>Казань, Новосибирск, Уфа, Екатеринбург, Астрахань,                             Нижний Новгород, Санкт-Петербург, Саратов</t>
  </si>
  <si>
    <t xml:space="preserve">ЦА: Ж/М </t>
  </si>
  <si>
    <t>ОКТЯБРЬ 2024      (4 недели)</t>
  </si>
  <si>
    <t>Минимальный объем закупки           (до НДС)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</si>
</sst>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р.&quot;"/>
  </numFmts>
  <fonts count="16" x14ac:knownFonts="1">
    <font>
      <sz val="12"/>
      <color indexed="8"/>
      <name val="Verdana"/>
    </font>
    <font>
      <sz val="10"/>
      <color indexed="8"/>
      <name val="Helvetica"/>
      <family val="2"/>
    </font>
    <font>
      <b/>
      <sz val="36"/>
      <color indexed="8"/>
      <name val="Helvetica"/>
      <family val="2"/>
    </font>
    <font>
      <b/>
      <sz val="11"/>
      <color indexed="8"/>
      <name val="Helvetica"/>
      <family val="2"/>
    </font>
    <font>
      <b/>
      <sz val="10"/>
      <color indexed="12"/>
      <name val="Helvetica"/>
      <family val="2"/>
    </font>
    <font>
      <b/>
      <sz val="16"/>
      <color indexed="12"/>
      <name val="Helvetica"/>
      <family val="2"/>
    </font>
    <font>
      <sz val="10"/>
      <color indexed="14"/>
      <name val="Tahoma"/>
      <family val="2"/>
      <charset val="204"/>
    </font>
    <font>
      <sz val="10"/>
      <color indexed="8"/>
      <name val="Tahoma"/>
      <family val="2"/>
      <charset val="204"/>
    </font>
    <font>
      <b/>
      <sz val="10"/>
      <color indexed="15"/>
      <name val="Helvetica"/>
      <family val="2"/>
    </font>
    <font>
      <b/>
      <sz val="9"/>
      <color indexed="12"/>
      <name val="Tahoma"/>
      <family val="2"/>
      <charset val="204"/>
    </font>
    <font>
      <b/>
      <sz val="10"/>
      <color indexed="12"/>
      <name val="Helvetica"/>
      <family val="2"/>
    </font>
    <font>
      <b/>
      <sz val="12"/>
      <color indexed="12"/>
      <name val="Helvetica"/>
      <family val="2"/>
    </font>
    <font>
      <b/>
      <sz val="10"/>
      <color rgb="FF262626"/>
      <name val="Tahoma"/>
      <family val="2"/>
      <charset val="204"/>
    </font>
    <font>
      <b/>
      <sz val="10"/>
      <color indexed="14"/>
      <name val="Tahoma"/>
      <family val="2"/>
      <charset val="204"/>
    </font>
    <font>
      <b/>
      <sz val="11"/>
      <name val="Helvetica"/>
      <family val="2"/>
    </font>
    <font>
      <b/>
      <sz val="1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9">
    <xf numFmtId="0" fontId="0" fillId="0" borderId="0" xfId="0" applyAlignment="1"/>
    <xf numFmtId="0" fontId="0" fillId="0" borderId="0" xfId="0" applyNumberFormat="1">
      <alignment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>
      <alignment vertical="top" wrapText="1"/>
    </xf>
    <xf numFmtId="0" fontId="0" fillId="2" borderId="0" xfId="0" applyFill="1" applyBorder="1">
      <alignment vertical="top" wrapText="1"/>
    </xf>
    <xf numFmtId="0" fontId="0" fillId="2" borderId="2" xfId="0" applyFill="1" applyBorder="1">
      <alignment vertical="top" wrapText="1"/>
    </xf>
    <xf numFmtId="0" fontId="1" fillId="2" borderId="2" xfId="0" applyFont="1" applyFill="1" applyBorder="1">
      <alignment vertical="top" wrapText="1"/>
    </xf>
    <xf numFmtId="0" fontId="1" fillId="2" borderId="3" xfId="0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1" fillId="2" borderId="5" xfId="0" applyFont="1" applyFill="1" applyBorder="1">
      <alignment vertical="top" wrapText="1"/>
    </xf>
    <xf numFmtId="0" fontId="1" fillId="2" borderId="6" xfId="0" applyFont="1" applyFill="1" applyBorder="1">
      <alignment vertical="top" wrapText="1"/>
    </xf>
    <xf numFmtId="0" fontId="1" fillId="2" borderId="7" xfId="0" applyFont="1" applyFill="1" applyBorder="1">
      <alignment vertical="top" wrapText="1"/>
    </xf>
    <xf numFmtId="0" fontId="1" fillId="2" borderId="8" xfId="0" applyFont="1" applyFill="1" applyBorder="1">
      <alignment vertical="top" wrapText="1"/>
    </xf>
    <xf numFmtId="0" fontId="0" fillId="0" borderId="0" xfId="0" applyNumberFormat="1" applyBorder="1">
      <alignment vertical="top" wrapText="1"/>
    </xf>
    <xf numFmtId="0" fontId="8" fillId="3" borderId="11" xfId="0" applyFont="1" applyFill="1" applyBorder="1" applyAlignment="1">
      <alignment vertical="center"/>
    </xf>
    <xf numFmtId="164" fontId="9" fillId="3" borderId="12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5" fillId="0" borderId="0" xfId="0" applyNumberFormat="1" applyFont="1" applyFill="1" applyBorder="1" applyAlignment="1">
      <alignment vertical="center"/>
    </xf>
    <xf numFmtId="49" fontId="10" fillId="3" borderId="27" xfId="0" applyNumberFormat="1" applyFont="1" applyFill="1" applyBorder="1" applyAlignment="1">
      <alignment horizontal="center" vertical="center" wrapText="1"/>
    </xf>
    <xf numFmtId="49" fontId="4" fillId="3" borderId="24" xfId="0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164" fontId="9" fillId="3" borderId="26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 wrapText="1"/>
    </xf>
    <xf numFmtId="0" fontId="6" fillId="2" borderId="9" xfId="0" applyNumberFormat="1" applyFont="1" applyFill="1" applyBorder="1" applyAlignment="1">
      <alignment horizontal="center" vertical="center" wrapText="1"/>
    </xf>
    <xf numFmtId="164" fontId="6" fillId="4" borderId="9" xfId="0" applyNumberFormat="1" applyFont="1" applyFill="1" applyBorder="1" applyAlignment="1">
      <alignment horizontal="center" vertical="center"/>
    </xf>
    <xf numFmtId="3" fontId="7" fillId="2" borderId="9" xfId="0" applyNumberFormat="1" applyFont="1" applyFill="1" applyBorder="1" applyAlignment="1">
      <alignment horizontal="center" vertical="center"/>
    </xf>
    <xf numFmtId="3" fontId="1" fillId="2" borderId="9" xfId="0" applyNumberFormat="1" applyFont="1" applyFill="1" applyBorder="1" applyAlignment="1">
      <alignment horizontal="center" vertical="center" wrapText="1"/>
    </xf>
    <xf numFmtId="10" fontId="1" fillId="0" borderId="9" xfId="0" applyNumberFormat="1" applyFont="1" applyFill="1" applyBorder="1" applyAlignment="1">
      <alignment horizontal="center" vertical="center" wrapText="1"/>
    </xf>
    <xf numFmtId="0" fontId="0" fillId="0" borderId="28" xfId="0" applyNumberFormat="1" applyBorder="1">
      <alignment vertical="top" wrapText="1"/>
    </xf>
    <xf numFmtId="0" fontId="3" fillId="2" borderId="0" xfId="0" applyNumberFormat="1" applyFont="1" applyFill="1" applyBorder="1" applyAlignment="1">
      <alignment horizontal="left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49" fontId="13" fillId="2" borderId="9" xfId="0" applyNumberFormat="1" applyFont="1" applyFill="1" applyBorder="1" applyAlignment="1">
      <alignment horizontal="center" vertical="center" wrapText="1"/>
    </xf>
    <xf numFmtId="49" fontId="13" fillId="2" borderId="9" xfId="0" applyNumberFormat="1" applyFont="1" applyFill="1" applyBorder="1" applyAlignment="1">
      <alignment horizontal="center" vertical="center"/>
    </xf>
    <xf numFmtId="49" fontId="10" fillId="3" borderId="20" xfId="0" applyNumberFormat="1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/>
    </xf>
    <xf numFmtId="49" fontId="4" fillId="3" borderId="19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18" xfId="0" applyNumberFormat="1" applyFont="1" applyFill="1" applyBorder="1" applyAlignment="1">
      <alignment horizontal="left" vertical="center"/>
    </xf>
    <xf numFmtId="0" fontId="0" fillId="0" borderId="11" xfId="0" applyBorder="1" applyAlignment="1"/>
    <xf numFmtId="49" fontId="4" fillId="3" borderId="16" xfId="0" applyNumberFormat="1" applyFont="1" applyFill="1" applyBorder="1" applyAlignment="1">
      <alignment horizontal="left" vertical="center"/>
    </xf>
    <xf numFmtId="0" fontId="0" fillId="0" borderId="0" xfId="0" applyBorder="1" applyAlignment="1"/>
    <xf numFmtId="49" fontId="2" fillId="4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49" fontId="4" fillId="3" borderId="23" xfId="0" applyNumberFormat="1" applyFont="1" applyFill="1" applyBorder="1" applyAlignment="1">
      <alignment horizontal="center" vertical="center" wrapText="1"/>
    </xf>
    <xf numFmtId="164" fontId="4" fillId="3" borderId="14" xfId="0" applyNumberFormat="1" applyFont="1" applyFill="1" applyBorder="1" applyAlignment="1">
      <alignment horizontal="center" vertical="center" wrapText="1"/>
    </xf>
    <xf numFmtId="49" fontId="4" fillId="3" borderId="19" xfId="0" applyNumberFormat="1" applyFont="1" applyFill="1" applyBorder="1" applyAlignment="1">
      <alignment horizontal="center" vertical="center" wrapText="1"/>
    </xf>
    <xf numFmtId="49" fontId="14" fillId="2" borderId="0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49" fontId="11" fillId="3" borderId="21" xfId="0" applyNumberFormat="1" applyFont="1" applyFill="1" applyBorder="1" applyAlignment="1">
      <alignment horizontal="center" vertical="center"/>
    </xf>
    <xf numFmtId="49" fontId="11" fillId="3" borderId="10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15" fillId="2" borderId="15" xfId="0" applyNumberFormat="1" applyFont="1" applyFill="1" applyBorder="1" applyAlignment="1">
      <alignment horizontal="center" vertical="center" wrapText="1"/>
    </xf>
    <xf numFmtId="49" fontId="15" fillId="2" borderId="2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262626"/>
      <rgbColor rgb="003F3F3F"/>
      <rgbColor rgb="00E1F2D7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0</xdr:rowOff>
    </xdr:from>
    <xdr:to>
      <xdr:col>3</xdr:col>
      <xdr:colOff>1095375</xdr:colOff>
      <xdr:row>4</xdr:row>
      <xdr:rowOff>0</xdr:rowOff>
    </xdr:to>
    <xdr:pic>
      <xdr:nvPicPr>
        <xdr:cNvPr id="2106" name="Picture 1" descr="Рисунок 3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" y="0"/>
          <a:ext cx="981075" cy="762000"/>
        </a:xfrm>
        <a:prstGeom prst="rect">
          <a:avLst/>
        </a:prstGeom>
        <a:noFill/>
        <a:ln w="12700">
          <a:noFill/>
          <a:miter lim="4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99BC9"/>
          </a:solidFill>
          <a:prstDash val="solid"/>
          <a:round/>
          <a:headEnd type="none" w="med" len="med"/>
          <a:tailEnd type="none" w="med" len="med"/>
        </a:ln>
        <a:effectLst>
          <a:outerShdw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99BC9"/>
          </a:solidFill>
          <a:prstDash val="solid"/>
          <a:round/>
          <a:headEnd type="none" w="med" len="med"/>
          <a:tailEnd type="none" w="med" len="med"/>
        </a:ln>
        <a:effectLst>
          <a:outerShdw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9"/>
  <sheetViews>
    <sheetView showGridLines="0" tabSelected="1" zoomScale="70" zoomScaleNormal="70" workbookViewId="0">
      <selection activeCell="B11" sqref="B11:L11"/>
    </sheetView>
  </sheetViews>
  <sheetFormatPr defaultColWidth="8.921875" defaultRowHeight="15" customHeight="1" x14ac:dyDescent="0.3"/>
  <cols>
    <col min="1" max="1" width="2.69140625" style="13" customWidth="1"/>
    <col min="2" max="2" width="3.69140625" style="13" customWidth="1"/>
    <col min="3" max="3" width="9.15234375" style="1" customWidth="1"/>
    <col min="4" max="4" width="13.765625" style="1" customWidth="1"/>
    <col min="5" max="5" width="19.84375" style="1" customWidth="1"/>
    <col min="6" max="6" width="16.23046875" style="1" customWidth="1"/>
    <col min="7" max="7" width="7.765625" style="1" customWidth="1"/>
    <col min="8" max="8" width="20.84375" style="1" customWidth="1"/>
    <col min="9" max="12" width="13.69140625" style="1" customWidth="1"/>
    <col min="13" max="16" width="18.69140625" style="1" customWidth="1"/>
    <col min="17" max="17" width="11.07421875" style="1" customWidth="1"/>
    <col min="18" max="16384" width="8.921875" style="1"/>
  </cols>
  <sheetData>
    <row r="1" spans="1:254" ht="18" customHeight="1" x14ac:dyDescent="0.3">
      <c r="A1" s="4"/>
      <c r="B1" s="4"/>
      <c r="C1" s="4"/>
      <c r="D1" s="2"/>
      <c r="E1" s="41" t="s">
        <v>0</v>
      </c>
      <c r="F1" s="41"/>
      <c r="G1" s="41"/>
      <c r="H1" s="41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5"/>
    </row>
    <row r="2" spans="1:254" ht="17.25" customHeight="1" x14ac:dyDescent="0.3">
      <c r="A2" s="4"/>
      <c r="B2" s="4"/>
      <c r="C2" s="4"/>
      <c r="D2" s="2"/>
      <c r="E2" s="41"/>
      <c r="F2" s="41"/>
      <c r="G2" s="41"/>
      <c r="H2" s="41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5"/>
    </row>
    <row r="3" spans="1:254" ht="24.6" customHeight="1" x14ac:dyDescent="0.3">
      <c r="A3" s="4"/>
      <c r="B3" s="4"/>
      <c r="C3" s="4"/>
      <c r="D3" s="2"/>
      <c r="E3" s="41"/>
      <c r="F3" s="41"/>
      <c r="G3" s="41"/>
      <c r="H3" s="41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5"/>
    </row>
    <row r="4" spans="1:254" ht="9.75" customHeight="1" x14ac:dyDescent="0.3">
      <c r="A4" s="4"/>
      <c r="B4" s="4"/>
      <c r="C4" s="4"/>
      <c r="D4" s="2"/>
      <c r="E4" s="41"/>
      <c r="F4" s="41"/>
      <c r="G4" s="41"/>
      <c r="H4" s="41"/>
      <c r="I4" s="3"/>
      <c r="J4" s="3"/>
      <c r="K4" s="3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5"/>
    </row>
    <row r="5" spans="1:254" ht="7.2" customHeight="1" x14ac:dyDescent="0.3">
      <c r="A5" s="4"/>
      <c r="B5" s="4"/>
      <c r="C5" s="4"/>
      <c r="D5" s="2"/>
      <c r="E5" s="41"/>
      <c r="F5" s="41"/>
      <c r="G5" s="41"/>
      <c r="H5" s="41"/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5"/>
    </row>
    <row r="6" spans="1:254" ht="15" customHeight="1" x14ac:dyDescent="0.3">
      <c r="A6" s="4"/>
      <c r="B6" s="42" t="s">
        <v>21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16"/>
      <c r="N6" s="16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5"/>
    </row>
    <row r="7" spans="1:254" ht="15" customHeight="1" x14ac:dyDescent="0.3">
      <c r="A7" s="4"/>
      <c r="B7" s="42" t="s">
        <v>19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16"/>
      <c r="N7" s="1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4"/>
      <c r="IT7" s="5"/>
    </row>
    <row r="8" spans="1:254" ht="15" customHeight="1" x14ac:dyDescent="0.3">
      <c r="A8" s="4"/>
      <c r="B8" s="42" t="s">
        <v>23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16"/>
      <c r="N8" s="1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4"/>
      <c r="IT8" s="5"/>
    </row>
    <row r="9" spans="1:254" ht="15" customHeight="1" x14ac:dyDescent="0.3">
      <c r="A9" s="4"/>
      <c r="B9" s="48" t="s">
        <v>18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16"/>
      <c r="N9" s="1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4"/>
      <c r="IT9" s="5"/>
    </row>
    <row r="10" spans="1:254" ht="16.2" x14ac:dyDescent="0.3">
      <c r="A10" s="4"/>
      <c r="B10" s="49" t="s">
        <v>27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4"/>
      <c r="IT10" s="5"/>
    </row>
    <row r="11" spans="1:254" ht="16.2" x14ac:dyDescent="0.3">
      <c r="A11" s="4"/>
      <c r="B11" s="47" t="s">
        <v>20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29"/>
      <c r="N11" s="29"/>
      <c r="O11" s="29"/>
      <c r="P11" s="29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4"/>
      <c r="IT11" s="5"/>
    </row>
    <row r="12" spans="1:254" ht="14.4" customHeight="1" thickBot="1" x14ac:dyDescent="0.35">
      <c r="A12" s="4"/>
      <c r="B12" s="4"/>
      <c r="C12" s="4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6"/>
    </row>
    <row r="13" spans="1:254" ht="29.25" customHeight="1" x14ac:dyDescent="0.3">
      <c r="A13" s="4"/>
      <c r="B13" s="53" t="s">
        <v>14</v>
      </c>
      <c r="C13" s="54"/>
      <c r="D13" s="46" t="s">
        <v>1</v>
      </c>
      <c r="E13" s="35" t="s">
        <v>2</v>
      </c>
      <c r="F13" s="35" t="s">
        <v>3</v>
      </c>
      <c r="G13" s="46" t="s">
        <v>24</v>
      </c>
      <c r="H13" s="33" t="s">
        <v>12</v>
      </c>
      <c r="I13" s="35" t="s">
        <v>4</v>
      </c>
      <c r="J13" s="46" t="s">
        <v>5</v>
      </c>
      <c r="K13" s="35" t="s">
        <v>17</v>
      </c>
      <c r="L13" s="44" t="s">
        <v>29</v>
      </c>
      <c r="M13" s="50" t="s">
        <v>16</v>
      </c>
      <c r="N13" s="51"/>
      <c r="O13" s="51"/>
      <c r="P13" s="51"/>
      <c r="Q13" s="17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7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</row>
    <row r="14" spans="1:254" s="13" customFormat="1" ht="16.2" x14ac:dyDescent="0.3">
      <c r="A14" s="4"/>
      <c r="B14" s="55"/>
      <c r="C14" s="56"/>
      <c r="D14" s="52"/>
      <c r="E14" s="36"/>
      <c r="F14" s="36"/>
      <c r="G14" s="36"/>
      <c r="H14" s="34"/>
      <c r="I14" s="36"/>
      <c r="J14" s="52"/>
      <c r="K14" s="36"/>
      <c r="L14" s="45"/>
      <c r="M14" s="18" t="s">
        <v>13</v>
      </c>
      <c r="N14" s="19" t="s">
        <v>6</v>
      </c>
      <c r="O14" s="19" t="s">
        <v>7</v>
      </c>
      <c r="P14" s="19" t="s">
        <v>8</v>
      </c>
      <c r="Q14" s="28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11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</row>
    <row r="15" spans="1:254" s="13" customFormat="1" ht="85.8" customHeight="1" x14ac:dyDescent="0.3">
      <c r="A15" s="4"/>
      <c r="B15" s="57" t="s">
        <v>28</v>
      </c>
      <c r="C15" s="58"/>
      <c r="D15" s="31" t="s">
        <v>15</v>
      </c>
      <c r="E15" s="22" t="s">
        <v>25</v>
      </c>
      <c r="F15" s="31" t="s">
        <v>26</v>
      </c>
      <c r="G15" s="23">
        <v>4</v>
      </c>
      <c r="H15" s="30" t="s">
        <v>22</v>
      </c>
      <c r="I15" s="32" t="s">
        <v>9</v>
      </c>
      <c r="J15" s="24">
        <v>92</v>
      </c>
      <c r="K15" s="25">
        <v>3190</v>
      </c>
      <c r="L15" s="24">
        <f>J15*K15</f>
        <v>293480</v>
      </c>
      <c r="M15" s="26">
        <f>K15*1000</f>
        <v>3190000</v>
      </c>
      <c r="N15" s="26">
        <f>M15/G15</f>
        <v>797500</v>
      </c>
      <c r="O15" s="27">
        <v>1E-3</v>
      </c>
      <c r="P15" s="25">
        <f>M15*O15</f>
        <v>3190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11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</row>
    <row r="16" spans="1:254" ht="18" customHeight="1" x14ac:dyDescent="0.3">
      <c r="A16" s="4"/>
      <c r="B16" s="39" t="s">
        <v>10</v>
      </c>
      <c r="C16" s="40"/>
      <c r="D16" s="40"/>
      <c r="E16" s="20"/>
      <c r="F16" s="20"/>
      <c r="G16" s="20"/>
      <c r="H16" s="20"/>
      <c r="I16" s="20"/>
      <c r="J16" s="20"/>
      <c r="K16" s="20"/>
      <c r="L16" s="21">
        <f>SUM(L15:L15)</f>
        <v>293480</v>
      </c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7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10"/>
      <c r="IQ16" s="4"/>
      <c r="IR16" s="4"/>
      <c r="IS16" s="4"/>
      <c r="IT16" s="5"/>
    </row>
    <row r="17" spans="1:254" ht="18" customHeight="1" thickBot="1" x14ac:dyDescent="0.35">
      <c r="A17" s="4"/>
      <c r="B17" s="37" t="s">
        <v>11</v>
      </c>
      <c r="C17" s="38"/>
      <c r="D17" s="38"/>
      <c r="E17" s="14"/>
      <c r="F17" s="14"/>
      <c r="G17" s="14"/>
      <c r="H17" s="14"/>
      <c r="I17" s="14"/>
      <c r="J17" s="14"/>
      <c r="K17" s="14"/>
      <c r="L17" s="15">
        <f>L16*1.2</f>
        <v>352176</v>
      </c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11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12"/>
      <c r="IQ17" s="4"/>
      <c r="IR17" s="4"/>
      <c r="IS17" s="4"/>
      <c r="IT17" s="5"/>
    </row>
    <row r="18" spans="1:254" ht="1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5"/>
    </row>
    <row r="19" spans="1:254" ht="1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5"/>
    </row>
  </sheetData>
  <mergeCells count="21">
    <mergeCell ref="E1:H5"/>
    <mergeCell ref="B7:L7"/>
    <mergeCell ref="L13:L14"/>
    <mergeCell ref="F13:F14"/>
    <mergeCell ref="D13:D14"/>
    <mergeCell ref="G13:G14"/>
    <mergeCell ref="K13:K14"/>
    <mergeCell ref="B11:L11"/>
    <mergeCell ref="B6:L6"/>
    <mergeCell ref="B13:C14"/>
    <mergeCell ref="I13:I14"/>
    <mergeCell ref="B9:L9"/>
    <mergeCell ref="B10:P10"/>
    <mergeCell ref="M13:P13"/>
    <mergeCell ref="B8:L8"/>
    <mergeCell ref="J13:J14"/>
    <mergeCell ref="H13:H14"/>
    <mergeCell ref="E13:E14"/>
    <mergeCell ref="B17:D17"/>
    <mergeCell ref="B16:D16"/>
    <mergeCell ref="B15:C15"/>
  </mergeCells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Neue,Regular"&amp;11&amp;K000000&amp;P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Berdnikov</dc:creator>
  <cp:lastModifiedBy>Igor Shatalov</cp:lastModifiedBy>
  <dcterms:created xsi:type="dcterms:W3CDTF">2019-03-12T09:42:44Z</dcterms:created>
  <dcterms:modified xsi:type="dcterms:W3CDTF">2024-09-24T11:20:27Z</dcterms:modified>
</cp:coreProperties>
</file>