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Малина\Desktop\Игроник\Нацлото\День Рождения НЛ\Отчет 22.09.2024\"/>
    </mc:Choice>
  </mc:AlternateContent>
  <xr:revisionPtr revIDLastSave="0" documentId="8_{7F395F5B-F415-4D76-9AF4-66CA6BABB24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Август+сентябрь" sheetId="5" r:id="rId1"/>
    <sheet name="по креативам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5" i="7" l="1"/>
  <c r="G67" i="7"/>
  <c r="G66" i="7"/>
  <c r="G63" i="7"/>
  <c r="G29" i="7"/>
  <c r="G26" i="7"/>
  <c r="G25" i="7"/>
  <c r="E37" i="5"/>
  <c r="C75" i="7"/>
  <c r="B75" i="7"/>
  <c r="E67" i="7"/>
  <c r="F67" i="7"/>
  <c r="E66" i="7"/>
  <c r="F66" i="7"/>
  <c r="G65" i="7"/>
  <c r="E65" i="7"/>
  <c r="F65" i="7"/>
  <c r="G64" i="7"/>
  <c r="E64" i="7"/>
  <c r="F64" i="7"/>
  <c r="E63" i="7"/>
  <c r="F63" i="7"/>
  <c r="E62" i="7"/>
  <c r="F62" i="7"/>
  <c r="G61" i="7"/>
  <c r="E61" i="7"/>
  <c r="F61" i="7"/>
  <c r="G60" i="7"/>
  <c r="E60" i="7"/>
  <c r="F60" i="7"/>
  <c r="G59" i="7"/>
  <c r="E59" i="7"/>
  <c r="F59" i="7"/>
  <c r="G58" i="7"/>
  <c r="E58" i="7"/>
  <c r="F58" i="7"/>
  <c r="G57" i="7"/>
  <c r="E57" i="7"/>
  <c r="F57" i="7"/>
  <c r="G56" i="7"/>
  <c r="E56" i="7"/>
  <c r="F56" i="7"/>
  <c r="G55" i="7"/>
  <c r="E55" i="7"/>
  <c r="F55" i="7"/>
  <c r="G54" i="7"/>
  <c r="E54" i="7"/>
  <c r="F54" i="7"/>
  <c r="G53" i="7"/>
  <c r="E53" i="7"/>
  <c r="F53" i="7"/>
  <c r="G52" i="7"/>
  <c r="E52" i="7"/>
  <c r="F52" i="7"/>
  <c r="G13" i="7"/>
  <c r="G10" i="7"/>
  <c r="G7" i="7"/>
  <c r="G6" i="7"/>
  <c r="G8" i="7"/>
  <c r="G9" i="7"/>
  <c r="G11" i="7"/>
  <c r="G12" i="7"/>
  <c r="G24" i="7"/>
  <c r="G27" i="7"/>
  <c r="G28" i="7"/>
  <c r="G5" i="7"/>
  <c r="C37" i="7"/>
  <c r="B37" i="7"/>
  <c r="E29" i="7"/>
  <c r="F29" i="7"/>
  <c r="E28" i="7"/>
  <c r="F28" i="7"/>
  <c r="E27" i="7"/>
  <c r="F27" i="7"/>
  <c r="E26" i="7"/>
  <c r="F26" i="7"/>
  <c r="E25" i="7"/>
  <c r="F25" i="7"/>
  <c r="E24" i="7"/>
  <c r="F24" i="7"/>
  <c r="E23" i="7"/>
  <c r="F23" i="7"/>
  <c r="E22" i="7"/>
  <c r="F22" i="7"/>
  <c r="E21" i="7"/>
  <c r="F21" i="7"/>
  <c r="E20" i="7"/>
  <c r="F20" i="7"/>
  <c r="E19" i="7"/>
  <c r="F19" i="7"/>
  <c r="E18" i="7"/>
  <c r="F18" i="7"/>
  <c r="E17" i="7"/>
  <c r="F17" i="7"/>
  <c r="E16" i="7"/>
  <c r="F16" i="7"/>
  <c r="E15" i="7"/>
  <c r="F15" i="7"/>
  <c r="E14" i="7"/>
  <c r="F14" i="7"/>
  <c r="E13" i="7"/>
  <c r="F13" i="7"/>
  <c r="E12" i="7"/>
  <c r="F12" i="7"/>
  <c r="E11" i="7"/>
  <c r="F11" i="7"/>
  <c r="E10" i="7"/>
  <c r="F10" i="7"/>
  <c r="E9" i="7"/>
  <c r="F9" i="7"/>
  <c r="E8" i="7"/>
  <c r="F8" i="7"/>
  <c r="E7" i="7"/>
  <c r="F7" i="7"/>
  <c r="E6" i="7"/>
  <c r="F6" i="7"/>
  <c r="E5" i="7"/>
  <c r="F5" i="7"/>
  <c r="N37" i="5"/>
  <c r="H37" i="5"/>
  <c r="M7" i="5"/>
  <c r="U6" i="5"/>
  <c r="U7" i="5"/>
  <c r="U8" i="5"/>
  <c r="U9" i="5"/>
  <c r="U5" i="5"/>
  <c r="T6" i="5"/>
  <c r="T7" i="5"/>
  <c r="T8" i="5"/>
  <c r="T9" i="5"/>
  <c r="T5" i="5"/>
  <c r="G62" i="7" l="1"/>
  <c r="G75" i="7"/>
  <c r="E75" i="7"/>
  <c r="F75" i="7"/>
  <c r="E37" i="7"/>
  <c r="F37" i="7"/>
  <c r="W25" i="5"/>
  <c r="W26" i="5"/>
  <c r="W27" i="5"/>
  <c r="W28" i="5"/>
  <c r="W29" i="5"/>
  <c r="W5" i="5"/>
  <c r="R37" i="5"/>
  <c r="Q37" i="5"/>
  <c r="P37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5" i="5"/>
  <c r="O37" i="5"/>
  <c r="C37" i="5"/>
  <c r="Z5" i="5" s="1"/>
  <c r="B37" i="5"/>
  <c r="S37" i="5" l="1"/>
  <c r="F37" i="5"/>
  <c r="V16" i="5"/>
  <c r="V25" i="5"/>
  <c r="V26" i="5"/>
  <c r="V27" i="5"/>
  <c r="V28" i="5"/>
  <c r="V29" i="5"/>
  <c r="V30" i="5"/>
  <c r="I25" i="5"/>
  <c r="I26" i="5"/>
  <c r="I27" i="5"/>
  <c r="I28" i="5"/>
  <c r="I29" i="5"/>
  <c r="G25" i="5"/>
  <c r="G26" i="5"/>
  <c r="G27" i="5"/>
  <c r="G28" i="5"/>
  <c r="G29" i="5"/>
  <c r="G30" i="5"/>
  <c r="D25" i="5"/>
  <c r="D26" i="5"/>
  <c r="D27" i="5"/>
  <c r="D28" i="5"/>
  <c r="D29" i="5"/>
  <c r="D30" i="5"/>
  <c r="M26" i="5" l="1"/>
  <c r="U26" i="5"/>
  <c r="T26" i="5"/>
  <c r="T30" i="5"/>
  <c r="U30" i="5"/>
  <c r="M28" i="5"/>
  <c r="U28" i="5"/>
  <c r="T28" i="5"/>
  <c r="M29" i="5"/>
  <c r="U29" i="5"/>
  <c r="T29" i="5"/>
  <c r="M27" i="5"/>
  <c r="T27" i="5"/>
  <c r="U27" i="5"/>
  <c r="M25" i="5"/>
  <c r="T25" i="5"/>
  <c r="U25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V6" i="5"/>
  <c r="V7" i="5"/>
  <c r="V8" i="5"/>
  <c r="V9" i="5"/>
  <c r="V10" i="5"/>
  <c r="V11" i="5"/>
  <c r="V12" i="5"/>
  <c r="V13" i="5"/>
  <c r="V14" i="5"/>
  <c r="V15" i="5"/>
  <c r="V17" i="5"/>
  <c r="V18" i="5"/>
  <c r="V19" i="5"/>
  <c r="V20" i="5"/>
  <c r="V21" i="5"/>
  <c r="V22" i="5"/>
  <c r="V23" i="5"/>
  <c r="V24" i="5"/>
  <c r="V5" i="5"/>
  <c r="G6" i="5" l="1"/>
  <c r="M6" i="5" s="1"/>
  <c r="G7" i="5"/>
  <c r="G8" i="5"/>
  <c r="M8" i="5" s="1"/>
  <c r="G9" i="5"/>
  <c r="M9" i="5" s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M5" i="5" s="1"/>
  <c r="V37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8" i="5"/>
  <c r="D9" i="5"/>
  <c r="D10" i="5"/>
  <c r="AA5" i="5"/>
  <c r="M24" i="5" l="1"/>
  <c r="U24" i="5"/>
  <c r="T24" i="5"/>
  <c r="M23" i="5"/>
  <c r="U23" i="5"/>
  <c r="T23" i="5"/>
  <c r="M22" i="5"/>
  <c r="U22" i="5"/>
  <c r="T22" i="5"/>
  <c r="M21" i="5"/>
  <c r="U21" i="5"/>
  <c r="T21" i="5"/>
  <c r="M20" i="5"/>
  <c r="T20" i="5"/>
  <c r="U20" i="5"/>
  <c r="M19" i="5"/>
  <c r="U19" i="5"/>
  <c r="T19" i="5"/>
  <c r="M17" i="5"/>
  <c r="T17" i="5"/>
  <c r="U17" i="5"/>
  <c r="M18" i="5"/>
  <c r="T18" i="5"/>
  <c r="U18" i="5"/>
  <c r="M13" i="5"/>
  <c r="U13" i="5"/>
  <c r="T13" i="5"/>
  <c r="M12" i="5"/>
  <c r="T12" i="5"/>
  <c r="U12" i="5"/>
  <c r="M16" i="5"/>
  <c r="U16" i="5"/>
  <c r="T16" i="5"/>
  <c r="M15" i="5"/>
  <c r="U15" i="5"/>
  <c r="T15" i="5"/>
  <c r="M14" i="5"/>
  <c r="U14" i="5"/>
  <c r="T14" i="5"/>
  <c r="M11" i="5"/>
  <c r="T11" i="5"/>
  <c r="U11" i="5"/>
  <c r="M10" i="5"/>
  <c r="T10" i="5"/>
  <c r="U10" i="5"/>
  <c r="G37" i="5"/>
  <c r="I37" i="5"/>
  <c r="W37" i="5"/>
  <c r="D6" i="5"/>
  <c r="D7" i="5"/>
  <c r="D5" i="5"/>
  <c r="M37" i="5" l="1"/>
  <c r="U37" i="5"/>
  <c r="T37" i="5"/>
  <c r="D37" i="5"/>
  <c r="G21" i="7"/>
  <c r="G18" i="7"/>
  <c r="G16" i="7"/>
  <c r="G17" i="7"/>
  <c r="G23" i="7"/>
  <c r="G22" i="7"/>
  <c r="G15" i="7"/>
  <c r="G14" i="7"/>
  <c r="D37" i="7"/>
  <c r="G37" i="7" s="1"/>
  <c r="G19" i="7"/>
  <c r="G20" i="7"/>
</calcChain>
</file>

<file path=xl/sharedStrings.xml><?xml version="1.0" encoding="utf-8"?>
<sst xmlns="http://schemas.openxmlformats.org/spreadsheetml/2006/main" count="56" uniqueCount="32">
  <si>
    <t>Дата</t>
  </si>
  <si>
    <t>Показы</t>
  </si>
  <si>
    <t>Клики</t>
  </si>
  <si>
    <t>CTR</t>
  </si>
  <si>
    <t>Бюджет</t>
  </si>
  <si>
    <t>План</t>
  </si>
  <si>
    <t>Факт</t>
  </si>
  <si>
    <t>% Выполнения</t>
  </si>
  <si>
    <t>РК:</t>
  </si>
  <si>
    <t>Отказы</t>
  </si>
  <si>
    <t>Глубина просмотра</t>
  </si>
  <si>
    <t>Время на сайте</t>
  </si>
  <si>
    <t>Доходимость</t>
  </si>
  <si>
    <t>Визиты ЯМ</t>
  </si>
  <si>
    <t>Статистика Turbotarget</t>
  </si>
  <si>
    <t>Статистика Яндекс Метрики</t>
  </si>
  <si>
    <t>Доходимость показы</t>
  </si>
  <si>
    <t>Доходимость клики</t>
  </si>
  <si>
    <t>Итого</t>
  </si>
  <si>
    <t>Turbotarget / Nazlotereya / Media / Banners / Aug-Sep24</t>
  </si>
  <si>
    <t>Статистика Weborama</t>
  </si>
  <si>
    <t>Охват</t>
  </si>
  <si>
    <t>Частота</t>
  </si>
  <si>
    <t>PV conv</t>
  </si>
  <si>
    <t>PI conv</t>
  </si>
  <si>
    <t>Reach imp.</t>
  </si>
  <si>
    <t>-</t>
  </si>
  <si>
    <t>CPV, руб</t>
  </si>
  <si>
    <t>creo_3</t>
  </si>
  <si>
    <t>creo_5</t>
  </si>
  <si>
    <t>CPA PV conv, руб.</t>
  </si>
  <si>
    <t>CPA PI conv,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</si>
</sst>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19]dd/mm/yyyy"/>
    <numFmt numFmtId="165" formatCode="h:mm:ss;@"/>
    <numFmt numFmtId="166" formatCode="#,##0.00\ &quot;₽&quot;"/>
  </numFmts>
  <fonts count="13">
    <font>
      <sz val="12"/>
      <color rgb="FF000000"/>
      <name val="Calibri"/>
      <scheme val="minor"/>
    </font>
    <font>
      <sz val="12"/>
      <color rgb="FF000000"/>
      <name val="Roboto"/>
    </font>
    <font>
      <sz val="12"/>
      <color theme="1"/>
      <name val="Roboto"/>
    </font>
    <font>
      <b/>
      <sz val="13"/>
      <color rgb="FF000000"/>
      <name val="Roboto"/>
    </font>
    <font>
      <b/>
      <sz val="12"/>
      <color rgb="FF000000"/>
      <name val="Roboto"/>
    </font>
    <font>
      <sz val="12"/>
      <color rgb="FF000000"/>
      <name val="Calibri"/>
      <family val="2"/>
      <charset val="204"/>
      <scheme val="minor"/>
    </font>
    <font>
      <sz val="12"/>
      <color rgb="FF000000"/>
      <name val="Roboto"/>
    </font>
    <font>
      <b/>
      <sz val="12"/>
      <color rgb="FF000000"/>
      <name val="Calibri"/>
      <family val="2"/>
      <charset val="204"/>
      <scheme val="minor"/>
    </font>
    <font>
      <sz val="12"/>
      <name val="Roboto"/>
    </font>
    <font>
      <b/>
      <sz val="12"/>
      <name val="Calibri"/>
      <family val="2"/>
      <charset val="204"/>
      <scheme val="minor"/>
    </font>
    <font>
      <b/>
      <sz val="12"/>
      <name val="Roboto"/>
    </font>
    <font>
      <b/>
      <sz val="12"/>
      <color rgb="FF000000"/>
      <name val="Roboto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6A6A6"/>
        <bgColor rgb="FFA6A6A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26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2626"/>
      </patternFill>
    </fill>
    <fill>
      <patternFill patternType="solid">
        <fgColor theme="0" tint="-0.14999847407452621"/>
        <bgColor rgb="FFFF26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2626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</cellStyleXfs>
  <cellXfs count="51">
    <xf numFmtId="0" fontId="0" fillId="0" borderId="0" xfId="0"/>
    <xf numFmtId="3" fontId="1" fillId="0" borderId="3" xfId="0" applyNumberFormat="1" applyFont="1" applyBorder="1" applyAlignment="1">
      <alignment horizontal="center" wrapText="1"/>
    </xf>
    <xf numFmtId="3" fontId="1" fillId="3" borderId="3" xfId="0" applyNumberFormat="1" applyFont="1" applyFill="1" applyBorder="1" applyAlignment="1">
      <alignment horizontal="center" wrapText="1"/>
    </xf>
    <xf numFmtId="10" fontId="1" fillId="0" borderId="3" xfId="1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 wrapText="1"/>
    </xf>
    <xf numFmtId="0" fontId="5" fillId="0" borderId="0" xfId="0" applyFont="1"/>
    <xf numFmtId="164" fontId="3" fillId="4" borderId="3" xfId="0" applyNumberFormat="1" applyFont="1" applyFill="1" applyBorder="1" applyAlignment="1">
      <alignment horizontal="center"/>
    </xf>
    <xf numFmtId="3" fontId="3" fillId="4" borderId="3" xfId="0" applyNumberFormat="1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9" fontId="1" fillId="0" borderId="3" xfId="1" applyFont="1" applyBorder="1" applyAlignment="1">
      <alignment horizontal="center" wrapText="1"/>
    </xf>
    <xf numFmtId="10" fontId="1" fillId="0" borderId="3" xfId="1" applyNumberFormat="1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 wrapText="1"/>
    </xf>
    <xf numFmtId="4" fontId="3" fillId="4" borderId="3" xfId="0" applyNumberFormat="1" applyFont="1" applyFill="1" applyBorder="1" applyAlignment="1">
      <alignment horizontal="center"/>
    </xf>
    <xf numFmtId="9" fontId="3" fillId="4" borderId="3" xfId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 wrapText="1"/>
    </xf>
    <xf numFmtId="0" fontId="7" fillId="0" borderId="0" xfId="0" applyFont="1"/>
    <xf numFmtId="0" fontId="8" fillId="12" borderId="3" xfId="0" applyFont="1" applyFill="1" applyBorder="1" applyAlignment="1">
      <alignment horizontal="center" wrapText="1"/>
    </xf>
    <xf numFmtId="10" fontId="1" fillId="0" borderId="3" xfId="0" applyNumberFormat="1" applyFont="1" applyBorder="1" applyAlignment="1">
      <alignment horizontal="center" wrapText="1"/>
    </xf>
    <xf numFmtId="10" fontId="11" fillId="13" borderId="3" xfId="0" applyNumberFormat="1" applyFont="1" applyFill="1" applyBorder="1" applyAlignment="1">
      <alignment horizontal="center" wrapText="1"/>
    </xf>
    <xf numFmtId="166" fontId="1" fillId="0" borderId="3" xfId="0" applyNumberFormat="1" applyFont="1" applyBorder="1" applyAlignment="1">
      <alignment horizontal="center" wrapText="1"/>
    </xf>
    <xf numFmtId="4" fontId="6" fillId="0" borderId="3" xfId="0" applyNumberFormat="1" applyFont="1" applyBorder="1" applyAlignment="1">
      <alignment horizontal="center" wrapText="1"/>
    </xf>
    <xf numFmtId="166" fontId="4" fillId="13" borderId="3" xfId="0" applyNumberFormat="1" applyFont="1" applyFill="1" applyBorder="1" applyAlignment="1">
      <alignment horizontal="center" wrapText="1"/>
    </xf>
    <xf numFmtId="4" fontId="4" fillId="13" borderId="3" xfId="0" applyNumberFormat="1" applyFont="1" applyFill="1" applyBorder="1" applyAlignment="1">
      <alignment horizontal="center" wrapText="1"/>
    </xf>
    <xf numFmtId="3" fontId="4" fillId="13" borderId="3" xfId="0" applyNumberFormat="1" applyFont="1" applyFill="1" applyBorder="1" applyAlignment="1">
      <alignment horizontal="center" wrapText="1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43" fontId="4" fillId="13" borderId="3" xfId="3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7" fillId="5" borderId="3" xfId="0" applyFont="1" applyFill="1" applyBorder="1"/>
    <xf numFmtId="0" fontId="7" fillId="11" borderId="8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</cellXfs>
  <cellStyles count="4">
    <cellStyle name="Обычный" xfId="0" builtinId="0"/>
    <cellStyle name="Обычный 2" xfId="2" xr:uid="{8D36F640-C840-4116-B213-1CB9F6BF4D97}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19C8-1187-4332-9BFB-0A5134E153DD}">
  <dimension ref="A1:AA37"/>
  <sheetViews>
    <sheetView showGridLines="0" zoomScale="60" zoomScaleNormal="60" workbookViewId="0">
      <selection activeCell="T31" sqref="T31"/>
    </sheetView>
  </sheetViews>
  <sheetFormatPr defaultColWidth="11.125" defaultRowHeight="15" customHeight="1"/>
  <cols>
    <col min="1" max="8" width="12.625" customWidth="1"/>
    <col min="9" max="9" width="14.125" customWidth="1"/>
    <col min="10" max="14" width="12.625" customWidth="1"/>
    <col min="15" max="17" width="15.625" customWidth="1"/>
    <col min="18" max="18" width="15.375" customWidth="1"/>
    <col min="19" max="21" width="12.625" customWidth="1"/>
    <col min="22" max="22" width="13.625" customWidth="1"/>
    <col min="23" max="23" width="10.875" bestFit="1" customWidth="1"/>
    <col min="24" max="24" width="25.875" customWidth="1"/>
    <col min="25" max="25" width="13.625" customWidth="1"/>
    <col min="26" max="26" width="13.875" customWidth="1"/>
    <col min="27" max="27" width="15.125" customWidth="1"/>
  </cols>
  <sheetData>
    <row r="1" spans="1:27" ht="27" customHeight="1">
      <c r="A1" s="26" t="s">
        <v>8</v>
      </c>
      <c r="B1" s="5" t="s">
        <v>19</v>
      </c>
    </row>
    <row r="2" spans="1:27" ht="15.75" customHeight="1">
      <c r="A2" s="5"/>
      <c r="B2" s="5"/>
    </row>
    <row r="3" spans="1:27" ht="15.75" customHeight="1">
      <c r="A3" s="42" t="s">
        <v>0</v>
      </c>
      <c r="B3" s="40" t="s">
        <v>14</v>
      </c>
      <c r="C3" s="41"/>
      <c r="D3" s="41"/>
      <c r="E3" s="41"/>
      <c r="F3" s="41"/>
      <c r="G3" s="41"/>
      <c r="H3" s="45" t="s">
        <v>15</v>
      </c>
      <c r="I3" s="46"/>
      <c r="J3" s="46"/>
      <c r="K3" s="46"/>
      <c r="L3" s="46"/>
      <c r="M3" s="47"/>
      <c r="N3" s="43" t="s">
        <v>20</v>
      </c>
      <c r="O3" s="44"/>
      <c r="P3" s="44"/>
      <c r="Q3" s="44"/>
      <c r="R3" s="44"/>
      <c r="S3" s="44"/>
      <c r="T3" s="44"/>
      <c r="U3" s="44"/>
      <c r="V3" s="44"/>
      <c r="W3" s="44"/>
    </row>
    <row r="4" spans="1:27" ht="39" customHeight="1">
      <c r="A4" s="42"/>
      <c r="B4" s="24" t="s">
        <v>1</v>
      </c>
      <c r="C4" s="21" t="s">
        <v>2</v>
      </c>
      <c r="D4" s="22" t="s">
        <v>3</v>
      </c>
      <c r="E4" s="22" t="s">
        <v>21</v>
      </c>
      <c r="F4" s="22" t="s">
        <v>22</v>
      </c>
      <c r="G4" s="23" t="s">
        <v>4</v>
      </c>
      <c r="H4" s="17" t="s">
        <v>13</v>
      </c>
      <c r="I4" s="17" t="s">
        <v>12</v>
      </c>
      <c r="J4" s="18" t="s">
        <v>9</v>
      </c>
      <c r="K4" s="17" t="s">
        <v>10</v>
      </c>
      <c r="L4" s="17" t="s">
        <v>11</v>
      </c>
      <c r="M4" s="17" t="s">
        <v>27</v>
      </c>
      <c r="N4" s="27" t="s">
        <v>1</v>
      </c>
      <c r="O4" s="27" t="s">
        <v>2</v>
      </c>
      <c r="P4" s="27" t="s">
        <v>23</v>
      </c>
      <c r="Q4" s="27" t="s">
        <v>24</v>
      </c>
      <c r="R4" s="27" t="s">
        <v>25</v>
      </c>
      <c r="S4" s="27" t="s">
        <v>22</v>
      </c>
      <c r="T4" s="27" t="s">
        <v>30</v>
      </c>
      <c r="U4" s="27" t="s">
        <v>31</v>
      </c>
      <c r="V4" s="27" t="s">
        <v>16</v>
      </c>
      <c r="W4" s="27" t="s">
        <v>17</v>
      </c>
      <c r="Y4" s="20" t="s">
        <v>5</v>
      </c>
      <c r="Z4" s="20" t="s">
        <v>6</v>
      </c>
      <c r="AA4" s="25" t="s">
        <v>7</v>
      </c>
    </row>
    <row r="5" spans="1:27" ht="15.75" customHeight="1">
      <c r="A5" s="19">
        <v>45532</v>
      </c>
      <c r="B5" s="4">
        <v>13689</v>
      </c>
      <c r="C5" s="1">
        <v>29</v>
      </c>
      <c r="D5" s="3">
        <f>C5/B5</f>
        <v>2.1184892979764776E-3</v>
      </c>
      <c r="E5" s="4">
        <v>6426</v>
      </c>
      <c r="F5" s="31">
        <f>B5/E5</f>
        <v>2.1302521008403361</v>
      </c>
      <c r="G5" s="1">
        <f>C5*75</f>
        <v>2175</v>
      </c>
      <c r="H5" s="1">
        <v>5</v>
      </c>
      <c r="I5" s="9">
        <f>H5/C5</f>
        <v>0.17241379310344829</v>
      </c>
      <c r="J5" s="10">
        <v>0.6</v>
      </c>
      <c r="K5" s="11">
        <v>1</v>
      </c>
      <c r="L5" s="12">
        <v>6.9444444444444444E-5</v>
      </c>
      <c r="M5" s="30">
        <f>G5/H5</f>
        <v>435</v>
      </c>
      <c r="N5" s="4">
        <v>13975</v>
      </c>
      <c r="O5" s="4">
        <v>33</v>
      </c>
      <c r="P5" s="4" t="s">
        <v>26</v>
      </c>
      <c r="Q5" s="4" t="s">
        <v>26</v>
      </c>
      <c r="R5" s="4">
        <v>10603</v>
      </c>
      <c r="S5" s="31">
        <f t="shared" ref="S5:S37" si="0">N5/R5</f>
        <v>1.3180232009808546</v>
      </c>
      <c r="T5" s="31" t="e">
        <f>G5/P5</f>
        <v>#VALUE!</v>
      </c>
      <c r="U5" s="31" t="e">
        <f>G5/Q5</f>
        <v>#VALUE!</v>
      </c>
      <c r="V5" s="28">
        <f t="shared" ref="V5:V37" si="1">N5/B5</f>
        <v>1.0208926875593543</v>
      </c>
      <c r="W5" s="28">
        <f t="shared" ref="W5:W37" si="2">O5/C5</f>
        <v>1.1379310344827587</v>
      </c>
      <c r="Y5" s="1">
        <v>3080</v>
      </c>
      <c r="Z5" s="1">
        <f>C37</f>
        <v>2453</v>
      </c>
      <c r="AA5" s="8">
        <f>Z5/Y5</f>
        <v>0.79642857142857137</v>
      </c>
    </row>
    <row r="6" spans="1:27" ht="15.75" customHeight="1">
      <c r="A6" s="19">
        <v>45533</v>
      </c>
      <c r="B6" s="1">
        <v>16003</v>
      </c>
      <c r="C6" s="1">
        <v>22</v>
      </c>
      <c r="D6" s="3">
        <f t="shared" ref="D6:D30" si="3">C6/B6</f>
        <v>1.3747422358307817E-3</v>
      </c>
      <c r="E6" s="4">
        <v>7340</v>
      </c>
      <c r="F6" s="31">
        <f t="shared" ref="F6:F37" si="4">B6/E6</f>
        <v>2.1802452316076293</v>
      </c>
      <c r="G6" s="1">
        <f t="shared" ref="G6:G30" si="5">C6*75</f>
        <v>1650</v>
      </c>
      <c r="H6" s="1">
        <v>7</v>
      </c>
      <c r="I6" s="9">
        <f t="shared" ref="I6:I29" si="6">H6/C6</f>
        <v>0.31818181818181818</v>
      </c>
      <c r="J6" s="10">
        <v>0.28570000000000001</v>
      </c>
      <c r="K6" s="11">
        <v>1.57</v>
      </c>
      <c r="L6" s="12">
        <v>1.2152777777777778E-3</v>
      </c>
      <c r="M6" s="30">
        <f t="shared" ref="M6:M37" si="7">G6/H6</f>
        <v>235.71428571428572</v>
      </c>
      <c r="N6" s="4">
        <v>15944</v>
      </c>
      <c r="O6" s="4">
        <v>22</v>
      </c>
      <c r="P6" s="4" t="s">
        <v>26</v>
      </c>
      <c r="Q6" s="4" t="s">
        <v>26</v>
      </c>
      <c r="R6" s="4">
        <v>11950</v>
      </c>
      <c r="S6" s="31">
        <f t="shared" si="0"/>
        <v>1.3342259414225941</v>
      </c>
      <c r="T6" s="31" t="e">
        <f t="shared" ref="T6:T37" si="8">G6/P6</f>
        <v>#VALUE!</v>
      </c>
      <c r="U6" s="31" t="e">
        <f t="shared" ref="U6:U37" si="9">G6/Q6</f>
        <v>#VALUE!</v>
      </c>
      <c r="V6" s="28">
        <f t="shared" si="1"/>
        <v>0.99631319127663565</v>
      </c>
      <c r="W6" s="28">
        <f t="shared" si="2"/>
        <v>1</v>
      </c>
    </row>
    <row r="7" spans="1:27" ht="15.75" customHeight="1">
      <c r="A7" s="19">
        <v>45534</v>
      </c>
      <c r="B7" s="2">
        <v>72374</v>
      </c>
      <c r="C7" s="2">
        <v>116</v>
      </c>
      <c r="D7" s="3">
        <f t="shared" si="3"/>
        <v>1.6027855307154503E-3</v>
      </c>
      <c r="E7" s="4">
        <v>32166</v>
      </c>
      <c r="F7" s="31">
        <f t="shared" si="4"/>
        <v>2.2500155443636136</v>
      </c>
      <c r="G7" s="1">
        <f t="shared" si="5"/>
        <v>8700</v>
      </c>
      <c r="H7" s="1">
        <v>23</v>
      </c>
      <c r="I7" s="9">
        <f t="shared" si="6"/>
        <v>0.19827586206896552</v>
      </c>
      <c r="J7" s="10">
        <v>0.60870000000000002</v>
      </c>
      <c r="K7" s="11">
        <v>1.0900000000000001</v>
      </c>
      <c r="L7" s="12">
        <v>6.9444444444444444E-5</v>
      </c>
      <c r="M7" s="30">
        <f>G7/H7</f>
        <v>378.26086956521738</v>
      </c>
      <c r="N7" s="4">
        <v>71572</v>
      </c>
      <c r="O7" s="4">
        <v>109</v>
      </c>
      <c r="P7" s="4">
        <v>3</v>
      </c>
      <c r="Q7" s="4">
        <v>3</v>
      </c>
      <c r="R7" s="4">
        <v>50523</v>
      </c>
      <c r="S7" s="31">
        <f t="shared" si="0"/>
        <v>1.4166221324941115</v>
      </c>
      <c r="T7" s="31">
        <f t="shared" si="8"/>
        <v>2900</v>
      </c>
      <c r="U7" s="31">
        <f t="shared" si="9"/>
        <v>2900</v>
      </c>
      <c r="V7" s="28">
        <f t="shared" si="1"/>
        <v>0.98891867245143283</v>
      </c>
      <c r="W7" s="28">
        <f t="shared" si="2"/>
        <v>0.93965517241379315</v>
      </c>
    </row>
    <row r="8" spans="1:27" ht="15.75" customHeight="1">
      <c r="A8" s="19">
        <v>45535</v>
      </c>
      <c r="B8" s="2">
        <v>86242</v>
      </c>
      <c r="C8" s="2">
        <v>133</v>
      </c>
      <c r="D8" s="3">
        <f t="shared" si="3"/>
        <v>1.5421720275503815E-3</v>
      </c>
      <c r="E8" s="4">
        <v>36236</v>
      </c>
      <c r="F8" s="31">
        <f t="shared" si="4"/>
        <v>2.3800088309967986</v>
      </c>
      <c r="G8" s="1">
        <f t="shared" si="5"/>
        <v>9975</v>
      </c>
      <c r="H8" s="1">
        <v>42</v>
      </c>
      <c r="I8" s="9">
        <f t="shared" si="6"/>
        <v>0.31578947368421051</v>
      </c>
      <c r="J8" s="10">
        <v>0.57140000000000002</v>
      </c>
      <c r="K8" s="11">
        <v>1.24</v>
      </c>
      <c r="L8" s="12">
        <v>7.8703703703703705E-4</v>
      </c>
      <c r="M8" s="30">
        <f t="shared" si="7"/>
        <v>237.5</v>
      </c>
      <c r="N8" s="4">
        <v>88144</v>
      </c>
      <c r="O8" s="4">
        <v>124</v>
      </c>
      <c r="P8" s="4">
        <v>11</v>
      </c>
      <c r="Q8" s="4">
        <v>1</v>
      </c>
      <c r="R8" s="4">
        <v>61084</v>
      </c>
      <c r="S8" s="31">
        <f t="shared" si="0"/>
        <v>1.4429965293693929</v>
      </c>
      <c r="T8" s="31">
        <f t="shared" si="8"/>
        <v>906.81818181818187</v>
      </c>
      <c r="U8" s="31">
        <f t="shared" si="9"/>
        <v>9975</v>
      </c>
      <c r="V8" s="28">
        <f t="shared" si="1"/>
        <v>1.0220542195218107</v>
      </c>
      <c r="W8" s="28">
        <f t="shared" si="2"/>
        <v>0.93233082706766912</v>
      </c>
    </row>
    <row r="9" spans="1:27" ht="15.75" customHeight="1">
      <c r="A9" s="19">
        <v>45536</v>
      </c>
      <c r="B9" s="2">
        <v>77472</v>
      </c>
      <c r="C9" s="2">
        <v>148</v>
      </c>
      <c r="D9" s="3">
        <f t="shared" si="3"/>
        <v>1.9103676166873193E-3</v>
      </c>
      <c r="E9" s="4">
        <v>31621</v>
      </c>
      <c r="F9" s="31">
        <f t="shared" si="4"/>
        <v>2.4500173935043166</v>
      </c>
      <c r="G9" s="1">
        <f t="shared" si="5"/>
        <v>11100</v>
      </c>
      <c r="H9" s="1">
        <v>38</v>
      </c>
      <c r="I9" s="9">
        <f t="shared" si="6"/>
        <v>0.25675675675675674</v>
      </c>
      <c r="J9" s="10">
        <v>0.73680000000000001</v>
      </c>
      <c r="K9" s="11">
        <v>1</v>
      </c>
      <c r="L9" s="12">
        <v>5.7870370370370373E-5</v>
      </c>
      <c r="M9" s="30">
        <f t="shared" si="7"/>
        <v>292.10526315789474</v>
      </c>
      <c r="N9" s="4">
        <v>76685</v>
      </c>
      <c r="O9" s="4">
        <v>136</v>
      </c>
      <c r="P9" s="4">
        <v>23</v>
      </c>
      <c r="Q9" s="4">
        <v>12</v>
      </c>
      <c r="R9" s="4">
        <v>50628</v>
      </c>
      <c r="S9" s="31">
        <f t="shared" si="0"/>
        <v>1.5146756735403335</v>
      </c>
      <c r="T9" s="31">
        <f t="shared" si="8"/>
        <v>482.60869565217394</v>
      </c>
      <c r="U9" s="31">
        <f t="shared" si="9"/>
        <v>925</v>
      </c>
      <c r="V9" s="28">
        <f t="shared" si="1"/>
        <v>0.98984149111937214</v>
      </c>
      <c r="W9" s="28">
        <f t="shared" si="2"/>
        <v>0.91891891891891897</v>
      </c>
    </row>
    <row r="10" spans="1:27" ht="15.75" customHeight="1">
      <c r="A10" s="19">
        <v>45537</v>
      </c>
      <c r="B10" s="2">
        <v>120342</v>
      </c>
      <c r="C10" s="2">
        <v>135</v>
      </c>
      <c r="D10" s="3">
        <f t="shared" si="3"/>
        <v>1.1218028618437453E-3</v>
      </c>
      <c r="E10" s="4">
        <v>47192</v>
      </c>
      <c r="F10" s="31">
        <f t="shared" si="4"/>
        <v>2.5500508560773012</v>
      </c>
      <c r="G10" s="1">
        <f t="shared" si="5"/>
        <v>10125</v>
      </c>
      <c r="H10" s="1">
        <v>34</v>
      </c>
      <c r="I10" s="9">
        <f t="shared" si="6"/>
        <v>0.25185185185185183</v>
      </c>
      <c r="J10" s="10">
        <v>0.64710000000000001</v>
      </c>
      <c r="K10" s="11">
        <v>1.03</v>
      </c>
      <c r="L10" s="12">
        <v>5.7870370370370373E-5</v>
      </c>
      <c r="M10" s="30">
        <f t="shared" si="7"/>
        <v>297.79411764705884</v>
      </c>
      <c r="N10" s="4">
        <v>121128</v>
      </c>
      <c r="O10" s="4">
        <v>122</v>
      </c>
      <c r="P10" s="4">
        <v>16</v>
      </c>
      <c r="Q10" s="4">
        <v>9</v>
      </c>
      <c r="R10" s="4">
        <v>78996</v>
      </c>
      <c r="S10" s="31">
        <f t="shared" si="0"/>
        <v>1.5333434604283762</v>
      </c>
      <c r="T10" s="31">
        <f t="shared" si="8"/>
        <v>632.8125</v>
      </c>
      <c r="U10" s="31">
        <f t="shared" si="9"/>
        <v>1125</v>
      </c>
      <c r="V10" s="28">
        <f t="shared" si="1"/>
        <v>1.006531385551179</v>
      </c>
      <c r="W10" s="28">
        <f t="shared" si="2"/>
        <v>0.90370370370370368</v>
      </c>
    </row>
    <row r="11" spans="1:27" ht="15.75" customHeight="1">
      <c r="A11" s="19">
        <v>45538</v>
      </c>
      <c r="B11" s="2">
        <v>114459</v>
      </c>
      <c r="C11" s="2">
        <v>137</v>
      </c>
      <c r="D11" s="3">
        <f t="shared" si="3"/>
        <v>1.196935147083235E-3</v>
      </c>
      <c r="E11" s="4">
        <v>42708</v>
      </c>
      <c r="F11" s="31">
        <f t="shared" si="4"/>
        <v>2.6800365271143578</v>
      </c>
      <c r="G11" s="1">
        <f t="shared" si="5"/>
        <v>10275</v>
      </c>
      <c r="H11" s="1">
        <v>27</v>
      </c>
      <c r="I11" s="9">
        <f t="shared" si="6"/>
        <v>0.19708029197080293</v>
      </c>
      <c r="J11" s="10">
        <v>0.55559999999999998</v>
      </c>
      <c r="K11" s="11">
        <v>1.1100000000000001</v>
      </c>
      <c r="L11" s="12">
        <v>2.6620370370370372E-4</v>
      </c>
      <c r="M11" s="30">
        <f t="shared" si="7"/>
        <v>380.55555555555554</v>
      </c>
      <c r="N11" s="4">
        <v>114208</v>
      </c>
      <c r="O11" s="4">
        <v>127</v>
      </c>
      <c r="P11" s="4">
        <v>29</v>
      </c>
      <c r="Q11" s="4">
        <v>2</v>
      </c>
      <c r="R11" s="4">
        <v>75963</v>
      </c>
      <c r="S11" s="31">
        <f t="shared" si="0"/>
        <v>1.5034687940181404</v>
      </c>
      <c r="T11" s="31">
        <f t="shared" si="8"/>
        <v>354.31034482758622</v>
      </c>
      <c r="U11" s="31">
        <f t="shared" si="9"/>
        <v>5137.5</v>
      </c>
      <c r="V11" s="28">
        <f t="shared" si="1"/>
        <v>0.9978070750224971</v>
      </c>
      <c r="W11" s="28">
        <f t="shared" si="2"/>
        <v>0.92700729927007297</v>
      </c>
    </row>
    <row r="12" spans="1:27" ht="15.75" customHeight="1">
      <c r="A12" s="19">
        <v>45539</v>
      </c>
      <c r="B12" s="2">
        <v>90347</v>
      </c>
      <c r="C12" s="2">
        <v>138</v>
      </c>
      <c r="D12" s="3">
        <f t="shared" si="3"/>
        <v>1.5274441874107607E-3</v>
      </c>
      <c r="E12" s="4">
        <v>32817</v>
      </c>
      <c r="F12" s="31">
        <f t="shared" si="4"/>
        <v>2.7530548191486122</v>
      </c>
      <c r="G12" s="1">
        <f t="shared" si="5"/>
        <v>10350</v>
      </c>
      <c r="H12" s="1">
        <v>39</v>
      </c>
      <c r="I12" s="9">
        <f t="shared" si="6"/>
        <v>0.28260869565217389</v>
      </c>
      <c r="J12" s="10">
        <v>0.46150000000000002</v>
      </c>
      <c r="K12" s="11">
        <v>1.08</v>
      </c>
      <c r="L12" s="12">
        <v>2.4305555555555555E-4</v>
      </c>
      <c r="M12" s="30">
        <f t="shared" si="7"/>
        <v>265.38461538461536</v>
      </c>
      <c r="N12" s="4">
        <v>89045</v>
      </c>
      <c r="O12" s="4">
        <v>124</v>
      </c>
      <c r="P12" s="4">
        <v>55</v>
      </c>
      <c r="Q12" s="4">
        <v>5</v>
      </c>
      <c r="R12" s="4">
        <v>57588</v>
      </c>
      <c r="S12" s="31">
        <f t="shared" si="0"/>
        <v>1.5462422726957006</v>
      </c>
      <c r="T12" s="31">
        <f t="shared" si="8"/>
        <v>188.18181818181819</v>
      </c>
      <c r="U12" s="31">
        <f t="shared" si="9"/>
        <v>2070</v>
      </c>
      <c r="V12" s="28">
        <f t="shared" si="1"/>
        <v>0.98558889614486367</v>
      </c>
      <c r="W12" s="28">
        <f t="shared" si="2"/>
        <v>0.89855072463768115</v>
      </c>
    </row>
    <row r="13" spans="1:27" ht="15.75" customHeight="1">
      <c r="A13" s="19">
        <v>45540</v>
      </c>
      <c r="B13" s="2">
        <v>107427</v>
      </c>
      <c r="C13" s="2">
        <v>86</v>
      </c>
      <c r="D13" s="3">
        <f t="shared" si="3"/>
        <v>8.0054362497323768E-4</v>
      </c>
      <c r="E13" s="4">
        <v>34103</v>
      </c>
      <c r="F13" s="31">
        <f t="shared" si="4"/>
        <v>3.1500747734803389</v>
      </c>
      <c r="G13" s="1">
        <f t="shared" si="5"/>
        <v>6450</v>
      </c>
      <c r="H13" s="1">
        <v>24</v>
      </c>
      <c r="I13" s="9">
        <f t="shared" si="6"/>
        <v>0.27906976744186046</v>
      </c>
      <c r="J13" s="10">
        <v>0.41670000000000001</v>
      </c>
      <c r="K13" s="11">
        <v>1.38</v>
      </c>
      <c r="L13" s="12">
        <v>4.6296296296296298E-4</v>
      </c>
      <c r="M13" s="30">
        <f t="shared" si="7"/>
        <v>268.75</v>
      </c>
      <c r="N13" s="4">
        <v>115742</v>
      </c>
      <c r="O13" s="4">
        <v>81</v>
      </c>
      <c r="P13" s="4">
        <v>43</v>
      </c>
      <c r="Q13" s="4">
        <v>3</v>
      </c>
      <c r="R13" s="4">
        <v>48378</v>
      </c>
      <c r="S13" s="31">
        <f t="shared" si="0"/>
        <v>2.392451114142792</v>
      </c>
      <c r="T13" s="31">
        <f t="shared" si="8"/>
        <v>150</v>
      </c>
      <c r="U13" s="31">
        <f t="shared" si="9"/>
        <v>2150</v>
      </c>
      <c r="V13" s="28">
        <f t="shared" si="1"/>
        <v>1.0774013981587496</v>
      </c>
      <c r="W13" s="28">
        <f t="shared" si="2"/>
        <v>0.94186046511627908</v>
      </c>
    </row>
    <row r="14" spans="1:27" ht="15.75" customHeight="1">
      <c r="A14" s="19">
        <v>45541</v>
      </c>
      <c r="B14" s="2">
        <v>104126</v>
      </c>
      <c r="C14" s="2">
        <v>92</v>
      </c>
      <c r="D14" s="3">
        <f t="shared" si="3"/>
        <v>8.8354493594299216E-4</v>
      </c>
      <c r="E14" s="4">
        <v>34478</v>
      </c>
      <c r="F14" s="31">
        <f t="shared" si="4"/>
        <v>3.0200707697662277</v>
      </c>
      <c r="G14" s="1">
        <f t="shared" si="5"/>
        <v>6900</v>
      </c>
      <c r="H14" s="1">
        <v>25</v>
      </c>
      <c r="I14" s="9">
        <f t="shared" si="6"/>
        <v>0.27173913043478259</v>
      </c>
      <c r="J14" s="10">
        <v>0.52</v>
      </c>
      <c r="K14" s="11">
        <v>1.4</v>
      </c>
      <c r="L14" s="12">
        <v>8.1018518518518516E-5</v>
      </c>
      <c r="M14" s="30">
        <f t="shared" si="7"/>
        <v>276</v>
      </c>
      <c r="N14" s="4">
        <v>108984</v>
      </c>
      <c r="O14" s="4">
        <v>96</v>
      </c>
      <c r="P14" s="4">
        <v>67</v>
      </c>
      <c r="Q14" s="4">
        <v>7</v>
      </c>
      <c r="R14" s="4">
        <v>54533</v>
      </c>
      <c r="S14" s="31">
        <f t="shared" si="0"/>
        <v>1.9984963233271598</v>
      </c>
      <c r="T14" s="31">
        <f t="shared" si="8"/>
        <v>102.98507462686567</v>
      </c>
      <c r="U14" s="31">
        <f t="shared" si="9"/>
        <v>985.71428571428567</v>
      </c>
      <c r="V14" s="28">
        <f t="shared" si="1"/>
        <v>1.0466550141175115</v>
      </c>
      <c r="W14" s="28">
        <f t="shared" si="2"/>
        <v>1.0434782608695652</v>
      </c>
    </row>
    <row r="15" spans="1:27" ht="15.75" customHeight="1">
      <c r="A15" s="19">
        <v>45542</v>
      </c>
      <c r="B15" s="2">
        <v>93619</v>
      </c>
      <c r="C15" s="2">
        <v>101</v>
      </c>
      <c r="D15" s="3">
        <f t="shared" si="3"/>
        <v>1.0788408335914719E-3</v>
      </c>
      <c r="E15" s="4">
        <v>30199</v>
      </c>
      <c r="F15" s="31">
        <f t="shared" si="4"/>
        <v>3.1000695387264479</v>
      </c>
      <c r="G15" s="1">
        <f t="shared" si="5"/>
        <v>7575</v>
      </c>
      <c r="H15" s="1">
        <v>18</v>
      </c>
      <c r="I15" s="9">
        <f t="shared" si="6"/>
        <v>0.17821782178217821</v>
      </c>
      <c r="J15" s="10">
        <v>0.27779999999999999</v>
      </c>
      <c r="K15" s="11">
        <v>1</v>
      </c>
      <c r="L15" s="12">
        <v>1.3888888888888889E-4</v>
      </c>
      <c r="M15" s="30">
        <f t="shared" si="7"/>
        <v>420.83333333333331</v>
      </c>
      <c r="N15" s="4">
        <v>105579</v>
      </c>
      <c r="O15" s="4">
        <v>98</v>
      </c>
      <c r="P15" s="4">
        <v>118</v>
      </c>
      <c r="Q15" s="4">
        <v>9</v>
      </c>
      <c r="R15" s="4">
        <v>54546</v>
      </c>
      <c r="S15" s="31">
        <f t="shared" si="0"/>
        <v>1.9355956440435595</v>
      </c>
      <c r="T15" s="31">
        <f t="shared" si="8"/>
        <v>64.194915254237287</v>
      </c>
      <c r="U15" s="31">
        <f t="shared" si="9"/>
        <v>841.66666666666663</v>
      </c>
      <c r="V15" s="28">
        <f t="shared" si="1"/>
        <v>1.1277518452450892</v>
      </c>
      <c r="W15" s="28">
        <f t="shared" si="2"/>
        <v>0.97029702970297027</v>
      </c>
    </row>
    <row r="16" spans="1:27" ht="15.75" customHeight="1">
      <c r="A16" s="19">
        <v>45543</v>
      </c>
      <c r="B16" s="2">
        <v>96351</v>
      </c>
      <c r="C16" s="2">
        <v>98</v>
      </c>
      <c r="D16" s="3">
        <f t="shared" si="3"/>
        <v>1.017114508411952E-3</v>
      </c>
      <c r="E16" s="4">
        <v>32332</v>
      </c>
      <c r="F16" s="31">
        <f t="shared" si="4"/>
        <v>2.9800507237411851</v>
      </c>
      <c r="G16" s="1">
        <f t="shared" si="5"/>
        <v>7350</v>
      </c>
      <c r="H16" s="1">
        <v>28</v>
      </c>
      <c r="I16" s="9">
        <f t="shared" si="6"/>
        <v>0.2857142857142857</v>
      </c>
      <c r="J16" s="10">
        <v>0.5</v>
      </c>
      <c r="K16" s="11">
        <v>1</v>
      </c>
      <c r="L16" s="12">
        <v>1.0416666666666667E-4</v>
      </c>
      <c r="M16" s="30">
        <f t="shared" si="7"/>
        <v>262.5</v>
      </c>
      <c r="N16" s="4">
        <v>121727</v>
      </c>
      <c r="O16" s="4">
        <v>92</v>
      </c>
      <c r="P16" s="4">
        <v>99</v>
      </c>
      <c r="Q16" s="4">
        <v>23</v>
      </c>
      <c r="R16" s="4">
        <v>56664</v>
      </c>
      <c r="S16" s="31">
        <f t="shared" si="0"/>
        <v>2.1482246223351686</v>
      </c>
      <c r="T16" s="31">
        <f t="shared" si="8"/>
        <v>74.242424242424249</v>
      </c>
      <c r="U16" s="31">
        <f t="shared" si="9"/>
        <v>319.56521739130437</v>
      </c>
      <c r="V16" s="28">
        <f t="shared" si="1"/>
        <v>1.2633703853618541</v>
      </c>
      <c r="W16" s="28">
        <f t="shared" si="2"/>
        <v>0.93877551020408168</v>
      </c>
    </row>
    <row r="17" spans="1:23" ht="15.75" customHeight="1">
      <c r="A17" s="19">
        <v>45544</v>
      </c>
      <c r="B17" s="2">
        <v>98547</v>
      </c>
      <c r="C17" s="2">
        <v>134</v>
      </c>
      <c r="D17" s="3">
        <f t="shared" si="3"/>
        <v>1.3597572731792952E-3</v>
      </c>
      <c r="E17" s="4">
        <v>31284</v>
      </c>
      <c r="F17" s="31">
        <f t="shared" si="4"/>
        <v>3.1500767165324128</v>
      </c>
      <c r="G17" s="1">
        <f t="shared" si="5"/>
        <v>10050</v>
      </c>
      <c r="H17" s="1">
        <v>45</v>
      </c>
      <c r="I17" s="9">
        <f t="shared" si="6"/>
        <v>0.33582089552238809</v>
      </c>
      <c r="J17" s="10">
        <v>0.35560000000000003</v>
      </c>
      <c r="K17" s="11">
        <v>1.27</v>
      </c>
      <c r="L17" s="12">
        <v>2.8935185185185184E-4</v>
      </c>
      <c r="M17" s="30">
        <f t="shared" si="7"/>
        <v>223.33333333333334</v>
      </c>
      <c r="N17" s="4">
        <v>107384</v>
      </c>
      <c r="O17" s="4">
        <v>129</v>
      </c>
      <c r="P17" s="4">
        <v>64</v>
      </c>
      <c r="Q17" s="4">
        <v>8</v>
      </c>
      <c r="R17" s="4">
        <v>61757</v>
      </c>
      <c r="S17" s="31">
        <f t="shared" si="0"/>
        <v>1.7388150331136552</v>
      </c>
      <c r="T17" s="31">
        <f t="shared" si="8"/>
        <v>157.03125</v>
      </c>
      <c r="U17" s="31">
        <f t="shared" si="9"/>
        <v>1256.25</v>
      </c>
      <c r="V17" s="28">
        <f t="shared" si="1"/>
        <v>1.0896729479334735</v>
      </c>
      <c r="W17" s="28">
        <f t="shared" si="2"/>
        <v>0.96268656716417911</v>
      </c>
    </row>
    <row r="18" spans="1:23" ht="15.75" customHeight="1">
      <c r="A18" s="19">
        <v>45545</v>
      </c>
      <c r="B18" s="2">
        <v>61593</v>
      </c>
      <c r="C18" s="2">
        <v>93</v>
      </c>
      <c r="D18" s="3">
        <f t="shared" si="3"/>
        <v>1.5099118406312405E-3</v>
      </c>
      <c r="E18" s="4">
        <v>20194</v>
      </c>
      <c r="F18" s="31">
        <f t="shared" si="4"/>
        <v>3.050064375557096</v>
      </c>
      <c r="G18" s="1">
        <f t="shared" si="5"/>
        <v>6975</v>
      </c>
      <c r="H18" s="1">
        <v>39</v>
      </c>
      <c r="I18" s="9">
        <f t="shared" si="6"/>
        <v>0.41935483870967744</v>
      </c>
      <c r="J18" s="10">
        <v>0.23080000000000001</v>
      </c>
      <c r="K18" s="11">
        <v>1.36</v>
      </c>
      <c r="L18" s="12">
        <v>3.8194444444444446E-4</v>
      </c>
      <c r="M18" s="30">
        <f t="shared" si="7"/>
        <v>178.84615384615384</v>
      </c>
      <c r="N18" s="4">
        <v>64410</v>
      </c>
      <c r="O18" s="4">
        <v>90</v>
      </c>
      <c r="P18" s="4">
        <v>64</v>
      </c>
      <c r="Q18" s="4">
        <v>8</v>
      </c>
      <c r="R18" s="4">
        <v>42875</v>
      </c>
      <c r="S18" s="31">
        <f t="shared" si="0"/>
        <v>1.5022740524781342</v>
      </c>
      <c r="T18" s="31">
        <f t="shared" si="8"/>
        <v>108.984375</v>
      </c>
      <c r="U18" s="31">
        <f t="shared" si="9"/>
        <v>871.875</v>
      </c>
      <c r="V18" s="28">
        <f t="shared" si="1"/>
        <v>1.0457357167210559</v>
      </c>
      <c r="W18" s="28">
        <f t="shared" si="2"/>
        <v>0.967741935483871</v>
      </c>
    </row>
    <row r="19" spans="1:23" ht="15.75" customHeight="1">
      <c r="A19" s="19">
        <v>45546</v>
      </c>
      <c r="B19" s="2">
        <v>62331</v>
      </c>
      <c r="C19" s="2">
        <v>90</v>
      </c>
      <c r="D19" s="3">
        <f t="shared" si="3"/>
        <v>1.4439043172739087E-3</v>
      </c>
      <c r="E19" s="4">
        <v>20042</v>
      </c>
      <c r="F19" s="31">
        <f t="shared" si="4"/>
        <v>3.1100189601836146</v>
      </c>
      <c r="G19" s="1">
        <f t="shared" si="5"/>
        <v>6750</v>
      </c>
      <c r="H19" s="1">
        <v>34</v>
      </c>
      <c r="I19" s="9">
        <f t="shared" si="6"/>
        <v>0.37777777777777777</v>
      </c>
      <c r="J19" s="10">
        <v>8.8300000000000003E-2</v>
      </c>
      <c r="K19" s="11">
        <v>1.47</v>
      </c>
      <c r="L19" s="12">
        <v>5.4398148148148144E-4</v>
      </c>
      <c r="M19" s="30">
        <f t="shared" si="7"/>
        <v>198.52941176470588</v>
      </c>
      <c r="N19" s="4">
        <v>68753</v>
      </c>
      <c r="O19" s="4">
        <v>86</v>
      </c>
      <c r="P19" s="4">
        <v>45</v>
      </c>
      <c r="Q19" s="4">
        <v>2</v>
      </c>
      <c r="R19" s="4">
        <v>40373</v>
      </c>
      <c r="S19" s="31">
        <f t="shared" si="0"/>
        <v>1.7029450375250785</v>
      </c>
      <c r="T19" s="31">
        <f t="shared" si="8"/>
        <v>150</v>
      </c>
      <c r="U19" s="31">
        <f t="shared" si="9"/>
        <v>3375</v>
      </c>
      <c r="V19" s="28">
        <f t="shared" si="1"/>
        <v>1.1030305947281449</v>
      </c>
      <c r="W19" s="28">
        <f t="shared" si="2"/>
        <v>0.9555555555555556</v>
      </c>
    </row>
    <row r="20" spans="1:23" ht="15.6" customHeight="1">
      <c r="A20" s="19">
        <v>45547</v>
      </c>
      <c r="B20" s="2">
        <v>47761</v>
      </c>
      <c r="C20" s="2">
        <v>85</v>
      </c>
      <c r="D20" s="3">
        <f t="shared" si="3"/>
        <v>1.7796947300098406E-3</v>
      </c>
      <c r="E20" s="4">
        <v>15471</v>
      </c>
      <c r="F20" s="31">
        <f t="shared" si="4"/>
        <v>3.0871307607782303</v>
      </c>
      <c r="G20" s="1">
        <f t="shared" si="5"/>
        <v>6375</v>
      </c>
      <c r="H20" s="1">
        <v>30</v>
      </c>
      <c r="I20" s="9">
        <f t="shared" si="6"/>
        <v>0.35294117647058826</v>
      </c>
      <c r="J20" s="10">
        <v>0.36670000000000003</v>
      </c>
      <c r="K20" s="11">
        <v>1.53</v>
      </c>
      <c r="L20" s="12">
        <v>4.3981481481481481E-4</v>
      </c>
      <c r="M20" s="30">
        <f t="shared" si="7"/>
        <v>212.5</v>
      </c>
      <c r="N20" s="4">
        <v>50783</v>
      </c>
      <c r="O20" s="4">
        <v>84</v>
      </c>
      <c r="P20" s="4">
        <v>46</v>
      </c>
      <c r="Q20" s="4">
        <v>8</v>
      </c>
      <c r="R20" s="4">
        <v>30407</v>
      </c>
      <c r="S20" s="31">
        <f t="shared" si="0"/>
        <v>1.6701088565133029</v>
      </c>
      <c r="T20" s="31">
        <f t="shared" si="8"/>
        <v>138.58695652173913</v>
      </c>
      <c r="U20" s="31">
        <f t="shared" si="9"/>
        <v>796.875</v>
      </c>
      <c r="V20" s="28">
        <f t="shared" si="1"/>
        <v>1.0632733820481146</v>
      </c>
      <c r="W20" s="28">
        <f t="shared" si="2"/>
        <v>0.9882352941176471</v>
      </c>
    </row>
    <row r="21" spans="1:23" ht="15.75" customHeight="1">
      <c r="A21" s="19">
        <v>45548</v>
      </c>
      <c r="B21" s="2">
        <v>55347</v>
      </c>
      <c r="C21" s="2">
        <v>93</v>
      </c>
      <c r="D21" s="3">
        <f t="shared" si="3"/>
        <v>1.6803078757656241E-3</v>
      </c>
      <c r="E21" s="4">
        <v>18326</v>
      </c>
      <c r="F21" s="31">
        <f t="shared" si="4"/>
        <v>3.020135326858016</v>
      </c>
      <c r="G21" s="1">
        <f t="shared" si="5"/>
        <v>6975</v>
      </c>
      <c r="H21" s="1">
        <v>38</v>
      </c>
      <c r="I21" s="9">
        <f t="shared" si="6"/>
        <v>0.40860215053763443</v>
      </c>
      <c r="J21" s="10">
        <v>0.2631</v>
      </c>
      <c r="K21" s="11">
        <v>1.47</v>
      </c>
      <c r="L21" s="12">
        <v>6.7129629629629625E-4</v>
      </c>
      <c r="M21" s="30">
        <f t="shared" si="7"/>
        <v>183.55263157894737</v>
      </c>
      <c r="N21" s="4">
        <v>66228</v>
      </c>
      <c r="O21" s="4">
        <v>92</v>
      </c>
      <c r="P21" s="4">
        <v>62</v>
      </c>
      <c r="Q21" s="4">
        <v>14</v>
      </c>
      <c r="R21" s="4">
        <v>34093</v>
      </c>
      <c r="S21" s="31">
        <f t="shared" si="0"/>
        <v>1.9425688557768457</v>
      </c>
      <c r="T21" s="31">
        <f t="shared" si="8"/>
        <v>112.5</v>
      </c>
      <c r="U21" s="31">
        <f t="shared" si="9"/>
        <v>498.21428571428572</v>
      </c>
      <c r="V21" s="28">
        <f t="shared" si="1"/>
        <v>1.1965960214645781</v>
      </c>
      <c r="W21" s="28">
        <f t="shared" si="2"/>
        <v>0.989247311827957</v>
      </c>
    </row>
    <row r="22" spans="1:23" ht="15.75" customHeight="1">
      <c r="A22" s="19">
        <v>45549</v>
      </c>
      <c r="B22" s="2">
        <v>34177</v>
      </c>
      <c r="C22" s="2">
        <v>89</v>
      </c>
      <c r="D22" s="3">
        <f t="shared" si="3"/>
        <v>2.604090470199257E-3</v>
      </c>
      <c r="E22" s="4">
        <v>11096</v>
      </c>
      <c r="F22" s="31">
        <f t="shared" si="4"/>
        <v>3.0801189617880316</v>
      </c>
      <c r="G22" s="1">
        <f t="shared" si="5"/>
        <v>6675</v>
      </c>
      <c r="H22" s="1">
        <v>35</v>
      </c>
      <c r="I22" s="9">
        <f t="shared" si="6"/>
        <v>0.39325842696629215</v>
      </c>
      <c r="J22" s="10">
        <v>0.4</v>
      </c>
      <c r="K22" s="11">
        <v>1.43</v>
      </c>
      <c r="L22" s="12">
        <v>4.2824074074074075E-4</v>
      </c>
      <c r="M22" s="30">
        <f t="shared" si="7"/>
        <v>190.71428571428572</v>
      </c>
      <c r="N22" s="4">
        <v>48124</v>
      </c>
      <c r="O22" s="4">
        <v>85</v>
      </c>
      <c r="P22" s="4">
        <v>57</v>
      </c>
      <c r="Q22" s="4">
        <v>8</v>
      </c>
      <c r="R22" s="4">
        <v>23718</v>
      </c>
      <c r="S22" s="31">
        <f t="shared" si="0"/>
        <v>2.029007504848638</v>
      </c>
      <c r="T22" s="31">
        <f t="shared" si="8"/>
        <v>117.10526315789474</v>
      </c>
      <c r="U22" s="31">
        <f t="shared" si="9"/>
        <v>834.375</v>
      </c>
      <c r="V22" s="28">
        <f t="shared" si="1"/>
        <v>1.4080814582906633</v>
      </c>
      <c r="W22" s="28">
        <f t="shared" si="2"/>
        <v>0.9550561797752809</v>
      </c>
    </row>
    <row r="23" spans="1:23" ht="15.75" customHeight="1">
      <c r="A23" s="19">
        <v>45550</v>
      </c>
      <c r="B23" s="2">
        <v>41614</v>
      </c>
      <c r="C23" s="2">
        <v>92</v>
      </c>
      <c r="D23" s="3">
        <f t="shared" si="3"/>
        <v>2.2107944441774404E-3</v>
      </c>
      <c r="E23" s="4">
        <v>13380</v>
      </c>
      <c r="F23" s="31">
        <f t="shared" si="4"/>
        <v>3.1101644245142004</v>
      </c>
      <c r="G23" s="1">
        <f t="shared" si="5"/>
        <v>6900</v>
      </c>
      <c r="H23" s="1">
        <v>30</v>
      </c>
      <c r="I23" s="9">
        <f t="shared" si="6"/>
        <v>0.32608695652173914</v>
      </c>
      <c r="J23" s="10">
        <v>0.23330000000000001</v>
      </c>
      <c r="K23" s="11">
        <v>1.4</v>
      </c>
      <c r="L23" s="12">
        <v>4.1666666666666669E-4</v>
      </c>
      <c r="M23" s="30">
        <f t="shared" si="7"/>
        <v>230</v>
      </c>
      <c r="N23" s="4">
        <v>58052</v>
      </c>
      <c r="O23" s="4">
        <v>91</v>
      </c>
      <c r="P23" s="4">
        <v>53</v>
      </c>
      <c r="Q23" s="4">
        <v>4</v>
      </c>
      <c r="R23" s="4">
        <v>25089</v>
      </c>
      <c r="S23" s="31">
        <f t="shared" si="0"/>
        <v>2.313842719917095</v>
      </c>
      <c r="T23" s="31">
        <f t="shared" si="8"/>
        <v>130.18867924528303</v>
      </c>
      <c r="U23" s="31">
        <f t="shared" si="9"/>
        <v>1725</v>
      </c>
      <c r="V23" s="28">
        <f t="shared" si="1"/>
        <v>1.3950112942759649</v>
      </c>
      <c r="W23" s="28">
        <f t="shared" si="2"/>
        <v>0.98913043478260865</v>
      </c>
    </row>
    <row r="24" spans="1:23" ht="15.75" customHeight="1">
      <c r="A24" s="19">
        <v>45551</v>
      </c>
      <c r="B24" s="2">
        <v>42824</v>
      </c>
      <c r="C24" s="2">
        <v>91</v>
      </c>
      <c r="D24" s="3">
        <f t="shared" si="3"/>
        <v>2.1249766486082572E-3</v>
      </c>
      <c r="E24" s="4">
        <v>13340</v>
      </c>
      <c r="F24" s="31">
        <f t="shared" si="4"/>
        <v>3.2101949025487255</v>
      </c>
      <c r="G24" s="1">
        <f t="shared" si="5"/>
        <v>6825</v>
      </c>
      <c r="H24" s="1">
        <v>33</v>
      </c>
      <c r="I24" s="9">
        <f t="shared" si="6"/>
        <v>0.36263736263736263</v>
      </c>
      <c r="J24" s="10">
        <v>0.2727</v>
      </c>
      <c r="K24" s="11">
        <v>1.36</v>
      </c>
      <c r="L24" s="12">
        <v>8.9120370370370373E-4</v>
      </c>
      <c r="M24" s="30">
        <f t="shared" si="7"/>
        <v>206.81818181818181</v>
      </c>
      <c r="N24" s="4">
        <v>58441</v>
      </c>
      <c r="O24" s="4">
        <v>87</v>
      </c>
      <c r="P24" s="4">
        <v>63</v>
      </c>
      <c r="Q24" s="4">
        <v>4</v>
      </c>
      <c r="R24" s="4">
        <v>28838</v>
      </c>
      <c r="S24" s="31">
        <f t="shared" si="0"/>
        <v>2.0265274984395587</v>
      </c>
      <c r="T24" s="31">
        <f t="shared" si="8"/>
        <v>108.33333333333333</v>
      </c>
      <c r="U24" s="31">
        <f t="shared" si="9"/>
        <v>1706.25</v>
      </c>
      <c r="V24" s="28">
        <f t="shared" si="1"/>
        <v>1.3646786848496171</v>
      </c>
      <c r="W24" s="28">
        <f t="shared" si="2"/>
        <v>0.95604395604395609</v>
      </c>
    </row>
    <row r="25" spans="1:23" ht="15.75" customHeight="1">
      <c r="A25" s="19">
        <v>45552</v>
      </c>
      <c r="B25" s="2">
        <v>56072</v>
      </c>
      <c r="C25" s="2">
        <v>95</v>
      </c>
      <c r="D25" s="3">
        <f t="shared" si="3"/>
        <v>1.6942502496789841E-3</v>
      </c>
      <c r="E25" s="4">
        <v>17783</v>
      </c>
      <c r="F25" s="31">
        <f t="shared" si="4"/>
        <v>3.153123769892594</v>
      </c>
      <c r="G25" s="1">
        <f t="shared" si="5"/>
        <v>7125</v>
      </c>
      <c r="H25" s="1">
        <v>29</v>
      </c>
      <c r="I25" s="9">
        <f t="shared" si="6"/>
        <v>0.30526315789473685</v>
      </c>
      <c r="J25" s="10">
        <v>0.2069</v>
      </c>
      <c r="K25" s="11">
        <v>1.48</v>
      </c>
      <c r="L25" s="12">
        <v>8.3333333333333339E-4</v>
      </c>
      <c r="M25" s="30">
        <f t="shared" si="7"/>
        <v>245.68965517241378</v>
      </c>
      <c r="N25" s="4">
        <v>62432</v>
      </c>
      <c r="O25" s="4">
        <v>89</v>
      </c>
      <c r="P25" s="4">
        <v>58</v>
      </c>
      <c r="Q25" s="4">
        <v>9</v>
      </c>
      <c r="R25" s="4">
        <v>35934</v>
      </c>
      <c r="S25" s="31">
        <f t="shared" si="0"/>
        <v>1.737407469249179</v>
      </c>
      <c r="T25" s="31">
        <f t="shared" si="8"/>
        <v>122.84482758620689</v>
      </c>
      <c r="U25" s="31">
        <f t="shared" si="9"/>
        <v>791.66666666666663</v>
      </c>
      <c r="V25" s="28">
        <f t="shared" si="1"/>
        <v>1.1134255956627193</v>
      </c>
      <c r="W25" s="28">
        <f t="shared" si="2"/>
        <v>0.93684210526315792</v>
      </c>
    </row>
    <row r="26" spans="1:23" ht="15.75" customHeight="1">
      <c r="A26" s="19">
        <v>45553</v>
      </c>
      <c r="B26" s="2">
        <v>45009</v>
      </c>
      <c r="C26" s="2">
        <v>88</v>
      </c>
      <c r="D26" s="3">
        <f t="shared" si="3"/>
        <v>1.9551645226510254E-3</v>
      </c>
      <c r="E26" s="4">
        <v>14519</v>
      </c>
      <c r="F26" s="31">
        <f t="shared" si="4"/>
        <v>3.1000068875266891</v>
      </c>
      <c r="G26" s="1">
        <f t="shared" si="5"/>
        <v>6600</v>
      </c>
      <c r="H26" s="1">
        <v>41</v>
      </c>
      <c r="I26" s="9">
        <f t="shared" si="6"/>
        <v>0.46590909090909088</v>
      </c>
      <c r="J26" s="10">
        <v>0.1951</v>
      </c>
      <c r="K26" s="11">
        <v>1.49</v>
      </c>
      <c r="L26" s="12">
        <v>7.5231481481481482E-4</v>
      </c>
      <c r="M26" s="30">
        <f t="shared" si="7"/>
        <v>160.97560975609755</v>
      </c>
      <c r="N26" s="4">
        <v>47506</v>
      </c>
      <c r="O26" s="4">
        <v>85</v>
      </c>
      <c r="P26" s="4">
        <v>57</v>
      </c>
      <c r="Q26" s="4">
        <v>7</v>
      </c>
      <c r="R26" s="4">
        <v>29635</v>
      </c>
      <c r="S26" s="31">
        <f t="shared" si="0"/>
        <v>1.6030369495528936</v>
      </c>
      <c r="T26" s="31">
        <f t="shared" si="8"/>
        <v>115.78947368421052</v>
      </c>
      <c r="U26" s="31">
        <f t="shared" si="9"/>
        <v>942.85714285714289</v>
      </c>
      <c r="V26" s="28">
        <f t="shared" si="1"/>
        <v>1.0554777933302228</v>
      </c>
      <c r="W26" s="28">
        <f t="shared" si="2"/>
        <v>0.96590909090909094</v>
      </c>
    </row>
    <row r="27" spans="1:23" ht="15.75" customHeight="1">
      <c r="A27" s="19">
        <v>45554</v>
      </c>
      <c r="B27" s="2">
        <v>48602</v>
      </c>
      <c r="C27" s="2">
        <v>89</v>
      </c>
      <c r="D27" s="3">
        <f t="shared" si="3"/>
        <v>1.8312003621250154E-3</v>
      </c>
      <c r="E27" s="4">
        <v>15627</v>
      </c>
      <c r="F27" s="31">
        <f t="shared" si="4"/>
        <v>3.1101299033723682</v>
      </c>
      <c r="G27" s="1">
        <f t="shared" si="5"/>
        <v>6675</v>
      </c>
      <c r="H27" s="1">
        <v>26</v>
      </c>
      <c r="I27" s="9">
        <f t="shared" si="6"/>
        <v>0.29213483146067415</v>
      </c>
      <c r="J27" s="10">
        <v>0.15379999999999999</v>
      </c>
      <c r="K27" s="11">
        <v>1.38</v>
      </c>
      <c r="L27" s="12">
        <v>1.4004629629629629E-3</v>
      </c>
      <c r="M27" s="30">
        <f t="shared" si="7"/>
        <v>256.73076923076923</v>
      </c>
      <c r="N27" s="4">
        <v>52800</v>
      </c>
      <c r="O27" s="4">
        <v>82</v>
      </c>
      <c r="P27" s="4">
        <v>31</v>
      </c>
      <c r="Q27" s="4">
        <v>27</v>
      </c>
      <c r="R27" s="4">
        <v>30990</v>
      </c>
      <c r="S27" s="31">
        <f t="shared" si="0"/>
        <v>1.7037754114230397</v>
      </c>
      <c r="T27" s="31">
        <f t="shared" si="8"/>
        <v>215.32258064516128</v>
      </c>
      <c r="U27" s="31">
        <f t="shared" si="9"/>
        <v>247.22222222222223</v>
      </c>
      <c r="V27" s="28">
        <f t="shared" si="1"/>
        <v>1.0863750462943911</v>
      </c>
      <c r="W27" s="28">
        <f t="shared" si="2"/>
        <v>0.9213483146067416</v>
      </c>
    </row>
    <row r="28" spans="1:23" ht="15.75" customHeight="1">
      <c r="A28" s="19">
        <v>45555</v>
      </c>
      <c r="B28" s="2">
        <v>43664</v>
      </c>
      <c r="C28" s="2">
        <v>88</v>
      </c>
      <c r="D28" s="3">
        <f t="shared" si="3"/>
        <v>2.0153902528398681E-3</v>
      </c>
      <c r="E28" s="4">
        <v>13774</v>
      </c>
      <c r="F28" s="31">
        <f t="shared" si="4"/>
        <v>3.1700304922317408</v>
      </c>
      <c r="G28" s="1">
        <f t="shared" si="5"/>
        <v>6600</v>
      </c>
      <c r="H28" s="1">
        <v>38</v>
      </c>
      <c r="I28" s="9">
        <f t="shared" si="6"/>
        <v>0.43181818181818182</v>
      </c>
      <c r="J28" s="10">
        <v>7.8899999999999998E-2</v>
      </c>
      <c r="K28" s="11">
        <v>2.3199999999999998</v>
      </c>
      <c r="L28" s="12">
        <v>1.0416666666666667E-3</v>
      </c>
      <c r="M28" s="30">
        <f t="shared" si="7"/>
        <v>173.68421052631578</v>
      </c>
      <c r="N28" s="4">
        <v>47582</v>
      </c>
      <c r="O28" s="4">
        <v>84</v>
      </c>
      <c r="P28" s="4">
        <v>38</v>
      </c>
      <c r="Q28" s="4">
        <v>11</v>
      </c>
      <c r="R28" s="4">
        <v>29302</v>
      </c>
      <c r="S28" s="31">
        <f t="shared" si="0"/>
        <v>1.6238482014879529</v>
      </c>
      <c r="T28" s="31">
        <f t="shared" si="8"/>
        <v>173.68421052631578</v>
      </c>
      <c r="U28" s="31">
        <f t="shared" si="9"/>
        <v>600</v>
      </c>
      <c r="V28" s="28">
        <f t="shared" si="1"/>
        <v>1.0897306705753023</v>
      </c>
      <c r="W28" s="28">
        <f t="shared" si="2"/>
        <v>0.95454545454545459</v>
      </c>
    </row>
    <row r="29" spans="1:23" ht="15.75" customHeight="1">
      <c r="A29" s="19">
        <v>45556</v>
      </c>
      <c r="B29" s="2">
        <v>29877</v>
      </c>
      <c r="C29" s="2">
        <v>91</v>
      </c>
      <c r="D29" s="3">
        <f t="shared" si="3"/>
        <v>3.0458212002543762E-3</v>
      </c>
      <c r="E29" s="4">
        <v>9795</v>
      </c>
      <c r="F29" s="31">
        <f t="shared" si="4"/>
        <v>3.0502297090352219</v>
      </c>
      <c r="G29" s="1">
        <f t="shared" si="5"/>
        <v>6825</v>
      </c>
      <c r="H29" s="1">
        <v>24</v>
      </c>
      <c r="I29" s="9">
        <f t="shared" si="6"/>
        <v>0.26373626373626374</v>
      </c>
      <c r="J29" s="10">
        <v>0</v>
      </c>
      <c r="K29" s="11">
        <v>2.54</v>
      </c>
      <c r="L29" s="12">
        <v>1.4120370370370369E-3</v>
      </c>
      <c r="M29" s="30">
        <f t="shared" si="7"/>
        <v>284.375</v>
      </c>
      <c r="N29" s="4">
        <v>34747</v>
      </c>
      <c r="O29" s="4">
        <v>87</v>
      </c>
      <c r="P29" s="4">
        <v>38</v>
      </c>
      <c r="Q29" s="4">
        <v>1</v>
      </c>
      <c r="R29" s="4">
        <v>21961</v>
      </c>
      <c r="S29" s="31">
        <f t="shared" si="0"/>
        <v>1.5822139246846683</v>
      </c>
      <c r="T29" s="31">
        <f t="shared" si="8"/>
        <v>179.60526315789474</v>
      </c>
      <c r="U29" s="31">
        <f t="shared" si="9"/>
        <v>6825</v>
      </c>
      <c r="V29" s="28">
        <f t="shared" si="1"/>
        <v>1.1630016400575693</v>
      </c>
      <c r="W29" s="28">
        <f t="shared" si="2"/>
        <v>0.95604395604395609</v>
      </c>
    </row>
    <row r="30" spans="1:23" ht="15.75" customHeight="1">
      <c r="A30" s="19">
        <v>45557</v>
      </c>
      <c r="B30" s="2">
        <v>1</v>
      </c>
      <c r="C30" s="2">
        <v>0</v>
      </c>
      <c r="D30" s="3">
        <f t="shared" si="3"/>
        <v>0</v>
      </c>
      <c r="E30" s="4">
        <v>1</v>
      </c>
      <c r="F30" s="31">
        <f t="shared" si="4"/>
        <v>1</v>
      </c>
      <c r="G30" s="1">
        <f t="shared" si="5"/>
        <v>0</v>
      </c>
      <c r="H30" s="1">
        <v>0</v>
      </c>
      <c r="I30" s="9">
        <v>0</v>
      </c>
      <c r="J30" s="10">
        <v>0</v>
      </c>
      <c r="K30" s="11">
        <v>0</v>
      </c>
      <c r="L30" s="12">
        <v>0</v>
      </c>
      <c r="M30" s="30">
        <v>0</v>
      </c>
      <c r="N30" s="4"/>
      <c r="O30" s="4"/>
      <c r="P30" s="4">
        <v>12</v>
      </c>
      <c r="Q30" s="4">
        <v>5</v>
      </c>
      <c r="R30" s="4">
        <v>2000</v>
      </c>
      <c r="S30" s="31">
        <f t="shared" si="0"/>
        <v>0</v>
      </c>
      <c r="T30" s="31">
        <f t="shared" si="8"/>
        <v>0</v>
      </c>
      <c r="U30" s="31">
        <f t="shared" si="9"/>
        <v>0</v>
      </c>
      <c r="V30" s="28">
        <f t="shared" si="1"/>
        <v>0</v>
      </c>
      <c r="W30" s="28">
        <v>0</v>
      </c>
    </row>
    <row r="31" spans="1:23" ht="15.75" customHeight="1">
      <c r="A31" s="19">
        <v>45558</v>
      </c>
      <c r="B31" s="2"/>
      <c r="C31" s="2"/>
      <c r="D31" s="3"/>
      <c r="E31" s="4"/>
      <c r="F31" s="31"/>
      <c r="G31" s="1"/>
      <c r="H31" s="1"/>
      <c r="I31" s="9"/>
      <c r="J31" s="10"/>
      <c r="K31" s="11"/>
      <c r="L31" s="12"/>
      <c r="M31" s="30"/>
      <c r="N31" s="4"/>
      <c r="O31" s="4"/>
      <c r="P31" s="4"/>
      <c r="Q31" s="4"/>
      <c r="R31" s="4"/>
      <c r="S31" s="31"/>
      <c r="T31" s="31"/>
      <c r="U31" s="31"/>
      <c r="V31" s="28"/>
      <c r="W31" s="28"/>
    </row>
    <row r="32" spans="1:23" ht="15.75" customHeight="1">
      <c r="A32" s="19">
        <v>45559</v>
      </c>
      <c r="B32" s="2"/>
      <c r="C32" s="2"/>
      <c r="D32" s="3"/>
      <c r="E32" s="4"/>
      <c r="F32" s="31"/>
      <c r="G32" s="1"/>
      <c r="H32" s="1"/>
      <c r="I32" s="9"/>
      <c r="J32" s="10"/>
      <c r="K32" s="11"/>
      <c r="L32" s="12"/>
      <c r="M32" s="30"/>
      <c r="N32" s="4"/>
      <c r="O32" s="4"/>
      <c r="P32" s="4"/>
      <c r="Q32" s="4"/>
      <c r="R32" s="4"/>
      <c r="S32" s="31"/>
      <c r="T32" s="31"/>
      <c r="U32" s="31"/>
      <c r="V32" s="28"/>
      <c r="W32" s="28"/>
    </row>
    <row r="33" spans="1:23" ht="15.75" customHeight="1">
      <c r="A33" s="19">
        <v>45560</v>
      </c>
      <c r="B33" s="2"/>
      <c r="C33" s="2"/>
      <c r="D33" s="3"/>
      <c r="E33" s="4"/>
      <c r="F33" s="31"/>
      <c r="G33" s="1"/>
      <c r="H33" s="1"/>
      <c r="I33" s="9"/>
      <c r="J33" s="10"/>
      <c r="K33" s="11"/>
      <c r="L33" s="12"/>
      <c r="M33" s="30"/>
      <c r="N33" s="4"/>
      <c r="O33" s="4"/>
      <c r="P33" s="4"/>
      <c r="Q33" s="4"/>
      <c r="R33" s="4"/>
      <c r="S33" s="31"/>
      <c r="T33" s="31"/>
      <c r="U33" s="31"/>
      <c r="V33" s="28"/>
      <c r="W33" s="28"/>
    </row>
    <row r="34" spans="1:23" ht="15.75" customHeight="1">
      <c r="A34" s="19">
        <v>45561</v>
      </c>
      <c r="B34" s="2"/>
      <c r="C34" s="2"/>
      <c r="D34" s="3"/>
      <c r="E34" s="4"/>
      <c r="F34" s="31"/>
      <c r="G34" s="1"/>
      <c r="H34" s="1"/>
      <c r="I34" s="9"/>
      <c r="J34" s="10"/>
      <c r="K34" s="11"/>
      <c r="L34" s="12"/>
      <c r="M34" s="30"/>
      <c r="N34" s="4"/>
      <c r="O34" s="4"/>
      <c r="P34" s="4"/>
      <c r="Q34" s="4"/>
      <c r="R34" s="4"/>
      <c r="S34" s="31"/>
      <c r="T34" s="31"/>
      <c r="U34" s="31"/>
      <c r="V34" s="28"/>
      <c r="W34" s="28"/>
    </row>
    <row r="35" spans="1:23" ht="15.75" customHeight="1">
      <c r="A35" s="19">
        <v>45562</v>
      </c>
      <c r="B35" s="2"/>
      <c r="C35" s="2"/>
      <c r="D35" s="3"/>
      <c r="E35" s="4"/>
      <c r="F35" s="31"/>
      <c r="G35" s="1"/>
      <c r="H35" s="1"/>
      <c r="I35" s="9"/>
      <c r="J35" s="10"/>
      <c r="K35" s="11"/>
      <c r="L35" s="12"/>
      <c r="M35" s="30"/>
      <c r="N35" s="4"/>
      <c r="O35" s="4"/>
      <c r="P35" s="4"/>
      <c r="Q35" s="4"/>
      <c r="R35" s="4"/>
      <c r="S35" s="31"/>
      <c r="T35" s="31"/>
      <c r="U35" s="31"/>
      <c r="V35" s="28"/>
      <c r="W35" s="28"/>
    </row>
    <row r="36" spans="1:23" ht="15.75" customHeight="1">
      <c r="A36" s="19">
        <v>45563</v>
      </c>
      <c r="B36" s="2"/>
      <c r="C36" s="2"/>
      <c r="D36" s="3"/>
      <c r="E36" s="4"/>
      <c r="F36" s="31"/>
      <c r="G36" s="1"/>
      <c r="H36" s="1"/>
      <c r="I36" s="9"/>
      <c r="J36" s="10"/>
      <c r="K36" s="11"/>
      <c r="L36" s="12"/>
      <c r="M36" s="30"/>
      <c r="N36" s="4"/>
      <c r="O36" s="4"/>
      <c r="P36" s="4"/>
      <c r="Q36" s="4"/>
      <c r="R36" s="4"/>
      <c r="S36" s="31"/>
      <c r="T36" s="31"/>
      <c r="U36" s="31"/>
      <c r="V36" s="28"/>
      <c r="W36" s="28"/>
    </row>
    <row r="37" spans="1:23" ht="15.6" customHeight="1">
      <c r="A37" s="6" t="s">
        <v>18</v>
      </c>
      <c r="B37" s="7">
        <f>SUM(B5:B36)</f>
        <v>1659870</v>
      </c>
      <c r="C37" s="7">
        <f>SUM(C5:C36)</f>
        <v>2453</v>
      </c>
      <c r="D37" s="8">
        <f>C37/B37</f>
        <v>1.4778265767801094E-3</v>
      </c>
      <c r="E37" s="34">
        <f>SUM(E5:E36)</f>
        <v>582250</v>
      </c>
      <c r="F37" s="33">
        <f t="shared" si="4"/>
        <v>2.8507857449549161</v>
      </c>
      <c r="G37" s="7">
        <f>SUM(G5:G36)</f>
        <v>183975</v>
      </c>
      <c r="H37" s="7">
        <f>SUM(H5:H36)</f>
        <v>752</v>
      </c>
      <c r="I37" s="14">
        <f>H37/C37</f>
        <v>0.30656339176518549</v>
      </c>
      <c r="J37" s="15">
        <v>0.35639999999999999</v>
      </c>
      <c r="K37" s="13">
        <v>1.38</v>
      </c>
      <c r="L37" s="16">
        <v>5.2083333333333333E-4</v>
      </c>
      <c r="M37" s="32">
        <f t="shared" si="7"/>
        <v>244.64760638297872</v>
      </c>
      <c r="N37" s="7">
        <f>SUM(N5:N36)</f>
        <v>1809975</v>
      </c>
      <c r="O37" s="7">
        <f>SUM(O5:O36)</f>
        <v>2335</v>
      </c>
      <c r="P37" s="7">
        <f t="shared" ref="P37:R37" si="10">SUM(P5:P36)</f>
        <v>1152</v>
      </c>
      <c r="Q37" s="7">
        <f t="shared" si="10"/>
        <v>190</v>
      </c>
      <c r="R37" s="7">
        <f t="shared" si="10"/>
        <v>1048428</v>
      </c>
      <c r="S37" s="33">
        <f t="shared" si="0"/>
        <v>1.7263703373049937</v>
      </c>
      <c r="T37" s="33">
        <f t="shared" si="8"/>
        <v>159.70052083333334</v>
      </c>
      <c r="U37" s="33">
        <f t="shared" si="9"/>
        <v>968.28947368421052</v>
      </c>
      <c r="V37" s="29">
        <f t="shared" si="1"/>
        <v>1.0904317808021111</v>
      </c>
      <c r="W37" s="29">
        <f t="shared" si="2"/>
        <v>0.95189563799429266</v>
      </c>
    </row>
  </sheetData>
  <mergeCells count="4">
    <mergeCell ref="B3:G3"/>
    <mergeCell ref="A3:A4"/>
    <mergeCell ref="N3:W3"/>
    <mergeCell ref="H3:M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FF62-52E9-46A2-9E82-A392C4D53C06}">
  <dimension ref="A1:G75"/>
  <sheetViews>
    <sheetView showGridLines="0" tabSelected="1" zoomScale="85" zoomScaleNormal="85" workbookViewId="0">
      <selection activeCell="M59" sqref="M59"/>
    </sheetView>
  </sheetViews>
  <sheetFormatPr defaultColWidth="11.125" defaultRowHeight="15" customHeight="1"/>
  <cols>
    <col min="1" max="8" width="12.625" customWidth="1"/>
    <col min="9" max="9" width="14.125" customWidth="1"/>
    <col min="10" max="14" width="12.625" customWidth="1"/>
    <col min="15" max="17" width="15.625" customWidth="1"/>
    <col min="18" max="18" width="15.375" customWidth="1"/>
    <col min="19" max="21" width="12.625" customWidth="1"/>
    <col min="22" max="22" width="13.625" customWidth="1"/>
    <col min="23" max="23" width="10.875" bestFit="1" customWidth="1"/>
    <col min="24" max="24" width="25.875" customWidth="1"/>
    <col min="25" max="25" width="13.625" customWidth="1"/>
    <col min="26" max="26" width="13.875" customWidth="1"/>
    <col min="27" max="27" width="15.125" customWidth="1"/>
  </cols>
  <sheetData>
    <row r="1" spans="1:7" ht="27" customHeight="1">
      <c r="A1" s="26"/>
      <c r="B1" s="5"/>
    </row>
    <row r="2" spans="1:7" ht="15.75" customHeight="1">
      <c r="A2" s="5" t="s">
        <v>28</v>
      </c>
      <c r="B2" s="5"/>
    </row>
    <row r="3" spans="1:7" ht="15.75" customHeight="1">
      <c r="A3" s="42" t="s">
        <v>0</v>
      </c>
      <c r="B3" s="48" t="s">
        <v>14</v>
      </c>
      <c r="C3" s="49"/>
      <c r="D3" s="49"/>
      <c r="E3" s="49"/>
      <c r="F3" s="49"/>
      <c r="G3" s="40"/>
    </row>
    <row r="4" spans="1:7" ht="39" customHeight="1">
      <c r="A4" s="42"/>
      <c r="B4" s="35" t="s">
        <v>1</v>
      </c>
      <c r="C4" s="36" t="s">
        <v>2</v>
      </c>
      <c r="D4" s="38" t="s">
        <v>21</v>
      </c>
      <c r="E4" s="38" t="s">
        <v>4</v>
      </c>
      <c r="F4" s="37" t="s">
        <v>3</v>
      </c>
      <c r="G4" s="38" t="s">
        <v>22</v>
      </c>
    </row>
    <row r="5" spans="1:7" ht="15.75" customHeight="1">
      <c r="A5" s="19">
        <v>45532</v>
      </c>
      <c r="B5" s="4">
        <v>13689</v>
      </c>
      <c r="C5" s="1">
        <v>29</v>
      </c>
      <c r="D5" s="1">
        <v>6426</v>
      </c>
      <c r="E5" s="1">
        <f>C5*75</f>
        <v>2175</v>
      </c>
      <c r="F5" s="3">
        <f>C5/B5</f>
        <v>2.1184892979764776E-3</v>
      </c>
      <c r="G5" s="11">
        <f>B5/D5</f>
        <v>2.1302521008403361</v>
      </c>
    </row>
    <row r="6" spans="1:7" ht="15.75" customHeight="1">
      <c r="A6" s="19">
        <v>45533</v>
      </c>
      <c r="B6" s="1">
        <v>16003</v>
      </c>
      <c r="C6" s="1">
        <v>22</v>
      </c>
      <c r="D6" s="1">
        <v>7340</v>
      </c>
      <c r="E6" s="1">
        <f t="shared" ref="E6:E29" si="0">C6*75</f>
        <v>1650</v>
      </c>
      <c r="F6" s="3">
        <f>C6/B6</f>
        <v>1.3747422358307817E-3</v>
      </c>
      <c r="G6" s="11">
        <f>B6/D6</f>
        <v>2.1802452316076293</v>
      </c>
    </row>
    <row r="7" spans="1:7" ht="15.75" customHeight="1">
      <c r="A7" s="19">
        <v>45534</v>
      </c>
      <c r="B7" s="2">
        <v>72374</v>
      </c>
      <c r="C7" s="2">
        <v>116</v>
      </c>
      <c r="D7" s="1">
        <v>32166</v>
      </c>
      <c r="E7" s="1">
        <f t="shared" si="0"/>
        <v>8700</v>
      </c>
      <c r="F7" s="3">
        <f>C7/B7</f>
        <v>1.6027855307154503E-3</v>
      </c>
      <c r="G7" s="11">
        <f>B7/D7</f>
        <v>2.2500155443636136</v>
      </c>
    </row>
    <row r="8" spans="1:7" ht="15.75" customHeight="1">
      <c r="A8" s="19">
        <v>45535</v>
      </c>
      <c r="B8" s="2">
        <v>86242</v>
      </c>
      <c r="C8" s="2">
        <v>133</v>
      </c>
      <c r="D8" s="1">
        <v>36236</v>
      </c>
      <c r="E8" s="1">
        <f t="shared" si="0"/>
        <v>9975</v>
      </c>
      <c r="F8" s="3">
        <f>C8/B8</f>
        <v>1.5421720275503815E-3</v>
      </c>
      <c r="G8" s="11">
        <f>B8/D8</f>
        <v>2.3800088309967986</v>
      </c>
    </row>
    <row r="9" spans="1:7" ht="15.75" customHeight="1">
      <c r="A9" s="19">
        <v>45536</v>
      </c>
      <c r="B9" s="2">
        <v>77472</v>
      </c>
      <c r="C9" s="2">
        <v>148</v>
      </c>
      <c r="D9" s="1">
        <v>31621</v>
      </c>
      <c r="E9" s="1">
        <f t="shared" si="0"/>
        <v>11100</v>
      </c>
      <c r="F9" s="3">
        <f>C9/B9</f>
        <v>1.9103676166873193E-3</v>
      </c>
      <c r="G9" s="11">
        <f>B9/D9</f>
        <v>2.4500173935043166</v>
      </c>
    </row>
    <row r="10" spans="1:7" ht="15.75" customHeight="1">
      <c r="A10" s="19">
        <v>45537</v>
      </c>
      <c r="B10" s="2">
        <v>120342</v>
      </c>
      <c r="C10" s="2">
        <v>135</v>
      </c>
      <c r="D10" s="1">
        <v>47192</v>
      </c>
      <c r="E10" s="1">
        <f t="shared" si="0"/>
        <v>10125</v>
      </c>
      <c r="F10" s="3">
        <f>C10/B10</f>
        <v>1.1218028618437453E-3</v>
      </c>
      <c r="G10" s="11">
        <f>B10/D10</f>
        <v>2.5500508560773012</v>
      </c>
    </row>
    <row r="11" spans="1:7" ht="15.75" customHeight="1">
      <c r="A11" s="19">
        <v>45538</v>
      </c>
      <c r="B11" s="2">
        <v>114459</v>
      </c>
      <c r="C11" s="2">
        <v>137</v>
      </c>
      <c r="D11" s="1">
        <v>42708</v>
      </c>
      <c r="E11" s="1">
        <f t="shared" si="0"/>
        <v>10275</v>
      </c>
      <c r="F11" s="3">
        <f>C11/B11</f>
        <v>1.196935147083235E-3</v>
      </c>
      <c r="G11" s="11">
        <f>B11/D11</f>
        <v>2.6800365271143578</v>
      </c>
    </row>
    <row r="12" spans="1:7" ht="15.75" customHeight="1">
      <c r="A12" s="19">
        <v>45539</v>
      </c>
      <c r="B12" s="2">
        <v>90347</v>
      </c>
      <c r="C12" s="2">
        <v>138</v>
      </c>
      <c r="D12" s="1">
        <v>32817</v>
      </c>
      <c r="E12" s="1">
        <f t="shared" si="0"/>
        <v>10350</v>
      </c>
      <c r="F12" s="3">
        <f>C12/B12</f>
        <v>1.5274441874107607E-3</v>
      </c>
      <c r="G12" s="11">
        <f>B12/D12</f>
        <v>2.7530548191486122</v>
      </c>
    </row>
    <row r="13" spans="1:7" ht="15.6" customHeight="1">
      <c r="A13" s="19">
        <v>45540</v>
      </c>
      <c r="B13" s="2">
        <v>107427</v>
      </c>
      <c r="C13" s="2">
        <v>86</v>
      </c>
      <c r="D13" s="1">
        <v>34103</v>
      </c>
      <c r="E13" s="1">
        <f t="shared" si="0"/>
        <v>6450</v>
      </c>
      <c r="F13" s="3">
        <f>C13/B13</f>
        <v>8.0054362497323768E-4</v>
      </c>
      <c r="G13" s="11">
        <f>B13/D13</f>
        <v>3.1500747734803389</v>
      </c>
    </row>
    <row r="14" spans="1:7" ht="15.75" customHeight="1">
      <c r="A14" s="19">
        <v>45541</v>
      </c>
      <c r="B14" s="2">
        <v>100738</v>
      </c>
      <c r="C14" s="2">
        <v>76</v>
      </c>
      <c r="D14" s="1">
        <v>33028</v>
      </c>
      <c r="E14" s="1">
        <f t="shared" si="0"/>
        <v>5700</v>
      </c>
      <c r="F14" s="3">
        <f>C14/B14</f>
        <v>7.5443228970199924E-4</v>
      </c>
      <c r="G14" s="11">
        <f>B14/D14</f>
        <v>3.0500787210851397</v>
      </c>
    </row>
    <row r="15" spans="1:7" ht="15.75" customHeight="1">
      <c r="A15" s="19">
        <v>45542</v>
      </c>
      <c r="B15" s="2">
        <v>55010</v>
      </c>
      <c r="C15" s="2">
        <v>64</v>
      </c>
      <c r="D15" s="1">
        <v>17745</v>
      </c>
      <c r="E15" s="1">
        <f t="shared" si="0"/>
        <v>4800</v>
      </c>
      <c r="F15" s="3">
        <f>C15/B15</f>
        <v>1.1634248318487547E-3</v>
      </c>
      <c r="G15" s="11">
        <f>B15/D15</f>
        <v>3.1000281769512537</v>
      </c>
    </row>
    <row r="16" spans="1:7" ht="15.75" customHeight="1">
      <c r="A16" s="19">
        <v>45543</v>
      </c>
      <c r="B16" s="2">
        <v>54807</v>
      </c>
      <c r="C16" s="2">
        <v>69</v>
      </c>
      <c r="D16" s="1">
        <v>17679</v>
      </c>
      <c r="E16" s="1">
        <f t="shared" si="0"/>
        <v>5175</v>
      </c>
      <c r="F16" s="3">
        <f>C16/B16</f>
        <v>1.2589632711150036E-3</v>
      </c>
      <c r="G16" s="11">
        <f>B16/D16</f>
        <v>3.1001187849991516</v>
      </c>
    </row>
    <row r="17" spans="1:7" ht="15.75" customHeight="1">
      <c r="A17" s="19">
        <v>45544</v>
      </c>
      <c r="B17" s="2">
        <v>61312</v>
      </c>
      <c r="C17" s="2">
        <v>84</v>
      </c>
      <c r="D17" s="1">
        <v>20301</v>
      </c>
      <c r="E17" s="1">
        <f t="shared" si="0"/>
        <v>6300</v>
      </c>
      <c r="F17" s="3">
        <f>C17/B17</f>
        <v>1.3700417536534448E-3</v>
      </c>
      <c r="G17" s="11">
        <f>B17/D17</f>
        <v>3.0201467907984827</v>
      </c>
    </row>
    <row r="18" spans="1:7" ht="15.75" customHeight="1">
      <c r="A18" s="19">
        <v>45545</v>
      </c>
      <c r="B18" s="2">
        <v>33423</v>
      </c>
      <c r="C18" s="2">
        <v>48</v>
      </c>
      <c r="D18" s="1">
        <v>10851</v>
      </c>
      <c r="E18" s="1">
        <f t="shared" si="0"/>
        <v>3600</v>
      </c>
      <c r="F18" s="3">
        <f>C18/B18</f>
        <v>1.4361367920294407E-3</v>
      </c>
      <c r="G18" s="11">
        <f>B18/D18</f>
        <v>3.0801769422173071</v>
      </c>
    </row>
    <row r="19" spans="1:7" ht="15.75" customHeight="1">
      <c r="A19" s="19">
        <v>45546</v>
      </c>
      <c r="B19" s="2">
        <v>26033</v>
      </c>
      <c r="C19" s="2">
        <v>29</v>
      </c>
      <c r="D19" s="1">
        <v>8452</v>
      </c>
      <c r="E19" s="1">
        <f t="shared" si="0"/>
        <v>2175</v>
      </c>
      <c r="F19" s="3">
        <f>C19/B19</f>
        <v>1.1139707294587639E-3</v>
      </c>
      <c r="G19" s="11">
        <f>B19/D19</f>
        <v>3.0800993847610032</v>
      </c>
    </row>
    <row r="20" spans="1:7" ht="15.6" customHeight="1">
      <c r="A20" s="19">
        <v>45547</v>
      </c>
      <c r="B20" s="2">
        <v>20347</v>
      </c>
      <c r="C20" s="2">
        <v>45</v>
      </c>
      <c r="D20" s="1">
        <v>6627</v>
      </c>
      <c r="E20" s="1">
        <f t="shared" si="0"/>
        <v>3375</v>
      </c>
      <c r="F20" s="3">
        <f>C20/B20</f>
        <v>2.2116282498648447E-3</v>
      </c>
      <c r="G20" s="11">
        <f>B20/D20</f>
        <v>3.0703183944469594</v>
      </c>
    </row>
    <row r="21" spans="1:7" ht="15.75" customHeight="1">
      <c r="A21" s="19">
        <v>45548</v>
      </c>
      <c r="B21" s="2">
        <v>24574</v>
      </c>
      <c r="C21" s="2">
        <v>44</v>
      </c>
      <c r="D21" s="1">
        <v>8004</v>
      </c>
      <c r="E21" s="1">
        <f t="shared" si="0"/>
        <v>3300</v>
      </c>
      <c r="F21" s="3">
        <f>C21/B21</f>
        <v>1.7905102954341987E-3</v>
      </c>
      <c r="G21" s="11">
        <f>B21/D21</f>
        <v>3.0702148925537229</v>
      </c>
    </row>
    <row r="22" spans="1:7" ht="15.75" customHeight="1">
      <c r="A22" s="19">
        <v>45549</v>
      </c>
      <c r="B22" s="2">
        <v>13912</v>
      </c>
      <c r="C22" s="2">
        <v>31</v>
      </c>
      <c r="D22" s="1">
        <v>4576</v>
      </c>
      <c r="E22" s="1">
        <f t="shared" si="0"/>
        <v>2325</v>
      </c>
      <c r="F22" s="3">
        <f>C22/B22</f>
        <v>2.2282921219091431E-3</v>
      </c>
      <c r="G22" s="11">
        <f>B22/D22</f>
        <v>3.0402097902097904</v>
      </c>
    </row>
    <row r="23" spans="1:7" ht="15.75" customHeight="1">
      <c r="A23" s="19">
        <v>45550</v>
      </c>
      <c r="B23" s="2">
        <v>18368</v>
      </c>
      <c r="C23" s="2">
        <v>41</v>
      </c>
      <c r="D23" s="1">
        <v>5944</v>
      </c>
      <c r="E23" s="1">
        <f t="shared" si="0"/>
        <v>3075</v>
      </c>
      <c r="F23" s="3">
        <f>C23/B23</f>
        <v>2.232142857142857E-3</v>
      </c>
      <c r="G23" s="11">
        <f>B23/D23</f>
        <v>3.0901749663526243</v>
      </c>
    </row>
    <row r="24" spans="1:7" ht="15.75" customHeight="1">
      <c r="A24" s="19">
        <v>45551</v>
      </c>
      <c r="B24" s="2">
        <v>17185</v>
      </c>
      <c r="C24" s="2">
        <v>32</v>
      </c>
      <c r="D24" s="1">
        <v>5455</v>
      </c>
      <c r="E24" s="1">
        <f t="shared" si="0"/>
        <v>2400</v>
      </c>
      <c r="F24" s="3">
        <f>C24/B24</f>
        <v>1.8620890311318011E-3</v>
      </c>
      <c r="G24" s="11">
        <f>B24/D24</f>
        <v>3.1503208065994501</v>
      </c>
    </row>
    <row r="25" spans="1:7" ht="15.75" customHeight="1">
      <c r="A25" s="19">
        <v>45552</v>
      </c>
      <c r="B25" s="2">
        <v>23992</v>
      </c>
      <c r="C25" s="2">
        <v>34</v>
      </c>
      <c r="D25" s="1">
        <v>7814</v>
      </c>
      <c r="E25" s="1">
        <f t="shared" si="0"/>
        <v>2550</v>
      </c>
      <c r="F25" s="3">
        <f>C25/B25</f>
        <v>1.4171390463487829E-3</v>
      </c>
      <c r="G25" s="11">
        <f>B25/D25</f>
        <v>3.0703864857947276</v>
      </c>
    </row>
    <row r="26" spans="1:7" ht="15.75" customHeight="1">
      <c r="A26" s="19">
        <v>45553</v>
      </c>
      <c r="B26" s="2">
        <v>18200</v>
      </c>
      <c r="C26" s="2">
        <v>33</v>
      </c>
      <c r="D26" s="1">
        <v>5967</v>
      </c>
      <c r="E26" s="1">
        <f t="shared" si="0"/>
        <v>2475</v>
      </c>
      <c r="F26" s="3">
        <f>C26/B26</f>
        <v>1.8131868131868133E-3</v>
      </c>
      <c r="G26" s="11">
        <f>B26/D26</f>
        <v>3.0501089324618738</v>
      </c>
    </row>
    <row r="27" spans="1:7" ht="15.75" customHeight="1">
      <c r="A27" s="19">
        <v>45554</v>
      </c>
      <c r="B27" s="2">
        <v>20729</v>
      </c>
      <c r="C27" s="2">
        <v>39</v>
      </c>
      <c r="D27" s="1">
        <v>6818</v>
      </c>
      <c r="E27" s="1">
        <f t="shared" si="0"/>
        <v>2925</v>
      </c>
      <c r="F27" s="3">
        <f>C27/B27</f>
        <v>1.8814221621882387E-3</v>
      </c>
      <c r="G27" s="11">
        <f>B27/D27</f>
        <v>3.040334408917571</v>
      </c>
    </row>
    <row r="28" spans="1:7" ht="15.75" customHeight="1">
      <c r="A28" s="19">
        <v>45555</v>
      </c>
      <c r="B28" s="2">
        <v>18131</v>
      </c>
      <c r="C28" s="2">
        <v>29</v>
      </c>
      <c r="D28" s="1">
        <v>5829</v>
      </c>
      <c r="E28" s="1">
        <f t="shared" si="0"/>
        <v>2175</v>
      </c>
      <c r="F28" s="3">
        <f>C28/B28</f>
        <v>1.5994705201036899E-3</v>
      </c>
      <c r="G28" s="11">
        <f>B28/D28</f>
        <v>3.1104820723966373</v>
      </c>
    </row>
    <row r="29" spans="1:7" ht="15.75" customHeight="1">
      <c r="A29" s="19">
        <v>45556</v>
      </c>
      <c r="B29" s="2">
        <v>10974</v>
      </c>
      <c r="C29" s="2">
        <v>33</v>
      </c>
      <c r="D29" s="1">
        <v>3645</v>
      </c>
      <c r="E29" s="1">
        <f t="shared" si="0"/>
        <v>2475</v>
      </c>
      <c r="F29" s="3">
        <f>C29/B29</f>
        <v>3.0071077091306723E-3</v>
      </c>
      <c r="G29" s="11">
        <f>B29/D29</f>
        <v>3.0106995884773662</v>
      </c>
    </row>
    <row r="30" spans="1:7" ht="15.75" customHeight="1">
      <c r="A30" s="19">
        <v>45557</v>
      </c>
      <c r="B30" s="2"/>
      <c r="C30" s="2"/>
      <c r="D30" s="1"/>
      <c r="E30" s="1"/>
      <c r="F30" s="3"/>
      <c r="G30" s="11"/>
    </row>
    <row r="31" spans="1:7" ht="15.75" customHeight="1">
      <c r="A31" s="19">
        <v>45558</v>
      </c>
      <c r="B31" s="2"/>
      <c r="C31" s="2"/>
      <c r="D31" s="1"/>
      <c r="E31" s="1"/>
      <c r="F31" s="3"/>
      <c r="G31" s="11"/>
    </row>
    <row r="32" spans="1:7" ht="15.75" customHeight="1">
      <c r="A32" s="19">
        <v>45559</v>
      </c>
      <c r="B32" s="2"/>
      <c r="C32" s="2"/>
      <c r="D32" s="1"/>
      <c r="E32" s="1"/>
      <c r="F32" s="3"/>
      <c r="G32" s="11"/>
    </row>
    <row r="33" spans="1:7" ht="15.75" customHeight="1">
      <c r="A33" s="19">
        <v>45560</v>
      </c>
      <c r="B33" s="2"/>
      <c r="C33" s="2"/>
      <c r="D33" s="1"/>
      <c r="E33" s="1"/>
      <c r="F33" s="3"/>
      <c r="G33" s="11"/>
    </row>
    <row r="34" spans="1:7" ht="15.75" customHeight="1">
      <c r="A34" s="19">
        <v>45561</v>
      </c>
      <c r="B34" s="2"/>
      <c r="C34" s="2"/>
      <c r="D34" s="1"/>
      <c r="E34" s="1"/>
      <c r="F34" s="3"/>
      <c r="G34" s="11"/>
    </row>
    <row r="35" spans="1:7" ht="15.75" customHeight="1">
      <c r="A35" s="19">
        <v>45562</v>
      </c>
      <c r="B35" s="2"/>
      <c r="C35" s="2"/>
      <c r="D35" s="1"/>
      <c r="E35" s="1"/>
      <c r="F35" s="3"/>
      <c r="G35" s="11"/>
    </row>
    <row r="36" spans="1:7" ht="15.75" customHeight="1">
      <c r="A36" s="19">
        <v>45563</v>
      </c>
      <c r="B36" s="2"/>
      <c r="C36" s="2"/>
      <c r="D36" s="1"/>
      <c r="E36" s="1"/>
      <c r="F36" s="3"/>
      <c r="G36" s="11"/>
    </row>
    <row r="37" spans="1:7" ht="15.6" customHeight="1">
      <c r="A37" s="6" t="s">
        <v>18</v>
      </c>
      <c r="B37" s="50">
        <f>SUM(B5:B36)</f>
        <v>1216090</v>
      </c>
      <c r="C37" s="50">
        <f>SUM(C5:C36)</f>
        <v>1675</v>
      </c>
      <c r="D37" s="50">
        <f>SUM(D5:D36)</f>
        <v>439344</v>
      </c>
      <c r="E37" s="7">
        <f>SUM(E5:E36)</f>
        <v>125625</v>
      </c>
      <c r="F37" s="8">
        <f>C37/B37</f>
        <v>1.3773651621179354E-3</v>
      </c>
      <c r="G37" s="39">
        <f>B37/D37</f>
        <v>2.7679676972941478</v>
      </c>
    </row>
    <row r="40" spans="1:7" ht="15" customHeight="1">
      <c r="A40" s="5" t="s">
        <v>29</v>
      </c>
      <c r="B40" s="5"/>
    </row>
    <row r="41" spans="1:7" ht="15" customHeight="1">
      <c r="A41" s="42" t="s">
        <v>0</v>
      </c>
      <c r="B41" s="48" t="s">
        <v>14</v>
      </c>
      <c r="C41" s="49"/>
      <c r="D41" s="49"/>
      <c r="E41" s="49"/>
      <c r="F41" s="49"/>
      <c r="G41" s="40"/>
    </row>
    <row r="42" spans="1:7" ht="15" customHeight="1">
      <c r="A42" s="42"/>
      <c r="B42" s="24" t="s">
        <v>1</v>
      </c>
      <c r="C42" s="21" t="s">
        <v>2</v>
      </c>
      <c r="D42" s="23" t="s">
        <v>21</v>
      </c>
      <c r="E42" s="23" t="s">
        <v>4</v>
      </c>
      <c r="F42" s="22" t="s">
        <v>3</v>
      </c>
      <c r="G42" s="23" t="s">
        <v>22</v>
      </c>
    </row>
    <row r="43" spans="1:7" ht="15" customHeight="1">
      <c r="A43" s="19">
        <v>45532</v>
      </c>
      <c r="B43" s="4"/>
      <c r="C43" s="4"/>
      <c r="D43" s="1"/>
      <c r="E43" s="1"/>
      <c r="F43" s="3"/>
      <c r="G43" s="11"/>
    </row>
    <row r="44" spans="1:7" ht="15" customHeight="1">
      <c r="A44" s="19">
        <v>45533</v>
      </c>
      <c r="B44" s="4"/>
      <c r="C44" s="4"/>
      <c r="D44" s="1"/>
      <c r="E44" s="1"/>
      <c r="F44" s="3"/>
      <c r="G44" s="11"/>
    </row>
    <row r="45" spans="1:7" ht="15" customHeight="1">
      <c r="A45" s="19">
        <v>45534</v>
      </c>
      <c r="B45" s="4"/>
      <c r="C45" s="4"/>
      <c r="D45" s="1"/>
      <c r="E45" s="1"/>
      <c r="F45" s="3"/>
      <c r="G45" s="11"/>
    </row>
    <row r="46" spans="1:7" ht="15" customHeight="1">
      <c r="A46" s="19">
        <v>45535</v>
      </c>
      <c r="B46" s="4"/>
      <c r="C46" s="4"/>
      <c r="D46" s="1"/>
      <c r="E46" s="1"/>
      <c r="F46" s="3"/>
      <c r="G46" s="11"/>
    </row>
    <row r="47" spans="1:7" ht="15" customHeight="1">
      <c r="A47" s="19">
        <v>45536</v>
      </c>
      <c r="B47" s="4"/>
      <c r="C47" s="4"/>
      <c r="D47" s="1"/>
      <c r="E47" s="1"/>
      <c r="F47" s="3"/>
      <c r="G47" s="11"/>
    </row>
    <row r="48" spans="1:7" ht="15" customHeight="1">
      <c r="A48" s="19">
        <v>45537</v>
      </c>
      <c r="B48" s="4"/>
      <c r="C48" s="4"/>
      <c r="D48" s="1"/>
      <c r="E48" s="1"/>
      <c r="F48" s="3"/>
      <c r="G48" s="11"/>
    </row>
    <row r="49" spans="1:7" ht="15" customHeight="1">
      <c r="A49" s="19">
        <v>45538</v>
      </c>
      <c r="B49" s="4"/>
      <c r="C49" s="4"/>
      <c r="D49" s="1"/>
      <c r="E49" s="1"/>
      <c r="F49" s="3"/>
      <c r="G49" s="11"/>
    </row>
    <row r="50" spans="1:7" ht="15" customHeight="1">
      <c r="A50" s="19">
        <v>45539</v>
      </c>
      <c r="B50" s="4"/>
      <c r="C50" s="4"/>
      <c r="D50" s="1"/>
      <c r="E50" s="1"/>
      <c r="F50" s="3"/>
      <c r="G50" s="11"/>
    </row>
    <row r="51" spans="1:7" ht="15" customHeight="1">
      <c r="A51" s="19">
        <v>45540</v>
      </c>
      <c r="B51" s="4"/>
      <c r="C51" s="4"/>
      <c r="D51" s="1"/>
      <c r="E51" s="1"/>
      <c r="F51" s="3"/>
      <c r="G51" s="11"/>
    </row>
    <row r="52" spans="1:7" ht="15" customHeight="1">
      <c r="A52" s="19">
        <v>45541</v>
      </c>
      <c r="B52" s="2">
        <v>3388</v>
      </c>
      <c r="C52" s="2">
        <v>16</v>
      </c>
      <c r="D52" s="1">
        <v>1450</v>
      </c>
      <c r="E52" s="1">
        <f t="shared" ref="E52:E67" si="1">C52*75</f>
        <v>1200</v>
      </c>
      <c r="F52" s="3">
        <f>C52/B52</f>
        <v>4.7225501770956314E-3</v>
      </c>
      <c r="G52" s="11">
        <f>B52/D52</f>
        <v>2.336551724137931</v>
      </c>
    </row>
    <row r="53" spans="1:7" ht="15" customHeight="1">
      <c r="A53" s="19">
        <v>45542</v>
      </c>
      <c r="B53" s="2">
        <v>38609</v>
      </c>
      <c r="C53" s="2">
        <v>37</v>
      </c>
      <c r="D53" s="1">
        <v>12454</v>
      </c>
      <c r="E53" s="1">
        <f t="shared" si="1"/>
        <v>2775</v>
      </c>
      <c r="F53" s="3">
        <f>C53/B53</f>
        <v>9.5832577896345407E-4</v>
      </c>
      <c r="G53" s="11">
        <f>B53/D53</f>
        <v>3.1001284727798297</v>
      </c>
    </row>
    <row r="54" spans="1:7" ht="15" customHeight="1">
      <c r="A54" s="19">
        <v>45543</v>
      </c>
      <c r="B54" s="2">
        <v>41544</v>
      </c>
      <c r="C54" s="2">
        <v>29</v>
      </c>
      <c r="D54" s="1">
        <v>14653</v>
      </c>
      <c r="E54" s="1">
        <f t="shared" si="1"/>
        <v>2175</v>
      </c>
      <c r="F54" s="3">
        <f>C54/B54</f>
        <v>6.9805507413826307E-4</v>
      </c>
      <c r="G54" s="11">
        <f>B54/D54</f>
        <v>2.8351873336518119</v>
      </c>
    </row>
    <row r="55" spans="1:7" ht="15" customHeight="1">
      <c r="A55" s="19">
        <v>45544</v>
      </c>
      <c r="B55" s="2">
        <v>37235</v>
      </c>
      <c r="C55" s="2">
        <v>50</v>
      </c>
      <c r="D55" s="1">
        <v>10983</v>
      </c>
      <c r="E55" s="1">
        <f t="shared" si="1"/>
        <v>3750</v>
      </c>
      <c r="F55" s="3">
        <f>C55/B55</f>
        <v>1.3428226131328052E-3</v>
      </c>
      <c r="G55" s="11">
        <f>B55/D55</f>
        <v>3.3902394609851587</v>
      </c>
    </row>
    <row r="56" spans="1:7" ht="15" customHeight="1">
      <c r="A56" s="19">
        <v>45545</v>
      </c>
      <c r="B56" s="2">
        <v>28170</v>
      </c>
      <c r="C56" s="2">
        <v>45</v>
      </c>
      <c r="D56" s="1">
        <v>9343</v>
      </c>
      <c r="E56" s="1">
        <f t="shared" si="1"/>
        <v>3375</v>
      </c>
      <c r="F56" s="3">
        <f>C56/B56</f>
        <v>1.5974440894568689E-3</v>
      </c>
      <c r="G56" s="11">
        <f>B56/D56</f>
        <v>3.0150915123621962</v>
      </c>
    </row>
    <row r="57" spans="1:7" ht="15" customHeight="1">
      <c r="A57" s="19">
        <v>45546</v>
      </c>
      <c r="B57" s="2">
        <v>36298</v>
      </c>
      <c r="C57" s="2">
        <v>61</v>
      </c>
      <c r="D57" s="1">
        <v>11590</v>
      </c>
      <c r="E57" s="1">
        <f t="shared" si="1"/>
        <v>4575</v>
      </c>
      <c r="F57" s="3">
        <f>C57/B57</f>
        <v>1.680533362719709E-3</v>
      </c>
      <c r="G57" s="11">
        <f>B57/D57</f>
        <v>3.1318377911993096</v>
      </c>
    </row>
    <row r="58" spans="1:7" ht="15" customHeight="1">
      <c r="A58" s="19">
        <v>45547</v>
      </c>
      <c r="B58" s="2">
        <v>27414</v>
      </c>
      <c r="C58" s="2">
        <v>40</v>
      </c>
      <c r="D58" s="1">
        <v>8844</v>
      </c>
      <c r="E58" s="1">
        <f t="shared" si="1"/>
        <v>3000</v>
      </c>
      <c r="F58" s="3">
        <f>C58/B58</f>
        <v>1.4591084847158386E-3</v>
      </c>
      <c r="G58" s="11">
        <f>B58/D58</f>
        <v>3.099728629579376</v>
      </c>
    </row>
    <row r="59" spans="1:7" ht="15" customHeight="1">
      <c r="A59" s="19">
        <v>45548</v>
      </c>
      <c r="B59" s="2">
        <v>30773</v>
      </c>
      <c r="C59" s="2">
        <v>49</v>
      </c>
      <c r="D59" s="1">
        <v>10322</v>
      </c>
      <c r="E59" s="1">
        <f t="shared" si="1"/>
        <v>3675</v>
      </c>
      <c r="F59" s="3">
        <f>C59/B59</f>
        <v>1.5923049426445261E-3</v>
      </c>
      <c r="G59" s="11">
        <f>B59/D59</f>
        <v>2.9813020732416198</v>
      </c>
    </row>
    <row r="60" spans="1:7" ht="15" customHeight="1">
      <c r="A60" s="19">
        <v>45549</v>
      </c>
      <c r="B60" s="2">
        <v>20265</v>
      </c>
      <c r="C60" s="2">
        <v>58</v>
      </c>
      <c r="D60" s="1">
        <v>6520</v>
      </c>
      <c r="E60" s="1">
        <f t="shared" si="1"/>
        <v>4350</v>
      </c>
      <c r="F60" s="3">
        <f>C60/B60</f>
        <v>2.8620774734764371E-3</v>
      </c>
      <c r="G60" s="11">
        <f>B60/D60</f>
        <v>3.1081288343558282</v>
      </c>
    </row>
    <row r="61" spans="1:7" ht="15" customHeight="1">
      <c r="A61" s="19">
        <v>45550</v>
      </c>
      <c r="B61" s="2">
        <v>23246</v>
      </c>
      <c r="C61" s="2">
        <v>51</v>
      </c>
      <c r="D61" s="1">
        <v>7436</v>
      </c>
      <c r="E61" s="1">
        <f t="shared" si="1"/>
        <v>3825</v>
      </c>
      <c r="F61" s="3">
        <f>C61/B61</f>
        <v>2.1939258367030885E-3</v>
      </c>
      <c r="G61" s="11">
        <f>B61/D61</f>
        <v>3.126143087681549</v>
      </c>
    </row>
    <row r="62" spans="1:7" ht="15" customHeight="1">
      <c r="A62" s="19">
        <v>45551</v>
      </c>
      <c r="B62" s="2">
        <v>25639</v>
      </c>
      <c r="C62" s="2">
        <v>59</v>
      </c>
      <c r="D62" s="1">
        <v>7885</v>
      </c>
      <c r="E62" s="1">
        <f t="shared" si="1"/>
        <v>4425</v>
      </c>
      <c r="F62" s="3">
        <f>C62/B62</f>
        <v>2.3011817933616756E-3</v>
      </c>
      <c r="G62" s="11">
        <f>B62/D62</f>
        <v>3.2516169942929611</v>
      </c>
    </row>
    <row r="63" spans="1:7" ht="15" customHeight="1">
      <c r="A63" s="19">
        <v>45552</v>
      </c>
      <c r="B63" s="2">
        <v>32080</v>
      </c>
      <c r="C63" s="2">
        <v>61</v>
      </c>
      <c r="D63" s="1">
        <v>9969</v>
      </c>
      <c r="E63" s="1">
        <f t="shared" si="1"/>
        <v>4575</v>
      </c>
      <c r="F63" s="3">
        <f>C63/B63</f>
        <v>1.901496259351621E-3</v>
      </c>
      <c r="G63" s="11">
        <f>B63/D63</f>
        <v>3.2179757247467147</v>
      </c>
    </row>
    <row r="64" spans="1:7" ht="15" customHeight="1">
      <c r="A64" s="19">
        <v>45553</v>
      </c>
      <c r="B64" s="2">
        <v>26809</v>
      </c>
      <c r="C64" s="2">
        <v>55</v>
      </c>
      <c r="D64" s="1">
        <v>8552</v>
      </c>
      <c r="E64" s="1">
        <f t="shared" si="1"/>
        <v>4125</v>
      </c>
      <c r="F64" s="3">
        <f>C64/B64</f>
        <v>2.0515498526614195E-3</v>
      </c>
      <c r="G64" s="11">
        <f>B64/D64</f>
        <v>3.1348222637979419</v>
      </c>
    </row>
    <row r="65" spans="1:7" ht="15" customHeight="1">
      <c r="A65" s="19">
        <v>45554</v>
      </c>
      <c r="B65" s="2">
        <v>27873</v>
      </c>
      <c r="C65" s="2">
        <v>50</v>
      </c>
      <c r="D65" s="1">
        <v>8809</v>
      </c>
      <c r="E65" s="1">
        <f t="shared" si="1"/>
        <v>3750</v>
      </c>
      <c r="F65" s="3">
        <f>C65/B65</f>
        <v>1.7938506798694078E-3</v>
      </c>
      <c r="G65" s="11">
        <f>B65/D65</f>
        <v>3.1641503008286977</v>
      </c>
    </row>
    <row r="66" spans="1:7" ht="15" customHeight="1">
      <c r="A66" s="19">
        <v>45555</v>
      </c>
      <c r="B66" s="2">
        <v>25533</v>
      </c>
      <c r="C66" s="2">
        <v>59</v>
      </c>
      <c r="D66" s="1">
        <v>7945</v>
      </c>
      <c r="E66" s="1">
        <f t="shared" si="1"/>
        <v>4425</v>
      </c>
      <c r="F66" s="3">
        <f>C66/B66</f>
        <v>2.3107351270904319E-3</v>
      </c>
      <c r="G66" s="11">
        <f>B66/D66</f>
        <v>3.2137193203272498</v>
      </c>
    </row>
    <row r="67" spans="1:7" ht="15" customHeight="1">
      <c r="A67" s="19">
        <v>45556</v>
      </c>
      <c r="B67" s="2">
        <v>18903</v>
      </c>
      <c r="C67" s="2">
        <v>58</v>
      </c>
      <c r="D67" s="1">
        <v>6150</v>
      </c>
      <c r="E67" s="1">
        <f t="shared" si="1"/>
        <v>4350</v>
      </c>
      <c r="F67" s="3">
        <f>C67/B67</f>
        <v>3.0682960376659791E-3</v>
      </c>
      <c r="G67" s="11">
        <f>B67/D67</f>
        <v>3.0736585365853659</v>
      </c>
    </row>
    <row r="68" spans="1:7" ht="15" customHeight="1">
      <c r="A68" s="19">
        <v>45557</v>
      </c>
      <c r="B68" s="2"/>
      <c r="C68" s="2"/>
      <c r="D68" s="1"/>
      <c r="E68" s="1"/>
      <c r="F68" s="3"/>
      <c r="G68" s="11"/>
    </row>
    <row r="69" spans="1:7" ht="15" customHeight="1">
      <c r="A69" s="19">
        <v>45558</v>
      </c>
      <c r="B69" s="2"/>
      <c r="C69" s="2"/>
      <c r="D69" s="1"/>
      <c r="E69" s="1"/>
      <c r="F69" s="3"/>
      <c r="G69" s="11"/>
    </row>
    <row r="70" spans="1:7" ht="15" customHeight="1">
      <c r="A70" s="19">
        <v>45559</v>
      </c>
      <c r="B70" s="2"/>
      <c r="C70" s="2"/>
      <c r="D70" s="1"/>
      <c r="E70" s="1"/>
      <c r="F70" s="3"/>
      <c r="G70" s="11"/>
    </row>
    <row r="71" spans="1:7" ht="15" customHeight="1">
      <c r="A71" s="19">
        <v>45560</v>
      </c>
      <c r="B71" s="2"/>
      <c r="C71" s="2"/>
      <c r="D71" s="1"/>
      <c r="E71" s="1"/>
      <c r="F71" s="3"/>
      <c r="G71" s="11"/>
    </row>
    <row r="72" spans="1:7" ht="15" customHeight="1">
      <c r="A72" s="19">
        <v>45561</v>
      </c>
      <c r="B72" s="2"/>
      <c r="C72" s="2"/>
      <c r="D72" s="1"/>
      <c r="E72" s="1"/>
      <c r="F72" s="3"/>
      <c r="G72" s="11"/>
    </row>
    <row r="73" spans="1:7" ht="15" customHeight="1">
      <c r="A73" s="19">
        <v>45562</v>
      </c>
      <c r="B73" s="2"/>
      <c r="C73" s="2"/>
      <c r="D73" s="1"/>
      <c r="E73" s="1"/>
      <c r="F73" s="3"/>
      <c r="G73" s="11"/>
    </row>
    <row r="74" spans="1:7" ht="15" customHeight="1">
      <c r="A74" s="19">
        <v>45563</v>
      </c>
      <c r="B74" s="2"/>
      <c r="C74" s="2"/>
      <c r="D74" s="1"/>
      <c r="E74" s="1"/>
      <c r="F74" s="3"/>
      <c r="G74" s="11"/>
    </row>
    <row r="75" spans="1:7" ht="15" customHeight="1">
      <c r="A75" s="6" t="s">
        <v>18</v>
      </c>
      <c r="B75" s="50">
        <f>SUM(B43:B74)</f>
        <v>443779</v>
      </c>
      <c r="C75" s="50">
        <f>SUM(C43:C74)</f>
        <v>778</v>
      </c>
      <c r="D75" s="50">
        <f>SUM(D43:D74)</f>
        <v>142905</v>
      </c>
      <c r="E75" s="7">
        <f>SUM(E43:E74)</f>
        <v>58350</v>
      </c>
      <c r="F75" s="8">
        <f>C75/B75</f>
        <v>1.7531248662059269E-3</v>
      </c>
      <c r="G75" s="33">
        <f>B75/D75</f>
        <v>3.105412686749939</v>
      </c>
    </row>
  </sheetData>
  <mergeCells count="4">
    <mergeCell ref="A41:A42"/>
    <mergeCell ref="B41:G41"/>
    <mergeCell ref="A3:A4"/>
    <mergeCell ref="B3:G3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Август+сентябрь</vt:lpstr>
      <vt:lpstr>по креативам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Lavrischeva</dc:creator>
  <cp:lastModifiedBy>Малина</cp:lastModifiedBy>
  <dcterms:created xsi:type="dcterms:W3CDTF">2022-10-03T08:53:58Z</dcterms:created>
  <dcterms:modified xsi:type="dcterms:W3CDTF">2024-09-23T12:00:11Z</dcterms:modified>
</cp:coreProperties>
</file>