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15s" sheetId="1" state="visible" r:id="rId1"/>
    <sheet name="6s" sheetId="2" state="visible" r:id="rId2"/>
  </sheets>
  <calcPr/>
</workbook>
</file>

<file path=xl/sharedStrings.xml><?xml version="1.0" encoding="utf-8"?>
<sst xmlns="http://schemas.openxmlformats.org/spreadsheetml/2006/main" count="19" uniqueCount="19">
  <si>
    <t>Кампания:</t>
  </si>
  <si>
    <t xml:space="preserve">[8] Национальная лотерея</t>
  </si>
  <si>
    <t xml:space="preserve">Фактическая дата старта</t>
  </si>
  <si>
    <t xml:space="preserve">Дата окончания </t>
  </si>
  <si>
    <t xml:space="preserve">Кампания Дней</t>
  </si>
  <si>
    <t xml:space="preserve">Дата формирования отчета</t>
  </si>
  <si>
    <t xml:space="preserve">Дней до завершения (%) </t>
  </si>
  <si>
    <t>Date</t>
  </si>
  <si>
    <t>Impressions</t>
  </si>
  <si>
    <t>Reach</t>
  </si>
  <si>
    <t>Clicks</t>
  </si>
  <si>
    <t>CTR</t>
  </si>
  <si>
    <t xml:space="preserve"> Complete views</t>
  </si>
  <si>
    <t>VCR</t>
  </si>
  <si>
    <t xml:space="preserve">First Quartile</t>
  </si>
  <si>
    <t>Midpoint</t>
  </si>
  <si>
    <t xml:space="preserve">Third Quartile</t>
  </si>
  <si>
    <t>15сек</t>
  </si>
  <si>
    <t>15сек_новый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</si>
</sst>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\ _₽_-;\-* #,##0.00\ _₽_-;_-* &quot;-&quot;??\ _₽_-;_-@_-"/>
    <numFmt numFmtId="161" formatCode="_-* #,##0_-;\-* #,##0_-;_-* &quot;-&quot;??_-;_-@_-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11.000000"/>
      <color theme="10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8.000000"/>
      <color theme="3"/>
      <name val="Calibri Light"/>
      <scheme val="major"/>
    </font>
    <font>
      <sz val="11.000000"/>
      <color rgb="FF9C6500"/>
      <name val="Calibri"/>
      <scheme val="minor"/>
    </font>
    <font>
      <u/>
      <sz val="11.000000"/>
      <color theme="11"/>
      <name val="Calibri"/>
      <scheme val="minor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b/>
      <sz val="11.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21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none"/>
      <bottom style="thick">
        <color theme="4" tint="0.499984740745262"/>
      </bottom>
      <diagonal style="none"/>
    </border>
    <border>
      <left style="none"/>
      <right style="none"/>
      <top style="none"/>
      <bottom style="medium">
        <color theme="4" tint="0.3999755851924192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7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1" fillId="14" borderId="0" numFmtId="0" applyNumberFormat="0" applyFont="1" applyFill="1" applyBorder="0" applyProtection="0"/>
    <xf fontId="1" fillId="15" borderId="0" numFmtId="0" applyNumberFormat="0" applyFont="1" applyFill="1" applyBorder="0" applyProtection="0"/>
    <xf fontId="1" fillId="16" borderId="0" numFmtId="0" applyNumberFormat="0" applyFont="1" applyFill="1" applyBorder="0" applyProtection="0"/>
    <xf fontId="1" fillId="17" borderId="0" numFmtId="0" applyNumberFormat="0" applyFont="1" applyFill="1" applyBorder="0" applyProtection="0"/>
    <xf fontId="1" fillId="18" borderId="0" numFmtId="0" applyNumberFormat="0" applyFont="1" applyFill="1" applyBorder="0" applyProtection="0"/>
    <xf fontId="1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1" numFmtId="0" applyNumberFormat="0" applyFont="1" applyFill="1" applyBorder="1" applyProtection="0"/>
    <xf fontId="3" fillId="27" borderId="2" numFmtId="0" applyNumberFormat="0" applyFont="1" applyFill="1" applyBorder="1" applyProtection="0"/>
    <xf fontId="4" fillId="27" borderId="1" numFmtId="0" applyNumberFormat="0" applyFont="1" applyFill="1" applyBorder="1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5" fillId="0" borderId="0" numFmtId="0" applyNumberFormat="0" applyFont="1" applyFill="0" applyBorder="0" applyProtection="0"/>
    <xf fontId="6" fillId="0" borderId="3" numFmtId="0" applyNumberFormat="0" applyFont="1" applyFill="0" applyBorder="1" applyProtection="0"/>
    <xf fontId="7" fillId="0" borderId="4" numFmtId="0" applyNumberFormat="0" applyFont="1" applyFill="0" applyBorder="1" applyProtection="0"/>
    <xf fontId="8" fillId="0" borderId="5" numFmtId="0" applyNumberFormat="0" applyFont="1" applyFill="0" applyBorder="1" applyProtection="0"/>
    <xf fontId="8" fillId="0" borderId="0" numFmtId="0" applyNumberFormat="0" applyFont="1" applyFill="0" applyBorder="0" applyProtection="0"/>
    <xf fontId="9" fillId="0" borderId="6" numFmtId="0" applyNumberFormat="0" applyFont="1" applyFill="0" applyBorder="1" applyProtection="0"/>
    <xf fontId="10" fillId="28" borderId="7" numFmtId="0" applyNumberFormat="0" applyFont="1" applyFill="1" applyBorder="1" applyProtection="0"/>
    <xf fontId="11" fillId="0" borderId="0" numFmtId="0" applyNumberFormat="0" applyFont="1" applyFill="0" applyBorder="0" applyProtection="0"/>
    <xf fontId="12" fillId="29" borderId="0" numFmtId="0" applyNumberFormat="0" applyFont="1" applyFill="1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3" fillId="0" borderId="0" numFmtId="0" applyNumberFormat="0" applyFont="1" applyFill="0" applyBorder="0" applyProtection="0"/>
    <xf fontId="14" fillId="30" borderId="0" numFmtId="0" applyNumberFormat="0" applyFont="1" applyFill="1" applyBorder="0" applyProtection="0"/>
    <xf fontId="15" fillId="0" borderId="0" numFmtId="0" applyNumberFormat="0" applyFont="1" applyFill="0" applyBorder="0" applyProtection="0"/>
    <xf fontId="0" fillId="31" borderId="8" numFmtId="0" applyNumberFormat="0" applyFont="0" applyFill="1" applyBorder="1" applyProtection="0"/>
    <xf fontId="0" fillId="0" borderId="0" numFmtId="9" applyNumberFormat="1" applyFont="0" applyFill="0" applyBorder="0" applyProtection="0"/>
    <xf fontId="16" fillId="0" borderId="9" numFmtId="0" applyNumberFormat="0" applyFont="1" applyFill="0" applyBorder="1" applyProtection="0"/>
    <xf fontId="17" fillId="0" borderId="0" numFmtId="0" applyNumberFormat="0" applyFont="1" applyFill="0" applyBorder="0" applyProtection="0"/>
    <xf fontId="0" fillId="0" borderId="0" numFmtId="160" applyNumberFormat="1" applyFont="0" applyFill="0" applyBorder="0" applyProtection="0"/>
    <xf fontId="18" fillId="32" borderId="0" numFmtId="0" applyNumberFormat="0" applyFont="1" applyFill="1" applyBorder="0" applyProtection="0"/>
  </cellStyleXfs>
  <cellXfs count="24">
    <xf fontId="0" fillId="0" borderId="0" numFmtId="0" xfId="0"/>
    <xf fontId="9" fillId="33" borderId="10" numFmtId="0" xfId="0" applyFont="1" applyFill="1" applyBorder="1"/>
    <xf fontId="9" fillId="33" borderId="11" numFmtId="0" xfId="0" applyFont="1" applyFill="1" applyBorder="1"/>
    <xf fontId="0" fillId="33" borderId="11" numFmtId="0" xfId="0" applyFill="1" applyBorder="1"/>
    <xf fontId="0" fillId="33" borderId="12" numFmtId="0" xfId="0" applyFill="1" applyBorder="1"/>
    <xf fontId="0" fillId="33" borderId="0" numFmtId="0" xfId="0" applyFill="1"/>
    <xf fontId="9" fillId="33" borderId="13" numFmtId="0" xfId="0" applyFont="1" applyFill="1" applyBorder="1"/>
    <xf fontId="9" fillId="33" borderId="0" numFmtId="0" xfId="0" applyFont="1" applyFill="1"/>
    <xf fontId="0" fillId="33" borderId="0" numFmtId="14" xfId="0" applyNumberFormat="1" applyFill="1"/>
    <xf fontId="0" fillId="33" borderId="14" numFmtId="0" xfId="0" applyFill="1" applyBorder="1"/>
    <xf fontId="0" fillId="33" borderId="13" numFmtId="0" xfId="0" applyFill="1" applyBorder="1"/>
    <xf fontId="9" fillId="33" borderId="15" numFmtId="0" xfId="0" applyFont="1" applyFill="1" applyBorder="1"/>
    <xf fontId="9" fillId="33" borderId="16" numFmtId="0" xfId="0" applyFont="1" applyFill="1" applyBorder="1"/>
    <xf fontId="0" fillId="33" borderId="16" numFmtId="0" xfId="0" applyFill="1" applyBorder="1"/>
    <xf fontId="0" fillId="33" borderId="17" numFmtId="9" xfId="67" applyNumberFormat="1" applyFill="1" applyBorder="1"/>
    <xf fontId="9" fillId="33" borderId="0" numFmtId="161" xfId="70" applyNumberFormat="1" applyFont="1" applyFill="1" applyAlignment="1">
      <alignment horizontal="left"/>
    </xf>
    <xf fontId="0" fillId="33" borderId="0" numFmtId="4" xfId="0" applyNumberFormat="1" applyFill="1"/>
    <xf fontId="19" fillId="34" borderId="18" numFmtId="161" xfId="70" applyNumberFormat="1" applyFont="1" applyFill="1" applyBorder="1" applyAlignment="1">
      <alignment horizontal="center" vertical="center"/>
    </xf>
    <xf fontId="19" fillId="34" borderId="19" numFmtId="161" xfId="70" applyNumberFormat="1" applyFont="1" applyFill="1" applyBorder="1" applyAlignment="1">
      <alignment horizontal="center" vertical="center"/>
    </xf>
    <xf fontId="0" fillId="0" borderId="20" numFmtId="14" xfId="0" applyNumberFormat="1" applyBorder="1"/>
    <xf fontId="0" fillId="0" borderId="19" numFmtId="0" xfId="0" applyBorder="1"/>
    <xf fontId="0" fillId="0" borderId="19" numFmtId="10" xfId="67" applyNumberFormat="1" applyBorder="1" applyAlignment="1">
      <alignment horizontal="center" vertical="center"/>
    </xf>
    <xf fontId="9" fillId="0" borderId="19" numFmtId="0" xfId="0" applyFont="1" applyBorder="1"/>
    <xf fontId="9" fillId="0" borderId="19" numFmtId="10" xfId="67" applyNumberFormat="1" applyFont="1" applyBorder="1" applyAlignment="1">
      <alignment horizontal="center" vertical="center"/>
    </xf>
  </cellXfs>
  <cellStyles count="72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Гиперссылка" xfId="28" builtinId="8"/>
    <cellStyle name="Гиперссылка" xfId="29" builtinId="8"/>
    <cellStyle name="Гиперссылка" xfId="30" builtinId="8"/>
    <cellStyle name="Гиперссылка" xfId="31" builtinId="8"/>
    <cellStyle name="Гиперссылка" xfId="32" builtinId="8"/>
    <cellStyle name="Гиперссылка" xfId="33" builtinId="8"/>
    <cellStyle name="Гиперссылка" xfId="34" builtinId="8"/>
    <cellStyle name="Гиперссылка" xfId="35" builtinId="8"/>
    <cellStyle name="Гиперссылка" xfId="36" builtinId="8"/>
    <cellStyle name="Гиперссылка" xfId="37" builtinId="8"/>
    <cellStyle name="Гиперссылка" xfId="38" builtinId="8"/>
    <cellStyle name="Гиперссылка" xfId="39" builtinId="8"/>
    <cellStyle name="Гиперссылка" xfId="40" builtinId="8"/>
    <cellStyle name="Гиперссылка" xfId="41" builtinId="8"/>
    <cellStyle name="Заголовок 1" xfId="42" builtinId="16"/>
    <cellStyle name="Заголовок 2" xfId="43" builtinId="17"/>
    <cellStyle name="Заголовок 3" xfId="44" builtinId="18"/>
    <cellStyle name="Заголовок 4" xfId="45" builtinId="19"/>
    <cellStyle name="Итог" xfId="46" builtinId="25"/>
    <cellStyle name="Контрольная ячейка" xfId="47" builtinId="23"/>
    <cellStyle name="Название" xfId="48" builtinId="15"/>
    <cellStyle name="Нейтральный" xfId="49" builtinId="28"/>
    <cellStyle name="Обычный" xfId="0" builtinId="0"/>
    <cellStyle name="Открывавшаяся гиперссылка" xfId="50" builtinId="9"/>
    <cellStyle name="Открывавшаяся гиперссылка" xfId="51" builtinId="9"/>
    <cellStyle name="Открывавшаяся гиперссылка" xfId="52" builtinId="9"/>
    <cellStyle name="Открывавшаяся гиперссылка" xfId="53" builtinId="9"/>
    <cellStyle name="Открывавшаяся гиперссылка" xfId="54" builtinId="9"/>
    <cellStyle name="Открывавшаяся гиперссылка" xfId="55" builtinId="9"/>
    <cellStyle name="Открывавшаяся гиперссылка" xfId="56" builtinId="9"/>
    <cellStyle name="Открывавшаяся гиперссылка" xfId="57" builtinId="9"/>
    <cellStyle name="Открывавшаяся гиперссылка" xfId="58" builtinId="9"/>
    <cellStyle name="Открывавшаяся гиперссылка" xfId="59" builtinId="9"/>
    <cellStyle name="Открывавшаяся гиперссылка" xfId="60" builtinId="9"/>
    <cellStyle name="Открывавшаяся гиперссылка" xfId="61" builtinId="9"/>
    <cellStyle name="Открывавшаяся гиперссылка" xfId="62" builtinId="9"/>
    <cellStyle name="Открывавшаяся гиперссылка" xfId="63" builtinId="9"/>
    <cellStyle name="Плохой" xfId="64" builtinId="27"/>
    <cellStyle name="Пояснение" xfId="65" builtinId="53"/>
    <cellStyle name="Примечание" xfId="66" builtinId="10"/>
    <cellStyle name="Процентный" xfId="67" builtinId="5"/>
    <cellStyle name="Связанная ячейка" xfId="68" builtinId="24"/>
    <cellStyle name="Текст предупреждения" xfId="69" builtinId="11"/>
    <cellStyle name="Финансовый" xfId="70" builtinId="3"/>
    <cellStyle name="Хороший" xfId="7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75" workbookViewId="0">
      <selection activeCell="B30" activeCellId="0" sqref="B30"/>
    </sheetView>
  </sheetViews>
  <sheetFormatPr defaultColWidth="11.44140625" defaultRowHeight="14.25"/>
  <cols>
    <col bestFit="1" customWidth="1" min="1" max="1" width="13.6640625"/>
    <col bestFit="1" customWidth="1" min="2" max="3" width="11.109375"/>
    <col bestFit="1" customWidth="1" min="4" max="5" width="11"/>
    <col bestFit="1" customWidth="1" min="6" max="6" width="11.109375"/>
    <col bestFit="1" customWidth="1" min="7" max="7" width="12.109375"/>
    <col bestFit="1" customWidth="1" min="8" max="10" width="11.109375"/>
    <col customWidth="1" min="12" max="12" width="11.77734375"/>
    <col bestFit="1" customWidth="1" min="13" max="13" width="13.33203125"/>
    <col bestFit="1" customWidth="1" min="14" max="14" width="7.6640625"/>
    <col bestFit="1" customWidth="1" min="15" max="16" width="7.44140625"/>
    <col bestFit="1" customWidth="1" min="17" max="17" width="17.44140625"/>
    <col bestFit="1" customWidth="1" min="18" max="18" width="7.44140625"/>
    <col bestFit="1" customWidth="1" min="19" max="19" width="14.109375"/>
    <col bestFit="1" customWidth="1" min="20" max="20" width="10.6640625"/>
    <col bestFit="1" customWidth="1" min="21" max="21" width="14.88671875"/>
    <col customWidth="1" min="24" max="24" width="12.5546875"/>
    <col customWidth="1" min="28" max="28" width="14"/>
    <col customWidth="1" min="30" max="30" width="12.44140625"/>
    <col customWidth="1" min="32" max="32" width="13.33203125"/>
  </cols>
  <sheetData>
    <row r="1">
      <c r="A1" s="1" t="s">
        <v>0</v>
      </c>
      <c r="B1" s="2"/>
      <c r="C1" s="2"/>
      <c r="D1" s="3" t="s">
        <v>1</v>
      </c>
      <c r="E1" s="4"/>
      <c r="F1" s="5"/>
      <c r="G1" s="5"/>
      <c r="H1" s="5"/>
      <c r="I1" s="5"/>
      <c r="J1" s="5"/>
    </row>
    <row r="2">
      <c r="A2" s="6" t="s">
        <v>2</v>
      </c>
      <c r="B2" s="7"/>
      <c r="C2" s="7"/>
      <c r="D2" s="8">
        <v>45490</v>
      </c>
      <c r="E2" s="9"/>
      <c r="F2" s="5"/>
      <c r="G2" s="5"/>
      <c r="H2" s="5"/>
      <c r="I2" s="5"/>
      <c r="J2" s="5"/>
    </row>
    <row r="3">
      <c r="A3" s="6" t="s">
        <v>3</v>
      </c>
      <c r="B3" s="7"/>
      <c r="C3" s="7"/>
      <c r="D3" s="8">
        <v>45521</v>
      </c>
      <c r="E3" s="9"/>
      <c r="F3" s="5"/>
      <c r="G3" s="5"/>
      <c r="H3" s="5"/>
      <c r="I3" s="5"/>
      <c r="J3" s="5"/>
    </row>
    <row r="4">
      <c r="A4" s="6" t="s">
        <v>4</v>
      </c>
      <c r="B4" s="7"/>
      <c r="C4" s="7"/>
      <c r="D4" s="5">
        <f>D3-D2+1</f>
        <v>32</v>
      </c>
      <c r="E4" s="9"/>
      <c r="F4" s="5"/>
      <c r="G4" s="5"/>
      <c r="H4" s="5"/>
      <c r="I4" s="5"/>
      <c r="J4" s="5"/>
    </row>
    <row r="5">
      <c r="A5" s="10"/>
      <c r="B5" s="5"/>
      <c r="C5" s="5"/>
      <c r="D5" s="5"/>
      <c r="E5" s="9"/>
      <c r="F5" s="5"/>
      <c r="G5" s="5"/>
      <c r="H5" s="5"/>
      <c r="I5" s="5"/>
      <c r="J5" s="5"/>
    </row>
    <row r="6">
      <c r="A6" s="6" t="s">
        <v>5</v>
      </c>
      <c r="B6" s="7"/>
      <c r="C6" s="7"/>
      <c r="D6" s="8">
        <v>45509</v>
      </c>
      <c r="E6" s="9"/>
      <c r="F6" s="5"/>
      <c r="G6" s="5"/>
      <c r="H6" s="5"/>
      <c r="I6" s="5"/>
      <c r="J6" s="5"/>
    </row>
    <row r="7" ht="15">
      <c r="A7" s="11" t="s">
        <v>6</v>
      </c>
      <c r="B7" s="12"/>
      <c r="C7" s="12"/>
      <c r="D7" s="13">
        <f>(D6-D3)*-1</f>
        <v>12</v>
      </c>
      <c r="E7" s="14">
        <f>1-D7/D4</f>
        <v>0.625</v>
      </c>
      <c r="F7" s="5"/>
      <c r="G7" s="5"/>
      <c r="H7" s="5"/>
      <c r="I7" s="5"/>
      <c r="J7" s="5"/>
    </row>
    <row r="8">
      <c r="A8" s="7"/>
      <c r="B8" s="5"/>
      <c r="C8" s="5"/>
      <c r="D8" s="5"/>
      <c r="E8" s="5"/>
      <c r="F8" s="5"/>
      <c r="G8" s="5"/>
      <c r="H8" s="5"/>
      <c r="I8" s="5"/>
      <c r="J8" s="5"/>
    </row>
    <row r="9">
      <c r="A9" s="15"/>
      <c r="B9" s="15"/>
      <c r="C9" s="5"/>
      <c r="D9" s="5"/>
      <c r="E9" s="16"/>
      <c r="F9" s="5"/>
      <c r="G9" s="5"/>
      <c r="H9" s="5"/>
      <c r="I9" s="5"/>
      <c r="J9" s="5"/>
    </row>
    <row r="10">
      <c r="A10" s="17" t="s">
        <v>7</v>
      </c>
      <c r="B10" s="18" t="s">
        <v>8</v>
      </c>
      <c r="C10" s="18" t="s">
        <v>9</v>
      </c>
      <c r="D10" s="18" t="s">
        <v>10</v>
      </c>
      <c r="E10" s="18" t="s">
        <v>11</v>
      </c>
      <c r="F10" s="18" t="s">
        <v>12</v>
      </c>
      <c r="G10" s="18" t="s">
        <v>13</v>
      </c>
      <c r="H10" s="18" t="s">
        <v>14</v>
      </c>
      <c r="I10" s="18" t="s">
        <v>15</v>
      </c>
      <c r="J10" s="18" t="s">
        <v>16</v>
      </c>
    </row>
    <row r="11">
      <c r="A11" s="19">
        <v>45490</v>
      </c>
      <c r="B11" s="20">
        <v>39948</v>
      </c>
      <c r="C11" s="20">
        <v>24539</v>
      </c>
      <c r="D11" s="20">
        <v>400</v>
      </c>
      <c r="E11" s="21">
        <f t="shared" ref="E11:E30" si="0">D11/B11</f>
        <v>0.010013016921998599</v>
      </c>
      <c r="F11" s="20">
        <v>30403</v>
      </c>
      <c r="G11" s="21">
        <f t="shared" ref="G11:G30" si="1">F11/B11</f>
        <v>0.76106438369880847</v>
      </c>
      <c r="H11" s="20">
        <v>33390</v>
      </c>
      <c r="I11" s="20">
        <v>32392</v>
      </c>
      <c r="J11" s="20">
        <v>31339</v>
      </c>
    </row>
    <row r="12">
      <c r="A12" s="19">
        <v>45491</v>
      </c>
      <c r="B12" s="20">
        <v>87533</v>
      </c>
      <c r="C12" s="20">
        <v>51907</v>
      </c>
      <c r="D12" s="20">
        <v>885</v>
      </c>
      <c r="E12" s="21">
        <f t="shared" si="0"/>
        <v>0.010110472621754081</v>
      </c>
      <c r="F12" s="20">
        <v>63596</v>
      </c>
      <c r="G12" s="21">
        <f t="shared" si="1"/>
        <v>0.7265374201729633</v>
      </c>
      <c r="H12" s="20">
        <v>67657</v>
      </c>
      <c r="I12" s="20">
        <v>66384</v>
      </c>
      <c r="J12" s="20">
        <v>64849</v>
      </c>
    </row>
    <row r="13">
      <c r="A13" s="19">
        <v>45492</v>
      </c>
      <c r="B13" s="20">
        <v>101453</v>
      </c>
      <c r="C13" s="20">
        <v>50406</v>
      </c>
      <c r="D13" s="20">
        <v>1002</v>
      </c>
      <c r="E13" s="21">
        <f t="shared" si="0"/>
        <v>0.0098764945344149511</v>
      </c>
      <c r="F13" s="20">
        <v>68145</v>
      </c>
      <c r="G13" s="21">
        <f t="shared" si="1"/>
        <v>0.67169033936896894</v>
      </c>
      <c r="H13" s="20">
        <v>71967</v>
      </c>
      <c r="I13" s="20">
        <v>70801</v>
      </c>
      <c r="J13" s="20">
        <v>69432</v>
      </c>
    </row>
    <row r="14">
      <c r="A14" s="19">
        <v>45493</v>
      </c>
      <c r="B14" s="20">
        <v>112496</v>
      </c>
      <c r="C14" s="20">
        <v>53565</v>
      </c>
      <c r="D14" s="20">
        <v>1128</v>
      </c>
      <c r="E14" s="21">
        <f t="shared" si="0"/>
        <v>0.010027023183046508</v>
      </c>
      <c r="F14" s="20">
        <v>79355</v>
      </c>
      <c r="G14" s="21">
        <f t="shared" si="1"/>
        <v>0.70540285876831177</v>
      </c>
      <c r="H14" s="20">
        <v>83294</v>
      </c>
      <c r="I14" s="20">
        <v>82187</v>
      </c>
      <c r="J14" s="20">
        <v>80786</v>
      </c>
    </row>
    <row r="15">
      <c r="A15" s="19">
        <v>45494</v>
      </c>
      <c r="B15" s="20">
        <v>87083</v>
      </c>
      <c r="C15" s="20">
        <v>45257</v>
      </c>
      <c r="D15" s="20">
        <v>891</v>
      </c>
      <c r="E15" s="21">
        <f t="shared" si="0"/>
        <v>0.010231618111456887</v>
      </c>
      <c r="F15" s="20">
        <v>61875</v>
      </c>
      <c r="G15" s="21">
        <f t="shared" si="1"/>
        <v>0.7105290355178393</v>
      </c>
      <c r="H15" s="20">
        <v>65865</v>
      </c>
      <c r="I15" s="20">
        <v>64551</v>
      </c>
      <c r="J15" s="20">
        <v>63251</v>
      </c>
    </row>
    <row r="16">
      <c r="A16" s="19">
        <v>45495</v>
      </c>
      <c r="B16" s="20">
        <v>80526</v>
      </c>
      <c r="C16" s="20">
        <v>50690</v>
      </c>
      <c r="D16" s="20">
        <v>801</v>
      </c>
      <c r="E16" s="21">
        <f t="shared" si="0"/>
        <v>0.0099470978317562023</v>
      </c>
      <c r="F16" s="20">
        <v>55013</v>
      </c>
      <c r="G16" s="21">
        <f t="shared" si="1"/>
        <v>0.68317065295680901</v>
      </c>
      <c r="H16" s="20">
        <v>57750</v>
      </c>
      <c r="I16" s="20">
        <v>56871</v>
      </c>
      <c r="J16" s="20">
        <v>55848</v>
      </c>
    </row>
    <row r="17">
      <c r="A17" s="19">
        <v>45496</v>
      </c>
      <c r="B17" s="20">
        <v>58540</v>
      </c>
      <c r="C17" s="20">
        <v>22383</v>
      </c>
      <c r="D17" s="20">
        <v>588</v>
      </c>
      <c r="E17" s="21">
        <f t="shared" si="0"/>
        <v>0.010044414075845576</v>
      </c>
      <c r="F17" s="20">
        <v>40094</v>
      </c>
      <c r="G17" s="21">
        <f t="shared" si="1"/>
        <v>0.68489921421250433</v>
      </c>
      <c r="H17" s="20">
        <v>46411</v>
      </c>
      <c r="I17" s="20">
        <v>44777</v>
      </c>
      <c r="J17" s="20">
        <v>43459</v>
      </c>
    </row>
    <row r="18">
      <c r="A18" s="19">
        <v>45497</v>
      </c>
      <c r="B18" s="20">
        <v>68077</v>
      </c>
      <c r="C18" s="20">
        <v>34577</v>
      </c>
      <c r="D18" s="20">
        <v>695</v>
      </c>
      <c r="E18" s="21">
        <f t="shared" si="0"/>
        <v>0.010209028012397725</v>
      </c>
      <c r="F18" s="20">
        <v>58433</v>
      </c>
      <c r="G18" s="21">
        <f t="shared" si="1"/>
        <v>0.85833688323516022</v>
      </c>
      <c r="H18" s="20">
        <v>64475</v>
      </c>
      <c r="I18" s="20">
        <v>61975</v>
      </c>
      <c r="J18" s="20">
        <v>60677</v>
      </c>
    </row>
    <row r="19">
      <c r="A19" s="19">
        <v>45498</v>
      </c>
      <c r="B19" s="20">
        <v>54892</v>
      </c>
      <c r="C19" s="20">
        <v>25643</v>
      </c>
      <c r="D19" s="20">
        <v>574</v>
      </c>
      <c r="E19" s="21">
        <f t="shared" si="0"/>
        <v>0.010456897179916928</v>
      </c>
      <c r="F19" s="20">
        <v>45004</v>
      </c>
      <c r="G19" s="21">
        <f t="shared" si="1"/>
        <v>0.81986446112366096</v>
      </c>
      <c r="H19" s="20">
        <v>50833</v>
      </c>
      <c r="I19" s="20">
        <v>48859</v>
      </c>
      <c r="J19" s="20">
        <v>47442</v>
      </c>
    </row>
    <row r="20">
      <c r="A20" s="19">
        <v>45499</v>
      </c>
      <c r="B20" s="20">
        <v>67037</v>
      </c>
      <c r="C20" s="20">
        <v>31744</v>
      </c>
      <c r="D20" s="20">
        <v>694</v>
      </c>
      <c r="E20" s="21">
        <f t="shared" si="0"/>
        <v>0.010352491907454093</v>
      </c>
      <c r="F20" s="20">
        <v>55223</v>
      </c>
      <c r="G20" s="21">
        <f t="shared" si="1"/>
        <v>0.82376896340826711</v>
      </c>
      <c r="H20" s="20">
        <v>63583</v>
      </c>
      <c r="I20" s="20">
        <v>63459</v>
      </c>
      <c r="J20" s="20">
        <v>60765</v>
      </c>
      <c r="L20" t="s">
        <v>17</v>
      </c>
      <c r="W20" t="s">
        <v>18</v>
      </c>
    </row>
    <row r="21">
      <c r="A21" s="19">
        <v>45500</v>
      </c>
      <c r="B21" s="20">
        <v>67202</v>
      </c>
      <c r="C21" s="20">
        <v>32861</v>
      </c>
      <c r="D21" s="20">
        <v>675</v>
      </c>
      <c r="E21" s="21">
        <f t="shared" si="0"/>
        <v>0.010044343918335764</v>
      </c>
      <c r="F21" s="20">
        <v>51588</v>
      </c>
      <c r="G21" s="21">
        <f t="shared" si="1"/>
        <v>0.76765572453200792</v>
      </c>
      <c r="H21" s="20">
        <v>64269</v>
      </c>
      <c r="I21" s="20">
        <v>62299</v>
      </c>
      <c r="J21" s="20">
        <v>60521</v>
      </c>
      <c r="L21" s="17" t="s">
        <v>7</v>
      </c>
      <c r="M21" s="18" t="s">
        <v>8</v>
      </c>
      <c r="N21" s="18" t="s">
        <v>9</v>
      </c>
      <c r="O21" s="18" t="s">
        <v>10</v>
      </c>
      <c r="P21" s="18" t="s">
        <v>11</v>
      </c>
      <c r="Q21" s="18" t="s">
        <v>12</v>
      </c>
      <c r="R21" s="18" t="s">
        <v>13</v>
      </c>
      <c r="S21" s="18" t="s">
        <v>14</v>
      </c>
      <c r="T21" s="18" t="s">
        <v>15</v>
      </c>
      <c r="U21" s="18" t="s">
        <v>16</v>
      </c>
      <c r="W21" s="17" t="s">
        <v>7</v>
      </c>
      <c r="X21" s="18" t="s">
        <v>8</v>
      </c>
      <c r="Y21" s="18" t="s">
        <v>9</v>
      </c>
      <c r="Z21" s="18" t="s">
        <v>10</v>
      </c>
      <c r="AA21" s="18" t="s">
        <v>11</v>
      </c>
      <c r="AB21" s="18" t="s">
        <v>12</v>
      </c>
      <c r="AC21" s="18" t="s">
        <v>13</v>
      </c>
      <c r="AD21" s="18" t="s">
        <v>14</v>
      </c>
      <c r="AE21" s="18" t="s">
        <v>15</v>
      </c>
      <c r="AF21" s="18" t="s">
        <v>16</v>
      </c>
    </row>
    <row r="22">
      <c r="A22" s="19">
        <v>45501</v>
      </c>
      <c r="B22" s="20">
        <v>99713</v>
      </c>
      <c r="C22" s="20">
        <v>43394</v>
      </c>
      <c r="D22" s="20">
        <v>995</v>
      </c>
      <c r="E22" s="21">
        <f t="shared" si="0"/>
        <v>0.0099786386930490502</v>
      </c>
      <c r="F22" s="20">
        <v>85263</v>
      </c>
      <c r="G22" s="21">
        <f t="shared" si="1"/>
        <v>0.85508409134215202</v>
      </c>
      <c r="H22" s="20">
        <v>90301</v>
      </c>
      <c r="I22" s="20">
        <v>89068</v>
      </c>
      <c r="J22" s="20">
        <v>87185</v>
      </c>
      <c r="L22" s="19">
        <v>45501</v>
      </c>
      <c r="M22" s="20">
        <v>65368</v>
      </c>
      <c r="N22" s="20">
        <v>17197</v>
      </c>
      <c r="O22" s="20">
        <v>656</v>
      </c>
      <c r="P22" s="21">
        <f t="shared" ref="P22:P23" si="2">O22/M22</f>
        <v>0.010035491371925101</v>
      </c>
      <c r="Q22" s="20">
        <v>59693</v>
      </c>
      <c r="R22" s="21">
        <f t="shared" ref="R22:R23" si="3">Q22/M22</f>
        <v>0.91318382082976379</v>
      </c>
      <c r="S22" s="20">
        <v>63568</v>
      </c>
      <c r="T22" s="20">
        <v>62751</v>
      </c>
      <c r="U22" s="20">
        <v>61251</v>
      </c>
      <c r="W22" s="19">
        <v>45501</v>
      </c>
      <c r="X22" s="20">
        <v>34345</v>
      </c>
      <c r="Y22" s="20">
        <v>26481</v>
      </c>
      <c r="Z22" s="20">
        <v>339</v>
      </c>
      <c r="AA22" s="21">
        <f t="shared" ref="AA22:AA23" si="4">Z22/X22</f>
        <v>0.0098704323773475041</v>
      </c>
      <c r="AB22" s="20">
        <v>25570</v>
      </c>
      <c r="AC22" s="21">
        <f t="shared" ref="AC22:AC23" si="5">AB22/X22</f>
        <v>0.74450429465715529</v>
      </c>
      <c r="AD22" s="20">
        <v>26733</v>
      </c>
      <c r="AE22" s="20">
        <v>26317</v>
      </c>
      <c r="AF22" s="20">
        <v>25934</v>
      </c>
    </row>
    <row r="23">
      <c r="A23" s="19">
        <v>45502</v>
      </c>
      <c r="B23" s="20">
        <v>64122</v>
      </c>
      <c r="C23" s="20">
        <v>36234</v>
      </c>
      <c r="D23" s="20">
        <v>646</v>
      </c>
      <c r="E23" s="21">
        <f t="shared" si="0"/>
        <v>0.010074545397835376</v>
      </c>
      <c r="F23" s="20">
        <v>47940</v>
      </c>
      <c r="G23" s="21">
        <f t="shared" si="1"/>
        <v>0.74763731636567787</v>
      </c>
      <c r="H23" s="20">
        <v>51627</v>
      </c>
      <c r="I23" s="20">
        <v>51018</v>
      </c>
      <c r="J23" s="20">
        <v>49843</v>
      </c>
      <c r="L23" s="19">
        <v>45502</v>
      </c>
      <c r="M23" s="20">
        <v>32049</v>
      </c>
      <c r="N23" s="20">
        <v>12086</v>
      </c>
      <c r="O23" s="20">
        <v>320</v>
      </c>
      <c r="P23" s="21">
        <f t="shared" si="2"/>
        <v>0.0099847109114168924</v>
      </c>
      <c r="Q23" s="20">
        <v>26525</v>
      </c>
      <c r="R23" s="21">
        <f t="shared" si="3"/>
        <v>0.82763892789166593</v>
      </c>
      <c r="S23" s="20">
        <v>29083</v>
      </c>
      <c r="T23" s="20">
        <v>28834</v>
      </c>
      <c r="U23" s="20">
        <v>27959</v>
      </c>
      <c r="W23" s="19">
        <v>45502</v>
      </c>
      <c r="X23" s="20">
        <v>32073</v>
      </c>
      <c r="Y23" s="20">
        <v>24594</v>
      </c>
      <c r="Z23" s="20">
        <v>326</v>
      </c>
      <c r="AA23" s="21">
        <f t="shared" si="4"/>
        <v>0.010164312661740406</v>
      </c>
      <c r="AB23" s="20">
        <v>21415</v>
      </c>
      <c r="AC23" s="21">
        <f t="shared" si="5"/>
        <v>0.66769556948211894</v>
      </c>
      <c r="AD23" s="20">
        <v>22544</v>
      </c>
      <c r="AE23" s="20">
        <v>22184</v>
      </c>
      <c r="AF23" s="20">
        <v>21884</v>
      </c>
    </row>
    <row r="24">
      <c r="A24" s="19">
        <v>45503</v>
      </c>
      <c r="B24" s="20">
        <v>66208</v>
      </c>
      <c r="C24" s="20">
        <v>35980</v>
      </c>
      <c r="D24" s="20">
        <v>665</v>
      </c>
      <c r="E24" s="21">
        <f t="shared" si="0"/>
        <v>0.010044103431609473</v>
      </c>
      <c r="F24" s="20">
        <v>52025</v>
      </c>
      <c r="G24" s="21">
        <f t="shared" si="1"/>
        <v>0.78578117448042528</v>
      </c>
      <c r="H24" s="20">
        <v>55295</v>
      </c>
      <c r="I24" s="20">
        <v>54353</v>
      </c>
      <c r="J24" s="20">
        <v>53331</v>
      </c>
    </row>
    <row r="25">
      <c r="A25" s="19">
        <v>45504</v>
      </c>
      <c r="B25" s="20">
        <v>9464</v>
      </c>
      <c r="C25" s="20">
        <v>6515</v>
      </c>
      <c r="D25" s="20">
        <v>87</v>
      </c>
      <c r="E25" s="21">
        <f t="shared" si="0"/>
        <v>0.0091927303465764998</v>
      </c>
      <c r="F25" s="20">
        <v>7163</v>
      </c>
      <c r="G25" s="21">
        <f t="shared" si="1"/>
        <v>0.75686813186813184</v>
      </c>
      <c r="H25" s="20">
        <v>7792</v>
      </c>
      <c r="I25" s="20">
        <v>7659</v>
      </c>
      <c r="J25" s="20">
        <v>7478</v>
      </c>
    </row>
    <row r="26">
      <c r="A26" s="19">
        <v>45505</v>
      </c>
      <c r="B26" s="20">
        <v>88875</v>
      </c>
      <c r="C26" s="20">
        <v>39496</v>
      </c>
      <c r="D26" s="20">
        <v>912</v>
      </c>
      <c r="E26" s="21">
        <f t="shared" si="0"/>
        <v>0.010261603375527426</v>
      </c>
      <c r="F26" s="20">
        <v>69209</v>
      </c>
      <c r="G26" s="21">
        <f t="shared" si="1"/>
        <v>0.77872292545710264</v>
      </c>
      <c r="H26" s="20">
        <v>76303</v>
      </c>
      <c r="I26" s="20">
        <v>74272</v>
      </c>
      <c r="J26" s="20">
        <v>71957</v>
      </c>
    </row>
    <row r="27">
      <c r="A27" s="19">
        <v>45506</v>
      </c>
      <c r="B27" s="20">
        <v>66971</v>
      </c>
      <c r="C27" s="20">
        <v>31020</v>
      </c>
      <c r="D27" s="20">
        <v>664</v>
      </c>
      <c r="E27" s="21">
        <f t="shared" si="0"/>
        <v>0.0099147392154813278</v>
      </c>
      <c r="F27" s="20">
        <v>45347</v>
      </c>
      <c r="G27" s="21">
        <f t="shared" si="1"/>
        <v>0.67711397470546952</v>
      </c>
      <c r="H27" s="20">
        <v>50150</v>
      </c>
      <c r="I27" s="20">
        <v>49306</v>
      </c>
      <c r="J27" s="20">
        <v>48024</v>
      </c>
    </row>
    <row r="28">
      <c r="A28" s="19">
        <v>45507</v>
      </c>
      <c r="B28" s="20">
        <v>70649</v>
      </c>
      <c r="C28" s="20">
        <v>35756</v>
      </c>
      <c r="D28" s="20">
        <v>701</v>
      </c>
      <c r="E28" s="21">
        <f t="shared" si="0"/>
        <v>0.0099222918937281485</v>
      </c>
      <c r="F28" s="20">
        <v>47873</v>
      </c>
      <c r="G28" s="21">
        <f t="shared" si="1"/>
        <v>0.67761751758694388</v>
      </c>
      <c r="H28" s="20">
        <v>52438</v>
      </c>
      <c r="I28" s="20">
        <v>51327</v>
      </c>
      <c r="J28" s="20">
        <v>50134</v>
      </c>
    </row>
    <row r="29">
      <c r="A29" s="19">
        <v>45508</v>
      </c>
      <c r="B29" s="20">
        <v>71084</v>
      </c>
      <c r="C29" s="20">
        <v>34370</v>
      </c>
      <c r="D29" s="20">
        <v>714</v>
      </c>
      <c r="E29" s="21">
        <f t="shared" si="0"/>
        <v>0.010044454448258399</v>
      </c>
      <c r="F29" s="20">
        <v>49355</v>
      </c>
      <c r="G29" s="21">
        <f t="shared" si="1"/>
        <v>0.69431939677001853</v>
      </c>
      <c r="H29" s="20">
        <v>54122</v>
      </c>
      <c r="I29" s="20">
        <v>52637</v>
      </c>
      <c r="J29" s="20">
        <v>51431</v>
      </c>
    </row>
    <row r="30">
      <c r="B30" s="22">
        <f>SUM(B11:B29)</f>
        <v>1361873</v>
      </c>
      <c r="C30" s="22">
        <v>758649</v>
      </c>
      <c r="D30" s="22">
        <f>SUM(D11:D29)</f>
        <v>13717</v>
      </c>
      <c r="E30" s="23">
        <f t="shared" si="0"/>
        <v>0.010072157976551411</v>
      </c>
      <c r="F30" s="22">
        <f>SUM(F11:F29)</f>
        <v>1012904</v>
      </c>
      <c r="G30" s="23">
        <f t="shared" si="1"/>
        <v>0.74375804498657361</v>
      </c>
      <c r="H30" s="22">
        <f>SUM(H11:H29)</f>
        <v>1107522</v>
      </c>
      <c r="I30" s="22">
        <f>SUM(I11:I29)</f>
        <v>1084195</v>
      </c>
      <c r="J30" s="22">
        <f>SUM(J11:J29)</f>
        <v>1057752</v>
      </c>
    </row>
  </sheetData>
  <mergeCells count="4">
    <mergeCell ref="A2:C2"/>
    <mergeCell ref="A3:C3"/>
    <mergeCell ref="A6:C6"/>
    <mergeCell ref="A7:C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4" zoomScale="75" workbookViewId="0">
      <selection activeCell="B30" activeCellId="0" sqref="B30"/>
    </sheetView>
  </sheetViews>
  <sheetFormatPr defaultColWidth="11.44140625" defaultRowHeight="14.25"/>
  <sheetData>
    <row r="1">
      <c r="A1" s="1" t="s">
        <v>0</v>
      </c>
      <c r="B1" s="2"/>
      <c r="C1" s="2"/>
      <c r="D1" s="3" t="s">
        <v>1</v>
      </c>
      <c r="E1" s="4"/>
      <c r="F1" s="5"/>
      <c r="G1" s="5"/>
      <c r="H1" s="5"/>
      <c r="I1" s="5"/>
      <c r="J1" s="5"/>
    </row>
    <row r="2">
      <c r="A2" s="6" t="s">
        <v>2</v>
      </c>
      <c r="B2" s="7"/>
      <c r="C2" s="7"/>
      <c r="D2" s="8">
        <v>45490</v>
      </c>
      <c r="E2" s="9"/>
      <c r="F2" s="5"/>
      <c r="G2" s="5"/>
      <c r="H2" s="5"/>
      <c r="I2" s="5"/>
      <c r="J2" s="5"/>
    </row>
    <row r="3">
      <c r="A3" s="6" t="s">
        <v>3</v>
      </c>
      <c r="B3" s="7"/>
      <c r="C3" s="7"/>
      <c r="D3" s="8">
        <v>45521</v>
      </c>
      <c r="E3" s="9"/>
      <c r="F3" s="5"/>
      <c r="G3" s="5"/>
      <c r="H3" s="5"/>
      <c r="I3" s="5"/>
      <c r="J3" s="5"/>
    </row>
    <row r="4">
      <c r="A4" s="6" t="s">
        <v>4</v>
      </c>
      <c r="B4" s="7"/>
      <c r="C4" s="7"/>
      <c r="D4" s="5">
        <f>D3-D2+1</f>
        <v>32</v>
      </c>
      <c r="E4" s="9"/>
      <c r="F4" s="5"/>
      <c r="G4" s="5"/>
      <c r="H4" s="5"/>
      <c r="I4" s="5"/>
      <c r="J4" s="5"/>
    </row>
    <row r="5">
      <c r="A5" s="10"/>
      <c r="B5" s="5"/>
      <c r="C5" s="5"/>
      <c r="D5" s="5"/>
      <c r="E5" s="9"/>
      <c r="F5" s="5"/>
      <c r="G5" s="5"/>
      <c r="H5" s="5"/>
      <c r="I5" s="5"/>
      <c r="J5" s="5"/>
    </row>
    <row r="6">
      <c r="A6" s="6" t="s">
        <v>5</v>
      </c>
      <c r="B6" s="7"/>
      <c r="C6" s="7"/>
      <c r="D6" s="8">
        <v>45509</v>
      </c>
      <c r="E6" s="9"/>
      <c r="F6" s="5"/>
      <c r="G6" s="5"/>
      <c r="H6" s="5"/>
      <c r="I6" s="5"/>
      <c r="J6" s="5"/>
    </row>
    <row r="7" ht="15">
      <c r="A7" s="11" t="s">
        <v>6</v>
      </c>
      <c r="B7" s="12"/>
      <c r="C7" s="12"/>
      <c r="D7" s="13">
        <f>(D6-D3)*-1</f>
        <v>12</v>
      </c>
      <c r="E7" s="14">
        <f>1-D7/D4</f>
        <v>0.625</v>
      </c>
      <c r="F7" s="5"/>
      <c r="G7" s="5"/>
      <c r="H7" s="5"/>
      <c r="I7" s="5"/>
      <c r="J7" s="5"/>
    </row>
    <row r="8">
      <c r="A8" s="7"/>
      <c r="B8" s="5"/>
      <c r="C8" s="5"/>
      <c r="D8" s="5"/>
      <c r="E8" s="5"/>
      <c r="F8" s="5"/>
      <c r="G8" s="5"/>
      <c r="H8" s="5"/>
      <c r="I8" s="5"/>
      <c r="J8" s="5"/>
    </row>
    <row r="9">
      <c r="A9" s="15"/>
      <c r="B9" s="15"/>
      <c r="C9" s="5"/>
      <c r="D9" s="5"/>
      <c r="E9" s="16"/>
      <c r="F9" s="5"/>
      <c r="G9" s="5"/>
      <c r="H9" s="5"/>
      <c r="I9" s="5"/>
      <c r="J9" s="5"/>
    </row>
    <row r="10">
      <c r="A10" s="17" t="s">
        <v>7</v>
      </c>
      <c r="B10" s="18" t="s">
        <v>8</v>
      </c>
      <c r="C10" s="18" t="s">
        <v>9</v>
      </c>
      <c r="D10" s="18" t="s">
        <v>10</v>
      </c>
      <c r="E10" s="18" t="s">
        <v>11</v>
      </c>
      <c r="F10" s="18" t="s">
        <v>12</v>
      </c>
      <c r="G10" s="18" t="s">
        <v>13</v>
      </c>
      <c r="H10" s="18" t="s">
        <v>14</v>
      </c>
      <c r="I10" s="18" t="s">
        <v>15</v>
      </c>
      <c r="J10" s="18" t="s">
        <v>16</v>
      </c>
    </row>
    <row r="11">
      <c r="A11" s="19">
        <v>45490</v>
      </c>
      <c r="B11" s="20">
        <v>37094</v>
      </c>
      <c r="C11" s="20">
        <v>26781</v>
      </c>
      <c r="D11" s="20">
        <v>218</v>
      </c>
      <c r="E11" s="21">
        <f t="shared" ref="E11:E30" si="6">D11/B11</f>
        <v>0.005876961233622688</v>
      </c>
      <c r="F11" s="20">
        <v>33384</v>
      </c>
      <c r="G11" s="21">
        <f t="shared" ref="G11:G30" si="7">F11/B11</f>
        <v>0.89998382487733863</v>
      </c>
      <c r="H11" s="20">
        <v>35408</v>
      </c>
      <c r="I11" s="20">
        <v>34658</v>
      </c>
      <c r="J11" s="20">
        <v>33970</v>
      </c>
    </row>
    <row r="12">
      <c r="A12" s="19">
        <v>45491</v>
      </c>
      <c r="B12" s="20">
        <v>80309</v>
      </c>
      <c r="C12" s="20">
        <v>50610</v>
      </c>
      <c r="D12" s="20">
        <v>490</v>
      </c>
      <c r="E12" s="21">
        <f t="shared" si="6"/>
        <v>0.006101433214210113</v>
      </c>
      <c r="F12" s="20">
        <v>69948</v>
      </c>
      <c r="G12" s="21">
        <f t="shared" si="7"/>
        <v>0.87098581728075308</v>
      </c>
      <c r="H12" s="20">
        <v>76511</v>
      </c>
      <c r="I12" s="20">
        <v>73929</v>
      </c>
      <c r="J12" s="20">
        <v>71638</v>
      </c>
    </row>
    <row r="13">
      <c r="A13" s="19">
        <v>45492</v>
      </c>
      <c r="B13" s="20">
        <v>63939</v>
      </c>
      <c r="C13" s="20">
        <v>35341</v>
      </c>
      <c r="D13" s="20">
        <v>377</v>
      </c>
      <c r="E13" s="21">
        <f t="shared" si="6"/>
        <v>0.0058962448583806445</v>
      </c>
      <c r="F13" s="20">
        <v>53294</v>
      </c>
      <c r="G13" s="21">
        <f t="shared" si="7"/>
        <v>0.8335131922613741</v>
      </c>
      <c r="H13" s="20">
        <v>60504</v>
      </c>
      <c r="I13" s="20">
        <v>57973</v>
      </c>
      <c r="J13" s="20">
        <v>55592</v>
      </c>
    </row>
    <row r="14">
      <c r="A14" s="19">
        <v>45493</v>
      </c>
      <c r="B14" s="20">
        <v>53884</v>
      </c>
      <c r="C14" s="20">
        <v>28459</v>
      </c>
      <c r="D14" s="20">
        <v>327</v>
      </c>
      <c r="E14" s="21">
        <f t="shared" si="6"/>
        <v>0.0060685917897706186</v>
      </c>
      <c r="F14" s="20">
        <v>45430</v>
      </c>
      <c r="G14" s="21">
        <f t="shared" si="7"/>
        <v>0.84310741593051741</v>
      </c>
      <c r="H14" s="20">
        <v>51065</v>
      </c>
      <c r="I14" s="20">
        <v>49228</v>
      </c>
      <c r="J14" s="20">
        <v>47285</v>
      </c>
    </row>
    <row r="15">
      <c r="A15" s="19">
        <v>45494</v>
      </c>
      <c r="B15" s="20">
        <v>37833</v>
      </c>
      <c r="C15" s="20">
        <v>22440</v>
      </c>
      <c r="D15" s="20">
        <v>225</v>
      </c>
      <c r="E15" s="21">
        <f t="shared" si="6"/>
        <v>0.0059471889620172861</v>
      </c>
      <c r="F15" s="20">
        <v>32477</v>
      </c>
      <c r="G15" s="21">
        <f t="shared" si="7"/>
        <v>0.85843047075304624</v>
      </c>
      <c r="H15" s="20">
        <v>36072</v>
      </c>
      <c r="I15" s="20">
        <v>34838</v>
      </c>
      <c r="J15" s="20">
        <v>33570</v>
      </c>
    </row>
    <row r="16">
      <c r="A16" s="19">
        <v>45495</v>
      </c>
      <c r="B16" s="20">
        <v>45490</v>
      </c>
      <c r="C16" s="20">
        <v>31268</v>
      </c>
      <c r="D16" s="20">
        <v>274</v>
      </c>
      <c r="E16" s="21">
        <f t="shared" si="6"/>
        <v>0.0060233018245768304</v>
      </c>
      <c r="F16" s="20">
        <v>38958</v>
      </c>
      <c r="G16" s="21">
        <f t="shared" si="7"/>
        <v>0.8564080017586283</v>
      </c>
      <c r="H16" s="20">
        <v>43315</v>
      </c>
      <c r="I16" s="20">
        <v>41830</v>
      </c>
      <c r="J16" s="20">
        <v>40217</v>
      </c>
    </row>
    <row r="17">
      <c r="A17" s="19">
        <v>45496</v>
      </c>
      <c r="B17" s="20">
        <v>70935</v>
      </c>
      <c r="C17" s="20">
        <v>28722</v>
      </c>
      <c r="D17" s="20">
        <v>423</v>
      </c>
      <c r="E17" s="21">
        <f t="shared" si="6"/>
        <v>0.0059632057517445547</v>
      </c>
      <c r="F17" s="20">
        <v>58564</v>
      </c>
      <c r="G17" s="21">
        <f t="shared" si="7"/>
        <v>0.82560090223443994</v>
      </c>
      <c r="H17" s="20">
        <v>66291</v>
      </c>
      <c r="I17" s="20">
        <v>63443</v>
      </c>
      <c r="J17" s="20">
        <v>60610</v>
      </c>
    </row>
    <row r="18">
      <c r="A18" s="19">
        <v>45497</v>
      </c>
      <c r="B18" s="20">
        <v>59996</v>
      </c>
      <c r="C18" s="20">
        <v>40300</v>
      </c>
      <c r="D18" s="20">
        <v>356</v>
      </c>
      <c r="E18" s="21">
        <f t="shared" si="6"/>
        <v>0.0059337289152610172</v>
      </c>
      <c r="F18" s="20">
        <v>51844</v>
      </c>
      <c r="G18" s="21">
        <f t="shared" si="7"/>
        <v>0.86412427495166344</v>
      </c>
      <c r="H18" s="20">
        <v>57329</v>
      </c>
      <c r="I18" s="20">
        <v>55097</v>
      </c>
      <c r="J18" s="20">
        <v>53178</v>
      </c>
    </row>
    <row r="19">
      <c r="A19" s="19">
        <v>45498</v>
      </c>
      <c r="B19" s="20">
        <v>42558</v>
      </c>
      <c r="C19" s="20">
        <v>22035</v>
      </c>
      <c r="D19" s="20">
        <v>256</v>
      </c>
      <c r="E19" s="21">
        <f t="shared" si="6"/>
        <v>0.0060153202688096241</v>
      </c>
      <c r="F19" s="20">
        <v>35589</v>
      </c>
      <c r="G19" s="21">
        <f t="shared" si="7"/>
        <v>0.83624700408853803</v>
      </c>
      <c r="H19" s="20">
        <v>39905</v>
      </c>
      <c r="I19" s="20">
        <v>38440</v>
      </c>
      <c r="J19" s="20">
        <v>36867</v>
      </c>
    </row>
    <row r="20">
      <c r="A20" s="19">
        <v>45499</v>
      </c>
      <c r="B20" s="20">
        <v>58150</v>
      </c>
      <c r="C20" s="20">
        <v>31805</v>
      </c>
      <c r="D20" s="20">
        <v>349</v>
      </c>
      <c r="E20" s="21">
        <f t="shared" si="6"/>
        <v>0.0060017196904557178</v>
      </c>
      <c r="F20" s="20">
        <v>49289</v>
      </c>
      <c r="G20" s="21">
        <f t="shared" si="7"/>
        <v>0.84761822871883064</v>
      </c>
      <c r="H20" s="20">
        <v>55026</v>
      </c>
      <c r="I20" s="20">
        <v>53679</v>
      </c>
      <c r="J20" s="20">
        <v>51292</v>
      </c>
    </row>
    <row r="21">
      <c r="A21" s="19">
        <v>45500</v>
      </c>
      <c r="B21" s="20">
        <v>59039</v>
      </c>
      <c r="C21" s="20">
        <v>31074</v>
      </c>
      <c r="D21" s="20">
        <v>355</v>
      </c>
      <c r="E21" s="21">
        <f t="shared" si="6"/>
        <v>0.0060129744744999072</v>
      </c>
      <c r="F21" s="20">
        <v>49648</v>
      </c>
      <c r="G21" s="21">
        <f t="shared" si="7"/>
        <v>0.84093565270414472</v>
      </c>
      <c r="H21" s="20">
        <v>55992</v>
      </c>
      <c r="I21" s="20">
        <v>54347</v>
      </c>
      <c r="J21" s="20">
        <v>51723</v>
      </c>
    </row>
    <row r="22">
      <c r="A22" s="19">
        <v>45501</v>
      </c>
      <c r="B22" s="20">
        <v>30779</v>
      </c>
      <c r="C22" s="20">
        <v>15974</v>
      </c>
      <c r="D22" s="20">
        <v>182</v>
      </c>
      <c r="E22" s="21">
        <f t="shared" si="6"/>
        <v>0.005913122583579713</v>
      </c>
      <c r="F22" s="20">
        <v>26678</v>
      </c>
      <c r="G22" s="21">
        <f t="shared" si="7"/>
        <v>0.86675980376230544</v>
      </c>
      <c r="H22" s="20">
        <v>27966</v>
      </c>
      <c r="I22" s="20">
        <v>27296</v>
      </c>
      <c r="J22" s="20">
        <v>27003</v>
      </c>
    </row>
    <row r="23">
      <c r="A23" s="19">
        <v>45502</v>
      </c>
      <c r="B23" s="20">
        <v>51180</v>
      </c>
      <c r="C23" s="20">
        <v>22609</v>
      </c>
      <c r="D23" s="20">
        <v>309</v>
      </c>
      <c r="E23" s="21">
        <f t="shared" si="6"/>
        <v>0.0060375146541617819</v>
      </c>
      <c r="F23" s="20">
        <v>44742</v>
      </c>
      <c r="G23" s="21">
        <f t="shared" si="7"/>
        <v>0.87420867526377488</v>
      </c>
      <c r="H23" s="20">
        <v>47099</v>
      </c>
      <c r="I23" s="20">
        <v>46347</v>
      </c>
      <c r="J23" s="20">
        <v>45696</v>
      </c>
    </row>
    <row r="24">
      <c r="A24" s="19">
        <v>45503</v>
      </c>
      <c r="B24" s="20">
        <v>48940</v>
      </c>
      <c r="C24" s="20">
        <v>23059</v>
      </c>
      <c r="D24" s="20">
        <v>291</v>
      </c>
      <c r="E24" s="21">
        <f t="shared" si="6"/>
        <v>0.0059460563955864324</v>
      </c>
      <c r="F24" s="20">
        <v>42236</v>
      </c>
      <c r="G24" s="21">
        <f t="shared" si="7"/>
        <v>0.86301593788312214</v>
      </c>
      <c r="H24" s="20">
        <v>44471</v>
      </c>
      <c r="I24" s="20">
        <v>43722</v>
      </c>
      <c r="J24" s="20">
        <v>43136</v>
      </c>
    </row>
    <row r="25">
      <c r="A25" s="19">
        <v>45504</v>
      </c>
      <c r="B25" s="20">
        <v>5650</v>
      </c>
      <c r="C25" s="20">
        <v>3815</v>
      </c>
      <c r="D25" s="20">
        <v>35</v>
      </c>
      <c r="E25" s="21">
        <f t="shared" si="6"/>
        <v>0.0061946902654867256</v>
      </c>
      <c r="F25" s="20">
        <v>4619</v>
      </c>
      <c r="G25" s="21">
        <f t="shared" si="7"/>
        <v>0.8175221238938053</v>
      </c>
      <c r="H25" s="20">
        <v>4758</v>
      </c>
      <c r="I25" s="20">
        <v>4705</v>
      </c>
      <c r="J25" s="20">
        <v>4676</v>
      </c>
    </row>
    <row r="26">
      <c r="A26" s="19">
        <v>45505</v>
      </c>
      <c r="B26" s="20">
        <v>29894</v>
      </c>
      <c r="C26" s="20">
        <v>16459</v>
      </c>
      <c r="D26" s="20">
        <v>185</v>
      </c>
      <c r="E26" s="21">
        <f t="shared" si="6"/>
        <v>0.006188532815949689</v>
      </c>
      <c r="F26" s="20">
        <v>26201</v>
      </c>
      <c r="G26" s="21">
        <f t="shared" si="7"/>
        <v>0.87646350438215026</v>
      </c>
      <c r="H26" s="20">
        <v>27858</v>
      </c>
      <c r="I26" s="20">
        <v>27121</v>
      </c>
      <c r="J26" s="20">
        <v>26697</v>
      </c>
    </row>
    <row r="27">
      <c r="A27" s="19">
        <v>45506</v>
      </c>
      <c r="B27" s="20">
        <v>51244</v>
      </c>
      <c r="C27" s="20">
        <v>23154</v>
      </c>
      <c r="D27" s="20">
        <v>303</v>
      </c>
      <c r="E27" s="21">
        <f t="shared" si="6"/>
        <v>0.0059128873624229175</v>
      </c>
      <c r="F27" s="20">
        <v>42754</v>
      </c>
      <c r="G27" s="21">
        <f t="shared" si="7"/>
        <v>0.83432206697369449</v>
      </c>
      <c r="H27" s="20">
        <v>45723</v>
      </c>
      <c r="I27" s="20">
        <v>44618</v>
      </c>
      <c r="J27" s="20">
        <v>43931</v>
      </c>
    </row>
    <row r="28">
      <c r="A28" s="19">
        <v>45507</v>
      </c>
      <c r="B28" s="20">
        <v>47515</v>
      </c>
      <c r="C28" s="20">
        <v>22490</v>
      </c>
      <c r="D28" s="20">
        <v>285</v>
      </c>
      <c r="E28" s="21">
        <f t="shared" si="6"/>
        <v>0.0059981058613069555</v>
      </c>
      <c r="F28" s="20">
        <v>40100</v>
      </c>
      <c r="G28" s="21">
        <f t="shared" si="7"/>
        <v>0.84394401767862781</v>
      </c>
      <c r="H28" s="20">
        <v>42155</v>
      </c>
      <c r="I28" s="20">
        <v>41424</v>
      </c>
      <c r="J28" s="20">
        <v>40926</v>
      </c>
    </row>
    <row r="29">
      <c r="A29" s="19">
        <v>45508</v>
      </c>
      <c r="B29" s="20">
        <v>47119</v>
      </c>
      <c r="C29" s="20">
        <v>22322</v>
      </c>
      <c r="D29" s="20">
        <v>288</v>
      </c>
      <c r="E29" s="21">
        <f t="shared" si="6"/>
        <v>0.0061121840446529</v>
      </c>
      <c r="F29" s="20">
        <v>40431</v>
      </c>
      <c r="G29" s="21">
        <f t="shared" si="7"/>
        <v>0.85806150385194935</v>
      </c>
      <c r="H29" s="20">
        <v>42287</v>
      </c>
      <c r="I29" s="20">
        <v>41531</v>
      </c>
      <c r="J29" s="20">
        <v>41104</v>
      </c>
    </row>
    <row r="30">
      <c r="B30" s="22">
        <f>SUM(B11:B29)</f>
        <v>921548</v>
      </c>
      <c r="C30" s="22">
        <v>544919</v>
      </c>
      <c r="D30" s="22">
        <f>SUM(D11:D29)</f>
        <v>5528</v>
      </c>
      <c r="E30" s="23">
        <f t="shared" si="6"/>
        <v>0.0059986023516951908</v>
      </c>
      <c r="F30" s="22">
        <f>SUM(F11:F29)</f>
        <v>786186</v>
      </c>
      <c r="G30" s="23">
        <f t="shared" si="7"/>
        <v>0.85311454205315407</v>
      </c>
      <c r="H30" s="22">
        <f>SUM(H11:H29)</f>
        <v>859735</v>
      </c>
      <c r="I30" s="22">
        <f>SUM(I11:I29)</f>
        <v>834226</v>
      </c>
      <c r="J30" s="22">
        <f>SUM(J11:J29)</f>
        <v>809111</v>
      </c>
    </row>
  </sheetData>
  <mergeCells count="4">
    <mergeCell ref="A2:C2"/>
    <mergeCell ref="A3:C3"/>
    <mergeCell ref="A6:C6"/>
    <mergeCell ref="A7:C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Zelenov</dc:creator>
  <cp:lastModifiedBy>Олег Богомолов</cp:lastModifiedBy>
  <cp:revision>1</cp:revision>
  <dcterms:created xsi:type="dcterms:W3CDTF">2016-11-22T11:40:02Z</dcterms:created>
  <dcterms:modified xsi:type="dcterms:W3CDTF">2024-08-20T13:23:29Z</dcterms:modified>
</cp:coreProperties>
</file>