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79051\Downloads\"/>
    </mc:Choice>
  </mc:AlternateContent>
  <xr:revisionPtr revIDLastSave="0" documentId="13_ncr:1_{B2265AD2-C7D9-4779-81B4-182A4CA7216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15s" sheetId="28" r:id="rId1"/>
    <sheet name="6s" sheetId="29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3" i="29" l="1"/>
  <c r="D43" i="29"/>
  <c r="G38" i="29"/>
  <c r="G39" i="29"/>
  <c r="G40" i="29"/>
  <c r="G41" i="29"/>
  <c r="G42" i="29"/>
  <c r="G43" i="29"/>
  <c r="E38" i="29"/>
  <c r="E39" i="29"/>
  <c r="E40" i="29"/>
  <c r="E41" i="29"/>
  <c r="E42" i="29"/>
  <c r="E43" i="29"/>
  <c r="G38" i="28"/>
  <c r="G39" i="28"/>
  <c r="G40" i="28"/>
  <c r="G41" i="28"/>
  <c r="G42" i="28"/>
  <c r="G43" i="28"/>
  <c r="E38" i="28"/>
  <c r="E39" i="28"/>
  <c r="E40" i="28"/>
  <c r="E41" i="28"/>
  <c r="E42" i="28"/>
  <c r="E43" i="28"/>
  <c r="G31" i="28"/>
  <c r="G32" i="28"/>
  <c r="G33" i="28"/>
  <c r="G34" i="28"/>
  <c r="G35" i="28"/>
  <c r="G36" i="28"/>
  <c r="G37" i="28"/>
  <c r="E31" i="28"/>
  <c r="E32" i="28"/>
  <c r="E33" i="28"/>
  <c r="E34" i="28"/>
  <c r="E35" i="28"/>
  <c r="E36" i="28"/>
  <c r="E37" i="28"/>
  <c r="G37" i="29"/>
  <c r="E37" i="29"/>
  <c r="G31" i="29"/>
  <c r="G32" i="29"/>
  <c r="G33" i="29"/>
  <c r="G34" i="29"/>
  <c r="G35" i="29"/>
  <c r="G36" i="29"/>
  <c r="E31" i="29"/>
  <c r="E32" i="29"/>
  <c r="E33" i="29"/>
  <c r="E34" i="29"/>
  <c r="E35" i="29"/>
  <c r="E36" i="29"/>
  <c r="G26" i="29"/>
  <c r="G27" i="29"/>
  <c r="G28" i="29"/>
  <c r="G29" i="29"/>
  <c r="E26" i="29"/>
  <c r="E27" i="29"/>
  <c r="E28" i="29"/>
  <c r="E29" i="29"/>
  <c r="G26" i="28"/>
  <c r="G27" i="28"/>
  <c r="G28" i="28"/>
  <c r="G29" i="28"/>
  <c r="E26" i="28"/>
  <c r="E27" i="28"/>
  <c r="E28" i="28"/>
  <c r="E29" i="28"/>
  <c r="AC23" i="28"/>
  <c r="AA23" i="28"/>
  <c r="AC22" i="28"/>
  <c r="AA22" i="28"/>
  <c r="R23" i="28"/>
  <c r="P23" i="28"/>
  <c r="R22" i="28"/>
  <c r="P22" i="28"/>
  <c r="G23" i="29"/>
  <c r="G24" i="29"/>
  <c r="G25" i="29"/>
  <c r="E23" i="29"/>
  <c r="E24" i="29"/>
  <c r="E25" i="29"/>
  <c r="E23" i="28"/>
  <c r="E24" i="28"/>
  <c r="E25" i="28"/>
  <c r="G23" i="28"/>
  <c r="G24" i="28"/>
  <c r="G25" i="28"/>
  <c r="G16" i="28"/>
  <c r="G17" i="28"/>
  <c r="G18" i="28"/>
  <c r="G19" i="28"/>
  <c r="G20" i="28"/>
  <c r="G21" i="28"/>
  <c r="G22" i="28"/>
  <c r="E16" i="28"/>
  <c r="E17" i="28"/>
  <c r="E18" i="28"/>
  <c r="E19" i="28"/>
  <c r="E20" i="28"/>
  <c r="E21" i="28"/>
  <c r="E22" i="28"/>
  <c r="G22" i="29"/>
  <c r="G21" i="29"/>
  <c r="G20" i="29"/>
  <c r="G19" i="29"/>
  <c r="G18" i="29"/>
  <c r="G17" i="29"/>
  <c r="G16" i="29"/>
  <c r="E22" i="29"/>
  <c r="E21" i="29"/>
  <c r="E20" i="29"/>
  <c r="E19" i="29"/>
  <c r="E18" i="29"/>
  <c r="E17" i="29"/>
  <c r="E16" i="29"/>
  <c r="G30" i="29"/>
  <c r="E30" i="29"/>
  <c r="G15" i="29"/>
  <c r="E15" i="29"/>
  <c r="G14" i="29"/>
  <c r="E14" i="29"/>
  <c r="G13" i="29"/>
  <c r="E13" i="29"/>
  <c r="G12" i="29"/>
  <c r="E12" i="29"/>
  <c r="G11" i="29"/>
  <c r="E11" i="29"/>
  <c r="D7" i="29"/>
  <c r="E7" i="29"/>
  <c r="D4" i="29"/>
  <c r="G11" i="28"/>
  <c r="G12" i="28"/>
  <c r="G13" i="28"/>
  <c r="G14" i="28"/>
  <c r="G15" i="28"/>
  <c r="G30" i="28"/>
  <c r="E11" i="28"/>
  <c r="E12" i="28"/>
  <c r="E13" i="28"/>
  <c r="E14" i="28"/>
  <c r="E15" i="28"/>
  <c r="E30" i="28"/>
  <c r="D7" i="28"/>
  <c r="D4" i="28"/>
  <c r="E7" i="28"/>
</calcChain>
</file>

<file path=xl/sharedStrings.xml><?xml version="1.0" encoding="utf-8"?>
<sst xmlns="http://schemas.openxmlformats.org/spreadsheetml/2006/main" count="56" uniqueCount="19">
  <si>
    <t>Impressions</t>
  </si>
  <si>
    <t>Clicks</t>
  </si>
  <si>
    <t>Reach</t>
  </si>
  <si>
    <t>Фактическая дата старта</t>
  </si>
  <si>
    <t xml:space="preserve">Дата окончания </t>
  </si>
  <si>
    <t>Кампания Дней</t>
  </si>
  <si>
    <t xml:space="preserve">Дней до завершения (%) </t>
  </si>
  <si>
    <t>Дата формирования отчета</t>
  </si>
  <si>
    <t>CTR</t>
  </si>
  <si>
    <t>Кампания:</t>
  </si>
  <si>
    <t xml:space="preserve"> Complete views</t>
  </si>
  <si>
    <t>VCR</t>
  </si>
  <si>
    <t>First Quartile</t>
  </si>
  <si>
    <t>Midpoint</t>
  </si>
  <si>
    <t>Third Quartile</t>
  </si>
  <si>
    <t>Date</t>
  </si>
  <si>
    <t>[8] Национальная лотерея</t>
  </si>
  <si>
    <t>15сек</t>
  </si>
  <si>
    <t>15сек_новый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</si>
</sst>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_-;\-* #,##0_-;_-* &quot;-&quot;??_-;_-@_-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8">
    <xf numFmtId="0" fontId="0" fillId="0" borderId="0" xfId="0"/>
    <xf numFmtId="165" fontId="16" fillId="33" borderId="0" xfId="42" applyNumberFormat="1" applyFont="1" applyFill="1" applyBorder="1" applyAlignment="1">
      <alignment horizontal="left"/>
    </xf>
    <xf numFmtId="0" fontId="0" fillId="33" borderId="11" xfId="0" applyFill="1" applyBorder="1"/>
    <xf numFmtId="0" fontId="0" fillId="33" borderId="13" xfId="0" applyFill="1" applyBorder="1"/>
    <xf numFmtId="0" fontId="0" fillId="33" borderId="16" xfId="0" applyFill="1" applyBorder="1"/>
    <xf numFmtId="0" fontId="0" fillId="33" borderId="17" xfId="0" applyFill="1" applyBorder="1"/>
    <xf numFmtId="9" fontId="0" fillId="33" borderId="15" xfId="43" applyFont="1" applyFill="1" applyBorder="1"/>
    <xf numFmtId="0" fontId="16" fillId="33" borderId="10" xfId="0" applyFont="1" applyFill="1" applyBorder="1"/>
    <xf numFmtId="0" fontId="16" fillId="33" borderId="16" xfId="0" applyFont="1" applyFill="1" applyBorder="1"/>
    <xf numFmtId="0" fontId="0" fillId="33" borderId="0" xfId="0" applyFill="1"/>
    <xf numFmtId="14" fontId="0" fillId="33" borderId="0" xfId="0" applyNumberFormat="1" applyFill="1"/>
    <xf numFmtId="0" fontId="0" fillId="33" borderId="12" xfId="0" applyFill="1" applyBorder="1"/>
    <xf numFmtId="4" fontId="0" fillId="33" borderId="0" xfId="0" applyNumberFormat="1" applyFill="1"/>
    <xf numFmtId="0" fontId="0" fillId="0" borderId="18" xfId="0" applyBorder="1"/>
    <xf numFmtId="0" fontId="16" fillId="33" borderId="12" xfId="0" applyFont="1" applyFill="1" applyBorder="1"/>
    <xf numFmtId="0" fontId="16" fillId="33" borderId="0" xfId="0" applyFont="1" applyFill="1"/>
    <xf numFmtId="10" fontId="0" fillId="0" borderId="18" xfId="43" applyNumberFormat="1" applyFont="1" applyBorder="1" applyAlignment="1">
      <alignment horizontal="center" vertical="center"/>
    </xf>
    <xf numFmtId="14" fontId="0" fillId="0" borderId="20" xfId="0" applyNumberFormat="1" applyBorder="1"/>
    <xf numFmtId="0" fontId="16" fillId="33" borderId="12" xfId="0" applyFont="1" applyFill="1" applyBorder="1"/>
    <xf numFmtId="0" fontId="16" fillId="33" borderId="0" xfId="0" applyFont="1" applyFill="1"/>
    <xf numFmtId="0" fontId="0" fillId="0" borderId="18" xfId="0" applyFont="1" applyBorder="1"/>
    <xf numFmtId="10" fontId="1" fillId="0" borderId="18" xfId="43" applyNumberFormat="1" applyFont="1" applyBorder="1" applyAlignment="1">
      <alignment horizontal="center" vertical="center"/>
    </xf>
    <xf numFmtId="165" fontId="20" fillId="34" borderId="19" xfId="42" applyNumberFormat="1" applyFont="1" applyFill="1" applyBorder="1" applyAlignment="1">
      <alignment horizontal="center" vertical="center"/>
    </xf>
    <xf numFmtId="165" fontId="20" fillId="34" borderId="18" xfId="42" applyNumberFormat="1" applyFont="1" applyFill="1" applyBorder="1" applyAlignment="1">
      <alignment horizontal="center" vertical="center"/>
    </xf>
    <xf numFmtId="0" fontId="16" fillId="33" borderId="12" xfId="0" applyFont="1" applyFill="1" applyBorder="1"/>
    <xf numFmtId="0" fontId="16" fillId="33" borderId="0" xfId="0" applyFont="1" applyFill="1"/>
    <xf numFmtId="0" fontId="16" fillId="33" borderId="14" xfId="0" applyFont="1" applyFill="1" applyBorder="1"/>
    <xf numFmtId="0" fontId="16" fillId="33" borderId="17" xfId="0" applyFont="1" applyFill="1" applyBorder="1"/>
  </cellXfs>
  <cellStyles count="7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4" builtinId="8" hidden="1"/>
    <cellStyle name="Гиперссылка" xfId="46" builtinId="8" hidden="1"/>
    <cellStyle name="Гиперссылка" xfId="48" builtinId="8" hidden="1"/>
    <cellStyle name="Гиперссылка" xfId="50" builtinId="8" hidden="1"/>
    <cellStyle name="Гиперссылка" xfId="52" builtinId="8" hidden="1"/>
    <cellStyle name="Гиперссылка" xfId="54" builtinId="8" hidden="1"/>
    <cellStyle name="Гиперссылка" xfId="56" builtinId="8" hidden="1"/>
    <cellStyle name="Гиперссылка" xfId="58" builtinId="8" hidden="1"/>
    <cellStyle name="Гиперссылка" xfId="60" builtinId="8" hidden="1"/>
    <cellStyle name="Гиперссылка" xfId="62" builtinId="8" hidden="1"/>
    <cellStyle name="Гиперссылка" xfId="64" builtinId="8" hidden="1"/>
    <cellStyle name="Гиперссылка" xfId="66" builtinId="8" hidden="1"/>
    <cellStyle name="Гиперссылка" xfId="68" builtinId="8" hidden="1"/>
    <cellStyle name="Гиперссылка" xfId="70" builtinId="8" hidde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ткрывавшаяся гиперссылка" xfId="45" builtinId="9" hidden="1"/>
    <cellStyle name="Открывавшаяся гиперссылка" xfId="47" builtinId="9" hidden="1"/>
    <cellStyle name="Открывавшаяся гиперссылка" xfId="49" builtinId="9" hidden="1"/>
    <cellStyle name="Открывавшаяся гиперссылка" xfId="51" builtinId="9" hidden="1"/>
    <cellStyle name="Открывавшаяся гиперссылка" xfId="53" builtinId="9" hidden="1"/>
    <cellStyle name="Открывавшаяся гиперссылка" xfId="55" builtinId="9" hidden="1"/>
    <cellStyle name="Открывавшаяся гиперссылка" xfId="57" builtinId="9" hidden="1"/>
    <cellStyle name="Открывавшаяся гиперссылка" xfId="59" builtinId="9" hidden="1"/>
    <cellStyle name="Открывавшаяся гиперссылка" xfId="61" builtinId="9" hidden="1"/>
    <cellStyle name="Открывавшаяся гиперссылка" xfId="63" builtinId="9" hidden="1"/>
    <cellStyle name="Открывавшаяся гиперссылка" xfId="65" builtinId="9" hidden="1"/>
    <cellStyle name="Открывавшаяся гиперссылка" xfId="67" builtinId="9" hidden="1"/>
    <cellStyle name="Открывавшаяся гиперссылка" xfId="69" builtinId="9" hidden="1"/>
    <cellStyle name="Открывавшаяся гиперссылка" xfId="71" builtinId="9" hidde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" xfId="43" builtinId="5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3"/>
  <sheetViews>
    <sheetView showGridLines="0" topLeftCell="A23" zoomScale="75" zoomScaleNormal="75" workbookViewId="0">
      <selection activeCell="C49" sqref="C49"/>
    </sheetView>
  </sheetViews>
  <sheetFormatPr defaultColWidth="11.44140625" defaultRowHeight="14.4" x14ac:dyDescent="0.3"/>
  <cols>
    <col min="1" max="1" width="13.6640625" bestFit="1" customWidth="1"/>
    <col min="2" max="3" width="11.109375" bestFit="1" customWidth="1"/>
    <col min="4" max="5" width="11" bestFit="1" customWidth="1"/>
    <col min="6" max="6" width="11.109375" bestFit="1" customWidth="1"/>
    <col min="7" max="7" width="12.109375" bestFit="1" customWidth="1"/>
    <col min="8" max="10" width="11.109375" bestFit="1" customWidth="1"/>
    <col min="12" max="12" width="10.109375" bestFit="1" customWidth="1"/>
    <col min="13" max="13" width="13.33203125" bestFit="1" customWidth="1"/>
    <col min="14" max="14" width="7.6640625" bestFit="1" customWidth="1"/>
    <col min="15" max="16" width="7.44140625" bestFit="1" customWidth="1"/>
    <col min="17" max="17" width="17.44140625" bestFit="1" customWidth="1"/>
    <col min="18" max="18" width="7.44140625" bestFit="1" customWidth="1"/>
    <col min="19" max="19" width="14.109375" bestFit="1" customWidth="1"/>
    <col min="20" max="20" width="10.6640625" bestFit="1" customWidth="1"/>
    <col min="21" max="21" width="14.77734375" bestFit="1" customWidth="1"/>
    <col min="24" max="24" width="12.44140625" customWidth="1"/>
    <col min="28" max="28" width="14" customWidth="1"/>
    <col min="30" max="30" width="12.44140625" customWidth="1"/>
    <col min="32" max="32" width="13.33203125" customWidth="1"/>
  </cols>
  <sheetData>
    <row r="1" spans="1:10" x14ac:dyDescent="0.3">
      <c r="A1" s="7" t="s">
        <v>9</v>
      </c>
      <c r="B1" s="8"/>
      <c r="C1" s="8"/>
      <c r="D1" s="4" t="s">
        <v>16</v>
      </c>
      <c r="E1" s="2"/>
      <c r="F1" s="9"/>
      <c r="G1" s="9"/>
      <c r="H1" s="9"/>
      <c r="I1" s="9"/>
      <c r="J1" s="9"/>
    </row>
    <row r="2" spans="1:10" x14ac:dyDescent="0.3">
      <c r="A2" s="24" t="s">
        <v>3</v>
      </c>
      <c r="B2" s="25"/>
      <c r="C2" s="25"/>
      <c r="D2" s="10">
        <v>45490</v>
      </c>
      <c r="E2" s="3"/>
      <c r="F2" s="9"/>
      <c r="G2" s="9"/>
      <c r="H2" s="9"/>
      <c r="I2" s="9"/>
      <c r="J2" s="9"/>
    </row>
    <row r="3" spans="1:10" x14ac:dyDescent="0.3">
      <c r="A3" s="24" t="s">
        <v>4</v>
      </c>
      <c r="B3" s="25"/>
      <c r="C3" s="25"/>
      <c r="D3" s="10">
        <v>45521</v>
      </c>
      <c r="E3" s="3"/>
      <c r="F3" s="9"/>
      <c r="G3" s="9"/>
      <c r="H3" s="9"/>
      <c r="I3" s="9"/>
      <c r="J3" s="9"/>
    </row>
    <row r="4" spans="1:10" x14ac:dyDescent="0.3">
      <c r="A4" s="14" t="s">
        <v>5</v>
      </c>
      <c r="B4" s="15"/>
      <c r="C4" s="15"/>
      <c r="D4" s="9">
        <f>D3-D2+1</f>
        <v>32</v>
      </c>
      <c r="E4" s="3"/>
      <c r="F4" s="9"/>
      <c r="G4" s="9"/>
      <c r="H4" s="9"/>
      <c r="I4" s="9"/>
      <c r="J4" s="9"/>
    </row>
    <row r="5" spans="1:10" x14ac:dyDescent="0.3">
      <c r="A5" s="11"/>
      <c r="B5" s="9"/>
      <c r="C5" s="9"/>
      <c r="D5" s="9"/>
      <c r="E5" s="3"/>
      <c r="F5" s="9"/>
      <c r="G5" s="9"/>
      <c r="H5" s="9"/>
      <c r="I5" s="9"/>
      <c r="J5" s="9"/>
    </row>
    <row r="6" spans="1:10" x14ac:dyDescent="0.3">
      <c r="A6" s="24" t="s">
        <v>7</v>
      </c>
      <c r="B6" s="25"/>
      <c r="C6" s="25"/>
      <c r="D6" s="10">
        <v>45523</v>
      </c>
      <c r="E6" s="3"/>
      <c r="F6" s="9"/>
      <c r="G6" s="9"/>
      <c r="H6" s="9"/>
      <c r="I6" s="9"/>
      <c r="J6" s="9"/>
    </row>
    <row r="7" spans="1:10" ht="15" thickBot="1" x14ac:dyDescent="0.35">
      <c r="A7" s="26" t="s">
        <v>6</v>
      </c>
      <c r="B7" s="27"/>
      <c r="C7" s="27"/>
      <c r="D7" s="5">
        <f>(D6-D3)*-1</f>
        <v>-2</v>
      </c>
      <c r="E7" s="6">
        <f>1-D7/D4</f>
        <v>1.0625</v>
      </c>
      <c r="F7" s="9"/>
      <c r="G7" s="9"/>
      <c r="H7" s="9"/>
      <c r="I7" s="9"/>
      <c r="J7" s="9"/>
    </row>
    <row r="8" spans="1:10" x14ac:dyDescent="0.3">
      <c r="A8" s="15"/>
      <c r="B8" s="9"/>
      <c r="C8" s="9"/>
      <c r="D8" s="9"/>
      <c r="E8" s="9"/>
      <c r="F8" s="9"/>
      <c r="G8" s="9"/>
      <c r="H8" s="9"/>
      <c r="I8" s="9"/>
      <c r="J8" s="9"/>
    </row>
    <row r="9" spans="1:10" x14ac:dyDescent="0.3">
      <c r="A9" s="1"/>
      <c r="B9" s="1"/>
      <c r="C9" s="9"/>
      <c r="D9" s="9"/>
      <c r="E9" s="12"/>
      <c r="F9" s="9"/>
      <c r="G9" s="9"/>
      <c r="H9" s="9"/>
      <c r="I9" s="9"/>
      <c r="J9" s="9"/>
    </row>
    <row r="10" spans="1:10" x14ac:dyDescent="0.3">
      <c r="A10" s="22" t="s">
        <v>15</v>
      </c>
      <c r="B10" s="23" t="s">
        <v>0</v>
      </c>
      <c r="C10" s="23" t="s">
        <v>2</v>
      </c>
      <c r="D10" s="23" t="s">
        <v>1</v>
      </c>
      <c r="E10" s="23" t="s">
        <v>8</v>
      </c>
      <c r="F10" s="23" t="s">
        <v>10</v>
      </c>
      <c r="G10" s="23" t="s">
        <v>11</v>
      </c>
      <c r="H10" s="23" t="s">
        <v>12</v>
      </c>
      <c r="I10" s="23" t="s">
        <v>13</v>
      </c>
      <c r="J10" s="23" t="s">
        <v>14</v>
      </c>
    </row>
    <row r="11" spans="1:10" x14ac:dyDescent="0.3">
      <c r="A11" s="17">
        <v>45490</v>
      </c>
      <c r="B11" s="13">
        <v>39948</v>
      </c>
      <c r="C11" s="13">
        <v>24539</v>
      </c>
      <c r="D11" s="13">
        <v>400</v>
      </c>
      <c r="E11" s="16">
        <f t="shared" ref="E11:E43" si="0">D11/B11</f>
        <v>1.0013016921998599E-2</v>
      </c>
      <c r="F11" s="13">
        <v>30403</v>
      </c>
      <c r="G11" s="16">
        <f t="shared" ref="G11:G43" si="1">F11/B11</f>
        <v>0.76106438369880847</v>
      </c>
      <c r="H11" s="13">
        <v>33390</v>
      </c>
      <c r="I11" s="13">
        <v>32392</v>
      </c>
      <c r="J11" s="13">
        <v>31339</v>
      </c>
    </row>
    <row r="12" spans="1:10" x14ac:dyDescent="0.3">
      <c r="A12" s="17">
        <v>45491</v>
      </c>
      <c r="B12" s="13">
        <v>87533</v>
      </c>
      <c r="C12" s="13">
        <v>51907</v>
      </c>
      <c r="D12" s="13">
        <v>885</v>
      </c>
      <c r="E12" s="16">
        <f t="shared" si="0"/>
        <v>1.0110472621754081E-2</v>
      </c>
      <c r="F12" s="13">
        <v>63596</v>
      </c>
      <c r="G12" s="16">
        <f t="shared" si="1"/>
        <v>0.7265374201729633</v>
      </c>
      <c r="H12" s="13">
        <v>67657</v>
      </c>
      <c r="I12" s="13">
        <v>66384</v>
      </c>
      <c r="J12" s="13">
        <v>64849</v>
      </c>
    </row>
    <row r="13" spans="1:10" x14ac:dyDescent="0.3">
      <c r="A13" s="17">
        <v>45492</v>
      </c>
      <c r="B13" s="13">
        <v>101453</v>
      </c>
      <c r="C13" s="13">
        <v>50406</v>
      </c>
      <c r="D13" s="13">
        <v>1002</v>
      </c>
      <c r="E13" s="16">
        <f t="shared" si="0"/>
        <v>9.8764945344149511E-3</v>
      </c>
      <c r="F13" s="13">
        <v>68145</v>
      </c>
      <c r="G13" s="16">
        <f t="shared" si="1"/>
        <v>0.67169033936896894</v>
      </c>
      <c r="H13" s="13">
        <v>71967</v>
      </c>
      <c r="I13" s="13">
        <v>70801</v>
      </c>
      <c r="J13" s="13">
        <v>69432</v>
      </c>
    </row>
    <row r="14" spans="1:10" x14ac:dyDescent="0.3">
      <c r="A14" s="17">
        <v>45493</v>
      </c>
      <c r="B14" s="13">
        <v>112496</v>
      </c>
      <c r="C14" s="13">
        <v>53565</v>
      </c>
      <c r="D14" s="13">
        <v>1128</v>
      </c>
      <c r="E14" s="16">
        <f t="shared" si="0"/>
        <v>1.0027023183046508E-2</v>
      </c>
      <c r="F14" s="13">
        <v>79355</v>
      </c>
      <c r="G14" s="16">
        <f t="shared" si="1"/>
        <v>0.70540285876831177</v>
      </c>
      <c r="H14" s="13">
        <v>83294</v>
      </c>
      <c r="I14" s="13">
        <v>82187</v>
      </c>
      <c r="J14" s="13">
        <v>80786</v>
      </c>
    </row>
    <row r="15" spans="1:10" x14ac:dyDescent="0.3">
      <c r="A15" s="17">
        <v>45494</v>
      </c>
      <c r="B15" s="13">
        <v>87083</v>
      </c>
      <c r="C15" s="13">
        <v>45257</v>
      </c>
      <c r="D15" s="13">
        <v>891</v>
      </c>
      <c r="E15" s="16">
        <f t="shared" si="0"/>
        <v>1.0231618111456887E-2</v>
      </c>
      <c r="F15" s="13">
        <v>61875</v>
      </c>
      <c r="G15" s="16">
        <f t="shared" si="1"/>
        <v>0.7105290355178393</v>
      </c>
      <c r="H15" s="13">
        <v>65865</v>
      </c>
      <c r="I15" s="13">
        <v>64551</v>
      </c>
      <c r="J15" s="13">
        <v>63251</v>
      </c>
    </row>
    <row r="16" spans="1:10" x14ac:dyDescent="0.3">
      <c r="A16" s="17">
        <v>45495</v>
      </c>
      <c r="B16" s="13">
        <v>80526</v>
      </c>
      <c r="C16" s="13">
        <v>50690</v>
      </c>
      <c r="D16" s="13">
        <v>801</v>
      </c>
      <c r="E16" s="16">
        <f t="shared" si="0"/>
        <v>9.9470978317562023E-3</v>
      </c>
      <c r="F16" s="13">
        <v>55013</v>
      </c>
      <c r="G16" s="16">
        <f t="shared" si="1"/>
        <v>0.68317065295680901</v>
      </c>
      <c r="H16" s="13">
        <v>57750</v>
      </c>
      <c r="I16" s="13">
        <v>56871</v>
      </c>
      <c r="J16" s="13">
        <v>55848</v>
      </c>
    </row>
    <row r="17" spans="1:32" x14ac:dyDescent="0.3">
      <c r="A17" s="17">
        <v>45496</v>
      </c>
      <c r="B17" s="13">
        <v>58540</v>
      </c>
      <c r="C17" s="13">
        <v>22383</v>
      </c>
      <c r="D17" s="13">
        <v>588</v>
      </c>
      <c r="E17" s="16">
        <f t="shared" si="0"/>
        <v>1.0044414075845576E-2</v>
      </c>
      <c r="F17" s="13">
        <v>40094</v>
      </c>
      <c r="G17" s="16">
        <f t="shared" si="1"/>
        <v>0.68489921421250433</v>
      </c>
      <c r="H17" s="13">
        <v>46411</v>
      </c>
      <c r="I17" s="13">
        <v>44777</v>
      </c>
      <c r="J17" s="13">
        <v>43459</v>
      </c>
    </row>
    <row r="18" spans="1:32" x14ac:dyDescent="0.3">
      <c r="A18" s="17">
        <v>45497</v>
      </c>
      <c r="B18" s="13">
        <v>68077</v>
      </c>
      <c r="C18" s="13">
        <v>34577</v>
      </c>
      <c r="D18" s="13">
        <v>695</v>
      </c>
      <c r="E18" s="16">
        <f t="shared" si="0"/>
        <v>1.0209028012397725E-2</v>
      </c>
      <c r="F18" s="13">
        <v>58433</v>
      </c>
      <c r="G18" s="16">
        <f t="shared" si="1"/>
        <v>0.85833688323516022</v>
      </c>
      <c r="H18" s="13">
        <v>64475</v>
      </c>
      <c r="I18" s="13">
        <v>61975</v>
      </c>
      <c r="J18" s="13">
        <v>60677</v>
      </c>
    </row>
    <row r="19" spans="1:32" x14ac:dyDescent="0.3">
      <c r="A19" s="17">
        <v>45498</v>
      </c>
      <c r="B19" s="13">
        <v>54892</v>
      </c>
      <c r="C19" s="13">
        <v>25643</v>
      </c>
      <c r="D19" s="13">
        <v>574</v>
      </c>
      <c r="E19" s="16">
        <f t="shared" si="0"/>
        <v>1.0456897179916928E-2</v>
      </c>
      <c r="F19" s="13">
        <v>45004</v>
      </c>
      <c r="G19" s="16">
        <f t="shared" si="1"/>
        <v>0.81986446112366096</v>
      </c>
      <c r="H19" s="13">
        <v>50833</v>
      </c>
      <c r="I19" s="13">
        <v>48859</v>
      </c>
      <c r="J19" s="13">
        <v>47442</v>
      </c>
    </row>
    <row r="20" spans="1:32" x14ac:dyDescent="0.3">
      <c r="A20" s="17">
        <v>45499</v>
      </c>
      <c r="B20" s="13">
        <v>67037</v>
      </c>
      <c r="C20" s="13">
        <v>31744</v>
      </c>
      <c r="D20" s="13">
        <v>694</v>
      </c>
      <c r="E20" s="16">
        <f t="shared" si="0"/>
        <v>1.0352491907454093E-2</v>
      </c>
      <c r="F20" s="13">
        <v>55223</v>
      </c>
      <c r="G20" s="16">
        <f t="shared" si="1"/>
        <v>0.82376896340826711</v>
      </c>
      <c r="H20" s="13">
        <v>63583</v>
      </c>
      <c r="I20" s="13">
        <v>63459</v>
      </c>
      <c r="J20" s="13">
        <v>60765</v>
      </c>
      <c r="L20" t="s">
        <v>17</v>
      </c>
      <c r="W20" t="s">
        <v>18</v>
      </c>
    </row>
    <row r="21" spans="1:32" x14ac:dyDescent="0.3">
      <c r="A21" s="17">
        <v>45500</v>
      </c>
      <c r="B21" s="13">
        <v>67202</v>
      </c>
      <c r="C21" s="13">
        <v>32861</v>
      </c>
      <c r="D21" s="13">
        <v>675</v>
      </c>
      <c r="E21" s="16">
        <f t="shared" si="0"/>
        <v>1.0044343918335764E-2</v>
      </c>
      <c r="F21" s="13">
        <v>51588</v>
      </c>
      <c r="G21" s="16">
        <f t="shared" si="1"/>
        <v>0.76765572453200792</v>
      </c>
      <c r="H21" s="13">
        <v>64269</v>
      </c>
      <c r="I21" s="13">
        <v>62299</v>
      </c>
      <c r="J21" s="13">
        <v>60521</v>
      </c>
      <c r="L21" s="22" t="s">
        <v>15</v>
      </c>
      <c r="M21" s="22" t="s">
        <v>0</v>
      </c>
      <c r="N21" s="22" t="s">
        <v>2</v>
      </c>
      <c r="O21" s="22" t="s">
        <v>1</v>
      </c>
      <c r="P21" s="22" t="s">
        <v>8</v>
      </c>
      <c r="Q21" s="22" t="s">
        <v>10</v>
      </c>
      <c r="R21" s="22" t="s">
        <v>11</v>
      </c>
      <c r="S21" s="22" t="s">
        <v>12</v>
      </c>
      <c r="T21" s="22" t="s">
        <v>13</v>
      </c>
      <c r="U21" s="22" t="s">
        <v>14</v>
      </c>
      <c r="W21" s="22" t="s">
        <v>15</v>
      </c>
      <c r="X21" s="22" t="s">
        <v>0</v>
      </c>
      <c r="Y21" s="22" t="s">
        <v>2</v>
      </c>
      <c r="Z21" s="22" t="s">
        <v>1</v>
      </c>
      <c r="AA21" s="22" t="s">
        <v>8</v>
      </c>
      <c r="AB21" s="22" t="s">
        <v>10</v>
      </c>
      <c r="AC21" s="22" t="s">
        <v>11</v>
      </c>
      <c r="AD21" s="22" t="s">
        <v>12</v>
      </c>
      <c r="AE21" s="22" t="s">
        <v>13</v>
      </c>
      <c r="AF21" s="22" t="s">
        <v>14</v>
      </c>
    </row>
    <row r="22" spans="1:32" x14ac:dyDescent="0.3">
      <c r="A22" s="17">
        <v>45501</v>
      </c>
      <c r="B22" s="13">
        <v>99713</v>
      </c>
      <c r="C22" s="13">
        <v>43394</v>
      </c>
      <c r="D22" s="13">
        <v>995</v>
      </c>
      <c r="E22" s="16">
        <f t="shared" si="0"/>
        <v>9.9786386930490502E-3</v>
      </c>
      <c r="F22" s="13">
        <v>85263</v>
      </c>
      <c r="G22" s="16">
        <f t="shared" si="1"/>
        <v>0.85508409134215202</v>
      </c>
      <c r="H22" s="13">
        <v>90301</v>
      </c>
      <c r="I22" s="13">
        <v>89068</v>
      </c>
      <c r="J22" s="13">
        <v>87185</v>
      </c>
      <c r="L22" s="17">
        <v>45501</v>
      </c>
      <c r="M22" s="13">
        <v>65368</v>
      </c>
      <c r="N22" s="13">
        <v>17197</v>
      </c>
      <c r="O22" s="13">
        <v>656</v>
      </c>
      <c r="P22" s="16">
        <f t="shared" ref="P22:P23" si="2">O22/M22</f>
        <v>1.0035491371925101E-2</v>
      </c>
      <c r="Q22" s="13">
        <v>59693</v>
      </c>
      <c r="R22" s="16">
        <f t="shared" ref="R22:R23" si="3">Q22/M22</f>
        <v>0.91318382082976379</v>
      </c>
      <c r="S22" s="13">
        <v>63568</v>
      </c>
      <c r="T22" s="13">
        <v>62751</v>
      </c>
      <c r="U22" s="13">
        <v>61251</v>
      </c>
      <c r="W22" s="17">
        <v>45501</v>
      </c>
      <c r="X22" s="13">
        <v>34345</v>
      </c>
      <c r="Y22" s="13">
        <v>26481</v>
      </c>
      <c r="Z22" s="13">
        <v>339</v>
      </c>
      <c r="AA22" s="16">
        <f t="shared" ref="AA22:AA23" si="4">Z22/X22</f>
        <v>9.8704323773475041E-3</v>
      </c>
      <c r="AB22" s="13">
        <v>25570</v>
      </c>
      <c r="AC22" s="16">
        <f t="shared" ref="AC22:AC23" si="5">AB22/X22</f>
        <v>0.74450429465715529</v>
      </c>
      <c r="AD22" s="13">
        <v>26733</v>
      </c>
      <c r="AE22" s="13">
        <v>26317</v>
      </c>
      <c r="AF22" s="13">
        <v>25934</v>
      </c>
    </row>
    <row r="23" spans="1:32" x14ac:dyDescent="0.3">
      <c r="A23" s="17">
        <v>45502</v>
      </c>
      <c r="B23" s="13">
        <v>64122</v>
      </c>
      <c r="C23" s="13">
        <v>36234</v>
      </c>
      <c r="D23" s="13">
        <v>646</v>
      </c>
      <c r="E23" s="16">
        <f t="shared" si="0"/>
        <v>1.0074545397835376E-2</v>
      </c>
      <c r="F23" s="13">
        <v>47940</v>
      </c>
      <c r="G23" s="16">
        <f t="shared" si="1"/>
        <v>0.74763731636567787</v>
      </c>
      <c r="H23" s="13">
        <v>51627</v>
      </c>
      <c r="I23" s="13">
        <v>51018</v>
      </c>
      <c r="J23" s="13">
        <v>49843</v>
      </c>
      <c r="L23" s="17">
        <v>45502</v>
      </c>
      <c r="M23" s="13">
        <v>32049</v>
      </c>
      <c r="N23" s="13">
        <v>12086</v>
      </c>
      <c r="O23" s="13">
        <v>320</v>
      </c>
      <c r="P23" s="16">
        <f t="shared" si="2"/>
        <v>9.9847109114168924E-3</v>
      </c>
      <c r="Q23" s="13">
        <v>26525</v>
      </c>
      <c r="R23" s="16">
        <f t="shared" si="3"/>
        <v>0.82763892789166593</v>
      </c>
      <c r="S23" s="13">
        <v>29083</v>
      </c>
      <c r="T23" s="13">
        <v>28834</v>
      </c>
      <c r="U23" s="13">
        <v>27959</v>
      </c>
      <c r="W23" s="17">
        <v>45502</v>
      </c>
      <c r="X23" s="13">
        <v>32073</v>
      </c>
      <c r="Y23" s="13">
        <v>24594</v>
      </c>
      <c r="Z23" s="13">
        <v>326</v>
      </c>
      <c r="AA23" s="16">
        <f t="shared" si="4"/>
        <v>1.0164312661740406E-2</v>
      </c>
      <c r="AB23" s="13">
        <v>21415</v>
      </c>
      <c r="AC23" s="16">
        <f t="shared" si="5"/>
        <v>0.66769556948211894</v>
      </c>
      <c r="AD23" s="13">
        <v>22544</v>
      </c>
      <c r="AE23" s="13">
        <v>22184</v>
      </c>
      <c r="AF23" s="13">
        <v>21884</v>
      </c>
    </row>
    <row r="24" spans="1:32" x14ac:dyDescent="0.3">
      <c r="A24" s="17">
        <v>45503</v>
      </c>
      <c r="B24" s="13">
        <v>66208</v>
      </c>
      <c r="C24" s="13">
        <v>35980</v>
      </c>
      <c r="D24" s="13">
        <v>665</v>
      </c>
      <c r="E24" s="16">
        <f t="shared" si="0"/>
        <v>1.0044103431609473E-2</v>
      </c>
      <c r="F24" s="13">
        <v>52025</v>
      </c>
      <c r="G24" s="16">
        <f t="shared" si="1"/>
        <v>0.78578117448042528</v>
      </c>
      <c r="H24" s="13">
        <v>55295</v>
      </c>
      <c r="I24" s="13">
        <v>54353</v>
      </c>
      <c r="J24" s="13">
        <v>53331</v>
      </c>
    </row>
    <row r="25" spans="1:32" x14ac:dyDescent="0.3">
      <c r="A25" s="17">
        <v>45504</v>
      </c>
      <c r="B25" s="13">
        <v>9464</v>
      </c>
      <c r="C25" s="13">
        <v>6515</v>
      </c>
      <c r="D25" s="13">
        <v>87</v>
      </c>
      <c r="E25" s="16">
        <f t="shared" si="0"/>
        <v>9.1927303465764998E-3</v>
      </c>
      <c r="F25" s="13">
        <v>7163</v>
      </c>
      <c r="G25" s="16">
        <f t="shared" si="1"/>
        <v>0.75686813186813184</v>
      </c>
      <c r="H25" s="13">
        <v>7792</v>
      </c>
      <c r="I25" s="13">
        <v>7659</v>
      </c>
      <c r="J25" s="13">
        <v>7478</v>
      </c>
    </row>
    <row r="26" spans="1:32" x14ac:dyDescent="0.3">
      <c r="A26" s="17">
        <v>45505</v>
      </c>
      <c r="B26" s="13">
        <v>88875</v>
      </c>
      <c r="C26" s="13">
        <v>39496</v>
      </c>
      <c r="D26" s="13">
        <v>912</v>
      </c>
      <c r="E26" s="16">
        <f t="shared" si="0"/>
        <v>1.0261603375527426E-2</v>
      </c>
      <c r="F26" s="13">
        <v>69209</v>
      </c>
      <c r="G26" s="16">
        <f t="shared" si="1"/>
        <v>0.77872292545710264</v>
      </c>
      <c r="H26" s="13">
        <v>76303</v>
      </c>
      <c r="I26" s="13">
        <v>74272</v>
      </c>
      <c r="J26" s="13">
        <v>71957</v>
      </c>
    </row>
    <row r="27" spans="1:32" x14ac:dyDescent="0.3">
      <c r="A27" s="17">
        <v>45506</v>
      </c>
      <c r="B27" s="13">
        <v>66971</v>
      </c>
      <c r="C27" s="13">
        <v>31020</v>
      </c>
      <c r="D27" s="13">
        <v>664</v>
      </c>
      <c r="E27" s="16">
        <f t="shared" si="0"/>
        <v>9.9147392154813278E-3</v>
      </c>
      <c r="F27" s="13">
        <v>45347</v>
      </c>
      <c r="G27" s="16">
        <f t="shared" si="1"/>
        <v>0.67711397470546952</v>
      </c>
      <c r="H27" s="13">
        <v>50150</v>
      </c>
      <c r="I27" s="13">
        <v>49306</v>
      </c>
      <c r="J27" s="13">
        <v>48024</v>
      </c>
    </row>
    <row r="28" spans="1:32" x14ac:dyDescent="0.3">
      <c r="A28" s="17">
        <v>45507</v>
      </c>
      <c r="B28" s="13">
        <v>70649</v>
      </c>
      <c r="C28" s="13">
        <v>35756</v>
      </c>
      <c r="D28" s="13">
        <v>701</v>
      </c>
      <c r="E28" s="16">
        <f t="shared" si="0"/>
        <v>9.9222918937281485E-3</v>
      </c>
      <c r="F28" s="13">
        <v>47873</v>
      </c>
      <c r="G28" s="16">
        <f t="shared" si="1"/>
        <v>0.67761751758694388</v>
      </c>
      <c r="H28" s="13">
        <v>52438</v>
      </c>
      <c r="I28" s="13">
        <v>51327</v>
      </c>
      <c r="J28" s="13">
        <v>50134</v>
      </c>
    </row>
    <row r="29" spans="1:32" x14ac:dyDescent="0.3">
      <c r="A29" s="17">
        <v>45508</v>
      </c>
      <c r="B29" s="13">
        <v>71084</v>
      </c>
      <c r="C29" s="13">
        <v>34370</v>
      </c>
      <c r="D29" s="13">
        <v>714</v>
      </c>
      <c r="E29" s="16">
        <f t="shared" si="0"/>
        <v>1.0044454448258399E-2</v>
      </c>
      <c r="F29" s="13">
        <v>49355</v>
      </c>
      <c r="G29" s="16">
        <f t="shared" si="1"/>
        <v>0.69431939677001853</v>
      </c>
      <c r="H29" s="13">
        <v>54122</v>
      </c>
      <c r="I29" s="13">
        <v>52637</v>
      </c>
      <c r="J29" s="13">
        <v>51431</v>
      </c>
    </row>
    <row r="30" spans="1:32" x14ac:dyDescent="0.3">
      <c r="A30" s="17">
        <v>45509</v>
      </c>
      <c r="B30" s="20">
        <v>68321</v>
      </c>
      <c r="C30" s="20">
        <v>32348</v>
      </c>
      <c r="D30" s="20">
        <v>681</v>
      </c>
      <c r="E30" s="21">
        <f t="shared" si="0"/>
        <v>9.9676526982918866E-3</v>
      </c>
      <c r="F30" s="20">
        <v>50743</v>
      </c>
      <c r="G30" s="21">
        <f t="shared" si="1"/>
        <v>0.74271453872162296</v>
      </c>
      <c r="H30" s="20">
        <v>57649</v>
      </c>
      <c r="I30" s="20">
        <v>54807</v>
      </c>
      <c r="J30" s="20">
        <v>53523</v>
      </c>
    </row>
    <row r="31" spans="1:32" x14ac:dyDescent="0.3">
      <c r="A31" s="17">
        <v>45510</v>
      </c>
      <c r="B31" s="13">
        <v>61950</v>
      </c>
      <c r="C31" s="13">
        <v>29598</v>
      </c>
      <c r="D31" s="13">
        <v>630</v>
      </c>
      <c r="E31" s="21">
        <f t="shared" si="0"/>
        <v>1.0169491525423728E-2</v>
      </c>
      <c r="F31" s="13">
        <v>47703</v>
      </c>
      <c r="G31" s="21">
        <f t="shared" si="1"/>
        <v>0.77002421307506053</v>
      </c>
      <c r="H31" s="13">
        <v>53881</v>
      </c>
      <c r="I31" s="13">
        <v>50941</v>
      </c>
      <c r="J31" s="13">
        <v>49658</v>
      </c>
    </row>
    <row r="32" spans="1:32" x14ac:dyDescent="0.3">
      <c r="A32" s="17">
        <v>45511</v>
      </c>
      <c r="B32" s="13">
        <v>82465</v>
      </c>
      <c r="C32" s="13">
        <v>35600</v>
      </c>
      <c r="D32" s="13">
        <v>820</v>
      </c>
      <c r="E32" s="21">
        <f t="shared" si="0"/>
        <v>9.9436124416419081E-3</v>
      </c>
      <c r="F32" s="13">
        <v>52795</v>
      </c>
      <c r="G32" s="21">
        <f t="shared" si="1"/>
        <v>0.64021099860546904</v>
      </c>
      <c r="H32" s="13">
        <v>64562</v>
      </c>
      <c r="I32" s="13">
        <v>58608</v>
      </c>
      <c r="J32" s="13">
        <v>56047</v>
      </c>
    </row>
    <row r="33" spans="1:10" x14ac:dyDescent="0.3">
      <c r="A33" s="17">
        <v>45512</v>
      </c>
      <c r="B33" s="13">
        <v>60144</v>
      </c>
      <c r="C33" s="13">
        <v>28573</v>
      </c>
      <c r="D33" s="13">
        <v>611</v>
      </c>
      <c r="E33" s="21">
        <f t="shared" si="0"/>
        <v>1.0158951848895982E-2</v>
      </c>
      <c r="F33" s="13">
        <v>43703</v>
      </c>
      <c r="G33" s="21">
        <f t="shared" si="1"/>
        <v>0.72663939877627026</v>
      </c>
      <c r="H33" s="13">
        <v>49433</v>
      </c>
      <c r="I33" s="13">
        <v>46659</v>
      </c>
      <c r="J33" s="13">
        <v>45228</v>
      </c>
    </row>
    <row r="34" spans="1:10" x14ac:dyDescent="0.3">
      <c r="A34" s="17">
        <v>45513</v>
      </c>
      <c r="B34" s="13">
        <v>91934</v>
      </c>
      <c r="C34" s="13">
        <v>31144</v>
      </c>
      <c r="D34" s="13">
        <v>904</v>
      </c>
      <c r="E34" s="21">
        <f t="shared" si="0"/>
        <v>9.8331411664890032E-3</v>
      </c>
      <c r="F34" s="13">
        <v>67988</v>
      </c>
      <c r="G34" s="21">
        <f t="shared" si="1"/>
        <v>0.73953053277351144</v>
      </c>
      <c r="H34" s="13">
        <v>77336</v>
      </c>
      <c r="I34" s="13">
        <v>73138</v>
      </c>
      <c r="J34" s="13">
        <v>70458</v>
      </c>
    </row>
    <row r="35" spans="1:10" x14ac:dyDescent="0.3">
      <c r="A35" s="17">
        <v>45514</v>
      </c>
      <c r="B35" s="13">
        <v>106743</v>
      </c>
      <c r="C35" s="13">
        <v>35976</v>
      </c>
      <c r="D35" s="13">
        <v>1076</v>
      </c>
      <c r="E35" s="21">
        <f t="shared" si="0"/>
        <v>1.0080286295120054E-2</v>
      </c>
      <c r="F35" s="13">
        <v>77659</v>
      </c>
      <c r="G35" s="21">
        <f t="shared" si="1"/>
        <v>0.72753248456573261</v>
      </c>
      <c r="H35" s="13">
        <v>88939</v>
      </c>
      <c r="I35" s="13">
        <v>84516</v>
      </c>
      <c r="J35" s="13">
        <v>81262</v>
      </c>
    </row>
    <row r="36" spans="1:10" x14ac:dyDescent="0.3">
      <c r="A36" s="17">
        <v>45515</v>
      </c>
      <c r="B36" s="13">
        <v>99174</v>
      </c>
      <c r="C36" s="13">
        <v>34472</v>
      </c>
      <c r="D36" s="13">
        <v>980</v>
      </c>
      <c r="E36" s="21">
        <f t="shared" si="0"/>
        <v>9.8816221993667692E-3</v>
      </c>
      <c r="F36" s="13">
        <v>71810</v>
      </c>
      <c r="G36" s="21">
        <f t="shared" si="1"/>
        <v>0.72408090830257932</v>
      </c>
      <c r="H36" s="13">
        <v>83490</v>
      </c>
      <c r="I36" s="13">
        <v>78733</v>
      </c>
      <c r="J36" s="13">
        <v>75262</v>
      </c>
    </row>
    <row r="37" spans="1:10" x14ac:dyDescent="0.3">
      <c r="A37" s="17">
        <v>45516</v>
      </c>
      <c r="B37" s="13">
        <v>68159</v>
      </c>
      <c r="C37" s="13">
        <v>23334</v>
      </c>
      <c r="D37" s="13">
        <v>684</v>
      </c>
      <c r="E37" s="21">
        <f t="shared" si="0"/>
        <v>1.0035358499977992E-2</v>
      </c>
      <c r="F37" s="13">
        <v>49935</v>
      </c>
      <c r="G37" s="21">
        <f t="shared" si="1"/>
        <v>0.73262518522865649</v>
      </c>
      <c r="H37" s="13">
        <v>57098</v>
      </c>
      <c r="I37" s="13">
        <v>54626</v>
      </c>
      <c r="J37" s="13">
        <v>52199</v>
      </c>
    </row>
    <row r="38" spans="1:10" x14ac:dyDescent="0.3">
      <c r="A38" s="17">
        <v>45517</v>
      </c>
      <c r="B38" s="13">
        <v>24103</v>
      </c>
      <c r="C38" s="13">
        <v>9389</v>
      </c>
      <c r="D38" s="13">
        <v>154</v>
      </c>
      <c r="E38" s="21">
        <f t="shared" si="0"/>
        <v>6.3892461519312951E-3</v>
      </c>
      <c r="F38" s="13">
        <v>19172</v>
      </c>
      <c r="G38" s="21">
        <f t="shared" si="1"/>
        <v>0.79541965730407005</v>
      </c>
      <c r="H38" s="13">
        <v>21289</v>
      </c>
      <c r="I38" s="13">
        <v>21062</v>
      </c>
      <c r="J38" s="13">
        <v>19633</v>
      </c>
    </row>
    <row r="39" spans="1:10" x14ac:dyDescent="0.3">
      <c r="A39" s="17">
        <v>45518</v>
      </c>
      <c r="B39" s="13">
        <v>14967</v>
      </c>
      <c r="C39" s="13">
        <v>6500</v>
      </c>
      <c r="D39" s="13">
        <v>95</v>
      </c>
      <c r="E39" s="21">
        <f t="shared" si="0"/>
        <v>6.3472973875860223E-3</v>
      </c>
      <c r="F39" s="13">
        <v>11443</v>
      </c>
      <c r="G39" s="21">
        <f t="shared" si="1"/>
        <v>0.76454867374891433</v>
      </c>
      <c r="H39" s="13">
        <v>12716</v>
      </c>
      <c r="I39" s="13">
        <v>12588</v>
      </c>
      <c r="J39" s="13">
        <v>11676</v>
      </c>
    </row>
    <row r="40" spans="1:10" x14ac:dyDescent="0.3">
      <c r="A40" s="17">
        <v>45519</v>
      </c>
      <c r="B40" s="13">
        <v>75253</v>
      </c>
      <c r="C40" s="13">
        <v>25931</v>
      </c>
      <c r="D40" s="13">
        <v>901</v>
      </c>
      <c r="E40" s="21">
        <f t="shared" si="0"/>
        <v>1.1972944600215274E-2</v>
      </c>
      <c r="F40" s="13">
        <v>58937</v>
      </c>
      <c r="G40" s="21">
        <f t="shared" si="1"/>
        <v>0.78318472353261659</v>
      </c>
      <c r="H40" s="13">
        <v>64896</v>
      </c>
      <c r="I40" s="13">
        <v>62603</v>
      </c>
      <c r="J40" s="13">
        <v>60657</v>
      </c>
    </row>
    <row r="41" spans="1:10" x14ac:dyDescent="0.3">
      <c r="A41" s="17">
        <v>45520</v>
      </c>
      <c r="B41" s="13">
        <v>126062</v>
      </c>
      <c r="C41" s="13">
        <v>44020</v>
      </c>
      <c r="D41" s="13">
        <v>1254</v>
      </c>
      <c r="E41" s="21">
        <f t="shared" si="0"/>
        <v>9.9474861576049883E-3</v>
      </c>
      <c r="F41" s="13">
        <v>94720</v>
      </c>
      <c r="G41" s="21">
        <f t="shared" si="1"/>
        <v>0.75137630689660639</v>
      </c>
      <c r="H41" s="13">
        <v>106245</v>
      </c>
      <c r="I41" s="13">
        <v>102077</v>
      </c>
      <c r="J41" s="13">
        <v>98518</v>
      </c>
    </row>
    <row r="42" spans="1:10" x14ac:dyDescent="0.3">
      <c r="A42" s="17">
        <v>45521</v>
      </c>
      <c r="B42" s="13">
        <v>76756</v>
      </c>
      <c r="C42" s="13">
        <v>30727</v>
      </c>
      <c r="D42" s="13">
        <v>767</v>
      </c>
      <c r="E42" s="21">
        <f t="shared" si="0"/>
        <v>9.9927041534212304E-3</v>
      </c>
      <c r="F42" s="13">
        <v>55828</v>
      </c>
      <c r="G42" s="21">
        <f t="shared" si="1"/>
        <v>0.72734379071342958</v>
      </c>
      <c r="H42" s="13">
        <v>63421</v>
      </c>
      <c r="I42" s="13">
        <v>60823</v>
      </c>
      <c r="J42" s="13">
        <v>58472</v>
      </c>
    </row>
    <row r="43" spans="1:10" x14ac:dyDescent="0.3">
      <c r="B43" s="13">
        <v>2317904</v>
      </c>
      <c r="C43" s="13">
        <v>864396</v>
      </c>
      <c r="D43" s="13">
        <v>23274</v>
      </c>
      <c r="E43" s="21">
        <f t="shared" si="0"/>
        <v>1.004096804699418E-2</v>
      </c>
      <c r="F43" s="13">
        <v>1715340</v>
      </c>
      <c r="G43" s="21">
        <f t="shared" si="1"/>
        <v>0.74003927686392534</v>
      </c>
      <c r="H43" s="13">
        <v>1908477</v>
      </c>
      <c r="I43" s="13">
        <v>1845376</v>
      </c>
      <c r="J43" s="13">
        <v>1790345</v>
      </c>
    </row>
  </sheetData>
  <mergeCells count="4">
    <mergeCell ref="A2:C2"/>
    <mergeCell ref="A3:C3"/>
    <mergeCell ref="A6:C6"/>
    <mergeCell ref="A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3"/>
  <sheetViews>
    <sheetView showGridLines="0" tabSelected="1" topLeftCell="A7" zoomScale="75" zoomScaleNormal="75" workbookViewId="0">
      <selection activeCell="M36" sqref="M36"/>
    </sheetView>
  </sheetViews>
  <sheetFormatPr defaultColWidth="11.44140625" defaultRowHeight="14.4" x14ac:dyDescent="0.3"/>
  <sheetData>
    <row r="1" spans="1:10" x14ac:dyDescent="0.3">
      <c r="A1" s="7" t="s">
        <v>9</v>
      </c>
      <c r="B1" s="8"/>
      <c r="C1" s="8"/>
      <c r="D1" s="4" t="s">
        <v>16</v>
      </c>
      <c r="E1" s="2"/>
      <c r="F1" s="9"/>
      <c r="G1" s="9"/>
      <c r="H1" s="9"/>
      <c r="I1" s="9"/>
      <c r="J1" s="9"/>
    </row>
    <row r="2" spans="1:10" x14ac:dyDescent="0.3">
      <c r="A2" s="24" t="s">
        <v>3</v>
      </c>
      <c r="B2" s="25"/>
      <c r="C2" s="25"/>
      <c r="D2" s="10">
        <v>45490</v>
      </c>
      <c r="E2" s="3"/>
      <c r="F2" s="9"/>
      <c r="G2" s="9"/>
      <c r="H2" s="9"/>
      <c r="I2" s="9"/>
      <c r="J2" s="9"/>
    </row>
    <row r="3" spans="1:10" x14ac:dyDescent="0.3">
      <c r="A3" s="24" t="s">
        <v>4</v>
      </c>
      <c r="B3" s="25"/>
      <c r="C3" s="25"/>
      <c r="D3" s="10">
        <v>45521</v>
      </c>
      <c r="E3" s="3"/>
      <c r="F3" s="9"/>
      <c r="G3" s="9"/>
      <c r="H3" s="9"/>
      <c r="I3" s="9"/>
      <c r="J3" s="9"/>
    </row>
    <row r="4" spans="1:10" x14ac:dyDescent="0.3">
      <c r="A4" s="18" t="s">
        <v>5</v>
      </c>
      <c r="B4" s="19"/>
      <c r="C4" s="19"/>
      <c r="D4" s="9">
        <f>D3-D2+1</f>
        <v>32</v>
      </c>
      <c r="E4" s="3"/>
      <c r="F4" s="9"/>
      <c r="G4" s="9"/>
      <c r="H4" s="9"/>
      <c r="I4" s="9"/>
      <c r="J4" s="9"/>
    </row>
    <row r="5" spans="1:10" x14ac:dyDescent="0.3">
      <c r="A5" s="11"/>
      <c r="B5" s="9"/>
      <c r="C5" s="9"/>
      <c r="D5" s="9"/>
      <c r="E5" s="3"/>
      <c r="F5" s="9"/>
      <c r="G5" s="9"/>
      <c r="H5" s="9"/>
      <c r="I5" s="9"/>
      <c r="J5" s="9"/>
    </row>
    <row r="6" spans="1:10" x14ac:dyDescent="0.3">
      <c r="A6" s="24" t="s">
        <v>7</v>
      </c>
      <c r="B6" s="25"/>
      <c r="C6" s="25"/>
      <c r="D6" s="10">
        <v>45523</v>
      </c>
      <c r="E6" s="3"/>
      <c r="F6" s="9"/>
      <c r="G6" s="9"/>
      <c r="H6" s="9"/>
      <c r="I6" s="9"/>
      <c r="J6" s="9"/>
    </row>
    <row r="7" spans="1:10" ht="15" thickBot="1" x14ac:dyDescent="0.35">
      <c r="A7" s="26" t="s">
        <v>6</v>
      </c>
      <c r="B7" s="27"/>
      <c r="C7" s="27"/>
      <c r="D7" s="5">
        <f>(D6-D3)*-1</f>
        <v>-2</v>
      </c>
      <c r="E7" s="6">
        <f>1-D7/D4</f>
        <v>1.0625</v>
      </c>
      <c r="F7" s="9"/>
      <c r="G7" s="9"/>
      <c r="H7" s="9"/>
      <c r="I7" s="9"/>
      <c r="J7" s="9"/>
    </row>
    <row r="8" spans="1:10" x14ac:dyDescent="0.3">
      <c r="A8" s="19"/>
      <c r="B8" s="9"/>
      <c r="C8" s="9"/>
      <c r="D8" s="9"/>
      <c r="E8" s="9"/>
      <c r="F8" s="9"/>
      <c r="G8" s="9"/>
      <c r="H8" s="9"/>
      <c r="I8" s="9"/>
      <c r="J8" s="9"/>
    </row>
    <row r="9" spans="1:10" x14ac:dyDescent="0.3">
      <c r="A9" s="1"/>
      <c r="B9" s="1"/>
      <c r="C9" s="9"/>
      <c r="D9" s="9"/>
      <c r="E9" s="12"/>
      <c r="F9" s="9"/>
      <c r="G9" s="9"/>
      <c r="H9" s="9"/>
      <c r="I9" s="9"/>
      <c r="J9" s="9"/>
    </row>
    <row r="10" spans="1:10" x14ac:dyDescent="0.3">
      <c r="A10" s="22" t="s">
        <v>15</v>
      </c>
      <c r="B10" s="23" t="s">
        <v>0</v>
      </c>
      <c r="C10" s="23" t="s">
        <v>2</v>
      </c>
      <c r="D10" s="23" t="s">
        <v>1</v>
      </c>
      <c r="E10" s="23" t="s">
        <v>8</v>
      </c>
      <c r="F10" s="23" t="s">
        <v>10</v>
      </c>
      <c r="G10" s="23" t="s">
        <v>11</v>
      </c>
      <c r="H10" s="23" t="s">
        <v>12</v>
      </c>
      <c r="I10" s="23" t="s">
        <v>13</v>
      </c>
      <c r="J10" s="23" t="s">
        <v>14</v>
      </c>
    </row>
    <row r="11" spans="1:10" x14ac:dyDescent="0.3">
      <c r="A11" s="17">
        <v>45490</v>
      </c>
      <c r="B11" s="13">
        <v>37094</v>
      </c>
      <c r="C11" s="13">
        <v>26781</v>
      </c>
      <c r="D11" s="13">
        <v>218</v>
      </c>
      <c r="E11" s="16">
        <f t="shared" ref="E11:E43" si="0">D11/B11</f>
        <v>5.876961233622688E-3</v>
      </c>
      <c r="F11" s="13">
        <v>33384</v>
      </c>
      <c r="G11" s="16">
        <f t="shared" ref="G11:G43" si="1">F11/B11</f>
        <v>0.89998382487733863</v>
      </c>
      <c r="H11" s="13">
        <v>35408</v>
      </c>
      <c r="I11" s="13">
        <v>34658</v>
      </c>
      <c r="J11" s="13">
        <v>33970</v>
      </c>
    </row>
    <row r="12" spans="1:10" x14ac:dyDescent="0.3">
      <c r="A12" s="17">
        <v>45491</v>
      </c>
      <c r="B12" s="13">
        <v>80309</v>
      </c>
      <c r="C12" s="13">
        <v>50610</v>
      </c>
      <c r="D12" s="13">
        <v>490</v>
      </c>
      <c r="E12" s="16">
        <f t="shared" si="0"/>
        <v>6.101433214210113E-3</v>
      </c>
      <c r="F12" s="13">
        <v>69948</v>
      </c>
      <c r="G12" s="16">
        <f t="shared" si="1"/>
        <v>0.87098581728075308</v>
      </c>
      <c r="H12" s="13">
        <v>76511</v>
      </c>
      <c r="I12" s="13">
        <v>73929</v>
      </c>
      <c r="J12" s="13">
        <v>71638</v>
      </c>
    </row>
    <row r="13" spans="1:10" x14ac:dyDescent="0.3">
      <c r="A13" s="17">
        <v>45492</v>
      </c>
      <c r="B13" s="13">
        <v>63939</v>
      </c>
      <c r="C13" s="13">
        <v>35341</v>
      </c>
      <c r="D13" s="13">
        <v>377</v>
      </c>
      <c r="E13" s="16">
        <f t="shared" si="0"/>
        <v>5.8962448583806445E-3</v>
      </c>
      <c r="F13" s="13">
        <v>53294</v>
      </c>
      <c r="G13" s="16">
        <f t="shared" si="1"/>
        <v>0.8335131922613741</v>
      </c>
      <c r="H13" s="13">
        <v>60504</v>
      </c>
      <c r="I13" s="13">
        <v>57973</v>
      </c>
      <c r="J13" s="13">
        <v>55592</v>
      </c>
    </row>
    <row r="14" spans="1:10" x14ac:dyDescent="0.3">
      <c r="A14" s="17">
        <v>45493</v>
      </c>
      <c r="B14" s="13">
        <v>53884</v>
      </c>
      <c r="C14" s="13">
        <v>28459</v>
      </c>
      <c r="D14" s="13">
        <v>327</v>
      </c>
      <c r="E14" s="16">
        <f t="shared" si="0"/>
        <v>6.0685917897706186E-3</v>
      </c>
      <c r="F14" s="13">
        <v>45430</v>
      </c>
      <c r="G14" s="16">
        <f t="shared" si="1"/>
        <v>0.84310741593051741</v>
      </c>
      <c r="H14" s="13">
        <v>51065</v>
      </c>
      <c r="I14" s="13">
        <v>49228</v>
      </c>
      <c r="J14" s="13">
        <v>47285</v>
      </c>
    </row>
    <row r="15" spans="1:10" x14ac:dyDescent="0.3">
      <c r="A15" s="17">
        <v>45494</v>
      </c>
      <c r="B15" s="13">
        <v>37833</v>
      </c>
      <c r="C15" s="13">
        <v>22440</v>
      </c>
      <c r="D15" s="13">
        <v>225</v>
      </c>
      <c r="E15" s="16">
        <f t="shared" si="0"/>
        <v>5.9471889620172861E-3</v>
      </c>
      <c r="F15" s="13">
        <v>32477</v>
      </c>
      <c r="G15" s="16">
        <f t="shared" si="1"/>
        <v>0.85843047075304624</v>
      </c>
      <c r="H15" s="13">
        <v>36072</v>
      </c>
      <c r="I15" s="13">
        <v>34838</v>
      </c>
      <c r="J15" s="13">
        <v>33570</v>
      </c>
    </row>
    <row r="16" spans="1:10" x14ac:dyDescent="0.3">
      <c r="A16" s="17">
        <v>45495</v>
      </c>
      <c r="B16" s="13">
        <v>45490</v>
      </c>
      <c r="C16" s="13">
        <v>31268</v>
      </c>
      <c r="D16" s="13">
        <v>274</v>
      </c>
      <c r="E16" s="16">
        <f t="shared" si="0"/>
        <v>6.0233018245768304E-3</v>
      </c>
      <c r="F16" s="13">
        <v>38958</v>
      </c>
      <c r="G16" s="16">
        <f t="shared" si="1"/>
        <v>0.8564080017586283</v>
      </c>
      <c r="H16" s="13">
        <v>43315</v>
      </c>
      <c r="I16" s="13">
        <v>41830</v>
      </c>
      <c r="J16" s="13">
        <v>40217</v>
      </c>
    </row>
    <row r="17" spans="1:10" x14ac:dyDescent="0.3">
      <c r="A17" s="17">
        <v>45496</v>
      </c>
      <c r="B17" s="13">
        <v>70935</v>
      </c>
      <c r="C17" s="13">
        <v>28722</v>
      </c>
      <c r="D17" s="13">
        <v>423</v>
      </c>
      <c r="E17" s="16">
        <f t="shared" si="0"/>
        <v>5.9632057517445547E-3</v>
      </c>
      <c r="F17" s="13">
        <v>58564</v>
      </c>
      <c r="G17" s="16">
        <f t="shared" si="1"/>
        <v>0.82560090223443994</v>
      </c>
      <c r="H17" s="13">
        <v>66291</v>
      </c>
      <c r="I17" s="13">
        <v>63443</v>
      </c>
      <c r="J17" s="13">
        <v>60610</v>
      </c>
    </row>
    <row r="18" spans="1:10" x14ac:dyDescent="0.3">
      <c r="A18" s="17">
        <v>45497</v>
      </c>
      <c r="B18" s="13">
        <v>59996</v>
      </c>
      <c r="C18" s="13">
        <v>40300</v>
      </c>
      <c r="D18" s="13">
        <v>356</v>
      </c>
      <c r="E18" s="16">
        <f t="shared" si="0"/>
        <v>5.9337289152610172E-3</v>
      </c>
      <c r="F18" s="13">
        <v>51844</v>
      </c>
      <c r="G18" s="16">
        <f t="shared" si="1"/>
        <v>0.86412427495166344</v>
      </c>
      <c r="H18" s="13">
        <v>57329</v>
      </c>
      <c r="I18" s="13">
        <v>55097</v>
      </c>
      <c r="J18" s="13">
        <v>53178</v>
      </c>
    </row>
    <row r="19" spans="1:10" x14ac:dyDescent="0.3">
      <c r="A19" s="17">
        <v>45498</v>
      </c>
      <c r="B19" s="13">
        <v>42558</v>
      </c>
      <c r="C19" s="13">
        <v>22035</v>
      </c>
      <c r="D19" s="13">
        <v>256</v>
      </c>
      <c r="E19" s="16">
        <f t="shared" si="0"/>
        <v>6.0153202688096241E-3</v>
      </c>
      <c r="F19" s="13">
        <v>35589</v>
      </c>
      <c r="G19" s="16">
        <f t="shared" si="1"/>
        <v>0.83624700408853803</v>
      </c>
      <c r="H19" s="13">
        <v>39905</v>
      </c>
      <c r="I19" s="13">
        <v>38440</v>
      </c>
      <c r="J19" s="13">
        <v>36867</v>
      </c>
    </row>
    <row r="20" spans="1:10" x14ac:dyDescent="0.3">
      <c r="A20" s="17">
        <v>45499</v>
      </c>
      <c r="B20" s="13">
        <v>58150</v>
      </c>
      <c r="C20" s="13">
        <v>31805</v>
      </c>
      <c r="D20" s="13">
        <v>349</v>
      </c>
      <c r="E20" s="16">
        <f t="shared" si="0"/>
        <v>6.0017196904557178E-3</v>
      </c>
      <c r="F20" s="13">
        <v>49289</v>
      </c>
      <c r="G20" s="16">
        <f t="shared" si="1"/>
        <v>0.84761822871883064</v>
      </c>
      <c r="H20" s="13">
        <v>55026</v>
      </c>
      <c r="I20" s="13">
        <v>53679</v>
      </c>
      <c r="J20" s="13">
        <v>51292</v>
      </c>
    </row>
    <row r="21" spans="1:10" x14ac:dyDescent="0.3">
      <c r="A21" s="17">
        <v>45500</v>
      </c>
      <c r="B21" s="13">
        <v>59039</v>
      </c>
      <c r="C21" s="13">
        <v>31074</v>
      </c>
      <c r="D21" s="13">
        <v>355</v>
      </c>
      <c r="E21" s="16">
        <f t="shared" si="0"/>
        <v>6.0129744744999072E-3</v>
      </c>
      <c r="F21" s="13">
        <v>49648</v>
      </c>
      <c r="G21" s="16">
        <f t="shared" si="1"/>
        <v>0.84093565270414472</v>
      </c>
      <c r="H21" s="13">
        <v>55992</v>
      </c>
      <c r="I21" s="13">
        <v>54347</v>
      </c>
      <c r="J21" s="13">
        <v>51723</v>
      </c>
    </row>
    <row r="22" spans="1:10" x14ac:dyDescent="0.3">
      <c r="A22" s="17">
        <v>45501</v>
      </c>
      <c r="B22" s="13">
        <v>30779</v>
      </c>
      <c r="C22" s="13">
        <v>15974</v>
      </c>
      <c r="D22" s="13">
        <v>182</v>
      </c>
      <c r="E22" s="16">
        <f t="shared" si="0"/>
        <v>5.913122583579713E-3</v>
      </c>
      <c r="F22" s="13">
        <v>26678</v>
      </c>
      <c r="G22" s="16">
        <f t="shared" si="1"/>
        <v>0.86675980376230544</v>
      </c>
      <c r="H22" s="13">
        <v>27966</v>
      </c>
      <c r="I22" s="13">
        <v>27296</v>
      </c>
      <c r="J22" s="13">
        <v>27003</v>
      </c>
    </row>
    <row r="23" spans="1:10" x14ac:dyDescent="0.3">
      <c r="A23" s="17">
        <v>45502</v>
      </c>
      <c r="B23" s="13">
        <v>51180</v>
      </c>
      <c r="C23" s="13">
        <v>22609</v>
      </c>
      <c r="D23" s="13">
        <v>309</v>
      </c>
      <c r="E23" s="16">
        <f t="shared" si="0"/>
        <v>6.0375146541617819E-3</v>
      </c>
      <c r="F23" s="13">
        <v>44742</v>
      </c>
      <c r="G23" s="16">
        <f t="shared" si="1"/>
        <v>0.87420867526377488</v>
      </c>
      <c r="H23" s="13">
        <v>47099</v>
      </c>
      <c r="I23" s="13">
        <v>46347</v>
      </c>
      <c r="J23" s="13">
        <v>45696</v>
      </c>
    </row>
    <row r="24" spans="1:10" x14ac:dyDescent="0.3">
      <c r="A24" s="17">
        <v>45503</v>
      </c>
      <c r="B24" s="13">
        <v>48940</v>
      </c>
      <c r="C24" s="13">
        <v>23059</v>
      </c>
      <c r="D24" s="13">
        <v>291</v>
      </c>
      <c r="E24" s="16">
        <f t="shared" si="0"/>
        <v>5.9460563955864324E-3</v>
      </c>
      <c r="F24" s="13">
        <v>42236</v>
      </c>
      <c r="G24" s="16">
        <f t="shared" si="1"/>
        <v>0.86301593788312214</v>
      </c>
      <c r="H24" s="13">
        <v>44471</v>
      </c>
      <c r="I24" s="13">
        <v>43722</v>
      </c>
      <c r="J24" s="13">
        <v>43136</v>
      </c>
    </row>
    <row r="25" spans="1:10" x14ac:dyDescent="0.3">
      <c r="A25" s="17">
        <v>45504</v>
      </c>
      <c r="B25" s="13">
        <v>5650</v>
      </c>
      <c r="C25" s="13">
        <v>3815</v>
      </c>
      <c r="D25" s="13">
        <v>35</v>
      </c>
      <c r="E25" s="16">
        <f t="shared" si="0"/>
        <v>6.1946902654867256E-3</v>
      </c>
      <c r="F25" s="13">
        <v>4619</v>
      </c>
      <c r="G25" s="16">
        <f t="shared" si="1"/>
        <v>0.8175221238938053</v>
      </c>
      <c r="H25" s="13">
        <v>4758</v>
      </c>
      <c r="I25" s="13">
        <v>4705</v>
      </c>
      <c r="J25" s="13">
        <v>4676</v>
      </c>
    </row>
    <row r="26" spans="1:10" x14ac:dyDescent="0.3">
      <c r="A26" s="17">
        <v>45505</v>
      </c>
      <c r="B26" s="13">
        <v>29894</v>
      </c>
      <c r="C26" s="13">
        <v>16459</v>
      </c>
      <c r="D26" s="13">
        <v>185</v>
      </c>
      <c r="E26" s="16">
        <f t="shared" si="0"/>
        <v>6.188532815949689E-3</v>
      </c>
      <c r="F26" s="13">
        <v>26201</v>
      </c>
      <c r="G26" s="16">
        <f t="shared" si="1"/>
        <v>0.87646350438215026</v>
      </c>
      <c r="H26" s="13">
        <v>27858</v>
      </c>
      <c r="I26" s="13">
        <v>27121</v>
      </c>
      <c r="J26" s="13">
        <v>26697</v>
      </c>
    </row>
    <row r="27" spans="1:10" x14ac:dyDescent="0.3">
      <c r="A27" s="17">
        <v>45506</v>
      </c>
      <c r="B27" s="13">
        <v>51244</v>
      </c>
      <c r="C27" s="13">
        <v>23154</v>
      </c>
      <c r="D27" s="13">
        <v>303</v>
      </c>
      <c r="E27" s="16">
        <f t="shared" si="0"/>
        <v>5.9128873624229175E-3</v>
      </c>
      <c r="F27" s="13">
        <v>42754</v>
      </c>
      <c r="G27" s="16">
        <f t="shared" si="1"/>
        <v>0.83432206697369449</v>
      </c>
      <c r="H27" s="13">
        <v>45723</v>
      </c>
      <c r="I27" s="13">
        <v>44618</v>
      </c>
      <c r="J27" s="13">
        <v>43931</v>
      </c>
    </row>
    <row r="28" spans="1:10" x14ac:dyDescent="0.3">
      <c r="A28" s="17">
        <v>45507</v>
      </c>
      <c r="B28" s="13">
        <v>47515</v>
      </c>
      <c r="C28" s="13">
        <v>22490</v>
      </c>
      <c r="D28" s="13">
        <v>285</v>
      </c>
      <c r="E28" s="16">
        <f t="shared" si="0"/>
        <v>5.9981058613069555E-3</v>
      </c>
      <c r="F28" s="13">
        <v>40100</v>
      </c>
      <c r="G28" s="16">
        <f t="shared" si="1"/>
        <v>0.84394401767862781</v>
      </c>
      <c r="H28" s="13">
        <v>42155</v>
      </c>
      <c r="I28" s="13">
        <v>41424</v>
      </c>
      <c r="J28" s="13">
        <v>40926</v>
      </c>
    </row>
    <row r="29" spans="1:10" x14ac:dyDescent="0.3">
      <c r="A29" s="17">
        <v>45508</v>
      </c>
      <c r="B29" s="13">
        <v>47119</v>
      </c>
      <c r="C29" s="13">
        <v>22322</v>
      </c>
      <c r="D29" s="13">
        <v>288</v>
      </c>
      <c r="E29" s="16">
        <f t="shared" si="0"/>
        <v>6.1121840446529E-3</v>
      </c>
      <c r="F29" s="13">
        <v>40431</v>
      </c>
      <c r="G29" s="16">
        <f t="shared" si="1"/>
        <v>0.85806150385194935</v>
      </c>
      <c r="H29" s="13">
        <v>42287</v>
      </c>
      <c r="I29" s="13">
        <v>41531</v>
      </c>
      <c r="J29" s="13">
        <v>41104</v>
      </c>
    </row>
    <row r="30" spans="1:10" x14ac:dyDescent="0.3">
      <c r="A30" s="17">
        <v>45509</v>
      </c>
      <c r="B30" s="20">
        <v>49819</v>
      </c>
      <c r="C30" s="20">
        <v>23145</v>
      </c>
      <c r="D30" s="20">
        <v>298</v>
      </c>
      <c r="E30" s="21">
        <f t="shared" si="0"/>
        <v>5.9816535859812522E-3</v>
      </c>
      <c r="F30" s="20">
        <v>41242</v>
      </c>
      <c r="G30" s="21">
        <f t="shared" si="1"/>
        <v>0.82783676910415704</v>
      </c>
      <c r="H30" s="20">
        <v>46219</v>
      </c>
      <c r="I30" s="20">
        <v>44503</v>
      </c>
      <c r="J30" s="20">
        <v>43047</v>
      </c>
    </row>
    <row r="31" spans="1:10" x14ac:dyDescent="0.3">
      <c r="A31" s="17">
        <v>45510</v>
      </c>
      <c r="B31" s="20">
        <v>56127</v>
      </c>
      <c r="C31" s="20">
        <v>27046</v>
      </c>
      <c r="D31" s="20">
        <v>340</v>
      </c>
      <c r="E31" s="21">
        <f t="shared" si="0"/>
        <v>6.0576905945445153E-3</v>
      </c>
      <c r="F31" s="20">
        <v>48017</v>
      </c>
      <c r="G31" s="21">
        <f t="shared" si="1"/>
        <v>0.8555062625830705</v>
      </c>
      <c r="H31" s="20">
        <v>52412</v>
      </c>
      <c r="I31" s="20">
        <v>50447</v>
      </c>
      <c r="J31" s="20">
        <v>49382</v>
      </c>
    </row>
    <row r="32" spans="1:10" x14ac:dyDescent="0.3">
      <c r="A32" s="17">
        <v>45511</v>
      </c>
      <c r="B32" s="20">
        <v>35537</v>
      </c>
      <c r="C32" s="20">
        <v>14927</v>
      </c>
      <c r="D32" s="20">
        <v>215</v>
      </c>
      <c r="E32" s="21">
        <f t="shared" si="0"/>
        <v>6.050032360638208E-3</v>
      </c>
      <c r="F32" s="20">
        <v>29674</v>
      </c>
      <c r="G32" s="21">
        <f t="shared" si="1"/>
        <v>0.83501702450966597</v>
      </c>
      <c r="H32" s="20">
        <v>32845</v>
      </c>
      <c r="I32" s="20">
        <v>31854</v>
      </c>
      <c r="J32" s="20">
        <v>31169</v>
      </c>
    </row>
    <row r="33" spans="1:10" x14ac:dyDescent="0.3">
      <c r="A33" s="17">
        <v>45512</v>
      </c>
      <c r="B33" s="20">
        <v>57791</v>
      </c>
      <c r="C33" s="20">
        <v>23047</v>
      </c>
      <c r="D33" s="20">
        <v>350</v>
      </c>
      <c r="E33" s="21">
        <f t="shared" si="0"/>
        <v>6.0563063452786763E-3</v>
      </c>
      <c r="F33" s="20">
        <v>49698</v>
      </c>
      <c r="G33" s="21">
        <f t="shared" si="1"/>
        <v>0.85996089356474192</v>
      </c>
      <c r="H33" s="20">
        <v>55495</v>
      </c>
      <c r="I33" s="20">
        <v>53603</v>
      </c>
      <c r="J33" s="20">
        <v>51743</v>
      </c>
    </row>
    <row r="34" spans="1:10" x14ac:dyDescent="0.3">
      <c r="A34" s="17">
        <v>45513</v>
      </c>
      <c r="B34" s="20">
        <v>25885</v>
      </c>
      <c r="C34" s="20">
        <v>10009</v>
      </c>
      <c r="D34" s="20">
        <v>80</v>
      </c>
      <c r="E34" s="21">
        <f t="shared" si="0"/>
        <v>3.0905930075333203E-3</v>
      </c>
      <c r="F34" s="20">
        <v>21745</v>
      </c>
      <c r="G34" s="21">
        <f t="shared" si="1"/>
        <v>0.84006181186015072</v>
      </c>
      <c r="H34" s="20">
        <v>22800</v>
      </c>
      <c r="I34" s="20">
        <v>22455</v>
      </c>
      <c r="J34" s="20">
        <v>22286</v>
      </c>
    </row>
    <row r="35" spans="1:10" x14ac:dyDescent="0.3">
      <c r="A35" s="17">
        <v>45514</v>
      </c>
      <c r="B35" s="20">
        <v>11179</v>
      </c>
      <c r="C35" s="20">
        <v>4413</v>
      </c>
      <c r="D35" s="20">
        <v>56</v>
      </c>
      <c r="E35" s="21">
        <f t="shared" si="0"/>
        <v>5.0093926111458983E-3</v>
      </c>
      <c r="F35" s="20">
        <v>9576</v>
      </c>
      <c r="G35" s="21">
        <f t="shared" si="1"/>
        <v>0.85660613650594863</v>
      </c>
      <c r="H35" s="20">
        <v>10104</v>
      </c>
      <c r="I35" s="20">
        <v>9954</v>
      </c>
      <c r="J35" s="20">
        <v>9877</v>
      </c>
    </row>
    <row r="36" spans="1:10" x14ac:dyDescent="0.3">
      <c r="A36" s="17">
        <v>45515</v>
      </c>
      <c r="B36" s="20">
        <v>18635</v>
      </c>
      <c r="C36" s="20">
        <v>8596</v>
      </c>
      <c r="D36" s="20">
        <v>143</v>
      </c>
      <c r="E36" s="21">
        <f t="shared" si="0"/>
        <v>7.6737322243090956E-3</v>
      </c>
      <c r="F36" s="20">
        <v>16219</v>
      </c>
      <c r="G36" s="21">
        <f t="shared" si="1"/>
        <v>0.87035148913335125</v>
      </c>
      <c r="H36" s="20">
        <v>17219</v>
      </c>
      <c r="I36" s="20">
        <v>16766</v>
      </c>
      <c r="J36" s="20">
        <v>16594</v>
      </c>
    </row>
    <row r="37" spans="1:10" x14ac:dyDescent="0.3">
      <c r="A37" s="17">
        <v>45516</v>
      </c>
      <c r="B37" s="13">
        <v>50832</v>
      </c>
      <c r="C37" s="13">
        <v>18327</v>
      </c>
      <c r="D37" s="13">
        <v>324</v>
      </c>
      <c r="E37" s="21">
        <f t="shared" si="0"/>
        <v>6.3739376770538241E-3</v>
      </c>
      <c r="F37" s="13">
        <v>43236</v>
      </c>
      <c r="G37" s="21">
        <f t="shared" si="1"/>
        <v>0.85056657223796039</v>
      </c>
      <c r="H37" s="13">
        <v>45429</v>
      </c>
      <c r="I37" s="13">
        <v>44770</v>
      </c>
      <c r="J37" s="13">
        <v>44448</v>
      </c>
    </row>
    <row r="38" spans="1:10" x14ac:dyDescent="0.3">
      <c r="A38" s="17">
        <v>45517</v>
      </c>
      <c r="B38" s="13">
        <v>93886</v>
      </c>
      <c r="C38" s="13">
        <v>33689</v>
      </c>
      <c r="D38" s="13">
        <v>548</v>
      </c>
      <c r="E38" s="21">
        <f t="shared" si="0"/>
        <v>5.8368659864090492E-3</v>
      </c>
      <c r="F38" s="13">
        <v>79915</v>
      </c>
      <c r="G38" s="21">
        <f t="shared" si="1"/>
        <v>0.85119187099248028</v>
      </c>
      <c r="H38" s="13">
        <v>84073</v>
      </c>
      <c r="I38" s="13">
        <v>82687</v>
      </c>
      <c r="J38" s="13">
        <v>81844</v>
      </c>
    </row>
    <row r="39" spans="1:10" x14ac:dyDescent="0.3">
      <c r="A39" s="17">
        <v>45518</v>
      </c>
      <c r="B39" s="13">
        <v>102850</v>
      </c>
      <c r="C39" s="13">
        <v>40943</v>
      </c>
      <c r="D39" s="13">
        <v>610</v>
      </c>
      <c r="E39" s="21">
        <f t="shared" si="0"/>
        <v>5.9309674282936311E-3</v>
      </c>
      <c r="F39" s="13">
        <v>87982</v>
      </c>
      <c r="G39" s="21">
        <f t="shared" si="1"/>
        <v>0.85543996110841025</v>
      </c>
      <c r="H39" s="13">
        <v>91733</v>
      </c>
      <c r="I39" s="13">
        <v>90354</v>
      </c>
      <c r="J39" s="13">
        <v>89504</v>
      </c>
    </row>
    <row r="40" spans="1:10" x14ac:dyDescent="0.3">
      <c r="A40" s="17">
        <v>45519</v>
      </c>
      <c r="B40" s="13">
        <v>62936</v>
      </c>
      <c r="C40" s="13">
        <v>28406</v>
      </c>
      <c r="D40" s="13">
        <v>370</v>
      </c>
      <c r="E40" s="21">
        <f t="shared" si="0"/>
        <v>5.8789881784670145E-3</v>
      </c>
      <c r="F40" s="13">
        <v>53335</v>
      </c>
      <c r="G40" s="21">
        <f t="shared" si="1"/>
        <v>0.84744820134740051</v>
      </c>
      <c r="H40" s="13">
        <v>56385</v>
      </c>
      <c r="I40" s="13">
        <v>55319</v>
      </c>
      <c r="J40" s="13">
        <v>54503</v>
      </c>
    </row>
    <row r="41" spans="1:10" x14ac:dyDescent="0.3">
      <c r="A41" s="17">
        <v>45520</v>
      </c>
      <c r="B41" s="13">
        <v>11564</v>
      </c>
      <c r="C41" s="13">
        <v>4460</v>
      </c>
      <c r="D41" s="13">
        <v>59</v>
      </c>
      <c r="E41" s="21">
        <f t="shared" si="0"/>
        <v>5.1020408163265302E-3</v>
      </c>
      <c r="F41" s="13">
        <v>9529</v>
      </c>
      <c r="G41" s="21">
        <f t="shared" si="1"/>
        <v>0.82402282947077132</v>
      </c>
      <c r="H41" s="13">
        <v>10295</v>
      </c>
      <c r="I41" s="13">
        <v>10068</v>
      </c>
      <c r="J41" s="13">
        <v>9822</v>
      </c>
    </row>
    <row r="42" spans="1:10" x14ac:dyDescent="0.3">
      <c r="A42" s="17">
        <v>45521</v>
      </c>
      <c r="B42" s="13">
        <v>2481</v>
      </c>
      <c r="C42" s="13">
        <v>921</v>
      </c>
      <c r="D42" s="13">
        <v>15</v>
      </c>
      <c r="E42" s="21">
        <f t="shared" si="0"/>
        <v>6.0459492140266021E-3</v>
      </c>
      <c r="F42" s="13">
        <v>2155</v>
      </c>
      <c r="G42" s="21">
        <f t="shared" si="1"/>
        <v>0.86860137041515517</v>
      </c>
      <c r="H42" s="13">
        <v>2279</v>
      </c>
      <c r="I42" s="13">
        <v>2240</v>
      </c>
      <c r="J42" s="13">
        <v>2196</v>
      </c>
    </row>
    <row r="43" spans="1:10" x14ac:dyDescent="0.3">
      <c r="B43" s="13">
        <f>SUM(B11:B42)</f>
        <v>1501070</v>
      </c>
      <c r="C43" s="13">
        <v>609272</v>
      </c>
      <c r="D43" s="13">
        <f>SUM(D11:D42)</f>
        <v>8936</v>
      </c>
      <c r="E43" s="21">
        <f t="shared" si="0"/>
        <v>5.9530867980840335E-3</v>
      </c>
      <c r="F43" s="13">
        <v>1278509</v>
      </c>
      <c r="G43" s="21">
        <f t="shared" si="1"/>
        <v>0.85173176467453215</v>
      </c>
      <c r="H43" s="13">
        <v>1387023</v>
      </c>
      <c r="I43" s="13">
        <v>1349246</v>
      </c>
      <c r="J43" s="13">
        <v>1315526</v>
      </c>
    </row>
  </sheetData>
  <mergeCells count="4">
    <mergeCell ref="A2:C2"/>
    <mergeCell ref="A3:C3"/>
    <mergeCell ref="A6:C6"/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15s</vt:lpstr>
      <vt:lpstr>6s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Zelenov</dc:creator>
  <cp:lastModifiedBy>79051</cp:lastModifiedBy>
  <dcterms:created xsi:type="dcterms:W3CDTF">2016-11-22T11:40:02Z</dcterms:created>
  <dcterms:modified xsi:type="dcterms:W3CDTF">2024-08-19T13:35:11Z</dcterms:modified>
</cp:coreProperties>
</file>