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DDC6D388-8544-49A1-9203-0F7BF073B19C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Август+сентябрь" sheetId="5" r:id="rId1"/>
    <sheet name="Август" sheetId="6" r:id="rId2"/>
    <sheet name="по креативам" sheetId="7" r:id="rId3"/>
  </sheets>
  <calcPr calcId="181029"/>
</workbook>
</file>

<file path=xl/calcChain.xml><?xml version="1.0" encoding="utf-8"?>
<calcChain xmlns="http://schemas.openxmlformats.org/spreadsheetml/2006/main">
  <c r="C74" i="7" l="1"/>
  <c r="B74" i="7"/>
  <c r="E53" i="7"/>
  <c r="D53" i="7"/>
  <c r="E52" i="7"/>
  <c r="D52" i="7"/>
  <c r="E51" i="7"/>
  <c r="D51" i="7"/>
  <c r="C37" i="7"/>
  <c r="B37" i="7"/>
  <c r="E16" i="7"/>
  <c r="D16" i="7"/>
  <c r="E15" i="7"/>
  <c r="D15" i="7"/>
  <c r="E14" i="7"/>
  <c r="D14" i="7"/>
  <c r="E13" i="7"/>
  <c r="D13" i="7"/>
  <c r="E12" i="7"/>
  <c r="D12" i="7"/>
  <c r="E11" i="7"/>
  <c r="D11" i="7"/>
  <c r="E10" i="7"/>
  <c r="D10" i="7"/>
  <c r="E9" i="7"/>
  <c r="D9" i="7"/>
  <c r="E8" i="7"/>
  <c r="D8" i="7"/>
  <c r="E7" i="7"/>
  <c r="D7" i="7"/>
  <c r="E6" i="7"/>
  <c r="D6" i="7"/>
  <c r="E5" i="7"/>
  <c r="D5" i="7"/>
  <c r="N37" i="5"/>
  <c r="H37" i="5"/>
  <c r="M7" i="5"/>
  <c r="R37" i="6"/>
  <c r="Q37" i="6"/>
  <c r="P37" i="6"/>
  <c r="O37" i="6"/>
  <c r="W37" i="6" s="1"/>
  <c r="N37" i="6"/>
  <c r="V37" i="6" s="1"/>
  <c r="H37" i="6"/>
  <c r="G37" i="6"/>
  <c r="E37" i="6"/>
  <c r="C37" i="6"/>
  <c r="D37" i="6" s="1"/>
  <c r="B37" i="6"/>
  <c r="W8" i="6"/>
  <c r="V8" i="6"/>
  <c r="S8" i="6"/>
  <c r="I8" i="6"/>
  <c r="G8" i="6"/>
  <c r="T8" i="6" s="1"/>
  <c r="F8" i="6"/>
  <c r="D8" i="6"/>
  <c r="W7" i="6"/>
  <c r="V7" i="6"/>
  <c r="T7" i="6"/>
  <c r="S7" i="6"/>
  <c r="M7" i="6"/>
  <c r="I7" i="6"/>
  <c r="G7" i="6"/>
  <c r="U7" i="6" s="1"/>
  <c r="F7" i="6"/>
  <c r="D7" i="6"/>
  <c r="W6" i="6"/>
  <c r="V6" i="6"/>
  <c r="U6" i="6"/>
  <c r="S6" i="6"/>
  <c r="M6" i="6"/>
  <c r="I6" i="6"/>
  <c r="G6" i="6"/>
  <c r="T6" i="6" s="1"/>
  <c r="F6" i="6"/>
  <c r="D6" i="6"/>
  <c r="W5" i="6"/>
  <c r="V5" i="6"/>
  <c r="U5" i="6"/>
  <c r="S5" i="6"/>
  <c r="M5" i="6"/>
  <c r="I5" i="6"/>
  <c r="G5" i="6"/>
  <c r="T5" i="6" s="1"/>
  <c r="F5" i="6"/>
  <c r="D5" i="6"/>
  <c r="U6" i="5"/>
  <c r="U7" i="5"/>
  <c r="U8" i="5"/>
  <c r="U9" i="5"/>
  <c r="U5" i="5"/>
  <c r="T6" i="5"/>
  <c r="T7" i="5"/>
  <c r="T8" i="5"/>
  <c r="T9" i="5"/>
  <c r="T5" i="5"/>
  <c r="D74" i="7" l="1"/>
  <c r="E74" i="7"/>
  <c r="E37" i="7"/>
  <c r="D37" i="7"/>
  <c r="U37" i="6"/>
  <c r="F37" i="6"/>
  <c r="I37" i="6"/>
  <c r="Z5" i="6"/>
  <c r="AA5" i="6" s="1"/>
  <c r="U8" i="6"/>
  <c r="M37" i="6"/>
  <c r="M8" i="6"/>
  <c r="S37" i="6"/>
  <c r="T37" i="6"/>
  <c r="W5" i="5"/>
  <c r="R37" i="5"/>
  <c r="Q37" i="5"/>
  <c r="P37" i="5"/>
  <c r="S6" i="5"/>
  <c r="S7" i="5"/>
  <c r="S8" i="5"/>
  <c r="S9" i="5"/>
  <c r="S10" i="5"/>
  <c r="S11" i="5"/>
  <c r="S12" i="5"/>
  <c r="S13" i="5"/>
  <c r="S14" i="5"/>
  <c r="S15" i="5"/>
  <c r="S16" i="5"/>
  <c r="S5" i="5"/>
  <c r="E37" i="5"/>
  <c r="F6" i="5"/>
  <c r="F7" i="5"/>
  <c r="F8" i="5"/>
  <c r="F9" i="5"/>
  <c r="F10" i="5"/>
  <c r="F11" i="5"/>
  <c r="F12" i="5"/>
  <c r="F13" i="5"/>
  <c r="F14" i="5"/>
  <c r="F15" i="5"/>
  <c r="F16" i="5"/>
  <c r="F5" i="5"/>
  <c r="O37" i="5"/>
  <c r="C37" i="5"/>
  <c r="Z5" i="5" s="1"/>
  <c r="B37" i="5"/>
  <c r="S37" i="5" l="1"/>
  <c r="F37" i="5"/>
  <c r="V16" i="5"/>
  <c r="I5" i="5" l="1"/>
  <c r="I6" i="5"/>
  <c r="I7" i="5"/>
  <c r="I8" i="5"/>
  <c r="I9" i="5"/>
  <c r="I10" i="5"/>
  <c r="I11" i="5"/>
  <c r="I12" i="5"/>
  <c r="I13" i="5"/>
  <c r="I14" i="5"/>
  <c r="I15" i="5"/>
  <c r="I16" i="5"/>
  <c r="W6" i="5" l="1"/>
  <c r="W7" i="5"/>
  <c r="W8" i="5"/>
  <c r="W9" i="5"/>
  <c r="W10" i="5"/>
  <c r="W11" i="5"/>
  <c r="W12" i="5"/>
  <c r="W13" i="5"/>
  <c r="W14" i="5"/>
  <c r="W15" i="5"/>
  <c r="W16" i="5"/>
  <c r="V6" i="5"/>
  <c r="V7" i="5"/>
  <c r="V8" i="5"/>
  <c r="V9" i="5"/>
  <c r="V10" i="5"/>
  <c r="V11" i="5"/>
  <c r="V12" i="5"/>
  <c r="V13" i="5"/>
  <c r="V14" i="5"/>
  <c r="V15" i="5"/>
  <c r="V5" i="5"/>
  <c r="G6" i="5" l="1"/>
  <c r="M6" i="5" s="1"/>
  <c r="G7" i="5"/>
  <c r="G8" i="5"/>
  <c r="M8" i="5" s="1"/>
  <c r="G9" i="5"/>
  <c r="M9" i="5" s="1"/>
  <c r="G10" i="5"/>
  <c r="G11" i="5"/>
  <c r="G12" i="5"/>
  <c r="G13" i="5"/>
  <c r="G14" i="5"/>
  <c r="G15" i="5"/>
  <c r="G16" i="5"/>
  <c r="G5" i="5"/>
  <c r="M5" i="5" s="1"/>
  <c r="V37" i="5"/>
  <c r="D11" i="5"/>
  <c r="D12" i="5"/>
  <c r="D13" i="5"/>
  <c r="D14" i="5"/>
  <c r="D15" i="5"/>
  <c r="D16" i="5"/>
  <c r="D8" i="5"/>
  <c r="D9" i="5"/>
  <c r="D10" i="5"/>
  <c r="AA5" i="5"/>
  <c r="M13" i="5" l="1"/>
  <c r="U13" i="5"/>
  <c r="T13" i="5"/>
  <c r="M12" i="5"/>
  <c r="T12" i="5"/>
  <c r="U12" i="5"/>
  <c r="M16" i="5"/>
  <c r="U16" i="5"/>
  <c r="T16" i="5"/>
  <c r="M15" i="5"/>
  <c r="U15" i="5"/>
  <c r="T15" i="5"/>
  <c r="M14" i="5"/>
  <c r="U14" i="5"/>
  <c r="T14" i="5"/>
  <c r="M11" i="5"/>
  <c r="T11" i="5"/>
  <c r="U11" i="5"/>
  <c r="M10" i="5"/>
  <c r="T10" i="5"/>
  <c r="U10" i="5"/>
  <c r="G37" i="5"/>
  <c r="I37" i="5"/>
  <c r="W37" i="5"/>
  <c r="D6" i="5"/>
  <c r="D7" i="5"/>
  <c r="D5" i="5"/>
  <c r="M37" i="5" l="1"/>
  <c r="U37" i="5"/>
  <c r="T37" i="5"/>
  <c r="D37" i="5"/>
</calcChain>
</file>

<file path=xl/sharedStrings.xml><?xml version="1.0" encoding="utf-8"?>
<sst xmlns="http://schemas.openxmlformats.org/spreadsheetml/2006/main" count="88" uniqueCount="32">
  <si>
    <t>Дата</t>
  </si>
  <si>
    <t>Показы</t>
  </si>
  <si>
    <t>Клики</t>
  </si>
  <si>
    <t>CTR</t>
  </si>
  <si>
    <t>Бюджет</t>
  </si>
  <si>
    <t>План</t>
  </si>
  <si>
    <t>Факт</t>
  </si>
  <si>
    <t>% Выполнения</t>
  </si>
  <si>
    <t>РК:</t>
  </si>
  <si>
    <t>Отказы</t>
  </si>
  <si>
    <t>Глубина просмотра</t>
  </si>
  <si>
    <t>Время на сайте</t>
  </si>
  <si>
    <t>Доходимость</t>
  </si>
  <si>
    <t>Визиты ЯМ</t>
  </si>
  <si>
    <t>Статистика Turbotarget</t>
  </si>
  <si>
    <t>Статистика Яндекс Метрики</t>
  </si>
  <si>
    <t>Доходимость показы</t>
  </si>
  <si>
    <t>Доходимость клики</t>
  </si>
  <si>
    <t>Итого</t>
  </si>
  <si>
    <t>Turbotarget / Nazlotereya / Media / Banners / Aug-Sep24</t>
  </si>
  <si>
    <t>Статистика Weborama</t>
  </si>
  <si>
    <t>Охват</t>
  </si>
  <si>
    <t>Частота</t>
  </si>
  <si>
    <t>PV conv</t>
  </si>
  <si>
    <t>PI conv</t>
  </si>
  <si>
    <t>Reach imp.</t>
  </si>
  <si>
    <t>-</t>
  </si>
  <si>
    <t>CPV, руб</t>
  </si>
  <si>
    <t>CPA 1, руб.</t>
  </si>
  <si>
    <t>CPA 2, руб.</t>
  </si>
  <si>
    <t>creo_3</t>
  </si>
  <si>
    <t>creo_5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</si>
</sst>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dd/mm/yyyy"/>
    <numFmt numFmtId="165" formatCode="h:mm:ss;@"/>
    <numFmt numFmtId="166" formatCode="#,##0.00\ &quot;₽&quot;"/>
  </numFmts>
  <fonts count="12" x14ac:knownFonts="1">
    <font>
      <sz val="12"/>
      <color rgb="FF000000"/>
      <name val="Calibri"/>
      <scheme val="minor"/>
    </font>
    <font>
      <sz val="12"/>
      <color rgb="FF000000"/>
      <name val="Roboto"/>
    </font>
    <font>
      <sz val="12"/>
      <color theme="1"/>
      <name val="Roboto"/>
    </font>
    <font>
      <b/>
      <sz val="13"/>
      <color rgb="FF000000"/>
      <name val="Roboto"/>
    </font>
    <font>
      <b/>
      <sz val="12"/>
      <color rgb="FF000000"/>
      <name val="Roboto"/>
    </font>
    <font>
      <sz val="12"/>
      <color rgb="FF000000"/>
      <name val="Calibri"/>
      <family val="2"/>
      <charset val="204"/>
      <scheme val="minor"/>
    </font>
    <font>
      <sz val="12"/>
      <color rgb="FF000000"/>
      <name val="Roboto"/>
    </font>
    <font>
      <b/>
      <sz val="12"/>
      <color rgb="FF000000"/>
      <name val="Calibri"/>
      <family val="2"/>
      <charset val="204"/>
      <scheme val="minor"/>
    </font>
    <font>
      <sz val="12"/>
      <name val="Roboto"/>
    </font>
    <font>
      <b/>
      <sz val="12"/>
      <name val="Calibri"/>
      <family val="2"/>
      <charset val="204"/>
      <scheme val="minor"/>
    </font>
    <font>
      <b/>
      <sz val="12"/>
      <name val="Roboto"/>
    </font>
    <font>
      <b/>
      <sz val="12"/>
      <color rgb="FF000000"/>
      <name val="Roboto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6A6A6"/>
        <bgColor rgb="FFA6A6A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262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2626"/>
      </patternFill>
    </fill>
    <fill>
      <patternFill patternType="solid">
        <fgColor theme="0" tint="-0.14999847407452621"/>
        <bgColor rgb="FFFF262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2626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5" fillId="0" borderId="0"/>
  </cellStyleXfs>
  <cellXfs count="44">
    <xf numFmtId="0" fontId="0" fillId="0" borderId="0" xfId="0"/>
    <xf numFmtId="3" fontId="1" fillId="0" borderId="3" xfId="0" applyNumberFormat="1" applyFont="1" applyBorder="1" applyAlignment="1">
      <alignment horizontal="center" wrapText="1"/>
    </xf>
    <xf numFmtId="3" fontId="1" fillId="3" borderId="3" xfId="0" applyNumberFormat="1" applyFont="1" applyFill="1" applyBorder="1" applyAlignment="1">
      <alignment horizontal="center" wrapText="1"/>
    </xf>
    <xf numFmtId="10" fontId="1" fillId="0" borderId="3" xfId="1" applyNumberFormat="1" applyFont="1" applyBorder="1" applyAlignment="1">
      <alignment horizontal="center"/>
    </xf>
    <xf numFmtId="3" fontId="6" fillId="0" borderId="3" xfId="0" applyNumberFormat="1" applyFont="1" applyBorder="1" applyAlignment="1">
      <alignment horizontal="center" wrapText="1"/>
    </xf>
    <xf numFmtId="0" fontId="5" fillId="0" borderId="0" xfId="0" applyFont="1"/>
    <xf numFmtId="164" fontId="3" fillId="4" borderId="3" xfId="0" applyNumberFormat="1" applyFont="1" applyFill="1" applyBorder="1" applyAlignment="1">
      <alignment horizontal="center"/>
    </xf>
    <xf numFmtId="3" fontId="3" fillId="4" borderId="3" xfId="0" applyNumberFormat="1" applyFont="1" applyFill="1" applyBorder="1" applyAlignment="1">
      <alignment horizontal="center"/>
    </xf>
    <xf numFmtId="10" fontId="4" fillId="4" borderId="3" xfId="1" applyNumberFormat="1" applyFont="1" applyFill="1" applyBorder="1" applyAlignment="1">
      <alignment horizontal="center"/>
    </xf>
    <xf numFmtId="9" fontId="1" fillId="0" borderId="3" xfId="1" applyFont="1" applyBorder="1" applyAlignment="1">
      <alignment horizontal="center" wrapText="1"/>
    </xf>
    <xf numFmtId="10" fontId="1" fillId="0" borderId="3" xfId="1" applyNumberFormat="1" applyFont="1" applyBorder="1" applyAlignment="1">
      <alignment horizontal="center" wrapText="1"/>
    </xf>
    <xf numFmtId="4" fontId="1" fillId="0" borderId="3" xfId="0" applyNumberFormat="1" applyFont="1" applyBorder="1" applyAlignment="1">
      <alignment horizontal="center" wrapText="1"/>
    </xf>
    <xf numFmtId="165" fontId="1" fillId="0" borderId="3" xfId="0" applyNumberFormat="1" applyFont="1" applyBorder="1" applyAlignment="1">
      <alignment horizontal="center" wrapText="1"/>
    </xf>
    <xf numFmtId="4" fontId="3" fillId="4" borderId="3" xfId="0" applyNumberFormat="1" applyFont="1" applyFill="1" applyBorder="1" applyAlignment="1">
      <alignment horizontal="center"/>
    </xf>
    <xf numFmtId="9" fontId="3" fillId="4" borderId="3" xfId="1" applyFont="1" applyFill="1" applyBorder="1" applyAlignment="1">
      <alignment horizontal="center"/>
    </xf>
    <xf numFmtId="10" fontId="3" fillId="4" borderId="3" xfId="1" applyNumberFormat="1" applyFont="1" applyFill="1" applyBorder="1" applyAlignment="1">
      <alignment horizontal="center"/>
    </xf>
    <xf numFmtId="165" fontId="3" fillId="4" borderId="3" xfId="0" applyNumberFormat="1" applyFont="1" applyFill="1" applyBorder="1" applyAlignment="1">
      <alignment horizontal="center"/>
    </xf>
    <xf numFmtId="0" fontId="8" fillId="9" borderId="3" xfId="0" applyFont="1" applyFill="1" applyBorder="1" applyAlignment="1">
      <alignment horizontal="center" wrapText="1"/>
    </xf>
    <xf numFmtId="0" fontId="8" fillId="9" borderId="3" xfId="0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 wrapText="1"/>
    </xf>
    <xf numFmtId="0" fontId="7" fillId="0" borderId="0" xfId="0" applyFont="1"/>
    <xf numFmtId="0" fontId="8" fillId="12" borderId="3" xfId="0" applyFont="1" applyFill="1" applyBorder="1" applyAlignment="1">
      <alignment horizontal="center" wrapText="1"/>
    </xf>
    <xf numFmtId="10" fontId="1" fillId="0" borderId="3" xfId="0" applyNumberFormat="1" applyFont="1" applyBorder="1" applyAlignment="1">
      <alignment horizontal="center" wrapText="1"/>
    </xf>
    <xf numFmtId="10" fontId="11" fillId="13" borderId="3" xfId="0" applyNumberFormat="1" applyFont="1" applyFill="1" applyBorder="1" applyAlignment="1">
      <alignment horizontal="center" wrapText="1"/>
    </xf>
    <xf numFmtId="166" fontId="1" fillId="0" borderId="3" xfId="0" applyNumberFormat="1" applyFont="1" applyBorder="1" applyAlignment="1">
      <alignment horizontal="center" wrapText="1"/>
    </xf>
    <xf numFmtId="4" fontId="6" fillId="0" borderId="3" xfId="0" applyNumberFormat="1" applyFont="1" applyBorder="1" applyAlignment="1">
      <alignment horizontal="center" wrapText="1"/>
    </xf>
    <xf numFmtId="166" fontId="4" fillId="13" borderId="3" xfId="0" applyNumberFormat="1" applyFont="1" applyFill="1" applyBorder="1" applyAlignment="1">
      <alignment horizontal="center" wrapText="1"/>
    </xf>
    <xf numFmtId="4" fontId="4" fillId="13" borderId="3" xfId="0" applyNumberFormat="1" applyFont="1" applyFill="1" applyBorder="1" applyAlignment="1">
      <alignment horizontal="center" wrapText="1"/>
    </xf>
    <xf numFmtId="3" fontId="4" fillId="13" borderId="3" xfId="0" applyNumberFormat="1" applyFont="1" applyFill="1" applyBorder="1" applyAlignment="1">
      <alignment horizontal="center" wrapText="1"/>
    </xf>
    <xf numFmtId="3" fontId="0" fillId="0" borderId="0" xfId="0" applyNumberFormat="1"/>
    <xf numFmtId="0" fontId="9" fillId="6" borderId="5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7" fillId="5" borderId="3" xfId="0" applyFont="1" applyFill="1" applyBorder="1"/>
    <xf numFmtId="0" fontId="7" fillId="11" borderId="8" xfId="0" applyFont="1" applyFill="1" applyBorder="1" applyAlignment="1">
      <alignment horizontal="center"/>
    </xf>
    <xf numFmtId="0" fontId="7" fillId="11" borderId="9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7" fillId="8" borderId="9" xfId="0" applyFont="1" applyFill="1" applyBorder="1" applyAlignment="1">
      <alignment horizontal="center"/>
    </xf>
    <xf numFmtId="0" fontId="7" fillId="8" borderId="10" xfId="0" applyFont="1" applyFill="1" applyBorder="1" applyAlignment="1">
      <alignment horizontal="center"/>
    </xf>
  </cellXfs>
  <cellStyles count="3">
    <cellStyle name="Обычный" xfId="0" builtinId="0"/>
    <cellStyle name="Обычный 2" xfId="2" xr:uid="{8D36F640-C840-4116-B213-1CB9F6BF4D97}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19C8-1187-4332-9BFB-0A5134E153DD}">
  <dimension ref="A1:AA37"/>
  <sheetViews>
    <sheetView showGridLines="0" zoomScale="60" zoomScaleNormal="60" workbookViewId="0">
      <selection activeCell="I52" sqref="I52"/>
    </sheetView>
  </sheetViews>
  <sheetFormatPr defaultColWidth="11.125" defaultRowHeight="15" customHeight="1" x14ac:dyDescent="0.25"/>
  <cols>
    <col min="1" max="8" width="12.625" customWidth="1"/>
    <col min="9" max="9" width="14.125" customWidth="1"/>
    <col min="10" max="14" width="12.625" customWidth="1"/>
    <col min="15" max="17" width="15.625" customWidth="1"/>
    <col min="18" max="18" width="15.375" customWidth="1"/>
    <col min="19" max="21" width="12.625" customWidth="1"/>
    <col min="22" max="22" width="13.625" customWidth="1"/>
    <col min="23" max="23" width="10.875" bestFit="1" customWidth="1"/>
    <col min="24" max="24" width="25.875" customWidth="1"/>
    <col min="25" max="25" width="13.625" customWidth="1"/>
    <col min="26" max="26" width="13.875" customWidth="1"/>
    <col min="27" max="27" width="15.125" customWidth="1"/>
  </cols>
  <sheetData>
    <row r="1" spans="1:27" ht="27" customHeight="1" x14ac:dyDescent="0.25">
      <c r="A1" s="26" t="s">
        <v>8</v>
      </c>
      <c r="B1" s="5" t="s">
        <v>19</v>
      </c>
    </row>
    <row r="2" spans="1:27" ht="15.75" customHeight="1" x14ac:dyDescent="0.25">
      <c r="A2" s="5"/>
      <c r="B2" s="5"/>
    </row>
    <row r="3" spans="1:27" ht="15.75" customHeight="1" x14ac:dyDescent="0.25">
      <c r="A3" s="38" t="s">
        <v>0</v>
      </c>
      <c r="B3" s="36" t="s">
        <v>14</v>
      </c>
      <c r="C3" s="37"/>
      <c r="D3" s="37"/>
      <c r="E3" s="37"/>
      <c r="F3" s="37"/>
      <c r="G3" s="37"/>
      <c r="H3" s="41" t="s">
        <v>15</v>
      </c>
      <c r="I3" s="42"/>
      <c r="J3" s="42"/>
      <c r="K3" s="42"/>
      <c r="L3" s="42"/>
      <c r="M3" s="43"/>
      <c r="N3" s="39" t="s">
        <v>20</v>
      </c>
      <c r="O3" s="40"/>
      <c r="P3" s="40"/>
      <c r="Q3" s="40"/>
      <c r="R3" s="40"/>
      <c r="S3" s="40"/>
      <c r="T3" s="40"/>
      <c r="U3" s="40"/>
      <c r="V3" s="40"/>
      <c r="W3" s="40"/>
    </row>
    <row r="4" spans="1:27" ht="39" customHeight="1" x14ac:dyDescent="0.25">
      <c r="A4" s="38"/>
      <c r="B4" s="24" t="s">
        <v>1</v>
      </c>
      <c r="C4" s="21" t="s">
        <v>2</v>
      </c>
      <c r="D4" s="22" t="s">
        <v>3</v>
      </c>
      <c r="E4" s="22" t="s">
        <v>21</v>
      </c>
      <c r="F4" s="22" t="s">
        <v>22</v>
      </c>
      <c r="G4" s="23" t="s">
        <v>4</v>
      </c>
      <c r="H4" s="17" t="s">
        <v>13</v>
      </c>
      <c r="I4" s="17" t="s">
        <v>12</v>
      </c>
      <c r="J4" s="18" t="s">
        <v>9</v>
      </c>
      <c r="K4" s="17" t="s">
        <v>10</v>
      </c>
      <c r="L4" s="17" t="s">
        <v>11</v>
      </c>
      <c r="M4" s="17" t="s">
        <v>27</v>
      </c>
      <c r="N4" s="27" t="s">
        <v>1</v>
      </c>
      <c r="O4" s="27" t="s">
        <v>2</v>
      </c>
      <c r="P4" s="27" t="s">
        <v>23</v>
      </c>
      <c r="Q4" s="27" t="s">
        <v>24</v>
      </c>
      <c r="R4" s="27" t="s">
        <v>25</v>
      </c>
      <c r="S4" s="27" t="s">
        <v>22</v>
      </c>
      <c r="T4" s="27" t="s">
        <v>28</v>
      </c>
      <c r="U4" s="27" t="s">
        <v>29</v>
      </c>
      <c r="V4" s="27" t="s">
        <v>16</v>
      </c>
      <c r="W4" s="27" t="s">
        <v>17</v>
      </c>
      <c r="Y4" s="20" t="s">
        <v>5</v>
      </c>
      <c r="Z4" s="20" t="s">
        <v>6</v>
      </c>
      <c r="AA4" s="25" t="s">
        <v>7</v>
      </c>
    </row>
    <row r="5" spans="1:27" ht="15.75" customHeight="1" x14ac:dyDescent="0.25">
      <c r="A5" s="19">
        <v>45532</v>
      </c>
      <c r="B5" s="4">
        <v>13689</v>
      </c>
      <c r="C5" s="1">
        <v>29</v>
      </c>
      <c r="D5" s="3">
        <f>C5/B5</f>
        <v>2.1184892979764776E-3</v>
      </c>
      <c r="E5" s="4">
        <v>6426</v>
      </c>
      <c r="F5" s="31">
        <f>B5/E5</f>
        <v>2.1302521008403361</v>
      </c>
      <c r="G5" s="1">
        <f>C5*75</f>
        <v>2175</v>
      </c>
      <c r="H5" s="1">
        <v>5</v>
      </c>
      <c r="I5" s="9">
        <f>H5/C5</f>
        <v>0.17241379310344829</v>
      </c>
      <c r="J5" s="10">
        <v>0.6</v>
      </c>
      <c r="K5" s="11">
        <v>1</v>
      </c>
      <c r="L5" s="12">
        <v>6.9444444444444444E-5</v>
      </c>
      <c r="M5" s="30">
        <f>G5/H5</f>
        <v>435</v>
      </c>
      <c r="N5" s="4">
        <v>13975</v>
      </c>
      <c r="O5" s="4">
        <v>33</v>
      </c>
      <c r="P5" s="4" t="s">
        <v>26</v>
      </c>
      <c r="Q5" s="4" t="s">
        <v>26</v>
      </c>
      <c r="R5" s="4">
        <v>10603</v>
      </c>
      <c r="S5" s="31">
        <f t="shared" ref="S5:S37" si="0">N5/R5</f>
        <v>1.3180232009808546</v>
      </c>
      <c r="T5" s="31" t="e">
        <f>G5/P5</f>
        <v>#VALUE!</v>
      </c>
      <c r="U5" s="31" t="e">
        <f>G5/Q5</f>
        <v>#VALUE!</v>
      </c>
      <c r="V5" s="28">
        <f t="shared" ref="V5:V37" si="1">N5/B5</f>
        <v>1.0208926875593543</v>
      </c>
      <c r="W5" s="28">
        <f t="shared" ref="W5:W37" si="2">O5/C5</f>
        <v>1.1379310344827587</v>
      </c>
      <c r="Y5" s="1">
        <v>3080</v>
      </c>
      <c r="Z5" s="1">
        <f>C37</f>
        <v>1235</v>
      </c>
      <c r="AA5" s="8">
        <f>Z5/Y5</f>
        <v>0.40097402597402598</v>
      </c>
    </row>
    <row r="6" spans="1:27" ht="15.75" customHeight="1" x14ac:dyDescent="0.25">
      <c r="A6" s="19">
        <v>45533</v>
      </c>
      <c r="B6" s="1">
        <v>16003</v>
      </c>
      <c r="C6" s="1">
        <v>22</v>
      </c>
      <c r="D6" s="3">
        <f t="shared" ref="D6:D16" si="3">C6/B6</f>
        <v>1.3747422358307817E-3</v>
      </c>
      <c r="E6" s="4">
        <v>7340</v>
      </c>
      <c r="F6" s="31">
        <f t="shared" ref="F6:F37" si="4">B6/E6</f>
        <v>2.1802452316076293</v>
      </c>
      <c r="G6" s="1">
        <f t="shared" ref="G6:G16" si="5">C6*75</f>
        <v>1650</v>
      </c>
      <c r="H6" s="1">
        <v>7</v>
      </c>
      <c r="I6" s="9">
        <f t="shared" ref="I6:I16" si="6">H6/C6</f>
        <v>0.31818181818181818</v>
      </c>
      <c r="J6" s="10">
        <v>0.28570000000000001</v>
      </c>
      <c r="K6" s="11">
        <v>1.57</v>
      </c>
      <c r="L6" s="12">
        <v>1.2152777777777778E-3</v>
      </c>
      <c r="M6" s="30">
        <f t="shared" ref="M6:M37" si="7">G6/H6</f>
        <v>235.71428571428572</v>
      </c>
      <c r="N6" s="4">
        <v>15944</v>
      </c>
      <c r="O6" s="4">
        <v>22</v>
      </c>
      <c r="P6" s="4" t="s">
        <v>26</v>
      </c>
      <c r="Q6" s="4" t="s">
        <v>26</v>
      </c>
      <c r="R6" s="4">
        <v>11950</v>
      </c>
      <c r="S6" s="31">
        <f t="shared" si="0"/>
        <v>1.3342259414225941</v>
      </c>
      <c r="T6" s="31" t="e">
        <f t="shared" ref="T6:T37" si="8">G6/P6</f>
        <v>#VALUE!</v>
      </c>
      <c r="U6" s="31" t="e">
        <f t="shared" ref="U6:U37" si="9">G6/Q6</f>
        <v>#VALUE!</v>
      </c>
      <c r="V6" s="28">
        <f t="shared" si="1"/>
        <v>0.99631319127663565</v>
      </c>
      <c r="W6" s="28">
        <f t="shared" si="2"/>
        <v>1</v>
      </c>
    </row>
    <row r="7" spans="1:27" ht="15.75" customHeight="1" x14ac:dyDescent="0.25">
      <c r="A7" s="19">
        <v>45534</v>
      </c>
      <c r="B7" s="2">
        <v>72374</v>
      </c>
      <c r="C7" s="2">
        <v>116</v>
      </c>
      <c r="D7" s="3">
        <f t="shared" si="3"/>
        <v>1.6027855307154503E-3</v>
      </c>
      <c r="E7" s="4">
        <v>32166</v>
      </c>
      <c r="F7" s="31">
        <f t="shared" si="4"/>
        <v>2.2500155443636136</v>
      </c>
      <c r="G7" s="1">
        <f t="shared" si="5"/>
        <v>8700</v>
      </c>
      <c r="H7" s="1">
        <v>23</v>
      </c>
      <c r="I7" s="9">
        <f t="shared" si="6"/>
        <v>0.19827586206896552</v>
      </c>
      <c r="J7" s="10">
        <v>0.60870000000000002</v>
      </c>
      <c r="K7" s="11">
        <v>1.0900000000000001</v>
      </c>
      <c r="L7" s="12">
        <v>6.9444444444444444E-5</v>
      </c>
      <c r="M7" s="30">
        <f>G7/H7</f>
        <v>378.26086956521738</v>
      </c>
      <c r="N7" s="4">
        <v>71572</v>
      </c>
      <c r="O7" s="4">
        <v>109</v>
      </c>
      <c r="P7" s="4">
        <v>3</v>
      </c>
      <c r="Q7" s="4">
        <v>3</v>
      </c>
      <c r="R7" s="4">
        <v>50523</v>
      </c>
      <c r="S7" s="31">
        <f t="shared" si="0"/>
        <v>1.4166221324941115</v>
      </c>
      <c r="T7" s="31">
        <f t="shared" si="8"/>
        <v>2900</v>
      </c>
      <c r="U7" s="31">
        <f t="shared" si="9"/>
        <v>2900</v>
      </c>
      <c r="V7" s="28">
        <f t="shared" si="1"/>
        <v>0.98891867245143283</v>
      </c>
      <c r="W7" s="28">
        <f t="shared" si="2"/>
        <v>0.93965517241379315</v>
      </c>
    </row>
    <row r="8" spans="1:27" ht="15.75" customHeight="1" x14ac:dyDescent="0.25">
      <c r="A8" s="19">
        <v>45535</v>
      </c>
      <c r="B8" s="2">
        <v>86242</v>
      </c>
      <c r="C8" s="2">
        <v>133</v>
      </c>
      <c r="D8" s="3">
        <f t="shared" si="3"/>
        <v>1.5421720275503815E-3</v>
      </c>
      <c r="E8" s="4">
        <v>36236</v>
      </c>
      <c r="F8" s="31">
        <f t="shared" si="4"/>
        <v>2.3800088309967986</v>
      </c>
      <c r="G8" s="1">
        <f t="shared" si="5"/>
        <v>9975</v>
      </c>
      <c r="H8" s="1">
        <v>42</v>
      </c>
      <c r="I8" s="9">
        <f t="shared" si="6"/>
        <v>0.31578947368421051</v>
      </c>
      <c r="J8" s="10">
        <v>0.57140000000000002</v>
      </c>
      <c r="K8" s="11">
        <v>1.24</v>
      </c>
      <c r="L8" s="12">
        <v>7.8703703703703705E-4</v>
      </c>
      <c r="M8" s="30">
        <f t="shared" si="7"/>
        <v>237.5</v>
      </c>
      <c r="N8" s="4">
        <v>88144</v>
      </c>
      <c r="O8" s="4">
        <v>124</v>
      </c>
      <c r="P8" s="4">
        <v>11</v>
      </c>
      <c r="Q8" s="4">
        <v>1</v>
      </c>
      <c r="R8" s="4">
        <v>61084</v>
      </c>
      <c r="S8" s="31">
        <f t="shared" si="0"/>
        <v>1.4429965293693929</v>
      </c>
      <c r="T8" s="31">
        <f t="shared" si="8"/>
        <v>906.81818181818187</v>
      </c>
      <c r="U8" s="31">
        <f t="shared" si="9"/>
        <v>9975</v>
      </c>
      <c r="V8" s="28">
        <f t="shared" si="1"/>
        <v>1.0220542195218107</v>
      </c>
      <c r="W8" s="28">
        <f t="shared" si="2"/>
        <v>0.93233082706766912</v>
      </c>
    </row>
    <row r="9" spans="1:27" ht="15.75" customHeight="1" x14ac:dyDescent="0.25">
      <c r="A9" s="19">
        <v>45536</v>
      </c>
      <c r="B9" s="2">
        <v>77472</v>
      </c>
      <c r="C9" s="2">
        <v>148</v>
      </c>
      <c r="D9" s="3">
        <f t="shared" si="3"/>
        <v>1.9103676166873193E-3</v>
      </c>
      <c r="E9" s="4">
        <v>31621</v>
      </c>
      <c r="F9" s="31">
        <f t="shared" si="4"/>
        <v>2.4500173935043166</v>
      </c>
      <c r="G9" s="1">
        <f t="shared" si="5"/>
        <v>11100</v>
      </c>
      <c r="H9" s="1">
        <v>38</v>
      </c>
      <c r="I9" s="9">
        <f t="shared" si="6"/>
        <v>0.25675675675675674</v>
      </c>
      <c r="J9" s="10">
        <v>0.73680000000000001</v>
      </c>
      <c r="K9" s="11">
        <v>1</v>
      </c>
      <c r="L9" s="12">
        <v>5.7870370370370373E-5</v>
      </c>
      <c r="M9" s="30">
        <f t="shared" si="7"/>
        <v>292.10526315789474</v>
      </c>
      <c r="N9" s="4">
        <v>76685</v>
      </c>
      <c r="O9" s="4">
        <v>136</v>
      </c>
      <c r="P9" s="4">
        <v>23</v>
      </c>
      <c r="Q9" s="4">
        <v>12</v>
      </c>
      <c r="R9" s="4">
        <v>50628</v>
      </c>
      <c r="S9" s="31">
        <f t="shared" si="0"/>
        <v>1.5146756735403335</v>
      </c>
      <c r="T9" s="31">
        <f t="shared" si="8"/>
        <v>482.60869565217394</v>
      </c>
      <c r="U9" s="31">
        <f t="shared" si="9"/>
        <v>925</v>
      </c>
      <c r="V9" s="28">
        <f t="shared" si="1"/>
        <v>0.98984149111937214</v>
      </c>
      <c r="W9" s="28">
        <f t="shared" si="2"/>
        <v>0.91891891891891897</v>
      </c>
    </row>
    <row r="10" spans="1:27" ht="15.75" customHeight="1" x14ac:dyDescent="0.25">
      <c r="A10" s="19">
        <v>45537</v>
      </c>
      <c r="B10" s="2">
        <v>120342</v>
      </c>
      <c r="C10" s="2">
        <v>135</v>
      </c>
      <c r="D10" s="3">
        <f t="shared" si="3"/>
        <v>1.1218028618437453E-3</v>
      </c>
      <c r="E10" s="4">
        <v>47192</v>
      </c>
      <c r="F10" s="31">
        <f t="shared" si="4"/>
        <v>2.5500508560773012</v>
      </c>
      <c r="G10" s="1">
        <f t="shared" si="5"/>
        <v>10125</v>
      </c>
      <c r="H10" s="1">
        <v>34</v>
      </c>
      <c r="I10" s="9">
        <f t="shared" si="6"/>
        <v>0.25185185185185183</v>
      </c>
      <c r="J10" s="10">
        <v>0.64710000000000001</v>
      </c>
      <c r="K10" s="11">
        <v>1.03</v>
      </c>
      <c r="L10" s="12">
        <v>5.7870370370370373E-5</v>
      </c>
      <c r="M10" s="30">
        <f t="shared" si="7"/>
        <v>297.79411764705884</v>
      </c>
      <c r="N10" s="4">
        <v>121128</v>
      </c>
      <c r="O10" s="4">
        <v>122</v>
      </c>
      <c r="P10" s="4">
        <v>16</v>
      </c>
      <c r="Q10" s="4">
        <v>9</v>
      </c>
      <c r="R10" s="4">
        <v>78996</v>
      </c>
      <c r="S10" s="31">
        <f t="shared" si="0"/>
        <v>1.5333434604283762</v>
      </c>
      <c r="T10" s="31">
        <f t="shared" si="8"/>
        <v>632.8125</v>
      </c>
      <c r="U10" s="31">
        <f t="shared" si="9"/>
        <v>1125</v>
      </c>
      <c r="V10" s="28">
        <f t="shared" si="1"/>
        <v>1.006531385551179</v>
      </c>
      <c r="W10" s="28">
        <f t="shared" si="2"/>
        <v>0.90370370370370368</v>
      </c>
    </row>
    <row r="11" spans="1:27" ht="15.75" customHeight="1" x14ac:dyDescent="0.25">
      <c r="A11" s="19">
        <v>45538</v>
      </c>
      <c r="B11" s="2">
        <v>114459</v>
      </c>
      <c r="C11" s="2">
        <v>137</v>
      </c>
      <c r="D11" s="3">
        <f t="shared" si="3"/>
        <v>1.196935147083235E-3</v>
      </c>
      <c r="E11" s="4">
        <v>42708</v>
      </c>
      <c r="F11" s="31">
        <f t="shared" si="4"/>
        <v>2.6800365271143578</v>
      </c>
      <c r="G11" s="1">
        <f t="shared" si="5"/>
        <v>10275</v>
      </c>
      <c r="H11" s="1">
        <v>27</v>
      </c>
      <c r="I11" s="9">
        <f t="shared" si="6"/>
        <v>0.19708029197080293</v>
      </c>
      <c r="J11" s="10">
        <v>0.55559999999999998</v>
      </c>
      <c r="K11" s="11">
        <v>1.1100000000000001</v>
      </c>
      <c r="L11" s="12">
        <v>2.6620370370370372E-4</v>
      </c>
      <c r="M11" s="30">
        <f t="shared" si="7"/>
        <v>380.55555555555554</v>
      </c>
      <c r="N11" s="4">
        <v>114208</v>
      </c>
      <c r="O11" s="4">
        <v>127</v>
      </c>
      <c r="P11" s="4">
        <v>29</v>
      </c>
      <c r="Q11" s="4">
        <v>2</v>
      </c>
      <c r="R11" s="4">
        <v>75963</v>
      </c>
      <c r="S11" s="31">
        <f t="shared" si="0"/>
        <v>1.5034687940181404</v>
      </c>
      <c r="T11" s="31">
        <f t="shared" si="8"/>
        <v>354.31034482758622</v>
      </c>
      <c r="U11" s="31">
        <f t="shared" si="9"/>
        <v>5137.5</v>
      </c>
      <c r="V11" s="28">
        <f t="shared" si="1"/>
        <v>0.9978070750224971</v>
      </c>
      <c r="W11" s="28">
        <f t="shared" si="2"/>
        <v>0.92700729927007297</v>
      </c>
    </row>
    <row r="12" spans="1:27" ht="15.75" customHeight="1" x14ac:dyDescent="0.25">
      <c r="A12" s="19">
        <v>45539</v>
      </c>
      <c r="B12" s="2">
        <v>90347</v>
      </c>
      <c r="C12" s="2">
        <v>138</v>
      </c>
      <c r="D12" s="3">
        <f t="shared" si="3"/>
        <v>1.5274441874107607E-3</v>
      </c>
      <c r="E12" s="4">
        <v>32817</v>
      </c>
      <c r="F12" s="31">
        <f t="shared" si="4"/>
        <v>2.7530548191486122</v>
      </c>
      <c r="G12" s="1">
        <f t="shared" si="5"/>
        <v>10350</v>
      </c>
      <c r="H12" s="1">
        <v>39</v>
      </c>
      <c r="I12" s="9">
        <f t="shared" si="6"/>
        <v>0.28260869565217389</v>
      </c>
      <c r="J12" s="10">
        <v>0.46150000000000002</v>
      </c>
      <c r="K12" s="11">
        <v>1.08</v>
      </c>
      <c r="L12" s="12">
        <v>2.4305555555555555E-4</v>
      </c>
      <c r="M12" s="30">
        <f t="shared" si="7"/>
        <v>265.38461538461536</v>
      </c>
      <c r="N12" s="4">
        <v>89045</v>
      </c>
      <c r="O12" s="4">
        <v>124</v>
      </c>
      <c r="P12" s="4">
        <v>55</v>
      </c>
      <c r="Q12" s="4">
        <v>5</v>
      </c>
      <c r="R12" s="4">
        <v>57588</v>
      </c>
      <c r="S12" s="31">
        <f t="shared" si="0"/>
        <v>1.5462422726957006</v>
      </c>
      <c r="T12" s="31">
        <f t="shared" si="8"/>
        <v>188.18181818181819</v>
      </c>
      <c r="U12" s="31">
        <f t="shared" si="9"/>
        <v>2070</v>
      </c>
      <c r="V12" s="28">
        <f t="shared" si="1"/>
        <v>0.98558889614486367</v>
      </c>
      <c r="W12" s="28">
        <f t="shared" si="2"/>
        <v>0.89855072463768115</v>
      </c>
    </row>
    <row r="13" spans="1:27" ht="15.75" customHeight="1" x14ac:dyDescent="0.25">
      <c r="A13" s="19">
        <v>45540</v>
      </c>
      <c r="B13" s="2">
        <v>107427</v>
      </c>
      <c r="C13" s="2">
        <v>86</v>
      </c>
      <c r="D13" s="3">
        <f t="shared" si="3"/>
        <v>8.0054362497323768E-4</v>
      </c>
      <c r="E13" s="4">
        <v>34103</v>
      </c>
      <c r="F13" s="31">
        <f t="shared" si="4"/>
        <v>3.1500747734803389</v>
      </c>
      <c r="G13" s="1">
        <f t="shared" si="5"/>
        <v>6450</v>
      </c>
      <c r="H13" s="1">
        <v>24</v>
      </c>
      <c r="I13" s="9">
        <f t="shared" si="6"/>
        <v>0.27906976744186046</v>
      </c>
      <c r="J13" s="10">
        <v>0.41670000000000001</v>
      </c>
      <c r="K13" s="11">
        <v>1.38</v>
      </c>
      <c r="L13" s="12">
        <v>4.6296296296296298E-4</v>
      </c>
      <c r="M13" s="30">
        <f t="shared" si="7"/>
        <v>268.75</v>
      </c>
      <c r="N13" s="4">
        <v>115742</v>
      </c>
      <c r="O13" s="4">
        <v>81</v>
      </c>
      <c r="P13" s="4">
        <v>43</v>
      </c>
      <c r="Q13" s="4">
        <v>3</v>
      </c>
      <c r="R13" s="4">
        <v>48378</v>
      </c>
      <c r="S13" s="31">
        <f t="shared" si="0"/>
        <v>2.392451114142792</v>
      </c>
      <c r="T13" s="31">
        <f t="shared" si="8"/>
        <v>150</v>
      </c>
      <c r="U13" s="31">
        <f t="shared" si="9"/>
        <v>2150</v>
      </c>
      <c r="V13" s="28">
        <f t="shared" si="1"/>
        <v>1.0774013981587496</v>
      </c>
      <c r="W13" s="28">
        <f t="shared" si="2"/>
        <v>0.94186046511627908</v>
      </c>
    </row>
    <row r="14" spans="1:27" ht="15.75" customHeight="1" x14ac:dyDescent="0.25">
      <c r="A14" s="19">
        <v>45541</v>
      </c>
      <c r="B14" s="2">
        <v>104126</v>
      </c>
      <c r="C14" s="2">
        <v>92</v>
      </c>
      <c r="D14" s="3">
        <f t="shared" si="3"/>
        <v>8.8354493594299216E-4</v>
      </c>
      <c r="E14" s="4">
        <v>34478</v>
      </c>
      <c r="F14" s="31">
        <f t="shared" si="4"/>
        <v>3.0200707697662277</v>
      </c>
      <c r="G14" s="1">
        <f t="shared" si="5"/>
        <v>6900</v>
      </c>
      <c r="H14" s="1">
        <v>25</v>
      </c>
      <c r="I14" s="9">
        <f t="shared" si="6"/>
        <v>0.27173913043478259</v>
      </c>
      <c r="J14" s="10">
        <v>0.52</v>
      </c>
      <c r="K14" s="11">
        <v>1.4</v>
      </c>
      <c r="L14" s="12">
        <v>8.1018518518518516E-5</v>
      </c>
      <c r="M14" s="30">
        <f t="shared" si="7"/>
        <v>276</v>
      </c>
      <c r="N14" s="4">
        <v>108984</v>
      </c>
      <c r="O14" s="4">
        <v>96</v>
      </c>
      <c r="P14" s="4">
        <v>67</v>
      </c>
      <c r="Q14" s="4">
        <v>7</v>
      </c>
      <c r="R14" s="4">
        <v>54533</v>
      </c>
      <c r="S14" s="31">
        <f t="shared" si="0"/>
        <v>1.9984963233271598</v>
      </c>
      <c r="T14" s="31">
        <f t="shared" si="8"/>
        <v>102.98507462686567</v>
      </c>
      <c r="U14" s="31">
        <f t="shared" si="9"/>
        <v>985.71428571428567</v>
      </c>
      <c r="V14" s="28">
        <f t="shared" si="1"/>
        <v>1.0466550141175115</v>
      </c>
      <c r="W14" s="28">
        <f t="shared" si="2"/>
        <v>1.0434782608695652</v>
      </c>
    </row>
    <row r="15" spans="1:27" ht="15.75" customHeight="1" x14ac:dyDescent="0.25">
      <c r="A15" s="19">
        <v>45542</v>
      </c>
      <c r="B15" s="2">
        <v>93619</v>
      </c>
      <c r="C15" s="2">
        <v>101</v>
      </c>
      <c r="D15" s="3">
        <f t="shared" si="3"/>
        <v>1.0788408335914719E-3</v>
      </c>
      <c r="E15" s="4">
        <v>30199</v>
      </c>
      <c r="F15" s="31">
        <f t="shared" si="4"/>
        <v>3.1000695387264479</v>
      </c>
      <c r="G15" s="1">
        <f t="shared" si="5"/>
        <v>7575</v>
      </c>
      <c r="H15" s="1">
        <v>18</v>
      </c>
      <c r="I15" s="9">
        <f t="shared" si="6"/>
        <v>0.17821782178217821</v>
      </c>
      <c r="J15" s="10">
        <v>0.27779999999999999</v>
      </c>
      <c r="K15" s="11">
        <v>1</v>
      </c>
      <c r="L15" s="12">
        <v>1.3888888888888889E-4</v>
      </c>
      <c r="M15" s="30">
        <f t="shared" si="7"/>
        <v>420.83333333333331</v>
      </c>
      <c r="N15" s="4">
        <v>105579</v>
      </c>
      <c r="O15" s="4">
        <v>98</v>
      </c>
      <c r="P15" s="4">
        <v>118</v>
      </c>
      <c r="Q15" s="4">
        <v>9</v>
      </c>
      <c r="R15" s="4">
        <v>54546</v>
      </c>
      <c r="S15" s="31">
        <f t="shared" si="0"/>
        <v>1.9355956440435595</v>
      </c>
      <c r="T15" s="31">
        <f t="shared" si="8"/>
        <v>64.194915254237287</v>
      </c>
      <c r="U15" s="31">
        <f t="shared" si="9"/>
        <v>841.66666666666663</v>
      </c>
      <c r="V15" s="28">
        <f t="shared" si="1"/>
        <v>1.1277518452450892</v>
      </c>
      <c r="W15" s="28">
        <f t="shared" si="2"/>
        <v>0.97029702970297027</v>
      </c>
    </row>
    <row r="16" spans="1:27" ht="15.75" customHeight="1" x14ac:dyDescent="0.25">
      <c r="A16" s="19">
        <v>45543</v>
      </c>
      <c r="B16" s="2">
        <v>96351</v>
      </c>
      <c r="C16" s="2">
        <v>98</v>
      </c>
      <c r="D16" s="3">
        <f t="shared" si="3"/>
        <v>1.017114508411952E-3</v>
      </c>
      <c r="E16" s="4">
        <v>32332</v>
      </c>
      <c r="F16" s="31">
        <f t="shared" si="4"/>
        <v>2.9800507237411851</v>
      </c>
      <c r="G16" s="1">
        <f t="shared" si="5"/>
        <v>7350</v>
      </c>
      <c r="H16" s="1">
        <v>28</v>
      </c>
      <c r="I16" s="9">
        <f t="shared" si="6"/>
        <v>0.2857142857142857</v>
      </c>
      <c r="J16" s="10">
        <v>0.5</v>
      </c>
      <c r="K16" s="11">
        <v>1</v>
      </c>
      <c r="L16" s="12">
        <v>1.0416666666666667E-4</v>
      </c>
      <c r="M16" s="30">
        <f t="shared" si="7"/>
        <v>262.5</v>
      </c>
      <c r="N16" s="4">
        <v>121727</v>
      </c>
      <c r="O16" s="4">
        <v>92</v>
      </c>
      <c r="P16" s="4">
        <v>99</v>
      </c>
      <c r="Q16" s="4">
        <v>23</v>
      </c>
      <c r="R16" s="4">
        <v>56664</v>
      </c>
      <c r="S16" s="31">
        <f t="shared" si="0"/>
        <v>2.1482246223351686</v>
      </c>
      <c r="T16" s="31">
        <f t="shared" si="8"/>
        <v>74.242424242424249</v>
      </c>
      <c r="U16" s="31">
        <f t="shared" si="9"/>
        <v>319.56521739130437</v>
      </c>
      <c r="V16" s="28">
        <f t="shared" si="1"/>
        <v>1.2633703853618541</v>
      </c>
      <c r="W16" s="28">
        <f t="shared" si="2"/>
        <v>0.93877551020408168</v>
      </c>
    </row>
    <row r="17" spans="1:23" ht="15.75" customHeight="1" x14ac:dyDescent="0.25">
      <c r="A17" s="19">
        <v>45544</v>
      </c>
      <c r="B17" s="2"/>
      <c r="C17" s="2"/>
      <c r="D17" s="3"/>
      <c r="E17" s="4"/>
      <c r="F17" s="31"/>
      <c r="G17" s="1"/>
      <c r="H17" s="1"/>
      <c r="I17" s="9"/>
      <c r="J17" s="10"/>
      <c r="K17" s="11"/>
      <c r="L17" s="12"/>
      <c r="M17" s="30"/>
      <c r="N17" s="4"/>
      <c r="O17" s="4"/>
      <c r="P17" s="4"/>
      <c r="Q17" s="4"/>
      <c r="R17" s="4"/>
      <c r="S17" s="31"/>
      <c r="T17" s="31"/>
      <c r="U17" s="31"/>
      <c r="V17" s="28"/>
      <c r="W17" s="28"/>
    </row>
    <row r="18" spans="1:23" ht="15.75" customHeight="1" x14ac:dyDescent="0.25">
      <c r="A18" s="19">
        <v>45545</v>
      </c>
      <c r="B18" s="2"/>
      <c r="C18" s="2"/>
      <c r="D18" s="3"/>
      <c r="E18" s="4"/>
      <c r="F18" s="31"/>
      <c r="G18" s="1"/>
      <c r="H18" s="1"/>
      <c r="I18" s="9"/>
      <c r="J18" s="10"/>
      <c r="K18" s="11"/>
      <c r="L18" s="12"/>
      <c r="M18" s="30"/>
      <c r="N18" s="4"/>
      <c r="O18" s="4"/>
      <c r="P18" s="4"/>
      <c r="Q18" s="4"/>
      <c r="R18" s="4"/>
      <c r="S18" s="31"/>
      <c r="T18" s="31"/>
      <c r="U18" s="31"/>
      <c r="V18" s="28"/>
      <c r="W18" s="28"/>
    </row>
    <row r="19" spans="1:23" ht="15.75" customHeight="1" x14ac:dyDescent="0.25">
      <c r="A19" s="19">
        <v>45546</v>
      </c>
      <c r="B19" s="2"/>
      <c r="C19" s="2"/>
      <c r="D19" s="3"/>
      <c r="E19" s="4"/>
      <c r="F19" s="31"/>
      <c r="G19" s="1"/>
      <c r="H19" s="1"/>
      <c r="I19" s="9"/>
      <c r="J19" s="10"/>
      <c r="K19" s="11"/>
      <c r="L19" s="12"/>
      <c r="M19" s="30"/>
      <c r="N19" s="4"/>
      <c r="O19" s="4"/>
      <c r="P19" s="4"/>
      <c r="Q19" s="4"/>
      <c r="R19" s="4"/>
      <c r="S19" s="31"/>
      <c r="T19" s="31"/>
      <c r="U19" s="31"/>
      <c r="V19" s="28"/>
      <c r="W19" s="28"/>
    </row>
    <row r="20" spans="1:23" ht="15.6" customHeight="1" x14ac:dyDescent="0.25">
      <c r="A20" s="19">
        <v>45547</v>
      </c>
      <c r="B20" s="2"/>
      <c r="C20" s="2"/>
      <c r="D20" s="3"/>
      <c r="E20" s="4"/>
      <c r="F20" s="31"/>
      <c r="G20" s="1"/>
      <c r="H20" s="1"/>
      <c r="I20" s="9"/>
      <c r="J20" s="10"/>
      <c r="K20" s="11"/>
      <c r="L20" s="12"/>
      <c r="M20" s="30"/>
      <c r="N20" s="4"/>
      <c r="O20" s="4"/>
      <c r="P20" s="4"/>
      <c r="Q20" s="4"/>
      <c r="R20" s="4"/>
      <c r="S20" s="31"/>
      <c r="T20" s="31"/>
      <c r="U20" s="31"/>
      <c r="V20" s="28"/>
      <c r="W20" s="28"/>
    </row>
    <row r="21" spans="1:23" ht="15.75" customHeight="1" x14ac:dyDescent="0.25">
      <c r="A21" s="19">
        <v>45548</v>
      </c>
      <c r="B21" s="2"/>
      <c r="C21" s="2"/>
      <c r="D21" s="3"/>
      <c r="E21" s="4"/>
      <c r="F21" s="31"/>
      <c r="G21" s="1"/>
      <c r="H21" s="1"/>
      <c r="I21" s="9"/>
      <c r="J21" s="10"/>
      <c r="K21" s="11"/>
      <c r="L21" s="12"/>
      <c r="M21" s="30"/>
      <c r="N21" s="4"/>
      <c r="O21" s="4"/>
      <c r="P21" s="4"/>
      <c r="Q21" s="4"/>
      <c r="R21" s="4"/>
      <c r="S21" s="31"/>
      <c r="T21" s="31"/>
      <c r="U21" s="31"/>
      <c r="V21" s="28"/>
      <c r="W21" s="28"/>
    </row>
    <row r="22" spans="1:23" ht="15.75" customHeight="1" x14ac:dyDescent="0.25">
      <c r="A22" s="19">
        <v>45549</v>
      </c>
      <c r="B22" s="2"/>
      <c r="C22" s="2"/>
      <c r="D22" s="3"/>
      <c r="E22" s="4"/>
      <c r="F22" s="31"/>
      <c r="G22" s="1"/>
      <c r="H22" s="1"/>
      <c r="I22" s="9"/>
      <c r="J22" s="10"/>
      <c r="K22" s="11"/>
      <c r="L22" s="12"/>
      <c r="M22" s="30"/>
      <c r="N22" s="4"/>
      <c r="O22" s="4"/>
      <c r="P22" s="4"/>
      <c r="Q22" s="4"/>
      <c r="R22" s="4"/>
      <c r="S22" s="31"/>
      <c r="T22" s="31"/>
      <c r="U22" s="31"/>
      <c r="V22" s="28"/>
      <c r="W22" s="28"/>
    </row>
    <row r="23" spans="1:23" ht="15.75" customHeight="1" x14ac:dyDescent="0.25">
      <c r="A23" s="19">
        <v>45550</v>
      </c>
      <c r="B23" s="2"/>
      <c r="C23" s="2"/>
      <c r="D23" s="3"/>
      <c r="E23" s="4"/>
      <c r="F23" s="31"/>
      <c r="G23" s="1"/>
      <c r="H23" s="1"/>
      <c r="I23" s="9"/>
      <c r="J23" s="10"/>
      <c r="K23" s="11"/>
      <c r="L23" s="12"/>
      <c r="M23" s="30"/>
      <c r="N23" s="4"/>
      <c r="O23" s="4"/>
      <c r="P23" s="4"/>
      <c r="Q23" s="4"/>
      <c r="R23" s="4"/>
      <c r="S23" s="31"/>
      <c r="T23" s="31"/>
      <c r="U23" s="31"/>
      <c r="V23" s="28"/>
      <c r="W23" s="28"/>
    </row>
    <row r="24" spans="1:23" ht="15.75" customHeight="1" x14ac:dyDescent="0.25">
      <c r="A24" s="19">
        <v>45551</v>
      </c>
      <c r="B24" s="2"/>
      <c r="C24" s="2"/>
      <c r="D24" s="3"/>
      <c r="E24" s="4"/>
      <c r="F24" s="31"/>
      <c r="G24" s="1"/>
      <c r="H24" s="1"/>
      <c r="I24" s="9"/>
      <c r="J24" s="10"/>
      <c r="K24" s="11"/>
      <c r="L24" s="12"/>
      <c r="M24" s="30"/>
      <c r="N24" s="4"/>
      <c r="O24" s="4"/>
      <c r="P24" s="4"/>
      <c r="Q24" s="4"/>
      <c r="R24" s="4"/>
      <c r="S24" s="31"/>
      <c r="T24" s="31"/>
      <c r="U24" s="31"/>
      <c r="V24" s="28"/>
      <c r="W24" s="28"/>
    </row>
    <row r="25" spans="1:23" ht="15.75" customHeight="1" x14ac:dyDescent="0.25">
      <c r="A25" s="19">
        <v>45552</v>
      </c>
      <c r="B25" s="2"/>
      <c r="C25" s="2"/>
      <c r="D25" s="3"/>
      <c r="E25" s="4"/>
      <c r="F25" s="31"/>
      <c r="G25" s="1"/>
      <c r="H25" s="1"/>
      <c r="I25" s="9"/>
      <c r="J25" s="10"/>
      <c r="K25" s="11"/>
      <c r="L25" s="12"/>
      <c r="M25" s="30"/>
      <c r="N25" s="4"/>
      <c r="O25" s="4"/>
      <c r="P25" s="4"/>
      <c r="Q25" s="4"/>
      <c r="R25" s="4"/>
      <c r="S25" s="31"/>
      <c r="T25" s="31"/>
      <c r="U25" s="31"/>
      <c r="V25" s="28"/>
      <c r="W25" s="28"/>
    </row>
    <row r="26" spans="1:23" ht="15.75" customHeight="1" x14ac:dyDescent="0.25">
      <c r="A26" s="19">
        <v>45553</v>
      </c>
      <c r="B26" s="2"/>
      <c r="C26" s="2"/>
      <c r="D26" s="3"/>
      <c r="E26" s="4"/>
      <c r="F26" s="31"/>
      <c r="G26" s="1"/>
      <c r="H26" s="1"/>
      <c r="I26" s="9"/>
      <c r="J26" s="10"/>
      <c r="K26" s="11"/>
      <c r="L26" s="12"/>
      <c r="M26" s="30"/>
      <c r="N26" s="4"/>
      <c r="O26" s="4"/>
      <c r="P26" s="4"/>
      <c r="Q26" s="4"/>
      <c r="R26" s="4"/>
      <c r="S26" s="31"/>
      <c r="T26" s="31"/>
      <c r="U26" s="31"/>
      <c r="V26" s="28"/>
      <c r="W26" s="28"/>
    </row>
    <row r="27" spans="1:23" ht="15.75" customHeight="1" x14ac:dyDescent="0.25">
      <c r="A27" s="19">
        <v>45554</v>
      </c>
      <c r="B27" s="2"/>
      <c r="C27" s="2"/>
      <c r="D27" s="3"/>
      <c r="E27" s="4"/>
      <c r="F27" s="31"/>
      <c r="G27" s="1"/>
      <c r="H27" s="1"/>
      <c r="I27" s="9"/>
      <c r="J27" s="10"/>
      <c r="K27" s="11"/>
      <c r="L27" s="12"/>
      <c r="M27" s="30"/>
      <c r="N27" s="4"/>
      <c r="O27" s="4"/>
      <c r="P27" s="4"/>
      <c r="Q27" s="4"/>
      <c r="R27" s="4"/>
      <c r="S27" s="31"/>
      <c r="T27" s="31"/>
      <c r="U27" s="31"/>
      <c r="V27" s="28"/>
      <c r="W27" s="28"/>
    </row>
    <row r="28" spans="1:23" ht="15.75" customHeight="1" x14ac:dyDescent="0.25">
      <c r="A28" s="19">
        <v>45555</v>
      </c>
      <c r="B28" s="2"/>
      <c r="C28" s="2"/>
      <c r="D28" s="3"/>
      <c r="E28" s="4"/>
      <c r="F28" s="31"/>
      <c r="G28" s="1"/>
      <c r="H28" s="1"/>
      <c r="I28" s="9"/>
      <c r="J28" s="10"/>
      <c r="K28" s="11"/>
      <c r="L28" s="12"/>
      <c r="M28" s="30"/>
      <c r="N28" s="4"/>
      <c r="O28" s="4"/>
      <c r="P28" s="4"/>
      <c r="Q28" s="4"/>
      <c r="R28" s="4"/>
      <c r="S28" s="31"/>
      <c r="T28" s="31"/>
      <c r="U28" s="31"/>
      <c r="V28" s="28"/>
      <c r="W28" s="28"/>
    </row>
    <row r="29" spans="1:23" ht="15.75" customHeight="1" x14ac:dyDescent="0.25">
      <c r="A29" s="19">
        <v>45556</v>
      </c>
      <c r="B29" s="2"/>
      <c r="C29" s="2"/>
      <c r="D29" s="3"/>
      <c r="E29" s="4"/>
      <c r="F29" s="31"/>
      <c r="G29" s="1"/>
      <c r="H29" s="1"/>
      <c r="I29" s="9"/>
      <c r="J29" s="10"/>
      <c r="K29" s="11"/>
      <c r="L29" s="12"/>
      <c r="M29" s="30"/>
      <c r="N29" s="4"/>
      <c r="O29" s="4"/>
      <c r="P29" s="4"/>
      <c r="Q29" s="4"/>
      <c r="R29" s="4"/>
      <c r="S29" s="31"/>
      <c r="T29" s="31"/>
      <c r="U29" s="31"/>
      <c r="V29" s="28"/>
      <c r="W29" s="28"/>
    </row>
    <row r="30" spans="1:23" ht="15.75" customHeight="1" x14ac:dyDescent="0.25">
      <c r="A30" s="19">
        <v>45557</v>
      </c>
      <c r="B30" s="2"/>
      <c r="C30" s="2"/>
      <c r="D30" s="3"/>
      <c r="E30" s="4"/>
      <c r="F30" s="31"/>
      <c r="G30" s="1"/>
      <c r="H30" s="1"/>
      <c r="I30" s="9"/>
      <c r="J30" s="10"/>
      <c r="K30" s="11"/>
      <c r="L30" s="12"/>
      <c r="M30" s="30"/>
      <c r="N30" s="4"/>
      <c r="O30" s="4"/>
      <c r="P30" s="4"/>
      <c r="Q30" s="4"/>
      <c r="R30" s="4"/>
      <c r="S30" s="31"/>
      <c r="T30" s="31"/>
      <c r="U30" s="31"/>
      <c r="V30" s="28"/>
      <c r="W30" s="28"/>
    </row>
    <row r="31" spans="1:23" ht="15.75" customHeight="1" x14ac:dyDescent="0.25">
      <c r="A31" s="19">
        <v>45558</v>
      </c>
      <c r="B31" s="2"/>
      <c r="C31" s="2"/>
      <c r="D31" s="3"/>
      <c r="E31" s="4"/>
      <c r="F31" s="31"/>
      <c r="G31" s="1"/>
      <c r="H31" s="1"/>
      <c r="I31" s="9"/>
      <c r="J31" s="10"/>
      <c r="K31" s="11"/>
      <c r="L31" s="12"/>
      <c r="M31" s="30"/>
      <c r="N31" s="4"/>
      <c r="O31" s="4"/>
      <c r="P31" s="4"/>
      <c r="Q31" s="4"/>
      <c r="R31" s="4"/>
      <c r="S31" s="31"/>
      <c r="T31" s="31"/>
      <c r="U31" s="31"/>
      <c r="V31" s="28"/>
      <c r="W31" s="28"/>
    </row>
    <row r="32" spans="1:23" ht="15.75" customHeight="1" x14ac:dyDescent="0.25">
      <c r="A32" s="19">
        <v>45559</v>
      </c>
      <c r="B32" s="2"/>
      <c r="C32" s="2"/>
      <c r="D32" s="3"/>
      <c r="E32" s="4"/>
      <c r="F32" s="31"/>
      <c r="G32" s="1"/>
      <c r="H32" s="1"/>
      <c r="I32" s="9"/>
      <c r="J32" s="10"/>
      <c r="K32" s="11"/>
      <c r="L32" s="12"/>
      <c r="M32" s="30"/>
      <c r="N32" s="4"/>
      <c r="O32" s="4"/>
      <c r="P32" s="4"/>
      <c r="Q32" s="4"/>
      <c r="R32" s="4"/>
      <c r="S32" s="31"/>
      <c r="T32" s="31"/>
      <c r="U32" s="31"/>
      <c r="V32" s="28"/>
      <c r="W32" s="28"/>
    </row>
    <row r="33" spans="1:23" ht="15.75" customHeight="1" x14ac:dyDescent="0.25">
      <c r="A33" s="19">
        <v>45560</v>
      </c>
      <c r="B33" s="2"/>
      <c r="C33" s="2"/>
      <c r="D33" s="3"/>
      <c r="E33" s="4"/>
      <c r="F33" s="31"/>
      <c r="G33" s="1"/>
      <c r="H33" s="1"/>
      <c r="I33" s="9"/>
      <c r="J33" s="10"/>
      <c r="K33" s="11"/>
      <c r="L33" s="12"/>
      <c r="M33" s="30"/>
      <c r="N33" s="4"/>
      <c r="O33" s="4"/>
      <c r="P33" s="4"/>
      <c r="Q33" s="4"/>
      <c r="R33" s="4"/>
      <c r="S33" s="31"/>
      <c r="T33" s="31"/>
      <c r="U33" s="31"/>
      <c r="V33" s="28"/>
      <c r="W33" s="28"/>
    </row>
    <row r="34" spans="1:23" ht="15.75" customHeight="1" x14ac:dyDescent="0.25">
      <c r="A34" s="19">
        <v>45561</v>
      </c>
      <c r="B34" s="2"/>
      <c r="C34" s="2"/>
      <c r="D34" s="3"/>
      <c r="E34" s="4"/>
      <c r="F34" s="31"/>
      <c r="G34" s="1"/>
      <c r="H34" s="1"/>
      <c r="I34" s="9"/>
      <c r="J34" s="10"/>
      <c r="K34" s="11"/>
      <c r="L34" s="12"/>
      <c r="M34" s="30"/>
      <c r="N34" s="4"/>
      <c r="O34" s="4"/>
      <c r="P34" s="4"/>
      <c r="Q34" s="4"/>
      <c r="R34" s="4"/>
      <c r="S34" s="31"/>
      <c r="T34" s="31"/>
      <c r="U34" s="31"/>
      <c r="V34" s="28"/>
      <c r="W34" s="28"/>
    </row>
    <row r="35" spans="1:23" ht="15.75" customHeight="1" x14ac:dyDescent="0.25">
      <c r="A35" s="19">
        <v>45562</v>
      </c>
      <c r="B35" s="2"/>
      <c r="C35" s="2"/>
      <c r="D35" s="3"/>
      <c r="E35" s="4"/>
      <c r="F35" s="31"/>
      <c r="G35" s="1"/>
      <c r="H35" s="1"/>
      <c r="I35" s="9"/>
      <c r="J35" s="10"/>
      <c r="K35" s="11"/>
      <c r="L35" s="12"/>
      <c r="M35" s="30"/>
      <c r="N35" s="4"/>
      <c r="O35" s="4"/>
      <c r="P35" s="4"/>
      <c r="Q35" s="4"/>
      <c r="R35" s="4"/>
      <c r="S35" s="31"/>
      <c r="T35" s="31"/>
      <c r="U35" s="31"/>
      <c r="V35" s="28"/>
      <c r="W35" s="28"/>
    </row>
    <row r="36" spans="1:23" ht="15.75" customHeight="1" x14ac:dyDescent="0.25">
      <c r="A36" s="19">
        <v>45563</v>
      </c>
      <c r="B36" s="2"/>
      <c r="C36" s="2"/>
      <c r="D36" s="3"/>
      <c r="E36" s="4"/>
      <c r="F36" s="31"/>
      <c r="G36" s="1"/>
      <c r="H36" s="1"/>
      <c r="I36" s="9"/>
      <c r="J36" s="10"/>
      <c r="K36" s="11"/>
      <c r="L36" s="12"/>
      <c r="M36" s="30"/>
      <c r="N36" s="4"/>
      <c r="O36" s="4"/>
      <c r="P36" s="4"/>
      <c r="Q36" s="4"/>
      <c r="R36" s="4"/>
      <c r="S36" s="31"/>
      <c r="T36" s="31"/>
      <c r="U36" s="31"/>
      <c r="V36" s="28"/>
      <c r="W36" s="28"/>
    </row>
    <row r="37" spans="1:23" ht="15.6" customHeight="1" x14ac:dyDescent="0.25">
      <c r="A37" s="6" t="s">
        <v>18</v>
      </c>
      <c r="B37" s="7">
        <f>SUM(B5:B36)</f>
        <v>992451</v>
      </c>
      <c r="C37" s="7">
        <f>SUM(C5:C36)</f>
        <v>1235</v>
      </c>
      <c r="D37" s="8">
        <f>C37/B37</f>
        <v>1.2443939297758781E-3</v>
      </c>
      <c r="E37" s="34">
        <f>SUM(E5:E36)</f>
        <v>367618</v>
      </c>
      <c r="F37" s="33">
        <f t="shared" si="4"/>
        <v>2.6996801027153188</v>
      </c>
      <c r="G37" s="7">
        <f>SUM(G5:G36)</f>
        <v>92625</v>
      </c>
      <c r="H37" s="7">
        <f>SUM(H5:H36)</f>
        <v>310</v>
      </c>
      <c r="I37" s="14">
        <f>H37/C37</f>
        <v>0.25101214574898784</v>
      </c>
      <c r="J37" s="15">
        <v>0.54190000000000005</v>
      </c>
      <c r="K37" s="13">
        <v>1.1399999999999999</v>
      </c>
      <c r="L37" s="16">
        <v>2.6620370370370372E-4</v>
      </c>
      <c r="M37" s="32">
        <f t="shared" si="7"/>
        <v>298.79032258064518</v>
      </c>
      <c r="N37" s="7">
        <f>SUM(N5:N36)</f>
        <v>1042733</v>
      </c>
      <c r="O37" s="7">
        <f>SUM(O5:O36)</f>
        <v>1164</v>
      </c>
      <c r="P37" s="7">
        <f t="shared" ref="P37:R37" si="10">SUM(P5:P36)</f>
        <v>464</v>
      </c>
      <c r="Q37" s="7">
        <f t="shared" si="10"/>
        <v>74</v>
      </c>
      <c r="R37" s="7">
        <f t="shared" si="10"/>
        <v>611456</v>
      </c>
      <c r="S37" s="33">
        <f t="shared" si="0"/>
        <v>1.7053279385597655</v>
      </c>
      <c r="T37" s="33">
        <f t="shared" si="8"/>
        <v>199.62284482758622</v>
      </c>
      <c r="U37" s="33">
        <f t="shared" si="9"/>
        <v>1251.6891891891892</v>
      </c>
      <c r="V37" s="29">
        <f t="shared" si="1"/>
        <v>1.0506644660542435</v>
      </c>
      <c r="W37" s="29">
        <f t="shared" si="2"/>
        <v>0.94251012145748991</v>
      </c>
    </row>
  </sheetData>
  <mergeCells count="4">
    <mergeCell ref="B3:G3"/>
    <mergeCell ref="A3:A4"/>
    <mergeCell ref="N3:W3"/>
    <mergeCell ref="H3:M3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FE22-3E91-4663-BE99-A7F49A7E8987}">
  <dimension ref="A1:AA37"/>
  <sheetViews>
    <sheetView showGridLines="0" zoomScale="60" zoomScaleNormal="60" workbookViewId="0">
      <selection activeCell="D9" sqref="D9:W36"/>
    </sheetView>
  </sheetViews>
  <sheetFormatPr defaultColWidth="11.125" defaultRowHeight="15" customHeight="1" x14ac:dyDescent="0.25"/>
  <cols>
    <col min="1" max="8" width="12.625" customWidth="1"/>
    <col min="9" max="9" width="14.125" customWidth="1"/>
    <col min="10" max="14" width="12.625" customWidth="1"/>
    <col min="15" max="17" width="15.625" customWidth="1"/>
    <col min="18" max="18" width="15.375" customWidth="1"/>
    <col min="19" max="21" width="12.625" customWidth="1"/>
    <col min="22" max="22" width="13.625" customWidth="1"/>
    <col min="23" max="23" width="10.875" bestFit="1" customWidth="1"/>
    <col min="24" max="24" width="25.875" customWidth="1"/>
    <col min="25" max="25" width="13.625" customWidth="1"/>
    <col min="26" max="26" width="13.875" customWidth="1"/>
    <col min="27" max="27" width="15.125" customWidth="1"/>
  </cols>
  <sheetData>
    <row r="1" spans="1:27" ht="27" customHeight="1" x14ac:dyDescent="0.25">
      <c r="A1" s="26" t="s">
        <v>8</v>
      </c>
      <c r="B1" s="5" t="s">
        <v>19</v>
      </c>
    </row>
    <row r="2" spans="1:27" ht="15.75" customHeight="1" x14ac:dyDescent="0.25">
      <c r="A2" s="5"/>
      <c r="B2" s="5"/>
    </row>
    <row r="3" spans="1:27" ht="15.75" customHeight="1" x14ac:dyDescent="0.25">
      <c r="A3" s="38" t="s">
        <v>0</v>
      </c>
      <c r="B3" s="36" t="s">
        <v>14</v>
      </c>
      <c r="C3" s="37"/>
      <c r="D3" s="37"/>
      <c r="E3" s="37"/>
      <c r="F3" s="37"/>
      <c r="G3" s="37"/>
      <c r="H3" s="41" t="s">
        <v>15</v>
      </c>
      <c r="I3" s="42"/>
      <c r="J3" s="42"/>
      <c r="K3" s="42"/>
      <c r="L3" s="42"/>
      <c r="M3" s="43"/>
      <c r="N3" s="39" t="s">
        <v>20</v>
      </c>
      <c r="O3" s="40"/>
      <c r="P3" s="40"/>
      <c r="Q3" s="40"/>
      <c r="R3" s="40"/>
      <c r="S3" s="40"/>
      <c r="T3" s="40"/>
      <c r="U3" s="40"/>
      <c r="V3" s="40"/>
      <c r="W3" s="40"/>
    </row>
    <row r="4" spans="1:27" ht="39" customHeight="1" x14ac:dyDescent="0.25">
      <c r="A4" s="38"/>
      <c r="B4" s="24" t="s">
        <v>1</v>
      </c>
      <c r="C4" s="21" t="s">
        <v>2</v>
      </c>
      <c r="D4" s="22" t="s">
        <v>3</v>
      </c>
      <c r="E4" s="22" t="s">
        <v>21</v>
      </c>
      <c r="F4" s="22" t="s">
        <v>22</v>
      </c>
      <c r="G4" s="23" t="s">
        <v>4</v>
      </c>
      <c r="H4" s="17" t="s">
        <v>13</v>
      </c>
      <c r="I4" s="17" t="s">
        <v>12</v>
      </c>
      <c r="J4" s="18" t="s">
        <v>9</v>
      </c>
      <c r="K4" s="17" t="s">
        <v>10</v>
      </c>
      <c r="L4" s="17" t="s">
        <v>11</v>
      </c>
      <c r="M4" s="17" t="s">
        <v>27</v>
      </c>
      <c r="N4" s="27" t="s">
        <v>1</v>
      </c>
      <c r="O4" s="27" t="s">
        <v>2</v>
      </c>
      <c r="P4" s="27" t="s">
        <v>23</v>
      </c>
      <c r="Q4" s="27" t="s">
        <v>24</v>
      </c>
      <c r="R4" s="27" t="s">
        <v>25</v>
      </c>
      <c r="S4" s="27" t="s">
        <v>22</v>
      </c>
      <c r="T4" s="27" t="s">
        <v>28</v>
      </c>
      <c r="U4" s="27" t="s">
        <v>29</v>
      </c>
      <c r="V4" s="27" t="s">
        <v>16</v>
      </c>
      <c r="W4" s="27" t="s">
        <v>17</v>
      </c>
      <c r="Y4" s="20" t="s">
        <v>5</v>
      </c>
      <c r="Z4" s="20" t="s">
        <v>6</v>
      </c>
      <c r="AA4" s="25" t="s">
        <v>7</v>
      </c>
    </row>
    <row r="5" spans="1:27" ht="15.75" customHeight="1" x14ac:dyDescent="0.25">
      <c r="A5" s="19">
        <v>45532</v>
      </c>
      <c r="B5" s="4">
        <v>13689</v>
      </c>
      <c r="C5" s="1">
        <v>29</v>
      </c>
      <c r="D5" s="3">
        <f>C5/B5</f>
        <v>2.1184892979764776E-3</v>
      </c>
      <c r="E5" s="4">
        <v>6426</v>
      </c>
      <c r="F5" s="31">
        <f>B5/E5</f>
        <v>2.1302521008403361</v>
      </c>
      <c r="G5" s="1">
        <f>C5*75</f>
        <v>2175</v>
      </c>
      <c r="H5" s="1">
        <v>5</v>
      </c>
      <c r="I5" s="9">
        <f>H5/C5</f>
        <v>0.17241379310344829</v>
      </c>
      <c r="J5" s="10">
        <v>0.6</v>
      </c>
      <c r="K5" s="11">
        <v>1</v>
      </c>
      <c r="L5" s="12">
        <v>6.9444444444444444E-5</v>
      </c>
      <c r="M5" s="30">
        <f>G5/H5</f>
        <v>435</v>
      </c>
      <c r="N5" s="4">
        <v>13975</v>
      </c>
      <c r="O5" s="4">
        <v>33</v>
      </c>
      <c r="P5" s="4" t="s">
        <v>26</v>
      </c>
      <c r="Q5" s="4" t="s">
        <v>26</v>
      </c>
      <c r="R5" s="4">
        <v>10603</v>
      </c>
      <c r="S5" s="31">
        <f t="shared" ref="S5:S37" si="0">N5/R5</f>
        <v>1.3180232009808546</v>
      </c>
      <c r="T5" s="31" t="e">
        <f>G5/P5</f>
        <v>#VALUE!</v>
      </c>
      <c r="U5" s="31" t="e">
        <f>G5/Q5</f>
        <v>#VALUE!</v>
      </c>
      <c r="V5" s="28">
        <f t="shared" ref="V5:W37" si="1">N5/B5</f>
        <v>1.0208926875593543</v>
      </c>
      <c r="W5" s="28">
        <f t="shared" si="1"/>
        <v>1.1379310344827587</v>
      </c>
      <c r="Y5" s="1">
        <v>3080</v>
      </c>
      <c r="Z5" s="1">
        <f>C37</f>
        <v>300</v>
      </c>
      <c r="AA5" s="8">
        <f>Z5/Y5</f>
        <v>9.7402597402597407E-2</v>
      </c>
    </row>
    <row r="6" spans="1:27" ht="15.75" customHeight="1" x14ac:dyDescent="0.25">
      <c r="A6" s="19">
        <v>45533</v>
      </c>
      <c r="B6" s="1">
        <v>16003</v>
      </c>
      <c r="C6" s="1">
        <v>22</v>
      </c>
      <c r="D6" s="3">
        <f t="shared" ref="D6:D8" si="2">C6/B6</f>
        <v>1.3747422358307817E-3</v>
      </c>
      <c r="E6" s="4">
        <v>7340</v>
      </c>
      <c r="F6" s="31">
        <f t="shared" ref="F6:F37" si="3">B6/E6</f>
        <v>2.1802452316076293</v>
      </c>
      <c r="G6" s="1">
        <f t="shared" ref="G6:G8" si="4">C6*75</f>
        <v>1650</v>
      </c>
      <c r="H6" s="1">
        <v>7</v>
      </c>
      <c r="I6" s="9">
        <f t="shared" ref="I6:I8" si="5">H6/C6</f>
        <v>0.31818181818181818</v>
      </c>
      <c r="J6" s="10">
        <v>0.28570000000000001</v>
      </c>
      <c r="K6" s="11">
        <v>1.57</v>
      </c>
      <c r="L6" s="12">
        <v>1.2152777777777778E-3</v>
      </c>
      <c r="M6" s="30">
        <f t="shared" ref="M6:M37" si="6">G6/H6</f>
        <v>235.71428571428572</v>
      </c>
      <c r="N6" s="4">
        <v>15944</v>
      </c>
      <c r="O6" s="4">
        <v>22</v>
      </c>
      <c r="P6" s="4" t="s">
        <v>26</v>
      </c>
      <c r="Q6" s="4" t="s">
        <v>26</v>
      </c>
      <c r="R6" s="4">
        <v>11950</v>
      </c>
      <c r="S6" s="31">
        <f t="shared" si="0"/>
        <v>1.3342259414225941</v>
      </c>
      <c r="T6" s="31" t="e">
        <f t="shared" ref="T6:T37" si="7">G6/P6</f>
        <v>#VALUE!</v>
      </c>
      <c r="U6" s="31" t="e">
        <f t="shared" ref="U6:U37" si="8">G6/Q6</f>
        <v>#VALUE!</v>
      </c>
      <c r="V6" s="28">
        <f t="shared" si="1"/>
        <v>0.99631319127663565</v>
      </c>
      <c r="W6" s="28">
        <f t="shared" si="1"/>
        <v>1</v>
      </c>
    </row>
    <row r="7" spans="1:27" ht="15.75" customHeight="1" x14ac:dyDescent="0.25">
      <c r="A7" s="19">
        <v>45534</v>
      </c>
      <c r="B7" s="2">
        <v>72374</v>
      </c>
      <c r="C7" s="2">
        <v>116</v>
      </c>
      <c r="D7" s="3">
        <f t="shared" si="2"/>
        <v>1.6027855307154503E-3</v>
      </c>
      <c r="E7" s="4">
        <v>32166</v>
      </c>
      <c r="F7" s="31">
        <f t="shared" si="3"/>
        <v>2.2500155443636136</v>
      </c>
      <c r="G7" s="1">
        <f t="shared" si="4"/>
        <v>8700</v>
      </c>
      <c r="H7" s="1">
        <v>23</v>
      </c>
      <c r="I7" s="9">
        <f t="shared" si="5"/>
        <v>0.19827586206896552</v>
      </c>
      <c r="J7" s="10">
        <v>0.60870000000000002</v>
      </c>
      <c r="K7" s="11">
        <v>1.0900000000000001</v>
      </c>
      <c r="L7" s="12">
        <v>6.9444444444444444E-5</v>
      </c>
      <c r="M7" s="30">
        <f t="shared" si="6"/>
        <v>378.26086956521738</v>
      </c>
      <c r="N7" s="4">
        <v>71572</v>
      </c>
      <c r="O7" s="4">
        <v>109</v>
      </c>
      <c r="P7" s="4">
        <v>3</v>
      </c>
      <c r="Q7" s="4">
        <v>3</v>
      </c>
      <c r="R7" s="4">
        <v>50523</v>
      </c>
      <c r="S7" s="31">
        <f t="shared" si="0"/>
        <v>1.4166221324941115</v>
      </c>
      <c r="T7" s="31">
        <f t="shared" si="7"/>
        <v>2900</v>
      </c>
      <c r="U7" s="31">
        <f t="shared" si="8"/>
        <v>2900</v>
      </c>
      <c r="V7" s="28">
        <f t="shared" si="1"/>
        <v>0.98891867245143283</v>
      </c>
      <c r="W7" s="28">
        <f t="shared" si="1"/>
        <v>0.93965517241379315</v>
      </c>
    </row>
    <row r="8" spans="1:27" ht="15.75" customHeight="1" x14ac:dyDescent="0.25">
      <c r="A8" s="19">
        <v>45535</v>
      </c>
      <c r="B8" s="2">
        <v>86242</v>
      </c>
      <c r="C8" s="2">
        <v>133</v>
      </c>
      <c r="D8" s="3">
        <f t="shared" si="2"/>
        <v>1.5421720275503815E-3</v>
      </c>
      <c r="E8" s="4">
        <v>36236</v>
      </c>
      <c r="F8" s="31">
        <f t="shared" si="3"/>
        <v>2.3800088309967986</v>
      </c>
      <c r="G8" s="1">
        <f t="shared" si="4"/>
        <v>9975</v>
      </c>
      <c r="H8" s="1">
        <v>42</v>
      </c>
      <c r="I8" s="9">
        <f t="shared" si="5"/>
        <v>0.31578947368421051</v>
      </c>
      <c r="J8" s="10">
        <v>0.57140000000000002</v>
      </c>
      <c r="K8" s="11">
        <v>1.24</v>
      </c>
      <c r="L8" s="12">
        <v>7.8703703703703705E-4</v>
      </c>
      <c r="M8" s="30">
        <f t="shared" si="6"/>
        <v>237.5</v>
      </c>
      <c r="N8" s="4">
        <v>88144</v>
      </c>
      <c r="O8" s="4">
        <v>124</v>
      </c>
      <c r="P8" s="4">
        <v>11</v>
      </c>
      <c r="Q8" s="4">
        <v>1</v>
      </c>
      <c r="R8" s="4">
        <v>61084</v>
      </c>
      <c r="S8" s="31">
        <f t="shared" si="0"/>
        <v>1.4429965293693929</v>
      </c>
      <c r="T8" s="31">
        <f t="shared" si="7"/>
        <v>906.81818181818187</v>
      </c>
      <c r="U8" s="31">
        <f t="shared" si="8"/>
        <v>9975</v>
      </c>
      <c r="V8" s="28">
        <f t="shared" si="1"/>
        <v>1.0220542195218107</v>
      </c>
      <c r="W8" s="28">
        <f t="shared" si="1"/>
        <v>0.93233082706766912</v>
      </c>
    </row>
    <row r="9" spans="1:27" ht="15.75" customHeight="1" x14ac:dyDescent="0.25">
      <c r="A9" s="19">
        <v>45536</v>
      </c>
      <c r="B9" s="2"/>
      <c r="C9" s="2"/>
      <c r="D9" s="3"/>
      <c r="E9" s="4"/>
      <c r="F9" s="31"/>
      <c r="G9" s="1"/>
      <c r="H9" s="1"/>
      <c r="I9" s="9"/>
      <c r="J9" s="10"/>
      <c r="K9" s="11"/>
      <c r="L9" s="12"/>
      <c r="M9" s="30"/>
      <c r="N9" s="4"/>
      <c r="O9" s="4"/>
      <c r="P9" s="4"/>
      <c r="Q9" s="4"/>
      <c r="R9" s="4"/>
      <c r="S9" s="31"/>
      <c r="T9" s="31"/>
      <c r="U9" s="31"/>
      <c r="V9" s="28"/>
      <c r="W9" s="28"/>
    </row>
    <row r="10" spans="1:27" ht="15.75" customHeight="1" x14ac:dyDescent="0.25">
      <c r="A10" s="19">
        <v>45537</v>
      </c>
      <c r="B10" s="2"/>
      <c r="C10" s="2"/>
      <c r="D10" s="3"/>
      <c r="E10" s="4"/>
      <c r="F10" s="31"/>
      <c r="G10" s="1"/>
      <c r="H10" s="1"/>
      <c r="I10" s="9"/>
      <c r="J10" s="10"/>
      <c r="K10" s="11"/>
      <c r="L10" s="12"/>
      <c r="M10" s="30"/>
      <c r="N10" s="4"/>
      <c r="O10" s="4"/>
      <c r="P10" s="4"/>
      <c r="Q10" s="4"/>
      <c r="R10" s="4"/>
      <c r="S10" s="31"/>
      <c r="T10" s="31"/>
      <c r="U10" s="31"/>
      <c r="V10" s="28"/>
      <c r="W10" s="28"/>
    </row>
    <row r="11" spans="1:27" ht="15.75" customHeight="1" x14ac:dyDescent="0.25">
      <c r="A11" s="19">
        <v>45538</v>
      </c>
      <c r="B11" s="2"/>
      <c r="C11" s="2"/>
      <c r="D11" s="3"/>
      <c r="E11" s="4"/>
      <c r="F11" s="31"/>
      <c r="G11" s="1"/>
      <c r="H11" s="1"/>
      <c r="I11" s="9"/>
      <c r="J11" s="10"/>
      <c r="K11" s="11"/>
      <c r="L11" s="12"/>
      <c r="M11" s="30"/>
      <c r="N11" s="4"/>
      <c r="O11" s="4"/>
      <c r="P11" s="4"/>
      <c r="Q11" s="4"/>
      <c r="R11" s="4"/>
      <c r="S11" s="31"/>
      <c r="T11" s="31"/>
      <c r="U11" s="31"/>
      <c r="V11" s="28"/>
      <c r="W11" s="28"/>
    </row>
    <row r="12" spans="1:27" ht="15.75" customHeight="1" x14ac:dyDescent="0.25">
      <c r="A12" s="19">
        <v>45539</v>
      </c>
      <c r="B12" s="2"/>
      <c r="C12" s="2"/>
      <c r="D12" s="3"/>
      <c r="E12" s="4"/>
      <c r="F12" s="31"/>
      <c r="G12" s="1"/>
      <c r="H12" s="1"/>
      <c r="I12" s="9"/>
      <c r="J12" s="10"/>
      <c r="K12" s="11"/>
      <c r="L12" s="12"/>
      <c r="M12" s="30"/>
      <c r="N12" s="4"/>
      <c r="O12" s="4"/>
      <c r="P12" s="4"/>
      <c r="Q12" s="4"/>
      <c r="R12" s="4"/>
      <c r="S12" s="31"/>
      <c r="T12" s="31"/>
      <c r="U12" s="31"/>
      <c r="V12" s="28"/>
      <c r="W12" s="28"/>
    </row>
    <row r="13" spans="1:27" ht="15.75" customHeight="1" x14ac:dyDescent="0.25">
      <c r="A13" s="19">
        <v>45540</v>
      </c>
      <c r="B13" s="2"/>
      <c r="C13" s="2"/>
      <c r="D13" s="3"/>
      <c r="E13" s="4"/>
      <c r="F13" s="31"/>
      <c r="G13" s="1"/>
      <c r="H13" s="1"/>
      <c r="I13" s="9"/>
      <c r="J13" s="10"/>
      <c r="K13" s="11"/>
      <c r="L13" s="12"/>
      <c r="M13" s="30"/>
      <c r="N13" s="4"/>
      <c r="O13" s="4"/>
      <c r="P13" s="4"/>
      <c r="Q13" s="4"/>
      <c r="R13" s="4"/>
      <c r="S13" s="31"/>
      <c r="T13" s="31"/>
      <c r="U13" s="31"/>
      <c r="V13" s="28"/>
      <c r="W13" s="28"/>
    </row>
    <row r="14" spans="1:27" ht="15.75" customHeight="1" x14ac:dyDescent="0.25">
      <c r="A14" s="19">
        <v>45541</v>
      </c>
      <c r="B14" s="2"/>
      <c r="C14" s="2"/>
      <c r="D14" s="3"/>
      <c r="E14" s="4"/>
      <c r="F14" s="31"/>
      <c r="G14" s="1"/>
      <c r="H14" s="1"/>
      <c r="I14" s="9"/>
      <c r="J14" s="10"/>
      <c r="K14" s="11"/>
      <c r="L14" s="12"/>
      <c r="M14" s="30"/>
      <c r="N14" s="4"/>
      <c r="O14" s="4"/>
      <c r="P14" s="4"/>
      <c r="Q14" s="4"/>
      <c r="R14" s="4"/>
      <c r="S14" s="31"/>
      <c r="T14" s="31"/>
      <c r="U14" s="31"/>
      <c r="V14" s="28"/>
      <c r="W14" s="28"/>
    </row>
    <row r="15" spans="1:27" ht="15.75" customHeight="1" x14ac:dyDescent="0.25">
      <c r="A15" s="19">
        <v>45542</v>
      </c>
      <c r="B15" s="2"/>
      <c r="C15" s="2"/>
      <c r="D15" s="3"/>
      <c r="E15" s="4"/>
      <c r="F15" s="31"/>
      <c r="G15" s="1"/>
      <c r="H15" s="1"/>
      <c r="I15" s="9"/>
      <c r="J15" s="10"/>
      <c r="K15" s="11"/>
      <c r="L15" s="12"/>
      <c r="M15" s="30"/>
      <c r="N15" s="4"/>
      <c r="O15" s="4"/>
      <c r="P15" s="4"/>
      <c r="Q15" s="4"/>
      <c r="R15" s="4"/>
      <c r="S15" s="31"/>
      <c r="T15" s="31"/>
      <c r="U15" s="31"/>
      <c r="V15" s="28"/>
      <c r="W15" s="28"/>
    </row>
    <row r="16" spans="1:27" ht="15.75" customHeight="1" x14ac:dyDescent="0.25">
      <c r="A16" s="19">
        <v>45543</v>
      </c>
      <c r="B16" s="2"/>
      <c r="C16" s="2"/>
      <c r="D16" s="3"/>
      <c r="E16" s="4"/>
      <c r="F16" s="31"/>
      <c r="G16" s="1"/>
      <c r="H16" s="1"/>
      <c r="I16" s="9"/>
      <c r="J16" s="10"/>
      <c r="K16" s="11"/>
      <c r="L16" s="12"/>
      <c r="M16" s="30"/>
      <c r="N16" s="4"/>
      <c r="O16" s="4"/>
      <c r="P16" s="4"/>
      <c r="Q16" s="4"/>
      <c r="R16" s="4"/>
      <c r="S16" s="31"/>
      <c r="T16" s="31"/>
      <c r="U16" s="31"/>
      <c r="V16" s="28"/>
      <c r="W16" s="28"/>
    </row>
    <row r="17" spans="1:23" ht="15.75" customHeight="1" x14ac:dyDescent="0.25">
      <c r="A17" s="19">
        <v>45544</v>
      </c>
      <c r="B17" s="2"/>
      <c r="C17" s="2"/>
      <c r="D17" s="3"/>
      <c r="E17" s="4"/>
      <c r="F17" s="31"/>
      <c r="G17" s="1"/>
      <c r="H17" s="1"/>
      <c r="I17" s="9"/>
      <c r="J17" s="10"/>
      <c r="K17" s="11"/>
      <c r="L17" s="12"/>
      <c r="M17" s="30"/>
      <c r="N17" s="4"/>
      <c r="O17" s="4"/>
      <c r="P17" s="4"/>
      <c r="Q17" s="4"/>
      <c r="R17" s="4"/>
      <c r="S17" s="31"/>
      <c r="T17" s="31"/>
      <c r="U17" s="31"/>
      <c r="V17" s="28"/>
      <c r="W17" s="28"/>
    </row>
    <row r="18" spans="1:23" ht="15.75" customHeight="1" x14ac:dyDescent="0.25">
      <c r="A18" s="19">
        <v>45545</v>
      </c>
      <c r="B18" s="2"/>
      <c r="C18" s="2"/>
      <c r="D18" s="3"/>
      <c r="E18" s="4"/>
      <c r="F18" s="31"/>
      <c r="G18" s="1"/>
      <c r="H18" s="1"/>
      <c r="I18" s="9"/>
      <c r="J18" s="10"/>
      <c r="K18" s="11"/>
      <c r="L18" s="12"/>
      <c r="M18" s="30"/>
      <c r="N18" s="4"/>
      <c r="O18" s="4"/>
      <c r="P18" s="4"/>
      <c r="Q18" s="4"/>
      <c r="R18" s="4"/>
      <c r="S18" s="31"/>
      <c r="T18" s="31"/>
      <c r="U18" s="31"/>
      <c r="V18" s="28"/>
      <c r="W18" s="28"/>
    </row>
    <row r="19" spans="1:23" ht="15.75" customHeight="1" x14ac:dyDescent="0.25">
      <c r="A19" s="19">
        <v>45546</v>
      </c>
      <c r="B19" s="2"/>
      <c r="C19" s="2"/>
      <c r="D19" s="3"/>
      <c r="E19" s="4"/>
      <c r="F19" s="31"/>
      <c r="G19" s="1"/>
      <c r="H19" s="1"/>
      <c r="I19" s="9"/>
      <c r="J19" s="10"/>
      <c r="K19" s="11"/>
      <c r="L19" s="12"/>
      <c r="M19" s="30"/>
      <c r="N19" s="4"/>
      <c r="O19" s="4"/>
      <c r="P19" s="4"/>
      <c r="Q19" s="4"/>
      <c r="R19" s="4"/>
      <c r="S19" s="31"/>
      <c r="T19" s="31"/>
      <c r="U19" s="31"/>
      <c r="V19" s="28"/>
      <c r="W19" s="28"/>
    </row>
    <row r="20" spans="1:23" ht="15.6" customHeight="1" x14ac:dyDescent="0.25">
      <c r="A20" s="19">
        <v>45547</v>
      </c>
      <c r="B20" s="2"/>
      <c r="C20" s="2"/>
      <c r="D20" s="3"/>
      <c r="E20" s="4"/>
      <c r="F20" s="31"/>
      <c r="G20" s="1"/>
      <c r="H20" s="1"/>
      <c r="I20" s="9"/>
      <c r="J20" s="10"/>
      <c r="K20" s="11"/>
      <c r="L20" s="12"/>
      <c r="M20" s="30"/>
      <c r="N20" s="4"/>
      <c r="O20" s="4"/>
      <c r="P20" s="4"/>
      <c r="Q20" s="4"/>
      <c r="R20" s="4"/>
      <c r="S20" s="31"/>
      <c r="T20" s="31"/>
      <c r="U20" s="31"/>
      <c r="V20" s="28"/>
      <c r="W20" s="28"/>
    </row>
    <row r="21" spans="1:23" ht="15.75" customHeight="1" x14ac:dyDescent="0.25">
      <c r="A21" s="19">
        <v>45548</v>
      </c>
      <c r="B21" s="2"/>
      <c r="C21" s="2"/>
      <c r="D21" s="3"/>
      <c r="E21" s="4"/>
      <c r="F21" s="31"/>
      <c r="G21" s="1"/>
      <c r="H21" s="1"/>
      <c r="I21" s="9"/>
      <c r="J21" s="10"/>
      <c r="K21" s="11"/>
      <c r="L21" s="12"/>
      <c r="M21" s="30"/>
      <c r="N21" s="4"/>
      <c r="O21" s="4"/>
      <c r="P21" s="4"/>
      <c r="Q21" s="4"/>
      <c r="R21" s="4"/>
      <c r="S21" s="31"/>
      <c r="T21" s="31"/>
      <c r="U21" s="31"/>
      <c r="V21" s="28"/>
      <c r="W21" s="28"/>
    </row>
    <row r="22" spans="1:23" ht="15.75" customHeight="1" x14ac:dyDescent="0.25">
      <c r="A22" s="19">
        <v>45549</v>
      </c>
      <c r="B22" s="2"/>
      <c r="C22" s="2"/>
      <c r="D22" s="3"/>
      <c r="E22" s="4"/>
      <c r="F22" s="31"/>
      <c r="G22" s="1"/>
      <c r="H22" s="1"/>
      <c r="I22" s="9"/>
      <c r="J22" s="10"/>
      <c r="K22" s="11"/>
      <c r="L22" s="12"/>
      <c r="M22" s="30"/>
      <c r="N22" s="4"/>
      <c r="O22" s="4"/>
      <c r="P22" s="4"/>
      <c r="Q22" s="4"/>
      <c r="R22" s="4"/>
      <c r="S22" s="31"/>
      <c r="T22" s="31"/>
      <c r="U22" s="31"/>
      <c r="V22" s="28"/>
      <c r="W22" s="28"/>
    </row>
    <row r="23" spans="1:23" ht="15.75" customHeight="1" x14ac:dyDescent="0.25">
      <c r="A23" s="19">
        <v>45550</v>
      </c>
      <c r="B23" s="2"/>
      <c r="C23" s="2"/>
      <c r="D23" s="3"/>
      <c r="E23" s="4"/>
      <c r="F23" s="31"/>
      <c r="G23" s="1"/>
      <c r="H23" s="1"/>
      <c r="I23" s="9"/>
      <c r="J23" s="10"/>
      <c r="K23" s="11"/>
      <c r="L23" s="12"/>
      <c r="M23" s="30"/>
      <c r="N23" s="4"/>
      <c r="O23" s="4"/>
      <c r="P23" s="4"/>
      <c r="Q23" s="4"/>
      <c r="R23" s="4"/>
      <c r="S23" s="31"/>
      <c r="T23" s="31"/>
      <c r="U23" s="31"/>
      <c r="V23" s="28"/>
      <c r="W23" s="28"/>
    </row>
    <row r="24" spans="1:23" ht="15.75" customHeight="1" x14ac:dyDescent="0.25">
      <c r="A24" s="19">
        <v>45551</v>
      </c>
      <c r="B24" s="2"/>
      <c r="C24" s="2"/>
      <c r="D24" s="3"/>
      <c r="E24" s="4"/>
      <c r="F24" s="31"/>
      <c r="G24" s="1"/>
      <c r="H24" s="1"/>
      <c r="I24" s="9"/>
      <c r="J24" s="10"/>
      <c r="K24" s="11"/>
      <c r="L24" s="12"/>
      <c r="M24" s="30"/>
      <c r="N24" s="4"/>
      <c r="O24" s="4"/>
      <c r="P24" s="4"/>
      <c r="Q24" s="4"/>
      <c r="R24" s="4"/>
      <c r="S24" s="31"/>
      <c r="T24" s="31"/>
      <c r="U24" s="31"/>
      <c r="V24" s="28"/>
      <c r="W24" s="28"/>
    </row>
    <row r="25" spans="1:23" ht="15.75" customHeight="1" x14ac:dyDescent="0.25">
      <c r="A25" s="19">
        <v>45552</v>
      </c>
      <c r="B25" s="2"/>
      <c r="C25" s="2"/>
      <c r="D25" s="3"/>
      <c r="E25" s="4"/>
      <c r="F25" s="31"/>
      <c r="G25" s="1"/>
      <c r="H25" s="1"/>
      <c r="I25" s="9"/>
      <c r="J25" s="10"/>
      <c r="K25" s="11"/>
      <c r="L25" s="12"/>
      <c r="M25" s="30"/>
      <c r="N25" s="4"/>
      <c r="O25" s="4"/>
      <c r="P25" s="4"/>
      <c r="Q25" s="4"/>
      <c r="R25" s="4"/>
      <c r="S25" s="31"/>
      <c r="T25" s="31"/>
      <c r="U25" s="31"/>
      <c r="V25" s="28"/>
      <c r="W25" s="28"/>
    </row>
    <row r="26" spans="1:23" ht="15.75" customHeight="1" x14ac:dyDescent="0.25">
      <c r="A26" s="19">
        <v>45553</v>
      </c>
      <c r="B26" s="2"/>
      <c r="C26" s="2"/>
      <c r="D26" s="3"/>
      <c r="E26" s="4"/>
      <c r="F26" s="31"/>
      <c r="G26" s="1"/>
      <c r="H26" s="1"/>
      <c r="I26" s="9"/>
      <c r="J26" s="10"/>
      <c r="K26" s="11"/>
      <c r="L26" s="12"/>
      <c r="M26" s="30"/>
      <c r="N26" s="4"/>
      <c r="O26" s="4"/>
      <c r="P26" s="4"/>
      <c r="Q26" s="4"/>
      <c r="R26" s="4"/>
      <c r="S26" s="31"/>
      <c r="T26" s="31"/>
      <c r="U26" s="31"/>
      <c r="V26" s="28"/>
      <c r="W26" s="28"/>
    </row>
    <row r="27" spans="1:23" ht="15.75" customHeight="1" x14ac:dyDescent="0.25">
      <c r="A27" s="19">
        <v>45554</v>
      </c>
      <c r="B27" s="2"/>
      <c r="C27" s="2"/>
      <c r="D27" s="3"/>
      <c r="E27" s="4"/>
      <c r="F27" s="31"/>
      <c r="G27" s="1"/>
      <c r="H27" s="1"/>
      <c r="I27" s="9"/>
      <c r="J27" s="10"/>
      <c r="K27" s="11"/>
      <c r="L27" s="12"/>
      <c r="M27" s="30"/>
      <c r="N27" s="4"/>
      <c r="O27" s="4"/>
      <c r="P27" s="4"/>
      <c r="Q27" s="4"/>
      <c r="R27" s="4"/>
      <c r="S27" s="31"/>
      <c r="T27" s="31"/>
      <c r="U27" s="31"/>
      <c r="V27" s="28"/>
      <c r="W27" s="28"/>
    </row>
    <row r="28" spans="1:23" ht="15.75" customHeight="1" x14ac:dyDescent="0.25">
      <c r="A28" s="19">
        <v>45555</v>
      </c>
      <c r="B28" s="2"/>
      <c r="C28" s="2"/>
      <c r="D28" s="3"/>
      <c r="E28" s="4"/>
      <c r="F28" s="31"/>
      <c r="G28" s="1"/>
      <c r="H28" s="1"/>
      <c r="I28" s="9"/>
      <c r="J28" s="10"/>
      <c r="K28" s="11"/>
      <c r="L28" s="12"/>
      <c r="M28" s="30"/>
      <c r="N28" s="4"/>
      <c r="O28" s="4"/>
      <c r="P28" s="4"/>
      <c r="Q28" s="4"/>
      <c r="R28" s="4"/>
      <c r="S28" s="31"/>
      <c r="T28" s="31"/>
      <c r="U28" s="31"/>
      <c r="V28" s="28"/>
      <c r="W28" s="28"/>
    </row>
    <row r="29" spans="1:23" ht="15.75" customHeight="1" x14ac:dyDescent="0.25">
      <c r="A29" s="19">
        <v>45556</v>
      </c>
      <c r="B29" s="2"/>
      <c r="C29" s="2"/>
      <c r="D29" s="3"/>
      <c r="E29" s="4"/>
      <c r="F29" s="31"/>
      <c r="G29" s="1"/>
      <c r="H29" s="1"/>
      <c r="I29" s="9"/>
      <c r="J29" s="10"/>
      <c r="K29" s="11"/>
      <c r="L29" s="12"/>
      <c r="M29" s="30"/>
      <c r="N29" s="4"/>
      <c r="O29" s="4"/>
      <c r="P29" s="4"/>
      <c r="Q29" s="4"/>
      <c r="R29" s="4"/>
      <c r="S29" s="31"/>
      <c r="T29" s="31"/>
      <c r="U29" s="31"/>
      <c r="V29" s="28"/>
      <c r="W29" s="28"/>
    </row>
    <row r="30" spans="1:23" ht="15.75" customHeight="1" x14ac:dyDescent="0.25">
      <c r="A30" s="19">
        <v>45557</v>
      </c>
      <c r="B30" s="2"/>
      <c r="C30" s="2"/>
      <c r="D30" s="3"/>
      <c r="E30" s="4"/>
      <c r="F30" s="31"/>
      <c r="G30" s="1"/>
      <c r="H30" s="1"/>
      <c r="I30" s="9"/>
      <c r="J30" s="10"/>
      <c r="K30" s="11"/>
      <c r="L30" s="12"/>
      <c r="M30" s="30"/>
      <c r="N30" s="4"/>
      <c r="O30" s="4"/>
      <c r="P30" s="4"/>
      <c r="Q30" s="4"/>
      <c r="R30" s="4"/>
      <c r="S30" s="31"/>
      <c r="T30" s="31"/>
      <c r="U30" s="31"/>
      <c r="V30" s="28"/>
      <c r="W30" s="28"/>
    </row>
    <row r="31" spans="1:23" ht="15.75" customHeight="1" x14ac:dyDescent="0.25">
      <c r="A31" s="19">
        <v>45558</v>
      </c>
      <c r="B31" s="2"/>
      <c r="C31" s="2"/>
      <c r="D31" s="3"/>
      <c r="E31" s="4"/>
      <c r="F31" s="31"/>
      <c r="G31" s="1"/>
      <c r="H31" s="1"/>
      <c r="I31" s="9"/>
      <c r="J31" s="10"/>
      <c r="K31" s="11"/>
      <c r="L31" s="12"/>
      <c r="M31" s="30"/>
      <c r="N31" s="4"/>
      <c r="O31" s="4"/>
      <c r="P31" s="4"/>
      <c r="Q31" s="4"/>
      <c r="R31" s="4"/>
      <c r="S31" s="31"/>
      <c r="T31" s="31"/>
      <c r="U31" s="31"/>
      <c r="V31" s="28"/>
      <c r="W31" s="28"/>
    </row>
    <row r="32" spans="1:23" ht="15.75" customHeight="1" x14ac:dyDescent="0.25">
      <c r="A32" s="19">
        <v>45559</v>
      </c>
      <c r="B32" s="2"/>
      <c r="C32" s="2"/>
      <c r="D32" s="3"/>
      <c r="E32" s="4"/>
      <c r="F32" s="31"/>
      <c r="G32" s="1"/>
      <c r="H32" s="1"/>
      <c r="I32" s="9"/>
      <c r="J32" s="10"/>
      <c r="K32" s="11"/>
      <c r="L32" s="12"/>
      <c r="M32" s="30"/>
      <c r="N32" s="4"/>
      <c r="O32" s="4"/>
      <c r="P32" s="4"/>
      <c r="Q32" s="4"/>
      <c r="R32" s="4"/>
      <c r="S32" s="31"/>
      <c r="T32" s="31"/>
      <c r="U32" s="31"/>
      <c r="V32" s="28"/>
      <c r="W32" s="28"/>
    </row>
    <row r="33" spans="1:23" ht="15.75" customHeight="1" x14ac:dyDescent="0.25">
      <c r="A33" s="19">
        <v>45560</v>
      </c>
      <c r="B33" s="2"/>
      <c r="C33" s="2"/>
      <c r="D33" s="3"/>
      <c r="E33" s="4"/>
      <c r="F33" s="31"/>
      <c r="G33" s="1"/>
      <c r="H33" s="1"/>
      <c r="I33" s="9"/>
      <c r="J33" s="10"/>
      <c r="K33" s="11"/>
      <c r="L33" s="12"/>
      <c r="M33" s="30"/>
      <c r="N33" s="4"/>
      <c r="O33" s="4"/>
      <c r="P33" s="4"/>
      <c r="Q33" s="4"/>
      <c r="R33" s="4"/>
      <c r="S33" s="31"/>
      <c r="T33" s="31"/>
      <c r="U33" s="31"/>
      <c r="V33" s="28"/>
      <c r="W33" s="28"/>
    </row>
    <row r="34" spans="1:23" ht="15.75" customHeight="1" x14ac:dyDescent="0.25">
      <c r="A34" s="19">
        <v>45561</v>
      </c>
      <c r="B34" s="2"/>
      <c r="C34" s="2"/>
      <c r="D34" s="3"/>
      <c r="E34" s="4"/>
      <c r="F34" s="31"/>
      <c r="G34" s="1"/>
      <c r="H34" s="1"/>
      <c r="I34" s="9"/>
      <c r="J34" s="10"/>
      <c r="K34" s="11"/>
      <c r="L34" s="12"/>
      <c r="M34" s="30"/>
      <c r="N34" s="4"/>
      <c r="O34" s="4"/>
      <c r="P34" s="4"/>
      <c r="Q34" s="4"/>
      <c r="R34" s="4"/>
      <c r="S34" s="31"/>
      <c r="T34" s="31"/>
      <c r="U34" s="31"/>
      <c r="V34" s="28"/>
      <c r="W34" s="28"/>
    </row>
    <row r="35" spans="1:23" ht="15.75" customHeight="1" x14ac:dyDescent="0.25">
      <c r="A35" s="19">
        <v>45562</v>
      </c>
      <c r="B35" s="2"/>
      <c r="C35" s="2"/>
      <c r="D35" s="3"/>
      <c r="E35" s="4"/>
      <c r="F35" s="31"/>
      <c r="G35" s="1"/>
      <c r="H35" s="1"/>
      <c r="I35" s="9"/>
      <c r="J35" s="10"/>
      <c r="K35" s="11"/>
      <c r="L35" s="12"/>
      <c r="M35" s="30"/>
      <c r="N35" s="4"/>
      <c r="O35" s="4"/>
      <c r="P35" s="4"/>
      <c r="Q35" s="4"/>
      <c r="R35" s="4"/>
      <c r="S35" s="31"/>
      <c r="T35" s="31"/>
      <c r="U35" s="31"/>
      <c r="V35" s="28"/>
      <c r="W35" s="28"/>
    </row>
    <row r="36" spans="1:23" ht="15.75" customHeight="1" x14ac:dyDescent="0.25">
      <c r="A36" s="19">
        <v>45563</v>
      </c>
      <c r="B36" s="2"/>
      <c r="C36" s="2"/>
      <c r="D36" s="3"/>
      <c r="E36" s="4"/>
      <c r="F36" s="31"/>
      <c r="G36" s="1"/>
      <c r="H36" s="1"/>
      <c r="I36" s="9"/>
      <c r="J36" s="10"/>
      <c r="K36" s="11"/>
      <c r="L36" s="12"/>
      <c r="M36" s="30"/>
      <c r="N36" s="4"/>
      <c r="O36" s="4"/>
      <c r="P36" s="4"/>
      <c r="Q36" s="4"/>
      <c r="R36" s="4"/>
      <c r="S36" s="31"/>
      <c r="T36" s="31"/>
      <c r="U36" s="31"/>
      <c r="V36" s="28"/>
      <c r="W36" s="28"/>
    </row>
    <row r="37" spans="1:23" ht="15.6" customHeight="1" x14ac:dyDescent="0.25">
      <c r="A37" s="6" t="s">
        <v>18</v>
      </c>
      <c r="B37" s="7">
        <f>SUM(B5:B36)</f>
        <v>188308</v>
      </c>
      <c r="C37" s="7">
        <f>SUM(C5:C36)</f>
        <v>300</v>
      </c>
      <c r="D37" s="8">
        <f>C37/B37</f>
        <v>1.593134651740765E-3</v>
      </c>
      <c r="E37" s="34">
        <f>SUM(E5:E36)</f>
        <v>82168</v>
      </c>
      <c r="F37" s="33">
        <f t="shared" si="3"/>
        <v>2.2917437445234152</v>
      </c>
      <c r="G37" s="7">
        <f>SUM(G5:G36)</f>
        <v>22500</v>
      </c>
      <c r="H37" s="7">
        <f>SUM(H5:H36)</f>
        <v>77</v>
      </c>
      <c r="I37" s="14">
        <f>H37/C37</f>
        <v>0.25666666666666665</v>
      </c>
      <c r="J37" s="15">
        <v>0.55840000000000001</v>
      </c>
      <c r="K37" s="13">
        <v>1.21</v>
      </c>
      <c r="L37" s="16">
        <v>5.6712962962962967E-4</v>
      </c>
      <c r="M37" s="32">
        <f t="shared" si="6"/>
        <v>292.20779220779218</v>
      </c>
      <c r="N37" s="7">
        <f>SUM(N5:N36)</f>
        <v>189635</v>
      </c>
      <c r="O37" s="7">
        <f>SUM(O5:O36)</f>
        <v>288</v>
      </c>
      <c r="P37" s="7">
        <f t="shared" ref="P37:R37" si="9">SUM(P5:P36)</f>
        <v>14</v>
      </c>
      <c r="Q37" s="7">
        <f t="shared" si="9"/>
        <v>4</v>
      </c>
      <c r="R37" s="7">
        <f t="shared" si="9"/>
        <v>134160</v>
      </c>
      <c r="S37" s="33">
        <f t="shared" si="0"/>
        <v>1.4134988073941561</v>
      </c>
      <c r="T37" s="33">
        <f t="shared" si="7"/>
        <v>1607.1428571428571</v>
      </c>
      <c r="U37" s="33">
        <f t="shared" si="8"/>
        <v>5625</v>
      </c>
      <c r="V37" s="29">
        <f t="shared" si="1"/>
        <v>1.0070469656095333</v>
      </c>
      <c r="W37" s="29">
        <f t="shared" si="1"/>
        <v>0.96</v>
      </c>
    </row>
  </sheetData>
  <mergeCells count="4">
    <mergeCell ref="A3:A4"/>
    <mergeCell ref="B3:G3"/>
    <mergeCell ref="H3:M3"/>
    <mergeCell ref="N3:W3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FF62-52E9-46A2-9E82-A392C4D53C06}">
  <dimension ref="A1:I74"/>
  <sheetViews>
    <sheetView showGridLines="0" tabSelected="1" zoomScale="60" zoomScaleNormal="60" workbookViewId="0">
      <selection activeCell="H51" sqref="H51:I51"/>
    </sheetView>
  </sheetViews>
  <sheetFormatPr defaultColWidth="11.125" defaultRowHeight="15" customHeight="1" x14ac:dyDescent="0.25"/>
  <cols>
    <col min="1" max="6" width="12.625" customWidth="1"/>
    <col min="7" max="7" width="14.125" customWidth="1"/>
    <col min="8" max="12" width="12.625" customWidth="1"/>
    <col min="13" max="15" width="15.625" customWidth="1"/>
    <col min="16" max="16" width="15.375" customWidth="1"/>
    <col min="17" max="19" width="12.625" customWidth="1"/>
    <col min="20" max="20" width="13.625" customWidth="1"/>
    <col min="21" max="21" width="10.875" bestFit="1" customWidth="1"/>
    <col min="22" max="22" width="25.875" customWidth="1"/>
    <col min="23" max="23" width="13.625" customWidth="1"/>
    <col min="24" max="24" width="13.875" customWidth="1"/>
    <col min="25" max="25" width="15.125" customWidth="1"/>
  </cols>
  <sheetData>
    <row r="1" spans="1:5" ht="27" customHeight="1" x14ac:dyDescent="0.25">
      <c r="A1" s="26"/>
      <c r="B1" s="5"/>
    </row>
    <row r="2" spans="1:5" ht="15.75" customHeight="1" x14ac:dyDescent="0.25">
      <c r="A2" s="5" t="s">
        <v>30</v>
      </c>
      <c r="B2" s="5"/>
    </row>
    <row r="3" spans="1:5" ht="15.75" customHeight="1" x14ac:dyDescent="0.25">
      <c r="A3" s="38" t="s">
        <v>0</v>
      </c>
      <c r="B3" s="36" t="s">
        <v>14</v>
      </c>
      <c r="C3" s="37"/>
      <c r="D3" s="37"/>
      <c r="E3" s="37"/>
    </row>
    <row r="4" spans="1:5" ht="39" customHeight="1" x14ac:dyDescent="0.25">
      <c r="A4" s="38"/>
      <c r="B4" s="24" t="s">
        <v>1</v>
      </c>
      <c r="C4" s="21" t="s">
        <v>2</v>
      </c>
      <c r="D4" s="22" t="s">
        <v>3</v>
      </c>
      <c r="E4" s="23" t="s">
        <v>4</v>
      </c>
    </row>
    <row r="5" spans="1:5" ht="15.75" customHeight="1" x14ac:dyDescent="0.25">
      <c r="A5" s="19">
        <v>45532</v>
      </c>
      <c r="B5" s="4">
        <v>13689</v>
      </c>
      <c r="C5" s="1">
        <v>29</v>
      </c>
      <c r="D5" s="3">
        <f>C5/B5</f>
        <v>2.1184892979764776E-3</v>
      </c>
      <c r="E5" s="1">
        <f>C5*75</f>
        <v>2175</v>
      </c>
    </row>
    <row r="6" spans="1:5" ht="15.75" customHeight="1" x14ac:dyDescent="0.25">
      <c r="A6" s="19">
        <v>45533</v>
      </c>
      <c r="B6" s="1">
        <v>16003</v>
      </c>
      <c r="C6" s="1">
        <v>22</v>
      </c>
      <c r="D6" s="3">
        <f t="shared" ref="D6:D16" si="0">C6/B6</f>
        <v>1.3747422358307817E-3</v>
      </c>
      <c r="E6" s="1">
        <f t="shared" ref="E6:E16" si="1">C6*75</f>
        <v>1650</v>
      </c>
    </row>
    <row r="7" spans="1:5" ht="15.75" customHeight="1" x14ac:dyDescent="0.25">
      <c r="A7" s="19">
        <v>45534</v>
      </c>
      <c r="B7" s="2">
        <v>72374</v>
      </c>
      <c r="C7" s="2">
        <v>116</v>
      </c>
      <c r="D7" s="3">
        <f t="shared" si="0"/>
        <v>1.6027855307154503E-3</v>
      </c>
      <c r="E7" s="1">
        <f t="shared" si="1"/>
        <v>8700</v>
      </c>
    </row>
    <row r="8" spans="1:5" ht="15.75" customHeight="1" x14ac:dyDescent="0.25">
      <c r="A8" s="19">
        <v>45535</v>
      </c>
      <c r="B8" s="2">
        <v>86242</v>
      </c>
      <c r="C8" s="2">
        <v>133</v>
      </c>
      <c r="D8" s="3">
        <f t="shared" si="0"/>
        <v>1.5421720275503815E-3</v>
      </c>
      <c r="E8" s="1">
        <f t="shared" si="1"/>
        <v>9975</v>
      </c>
    </row>
    <row r="9" spans="1:5" ht="15.75" customHeight="1" x14ac:dyDescent="0.25">
      <c r="A9" s="19">
        <v>45536</v>
      </c>
      <c r="B9" s="2">
        <v>77472</v>
      </c>
      <c r="C9" s="2">
        <v>148</v>
      </c>
      <c r="D9" s="3">
        <f t="shared" si="0"/>
        <v>1.9103676166873193E-3</v>
      </c>
      <c r="E9" s="1">
        <f t="shared" si="1"/>
        <v>11100</v>
      </c>
    </row>
    <row r="10" spans="1:5" ht="15.75" customHeight="1" x14ac:dyDescent="0.25">
      <c r="A10" s="19">
        <v>45537</v>
      </c>
      <c r="B10" s="2">
        <v>120342</v>
      </c>
      <c r="C10" s="2">
        <v>135</v>
      </c>
      <c r="D10" s="3">
        <f t="shared" si="0"/>
        <v>1.1218028618437453E-3</v>
      </c>
      <c r="E10" s="1">
        <f t="shared" si="1"/>
        <v>10125</v>
      </c>
    </row>
    <row r="11" spans="1:5" ht="15.75" customHeight="1" x14ac:dyDescent="0.25">
      <c r="A11" s="19">
        <v>45538</v>
      </c>
      <c r="B11" s="2">
        <v>114459</v>
      </c>
      <c r="C11" s="2">
        <v>137</v>
      </c>
      <c r="D11" s="3">
        <f t="shared" si="0"/>
        <v>1.196935147083235E-3</v>
      </c>
      <c r="E11" s="1">
        <f t="shared" si="1"/>
        <v>10275</v>
      </c>
    </row>
    <row r="12" spans="1:5" ht="15.75" customHeight="1" x14ac:dyDescent="0.25">
      <c r="A12" s="19">
        <v>45539</v>
      </c>
      <c r="B12" s="2">
        <v>90347</v>
      </c>
      <c r="C12" s="2">
        <v>138</v>
      </c>
      <c r="D12" s="3">
        <f t="shared" si="0"/>
        <v>1.5274441874107607E-3</v>
      </c>
      <c r="E12" s="1">
        <f t="shared" si="1"/>
        <v>10350</v>
      </c>
    </row>
    <row r="13" spans="1:5" ht="15.75" customHeight="1" x14ac:dyDescent="0.25">
      <c r="A13" s="19">
        <v>45540</v>
      </c>
      <c r="B13" s="2">
        <v>107427</v>
      </c>
      <c r="C13" s="2">
        <v>86</v>
      </c>
      <c r="D13" s="3">
        <f t="shared" si="0"/>
        <v>8.0054362497323768E-4</v>
      </c>
      <c r="E13" s="1">
        <f t="shared" si="1"/>
        <v>6450</v>
      </c>
    </row>
    <row r="14" spans="1:5" ht="15.75" customHeight="1" x14ac:dyDescent="0.25">
      <c r="A14" s="19">
        <v>45541</v>
      </c>
      <c r="B14" s="2">
        <v>100738</v>
      </c>
      <c r="C14" s="2">
        <v>76</v>
      </c>
      <c r="D14" s="3">
        <f t="shared" si="0"/>
        <v>7.5443228970199924E-4</v>
      </c>
      <c r="E14" s="1">
        <f t="shared" si="1"/>
        <v>5700</v>
      </c>
    </row>
    <row r="15" spans="1:5" ht="15.75" customHeight="1" x14ac:dyDescent="0.25">
      <c r="A15" s="19">
        <v>45542</v>
      </c>
      <c r="B15" s="2">
        <v>55010</v>
      </c>
      <c r="C15" s="2">
        <v>64</v>
      </c>
      <c r="D15" s="3">
        <f t="shared" si="0"/>
        <v>1.1634248318487547E-3</v>
      </c>
      <c r="E15" s="1">
        <f t="shared" si="1"/>
        <v>4800</v>
      </c>
    </row>
    <row r="16" spans="1:5" ht="15.75" customHeight="1" x14ac:dyDescent="0.25">
      <c r="A16" s="19">
        <v>45543</v>
      </c>
      <c r="B16" s="2">
        <v>54807</v>
      </c>
      <c r="C16" s="2">
        <v>69</v>
      </c>
      <c r="D16" s="3">
        <f t="shared" si="0"/>
        <v>1.2589632711150036E-3</v>
      </c>
      <c r="E16" s="1">
        <f t="shared" si="1"/>
        <v>5175</v>
      </c>
    </row>
    <row r="17" spans="1:5" ht="15.75" customHeight="1" x14ac:dyDescent="0.25">
      <c r="A17" s="19">
        <v>45544</v>
      </c>
      <c r="B17" s="2"/>
      <c r="C17" s="2"/>
      <c r="D17" s="3"/>
      <c r="E17" s="1"/>
    </row>
    <row r="18" spans="1:5" ht="15.75" customHeight="1" x14ac:dyDescent="0.25">
      <c r="A18" s="19">
        <v>45545</v>
      </c>
      <c r="B18" s="2"/>
      <c r="C18" s="2"/>
      <c r="D18" s="3"/>
      <c r="E18" s="1"/>
    </row>
    <row r="19" spans="1:5" ht="15.75" customHeight="1" x14ac:dyDescent="0.25">
      <c r="A19" s="19">
        <v>45546</v>
      </c>
      <c r="B19" s="2"/>
      <c r="C19" s="2"/>
      <c r="D19" s="3"/>
      <c r="E19" s="1"/>
    </row>
    <row r="20" spans="1:5" ht="15.6" customHeight="1" x14ac:dyDescent="0.25">
      <c r="A20" s="19">
        <v>45547</v>
      </c>
      <c r="B20" s="2"/>
      <c r="C20" s="2"/>
      <c r="D20" s="3"/>
      <c r="E20" s="1"/>
    </row>
    <row r="21" spans="1:5" ht="15.75" customHeight="1" x14ac:dyDescent="0.25">
      <c r="A21" s="19">
        <v>45548</v>
      </c>
      <c r="B21" s="2"/>
      <c r="C21" s="2"/>
      <c r="D21" s="3"/>
      <c r="E21" s="1"/>
    </row>
    <row r="22" spans="1:5" ht="15.75" customHeight="1" x14ac:dyDescent="0.25">
      <c r="A22" s="19">
        <v>45549</v>
      </c>
      <c r="B22" s="2"/>
      <c r="C22" s="2"/>
      <c r="D22" s="3"/>
      <c r="E22" s="1"/>
    </row>
    <row r="23" spans="1:5" ht="15.75" customHeight="1" x14ac:dyDescent="0.25">
      <c r="A23" s="19">
        <v>45550</v>
      </c>
      <c r="B23" s="2"/>
      <c r="C23" s="2"/>
      <c r="D23" s="3"/>
      <c r="E23" s="1"/>
    </row>
    <row r="24" spans="1:5" ht="15.75" customHeight="1" x14ac:dyDescent="0.25">
      <c r="A24" s="19">
        <v>45551</v>
      </c>
      <c r="B24" s="2"/>
      <c r="C24" s="2"/>
      <c r="D24" s="3"/>
      <c r="E24" s="1"/>
    </row>
    <row r="25" spans="1:5" ht="15.75" customHeight="1" x14ac:dyDescent="0.25">
      <c r="A25" s="19">
        <v>45552</v>
      </c>
      <c r="B25" s="2"/>
      <c r="C25" s="2"/>
      <c r="D25" s="3"/>
      <c r="E25" s="1"/>
    </row>
    <row r="26" spans="1:5" ht="15.75" customHeight="1" x14ac:dyDescent="0.25">
      <c r="A26" s="19">
        <v>45553</v>
      </c>
      <c r="B26" s="2"/>
      <c r="C26" s="2"/>
      <c r="D26" s="3"/>
      <c r="E26" s="1"/>
    </row>
    <row r="27" spans="1:5" ht="15.75" customHeight="1" x14ac:dyDescent="0.25">
      <c r="A27" s="19">
        <v>45554</v>
      </c>
      <c r="B27" s="2"/>
      <c r="C27" s="2"/>
      <c r="D27" s="3"/>
      <c r="E27" s="1"/>
    </row>
    <row r="28" spans="1:5" ht="15.75" customHeight="1" x14ac:dyDescent="0.25">
      <c r="A28" s="19">
        <v>45555</v>
      </c>
      <c r="B28" s="2"/>
      <c r="C28" s="2"/>
      <c r="D28" s="3"/>
      <c r="E28" s="1"/>
    </row>
    <row r="29" spans="1:5" ht="15.75" customHeight="1" x14ac:dyDescent="0.25">
      <c r="A29" s="19">
        <v>45556</v>
      </c>
      <c r="B29" s="2"/>
      <c r="C29" s="2"/>
      <c r="D29" s="3"/>
      <c r="E29" s="1"/>
    </row>
    <row r="30" spans="1:5" ht="15.75" customHeight="1" x14ac:dyDescent="0.25">
      <c r="A30" s="19">
        <v>45557</v>
      </c>
      <c r="B30" s="2"/>
      <c r="C30" s="2"/>
      <c r="D30" s="3"/>
      <c r="E30" s="1"/>
    </row>
    <row r="31" spans="1:5" ht="15.75" customHeight="1" x14ac:dyDescent="0.25">
      <c r="A31" s="19">
        <v>45558</v>
      </c>
      <c r="B31" s="2"/>
      <c r="C31" s="2"/>
      <c r="D31" s="3"/>
      <c r="E31" s="1"/>
    </row>
    <row r="32" spans="1:5" ht="15.75" customHeight="1" x14ac:dyDescent="0.25">
      <c r="A32" s="19">
        <v>45559</v>
      </c>
      <c r="B32" s="2"/>
      <c r="C32" s="2"/>
      <c r="D32" s="3"/>
      <c r="E32" s="1"/>
    </row>
    <row r="33" spans="1:9" ht="15.75" customHeight="1" x14ac:dyDescent="0.25">
      <c r="A33" s="19">
        <v>45560</v>
      </c>
      <c r="B33" s="2"/>
      <c r="C33" s="2"/>
      <c r="D33" s="3"/>
      <c r="E33" s="1"/>
    </row>
    <row r="34" spans="1:9" ht="15.75" customHeight="1" x14ac:dyDescent="0.25">
      <c r="A34" s="19">
        <v>45561</v>
      </c>
      <c r="B34" s="2"/>
      <c r="C34" s="2"/>
      <c r="D34" s="3"/>
      <c r="E34" s="1"/>
    </row>
    <row r="35" spans="1:9" ht="15.75" customHeight="1" x14ac:dyDescent="0.25">
      <c r="A35" s="19">
        <v>45562</v>
      </c>
      <c r="B35" s="2"/>
      <c r="C35" s="2"/>
      <c r="D35" s="3"/>
      <c r="E35" s="1"/>
    </row>
    <row r="36" spans="1:9" ht="15.75" customHeight="1" x14ac:dyDescent="0.25">
      <c r="A36" s="19">
        <v>45563</v>
      </c>
      <c r="B36" s="2"/>
      <c r="C36" s="2"/>
      <c r="D36" s="3"/>
      <c r="E36" s="1"/>
    </row>
    <row r="37" spans="1:9" ht="15.6" customHeight="1" x14ac:dyDescent="0.25">
      <c r="A37" s="6" t="s">
        <v>18</v>
      </c>
      <c r="B37" s="7">
        <f>SUM(B5:B36)</f>
        <v>908910</v>
      </c>
      <c r="C37" s="7">
        <f>SUM(C5:C36)</f>
        <v>1153</v>
      </c>
      <c r="D37" s="8">
        <f>C37/B37</f>
        <v>1.2685524419359454E-3</v>
      </c>
      <c r="E37" s="7">
        <f>SUM(E5:E36)</f>
        <v>86475</v>
      </c>
    </row>
    <row r="39" spans="1:9" ht="15" customHeight="1" x14ac:dyDescent="0.25">
      <c r="A39" s="5" t="s">
        <v>31</v>
      </c>
      <c r="B39" s="5"/>
    </row>
    <row r="40" spans="1:9" ht="15" customHeight="1" x14ac:dyDescent="0.25">
      <c r="A40" s="38" t="s">
        <v>0</v>
      </c>
      <c r="B40" s="36" t="s">
        <v>14</v>
      </c>
      <c r="C40" s="37"/>
      <c r="D40" s="37"/>
      <c r="E40" s="37"/>
    </row>
    <row r="41" spans="1:9" ht="15" customHeight="1" x14ac:dyDescent="0.25">
      <c r="A41" s="38"/>
      <c r="B41" s="24" t="s">
        <v>1</v>
      </c>
      <c r="C41" s="21" t="s">
        <v>2</v>
      </c>
      <c r="D41" s="22" t="s">
        <v>3</v>
      </c>
      <c r="E41" s="23" t="s">
        <v>4</v>
      </c>
      <c r="H41" s="35"/>
      <c r="I41" s="35"/>
    </row>
    <row r="42" spans="1:9" ht="15" customHeight="1" x14ac:dyDescent="0.25">
      <c r="A42" s="19">
        <v>45532</v>
      </c>
      <c r="B42" s="4"/>
      <c r="C42" s="4"/>
      <c r="D42" s="3"/>
      <c r="E42" s="1"/>
    </row>
    <row r="43" spans="1:9" ht="15" customHeight="1" x14ac:dyDescent="0.25">
      <c r="A43" s="19">
        <v>45533</v>
      </c>
      <c r="B43" s="4"/>
      <c r="C43" s="4"/>
      <c r="D43" s="3"/>
      <c r="E43" s="1"/>
    </row>
    <row r="44" spans="1:9" ht="15" customHeight="1" x14ac:dyDescent="0.25">
      <c r="A44" s="19">
        <v>45534</v>
      </c>
      <c r="B44" s="4"/>
      <c r="C44" s="4"/>
      <c r="D44" s="3"/>
      <c r="E44" s="1"/>
    </row>
    <row r="45" spans="1:9" ht="15" customHeight="1" x14ac:dyDescent="0.25">
      <c r="A45" s="19">
        <v>45535</v>
      </c>
      <c r="B45" s="4"/>
      <c r="C45" s="4"/>
      <c r="D45" s="3"/>
      <c r="E45" s="1"/>
    </row>
    <row r="46" spans="1:9" ht="15" customHeight="1" x14ac:dyDescent="0.25">
      <c r="A46" s="19">
        <v>45536</v>
      </c>
      <c r="B46" s="4"/>
      <c r="C46" s="4"/>
      <c r="D46" s="3"/>
      <c r="E46" s="1"/>
    </row>
    <row r="47" spans="1:9" ht="15" customHeight="1" x14ac:dyDescent="0.25">
      <c r="A47" s="19">
        <v>45537</v>
      </c>
      <c r="B47" s="4"/>
      <c r="C47" s="4"/>
      <c r="D47" s="3"/>
      <c r="E47" s="1"/>
    </row>
    <row r="48" spans="1:9" ht="15" customHeight="1" x14ac:dyDescent="0.25">
      <c r="A48" s="19">
        <v>45538</v>
      </c>
      <c r="B48" s="4"/>
      <c r="C48" s="4"/>
      <c r="D48" s="3"/>
      <c r="E48" s="1"/>
    </row>
    <row r="49" spans="1:5" ht="15" customHeight="1" x14ac:dyDescent="0.25">
      <c r="A49" s="19">
        <v>45539</v>
      </c>
      <c r="B49" s="4"/>
      <c r="C49" s="4"/>
      <c r="D49" s="3"/>
      <c r="E49" s="1"/>
    </row>
    <row r="50" spans="1:5" ht="15" customHeight="1" x14ac:dyDescent="0.25">
      <c r="A50" s="19">
        <v>45540</v>
      </c>
      <c r="B50" s="4"/>
      <c r="C50" s="4"/>
      <c r="D50" s="3"/>
      <c r="E50" s="1"/>
    </row>
    <row r="51" spans="1:5" ht="15" customHeight="1" x14ac:dyDescent="0.25">
      <c r="A51" s="19">
        <v>45541</v>
      </c>
      <c r="B51" s="2">
        <v>3388</v>
      </c>
      <c r="C51" s="2">
        <v>16</v>
      </c>
      <c r="D51" s="3">
        <f t="shared" ref="D51:D53" si="2">C51/B51</f>
        <v>4.7225501770956314E-3</v>
      </c>
      <c r="E51" s="1">
        <f t="shared" ref="E51:E53" si="3">C51*75</f>
        <v>1200</v>
      </c>
    </row>
    <row r="52" spans="1:5" ht="15" customHeight="1" x14ac:dyDescent="0.25">
      <c r="A52" s="19">
        <v>45542</v>
      </c>
      <c r="B52" s="2">
        <v>38609</v>
      </c>
      <c r="C52" s="2">
        <v>37</v>
      </c>
      <c r="D52" s="3">
        <f t="shared" si="2"/>
        <v>9.5832577896345407E-4</v>
      </c>
      <c r="E52" s="1">
        <f t="shared" si="3"/>
        <v>2775</v>
      </c>
    </row>
    <row r="53" spans="1:5" ht="15" customHeight="1" x14ac:dyDescent="0.25">
      <c r="A53" s="19">
        <v>45543</v>
      </c>
      <c r="B53" s="2">
        <v>41544</v>
      </c>
      <c r="C53" s="2">
        <v>29</v>
      </c>
      <c r="D53" s="3">
        <f t="shared" si="2"/>
        <v>6.9805507413826307E-4</v>
      </c>
      <c r="E53" s="1">
        <f t="shared" si="3"/>
        <v>2175</v>
      </c>
    </row>
    <row r="54" spans="1:5" ht="15" customHeight="1" x14ac:dyDescent="0.25">
      <c r="A54" s="19">
        <v>45544</v>
      </c>
      <c r="B54" s="2"/>
      <c r="C54" s="2"/>
      <c r="D54" s="3"/>
      <c r="E54" s="1"/>
    </row>
    <row r="55" spans="1:5" ht="15" customHeight="1" x14ac:dyDescent="0.25">
      <c r="A55" s="19">
        <v>45545</v>
      </c>
      <c r="B55" s="2"/>
      <c r="C55" s="2"/>
      <c r="D55" s="3"/>
      <c r="E55" s="1"/>
    </row>
    <row r="56" spans="1:5" ht="15" customHeight="1" x14ac:dyDescent="0.25">
      <c r="A56" s="19">
        <v>45546</v>
      </c>
      <c r="B56" s="2"/>
      <c r="C56" s="2"/>
      <c r="D56" s="3"/>
      <c r="E56" s="1"/>
    </row>
    <row r="57" spans="1:5" ht="15" customHeight="1" x14ac:dyDescent="0.25">
      <c r="A57" s="19">
        <v>45547</v>
      </c>
      <c r="B57" s="2"/>
      <c r="C57" s="2"/>
      <c r="D57" s="3"/>
      <c r="E57" s="1"/>
    </row>
    <row r="58" spans="1:5" ht="15" customHeight="1" x14ac:dyDescent="0.25">
      <c r="A58" s="19">
        <v>45548</v>
      </c>
      <c r="B58" s="2"/>
      <c r="C58" s="2"/>
      <c r="D58" s="3"/>
      <c r="E58" s="1"/>
    </row>
    <row r="59" spans="1:5" ht="15" customHeight="1" x14ac:dyDescent="0.25">
      <c r="A59" s="19">
        <v>45549</v>
      </c>
      <c r="B59" s="2"/>
      <c r="C59" s="2"/>
      <c r="D59" s="3"/>
      <c r="E59" s="1"/>
    </row>
    <row r="60" spans="1:5" ht="15" customHeight="1" x14ac:dyDescent="0.25">
      <c r="A60" s="19">
        <v>45550</v>
      </c>
      <c r="B60" s="2"/>
      <c r="C60" s="2"/>
      <c r="D60" s="3"/>
      <c r="E60" s="1"/>
    </row>
    <row r="61" spans="1:5" ht="15" customHeight="1" x14ac:dyDescent="0.25">
      <c r="A61" s="19">
        <v>45551</v>
      </c>
      <c r="B61" s="2"/>
      <c r="C61" s="2"/>
      <c r="D61" s="3"/>
      <c r="E61" s="1"/>
    </row>
    <row r="62" spans="1:5" ht="15" customHeight="1" x14ac:dyDescent="0.25">
      <c r="A62" s="19">
        <v>45552</v>
      </c>
      <c r="B62" s="2"/>
      <c r="C62" s="2"/>
      <c r="D62" s="3"/>
      <c r="E62" s="1"/>
    </row>
    <row r="63" spans="1:5" ht="15" customHeight="1" x14ac:dyDescent="0.25">
      <c r="A63" s="19">
        <v>45553</v>
      </c>
      <c r="B63" s="2"/>
      <c r="C63" s="2"/>
      <c r="D63" s="3"/>
      <c r="E63" s="1"/>
    </row>
    <row r="64" spans="1:5" ht="15" customHeight="1" x14ac:dyDescent="0.25">
      <c r="A64" s="19">
        <v>45554</v>
      </c>
      <c r="B64" s="2"/>
      <c r="C64" s="2"/>
      <c r="D64" s="3"/>
      <c r="E64" s="1"/>
    </row>
    <row r="65" spans="1:5" ht="15" customHeight="1" x14ac:dyDescent="0.25">
      <c r="A65" s="19">
        <v>45555</v>
      </c>
      <c r="B65" s="2"/>
      <c r="C65" s="2"/>
      <c r="D65" s="3"/>
      <c r="E65" s="1"/>
    </row>
    <row r="66" spans="1:5" ht="15" customHeight="1" x14ac:dyDescent="0.25">
      <c r="A66" s="19">
        <v>45556</v>
      </c>
      <c r="B66" s="2"/>
      <c r="C66" s="2"/>
      <c r="D66" s="3"/>
      <c r="E66" s="1"/>
    </row>
    <row r="67" spans="1:5" ht="15" customHeight="1" x14ac:dyDescent="0.25">
      <c r="A67" s="19">
        <v>45557</v>
      </c>
      <c r="B67" s="2"/>
      <c r="C67" s="2"/>
      <c r="D67" s="3"/>
      <c r="E67" s="1"/>
    </row>
    <row r="68" spans="1:5" ht="15" customHeight="1" x14ac:dyDescent="0.25">
      <c r="A68" s="19">
        <v>45558</v>
      </c>
      <c r="B68" s="2"/>
      <c r="C68" s="2"/>
      <c r="D68" s="3"/>
      <c r="E68" s="1"/>
    </row>
    <row r="69" spans="1:5" ht="15" customHeight="1" x14ac:dyDescent="0.25">
      <c r="A69" s="19">
        <v>45559</v>
      </c>
      <c r="B69" s="2"/>
      <c r="C69" s="2"/>
      <c r="D69" s="3"/>
      <c r="E69" s="1"/>
    </row>
    <row r="70" spans="1:5" ht="15" customHeight="1" x14ac:dyDescent="0.25">
      <c r="A70" s="19">
        <v>45560</v>
      </c>
      <c r="B70" s="2"/>
      <c r="C70" s="2"/>
      <c r="D70" s="3"/>
      <c r="E70" s="1"/>
    </row>
    <row r="71" spans="1:5" ht="15" customHeight="1" x14ac:dyDescent="0.25">
      <c r="A71" s="19">
        <v>45561</v>
      </c>
      <c r="B71" s="2"/>
      <c r="C71" s="2"/>
      <c r="D71" s="3"/>
      <c r="E71" s="1"/>
    </row>
    <row r="72" spans="1:5" ht="15" customHeight="1" x14ac:dyDescent="0.25">
      <c r="A72" s="19">
        <v>45562</v>
      </c>
      <c r="B72" s="2"/>
      <c r="C72" s="2"/>
      <c r="D72" s="3"/>
      <c r="E72" s="1"/>
    </row>
    <row r="73" spans="1:5" ht="15" customHeight="1" x14ac:dyDescent="0.25">
      <c r="A73" s="19">
        <v>45563</v>
      </c>
      <c r="B73" s="2"/>
      <c r="C73" s="2"/>
      <c r="D73" s="3"/>
      <c r="E73" s="1"/>
    </row>
    <row r="74" spans="1:5" ht="15" customHeight="1" x14ac:dyDescent="0.25">
      <c r="A74" s="6" t="s">
        <v>18</v>
      </c>
      <c r="B74" s="7">
        <f>SUM(B42:B73)</f>
        <v>83541</v>
      </c>
      <c r="C74" s="7">
        <f>SUM(C42:C73)</f>
        <v>82</v>
      </c>
      <c r="D74" s="8">
        <f>C74/B74</f>
        <v>9.815539675129578E-4</v>
      </c>
      <c r="E74" s="7">
        <f>SUM(E42:E73)</f>
        <v>6150</v>
      </c>
    </row>
  </sheetData>
  <mergeCells count="4">
    <mergeCell ref="A3:A4"/>
    <mergeCell ref="B3:E3"/>
    <mergeCell ref="A40:A41"/>
    <mergeCell ref="B40:E40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Август+сентябрь</vt:lpstr>
      <vt:lpstr>Август</vt:lpstr>
      <vt:lpstr>по креативам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Lavrischeva</dc:creator>
  <cp:lastModifiedBy>Анастасия</cp:lastModifiedBy>
  <dcterms:created xsi:type="dcterms:W3CDTF">2022-10-03T08:53:58Z</dcterms:created>
  <dcterms:modified xsi:type="dcterms:W3CDTF">2024-09-12T15:08:26Z</dcterms:modified>
</cp:coreProperties>
</file>