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15s" sheetId="1" state="visible" r:id="rId1"/>
    <sheet name="6s" sheetId="2" state="visible" r:id="rId2"/>
  </sheets>
  <calcPr/>
</workbook>
</file>

<file path=xl/sharedStrings.xml><?xml version="1.0" encoding="utf-8"?>
<sst xmlns="http://schemas.openxmlformats.org/spreadsheetml/2006/main" count="19" uniqueCount="19">
  <si>
    <t>Кампания:</t>
  </si>
  <si>
    <t xml:space="preserve">[9] Национальная лотерея</t>
  </si>
  <si>
    <t xml:space="preserve">Фактическая дата старта</t>
  </si>
  <si>
    <t xml:space="preserve">Дата окончания </t>
  </si>
  <si>
    <t xml:space="preserve">Кампания Дней</t>
  </si>
  <si>
    <t xml:space="preserve">Дата формирования отчета</t>
  </si>
  <si>
    <t xml:space="preserve">Дней до завершения (%) </t>
  </si>
  <si>
    <t>Date</t>
  </si>
  <si>
    <t>Impressions</t>
  </si>
  <si>
    <t>Clicks</t>
  </si>
  <si>
    <t>Reach</t>
  </si>
  <si>
    <t xml:space="preserve">First Quartile</t>
  </si>
  <si>
    <t>Midpoint</t>
  </si>
  <si>
    <t xml:space="preserve">Third Quartile</t>
  </si>
  <si>
    <t xml:space="preserve"> Complete views</t>
  </si>
  <si>
    <t>CTR</t>
  </si>
  <si>
    <t>VCR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</si>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</sst>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_-* #,##0.00\ _₽_-;\-* #,##0.00\ _₽_-;_-* &quot;-&quot;??\ _₽_-;_-@_-"/>
    <numFmt numFmtId="161" formatCode="_-* #,##0_-;\-* #,##0_-;_-* &quot;-&quot;??_-;_-@_-"/>
  </numFmts>
  <fonts count="19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u/>
      <sz val="11.000000"/>
      <color theme="10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b/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sz val="18.000000"/>
      <color theme="3"/>
      <name val="Calibri Light"/>
      <scheme val="major"/>
    </font>
    <font>
      <sz val="11.000000"/>
      <color rgb="FF9C6500"/>
      <name val="Calibri"/>
      <scheme val="minor"/>
    </font>
    <font>
      <u/>
      <sz val="11.000000"/>
      <color theme="11"/>
      <name val="Calibri"/>
      <scheme val="minor"/>
    </font>
    <font>
      <sz val="11.000000"/>
      <color rgb="FF9C0006"/>
      <name val="Calibri"/>
      <scheme val="minor"/>
    </font>
    <font>
      <i/>
      <sz val="11.000000"/>
      <color rgb="FF7F7F7F"/>
      <name val="Calibri"/>
      <scheme val="minor"/>
    </font>
    <font>
      <sz val="11.000000"/>
      <color rgb="FFFA7D00"/>
      <name val="Calibri"/>
      <scheme val="minor"/>
    </font>
    <font>
      <sz val="11.000000"/>
      <color indexed="2"/>
      <name val="Calibri"/>
      <scheme val="minor"/>
    </font>
    <font>
      <sz val="11.000000"/>
      <color rgb="FF00610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indexed="26"/>
        <bgColor indexed="26"/>
      </patternFill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</fills>
  <borders count="24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none"/>
      <right style="none"/>
      <top style="none"/>
      <bottom style="thick">
        <color theme="4"/>
      </bottom>
      <diagonal style="none"/>
    </border>
    <border>
      <left style="none"/>
      <right style="none"/>
      <top style="none"/>
      <bottom style="thick">
        <color theme="4" tint="0.499984740745262"/>
      </bottom>
      <diagonal style="none"/>
    </border>
    <border>
      <left style="none"/>
      <right style="none"/>
      <top style="none"/>
      <bottom style="medium">
        <color theme="4" tint="0.3999755851924192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</borders>
  <cellStyleXfs count="72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0" fillId="3" borderId="0" numFmtId="0" applyNumberFormat="0" applyFont="1" applyFill="1" applyBorder="0" applyProtection="0"/>
    <xf fontId="0" fillId="4" borderId="0" numFmtId="0" applyNumberFormat="0" applyFont="1" applyFill="1" applyBorder="0" applyProtection="0"/>
    <xf fontId="0" fillId="5" borderId="0" numFmtId="0" applyNumberFormat="0" applyFont="1" applyFill="1" applyBorder="0" applyProtection="0"/>
    <xf fontId="0" fillId="6" borderId="0" numFmtId="0" applyNumberFormat="0" applyFont="1" applyFill="1" applyBorder="0" applyProtection="0"/>
    <xf fontId="0" fillId="7" borderId="0" numFmtId="0" applyNumberFormat="0" applyFont="1" applyFill="1" applyBorder="0" applyProtection="0"/>
    <xf fontId="0" fillId="8" borderId="0" numFmtId="0" applyNumberFormat="0" applyFont="1" applyFill="1" applyBorder="0" applyProtection="0"/>
    <xf fontId="0" fillId="9" borderId="0" numFmtId="0" applyNumberFormat="0" applyFont="1" applyFill="1" applyBorder="0" applyProtection="0"/>
    <xf fontId="0" fillId="10" borderId="0" numFmtId="0" applyNumberFormat="0" applyFont="1" applyFill="1" applyBorder="0" applyProtection="0"/>
    <xf fontId="0" fillId="11" borderId="0" numFmtId="0" applyNumberFormat="0" applyFont="1" applyFill="1" applyBorder="0" applyProtection="0"/>
    <xf fontId="0" fillId="12" borderId="0" numFmtId="0" applyNumberFormat="0" applyFont="1" applyFill="1" applyBorder="0" applyProtection="0"/>
    <xf fontId="0" fillId="13" borderId="0" numFmtId="0" applyNumberFormat="0" applyFont="1" applyFill="1" applyBorder="0" applyProtection="0"/>
    <xf fontId="1" fillId="14" borderId="0" numFmtId="0" applyNumberFormat="0" applyFont="1" applyFill="1" applyBorder="0" applyProtection="0"/>
    <xf fontId="1" fillId="15" borderId="0" numFmtId="0" applyNumberFormat="0" applyFont="1" applyFill="1" applyBorder="0" applyProtection="0"/>
    <xf fontId="1" fillId="16" borderId="0" numFmtId="0" applyNumberFormat="0" applyFont="1" applyFill="1" applyBorder="0" applyProtection="0"/>
    <xf fontId="1" fillId="17" borderId="0" numFmtId="0" applyNumberFormat="0" applyFont="1" applyFill="1" applyBorder="0" applyProtection="0"/>
    <xf fontId="1" fillId="18" borderId="0" numFmtId="0" applyNumberFormat="0" applyFont="1" applyFill="1" applyBorder="0" applyProtection="0"/>
    <xf fontId="1" fillId="19" borderId="0" numFmtId="0" applyNumberFormat="0" applyFont="1" applyFill="1" applyBorder="0" applyProtection="0"/>
    <xf fontId="1" fillId="20" borderId="0" numFmtId="0" applyNumberFormat="0" applyFont="1" applyFill="1" applyBorder="0" applyProtection="0"/>
    <xf fontId="1" fillId="21" borderId="0" numFmtId="0" applyNumberFormat="0" applyFont="1" applyFill="1" applyBorder="0" applyProtection="0"/>
    <xf fontId="1" fillId="22" borderId="0" numFmtId="0" applyNumberFormat="0" applyFont="1" applyFill="1" applyBorder="0" applyProtection="0"/>
    <xf fontId="1" fillId="23" borderId="0" numFmtId="0" applyNumberFormat="0" applyFont="1" applyFill="1" applyBorder="0" applyProtection="0"/>
    <xf fontId="1" fillId="24" borderId="0" numFmtId="0" applyNumberFormat="0" applyFont="1" applyFill="1" applyBorder="0" applyProtection="0"/>
    <xf fontId="1" fillId="25" borderId="0" numFmtId="0" applyNumberFormat="0" applyFont="1" applyFill="1" applyBorder="0" applyProtection="0"/>
    <xf fontId="2" fillId="26" borderId="1" numFmtId="0" applyNumberFormat="0" applyFont="1" applyFill="1" applyBorder="1" applyProtection="0"/>
    <xf fontId="3" fillId="27" borderId="2" numFmtId="0" applyNumberFormat="0" applyFont="1" applyFill="1" applyBorder="1" applyProtection="0"/>
    <xf fontId="4" fillId="27" borderId="1" numFmtId="0" applyNumberFormat="0" applyFont="1" applyFill="1" applyBorder="1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6" fillId="0" borderId="3" numFmtId="0" applyNumberFormat="0" applyFont="1" applyFill="0" applyBorder="1" applyProtection="0"/>
    <xf fontId="7" fillId="0" borderId="4" numFmtId="0" applyNumberFormat="0" applyFont="1" applyFill="0" applyBorder="1" applyProtection="0"/>
    <xf fontId="8" fillId="0" borderId="5" numFmtId="0" applyNumberFormat="0" applyFont="1" applyFill="0" applyBorder="1" applyProtection="0"/>
    <xf fontId="8" fillId="0" borderId="0" numFmtId="0" applyNumberFormat="0" applyFont="1" applyFill="0" applyBorder="0" applyProtection="0"/>
    <xf fontId="9" fillId="0" borderId="6" numFmtId="0" applyNumberFormat="0" applyFont="1" applyFill="0" applyBorder="1" applyProtection="0"/>
    <xf fontId="10" fillId="28" borderId="7" numFmtId="0" applyNumberFormat="0" applyFont="1" applyFill="1" applyBorder="1" applyProtection="0"/>
    <xf fontId="11" fillId="0" borderId="0" numFmtId="0" applyNumberFormat="0" applyFont="1" applyFill="0" applyBorder="0" applyProtection="0"/>
    <xf fontId="12" fillId="29" borderId="0" numFmtId="0" applyNumberFormat="0" applyFont="1" applyFill="1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4" fillId="30" borderId="0" numFmtId="0" applyNumberFormat="0" applyFont="1" applyFill="1" applyBorder="0" applyProtection="0"/>
    <xf fontId="15" fillId="0" borderId="0" numFmtId="0" applyNumberFormat="0" applyFont="1" applyFill="0" applyBorder="0" applyProtection="0"/>
    <xf fontId="0" fillId="31" borderId="8" numFmtId="0" applyNumberFormat="0" applyFont="0" applyFill="1" applyBorder="1" applyProtection="0"/>
    <xf fontId="0" fillId="0" borderId="0" numFmtId="9" applyNumberFormat="1" applyFont="0" applyFill="0" applyBorder="0" applyProtection="0"/>
    <xf fontId="16" fillId="0" borderId="9" numFmtId="0" applyNumberFormat="0" applyFont="1" applyFill="0" applyBorder="1" applyProtection="0"/>
    <xf fontId="17" fillId="0" borderId="0" numFmtId="0" applyNumberFormat="0" applyFont="1" applyFill="0" applyBorder="0" applyProtection="0"/>
    <xf fontId="0" fillId="0" borderId="0" numFmtId="160" applyNumberFormat="1" applyFont="0" applyFill="0" applyBorder="0" applyProtection="0"/>
    <xf fontId="18" fillId="32" borderId="0" numFmtId="0" applyNumberFormat="0" applyFont="1" applyFill="1" applyBorder="0" applyProtection="0"/>
  </cellStyleXfs>
  <cellXfs count="34">
    <xf fontId="0" fillId="0" borderId="0" numFmtId="0" xfId="0"/>
    <xf fontId="0" fillId="33" borderId="0" numFmtId="0" xfId="0" applyFill="1"/>
    <xf fontId="0" fillId="33" borderId="0" numFmtId="3" xfId="0" applyNumberFormat="1" applyFill="1" applyAlignment="1">
      <alignment horizontal="center"/>
    </xf>
    <xf fontId="9" fillId="33" borderId="10" numFmtId="0" xfId="0" applyFont="1" applyFill="1" applyBorder="1"/>
    <xf fontId="9" fillId="33" borderId="11" numFmtId="3" xfId="0" applyNumberFormat="1" applyFont="1" applyFill="1" applyBorder="1" applyAlignment="1">
      <alignment horizontal="center"/>
    </xf>
    <xf fontId="0" fillId="33" borderId="11" numFmtId="3" xfId="0" applyNumberFormat="1" applyFill="1" applyBorder="1" applyAlignment="1">
      <alignment horizontal="center"/>
    </xf>
    <xf fontId="0" fillId="33" borderId="12" numFmtId="0" xfId="0" applyFill="1" applyBorder="1"/>
    <xf fontId="9" fillId="33" borderId="13" numFmtId="0" xfId="0" applyFont="1" applyFill="1" applyBorder="1"/>
    <xf fontId="9" fillId="33" borderId="0" numFmtId="0" xfId="0" applyFont="1" applyFill="1"/>
    <xf fontId="0" fillId="33" borderId="14" numFmtId="0" xfId="0" applyFill="1" applyBorder="1"/>
    <xf fontId="9" fillId="33" borderId="0" numFmtId="3" xfId="0" applyNumberFormat="1" applyFont="1" applyFill="1" applyAlignment="1">
      <alignment horizontal="center"/>
    </xf>
    <xf fontId="0" fillId="33" borderId="13" numFmtId="0" xfId="0" applyFill="1" applyBorder="1"/>
    <xf fontId="9" fillId="33" borderId="15" numFmtId="0" xfId="0" applyFont="1" applyFill="1" applyBorder="1"/>
    <xf fontId="9" fillId="33" borderId="16" numFmtId="0" xfId="0" applyFont="1" applyFill="1" applyBorder="1"/>
    <xf fontId="0" fillId="33" borderId="16" numFmtId="3" xfId="0" applyNumberFormat="1" applyFill="1" applyBorder="1" applyAlignment="1">
      <alignment horizontal="center"/>
    </xf>
    <xf fontId="0" fillId="33" borderId="17" numFmtId="9" xfId="67" applyNumberFormat="1" applyFill="1" applyBorder="1"/>
    <xf fontId="9" fillId="33" borderId="0" numFmtId="161" xfId="70" applyNumberFormat="1" applyFont="1" applyFill="1" applyAlignment="1">
      <alignment horizontal="left"/>
    </xf>
    <xf fontId="9" fillId="33" borderId="0" numFmtId="3" xfId="70" applyNumberFormat="1" applyFont="1" applyFill="1" applyAlignment="1">
      <alignment horizontal="center"/>
    </xf>
    <xf fontId="0" fillId="33" borderId="0" numFmtId="4" xfId="0" applyNumberFormat="1" applyFill="1"/>
    <xf fontId="9" fillId="34" borderId="18" numFmtId="161" xfId="70" applyNumberFormat="1" applyFont="1" applyFill="1" applyBorder="1" applyAlignment="1">
      <alignment horizontal="center" vertical="center"/>
    </xf>
    <xf fontId="9" fillId="34" borderId="19" numFmtId="3" xfId="70" applyNumberFormat="1" applyFont="1" applyFill="1" applyBorder="1" applyAlignment="1">
      <alignment horizontal="center" vertical="center"/>
    </xf>
    <xf fontId="9" fillId="34" borderId="19" numFmtId="161" xfId="70" applyNumberFormat="1" applyFont="1" applyFill="1" applyBorder="1" applyAlignment="1">
      <alignment horizontal="center" vertical="center"/>
    </xf>
    <xf fontId="0" fillId="33" borderId="20" numFmtId="14" xfId="0" applyNumberFormat="1" applyFill="1" applyBorder="1"/>
    <xf fontId="0" fillId="33" borderId="19" numFmtId="3" xfId="0" applyNumberFormat="1" applyFill="1" applyBorder="1" applyAlignment="1">
      <alignment horizontal="center"/>
    </xf>
    <xf fontId="0" fillId="33" borderId="19" numFmtId="10" xfId="67" applyNumberFormat="1" applyFill="1" applyBorder="1" applyAlignment="1">
      <alignment horizontal="center" vertical="center"/>
    </xf>
    <xf fontId="0" fillId="33" borderId="18" numFmtId="3" xfId="0" applyNumberFormat="1" applyFill="1" applyBorder="1" applyAlignment="1">
      <alignment horizontal="center"/>
    </xf>
    <xf fontId="0" fillId="33" borderId="18" numFmtId="10" xfId="67" applyNumberFormat="1" applyFill="1" applyBorder="1" applyAlignment="1">
      <alignment horizontal="center" vertical="center"/>
    </xf>
    <xf fontId="9" fillId="33" borderId="21" numFmtId="3" xfId="0" applyNumberFormat="1" applyFont="1" applyFill="1" applyBorder="1" applyAlignment="1">
      <alignment horizontal="center"/>
    </xf>
    <xf fontId="9" fillId="33" borderId="22" numFmtId="3" xfId="0" applyNumberFormat="1" applyFont="1" applyFill="1" applyBorder="1" applyAlignment="1">
      <alignment horizontal="center"/>
    </xf>
    <xf fontId="9" fillId="33" borderId="23" numFmtId="3" xfId="0" applyNumberFormat="1" applyFont="1" applyFill="1" applyBorder="1" applyAlignment="1">
      <alignment horizontal="center"/>
    </xf>
    <xf fontId="9" fillId="33" borderId="22" numFmtId="10" xfId="67" applyNumberFormat="1" applyFont="1" applyFill="1" applyBorder="1" applyAlignment="1">
      <alignment horizontal="center" vertical="center"/>
    </xf>
    <xf fontId="0" fillId="33" borderId="0" numFmtId="1" xfId="0" applyNumberFormat="1" applyFill="1" applyAlignment="1">
      <alignment horizontal="center"/>
    </xf>
    <xf fontId="0" fillId="33" borderId="0" numFmtId="10" xfId="67" applyNumberFormat="1" applyFill="1" applyAlignment="1">
      <alignment horizontal="center" vertical="center"/>
    </xf>
    <xf fontId="0" fillId="33" borderId="0" numFmtId="3" xfId="70" applyNumberFormat="1" applyFill="1" applyAlignment="1">
      <alignment horizontal="center"/>
    </xf>
  </cellXfs>
  <cellStyles count="72"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20% — акцент5" xfId="5" builtinId="46"/>
    <cellStyle name="20% — акцент6" xfId="6" builtinId="50"/>
    <cellStyle name="40% — акцент1" xfId="7" builtinId="31"/>
    <cellStyle name="40% — акцент2" xfId="8" builtinId="35"/>
    <cellStyle name="40% — акцент3" xfId="9" builtinId="39"/>
    <cellStyle name="40% — акцент4" xfId="10" builtinId="43"/>
    <cellStyle name="40% — акцент5" xfId="11" builtinId="47"/>
    <cellStyle name="40% — акцент6" xfId="12" builtinId="51"/>
    <cellStyle name="60% — акцент1" xfId="13" builtinId="32"/>
    <cellStyle name="60% — акцент2" xfId="14" builtinId="36"/>
    <cellStyle name="60% — акцент3" xfId="15" builtinId="40"/>
    <cellStyle name="60% — акцент4" xfId="16" builtinId="44"/>
    <cellStyle name="60% — акцент5" xfId="17" builtinId="48"/>
    <cellStyle name="60% —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Гиперссылка" xfId="28" builtinId="8"/>
    <cellStyle name="Гиперссылка" xfId="29" builtinId="8"/>
    <cellStyle name="Гиперссылка" xfId="30" builtinId="8"/>
    <cellStyle name="Гиперссылка" xfId="31" builtinId="8"/>
    <cellStyle name="Гиперссылка" xfId="32" builtinId="8"/>
    <cellStyle name="Гиперссылка" xfId="33" builtinId="8"/>
    <cellStyle name="Гиперссылка" xfId="34" builtinId="8"/>
    <cellStyle name="Гиперссылка" xfId="35" builtinId="8"/>
    <cellStyle name="Гиперссылка" xfId="36" builtinId="8"/>
    <cellStyle name="Гиперссылка" xfId="37" builtinId="8"/>
    <cellStyle name="Гиперссылка" xfId="38" builtinId="8"/>
    <cellStyle name="Гиперссылка" xfId="39" builtinId="8"/>
    <cellStyle name="Гиперссылка" xfId="40" builtinId="8"/>
    <cellStyle name="Гиперссылка" xfId="41" builtinId="8"/>
    <cellStyle name="Заголовок 1" xfId="42" builtinId="16"/>
    <cellStyle name="Заголовок 2" xfId="43" builtinId="17"/>
    <cellStyle name="Заголовок 3" xfId="44" builtinId="18"/>
    <cellStyle name="Заголовок 4" xfId="45" builtinId="19"/>
    <cellStyle name="Итог" xfId="46" builtinId="25"/>
    <cellStyle name="Контрольная ячейка" xfId="47" builtinId="23"/>
    <cellStyle name="Название" xfId="48" builtinId="15"/>
    <cellStyle name="Нейтральный" xfId="49" builtinId="28"/>
    <cellStyle name="Обычный" xfId="0" builtinId="0"/>
    <cellStyle name="Открывавшаяся гиперссылка" xfId="50" builtinId="9"/>
    <cellStyle name="Открывавшаяся гиперссылка" xfId="51" builtinId="9"/>
    <cellStyle name="Открывавшаяся гиперссылка" xfId="52" builtinId="9"/>
    <cellStyle name="Открывавшаяся гиперссылка" xfId="53" builtinId="9"/>
    <cellStyle name="Открывавшаяся гиперссылка" xfId="54" builtinId="9"/>
    <cellStyle name="Открывавшаяся гиперссылка" xfId="55" builtinId="9"/>
    <cellStyle name="Открывавшаяся гиперссылка" xfId="56" builtinId="9"/>
    <cellStyle name="Открывавшаяся гиперссылка" xfId="57" builtinId="9"/>
    <cellStyle name="Открывавшаяся гиперссылка" xfId="58" builtinId="9"/>
    <cellStyle name="Открывавшаяся гиперссылка" xfId="59" builtinId="9"/>
    <cellStyle name="Открывавшаяся гиперссылка" xfId="60" builtinId="9"/>
    <cellStyle name="Открывавшаяся гиперссылка" xfId="61" builtinId="9"/>
    <cellStyle name="Открывавшаяся гиперссылка" xfId="62" builtinId="9"/>
    <cellStyle name="Открывавшаяся гиперссылка" xfId="63" builtinId="9"/>
    <cellStyle name="Плохой" xfId="64" builtinId="27"/>
    <cellStyle name="Пояснение" xfId="65" builtinId="53"/>
    <cellStyle name="Примечание" xfId="66" builtinId="10"/>
    <cellStyle name="Процентный" xfId="67" builtinId="5"/>
    <cellStyle name="Связанная ячейка" xfId="68" builtinId="24"/>
    <cellStyle name="Текст предупреждения" xfId="69" builtinId="11"/>
    <cellStyle name="Финансовый" xfId="70" builtinId="3"/>
    <cellStyle name="Хороший" xfId="7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zoomScale="100" workbookViewId="0">
      <selection activeCell="B48" activeCellId="0" sqref="B48:H48"/>
    </sheetView>
  </sheetViews>
  <sheetFormatPr defaultColWidth="11.42578125" defaultRowHeight="14.25"/>
  <cols>
    <col bestFit="1" customWidth="1" min="1" max="1" style="1" width="13.7109375"/>
    <col bestFit="1" customWidth="1" min="2" max="3" style="2" width="11.140625"/>
    <col bestFit="1" customWidth="1" min="4" max="4" style="2" width="11"/>
    <col bestFit="1" customWidth="1" min="5" max="5" style="1" width="11"/>
    <col bestFit="1" customWidth="1" min="6" max="6" style="2" width="11.140625"/>
    <col bestFit="1" customWidth="1" min="7" max="7" style="1" width="12.140625"/>
    <col bestFit="1" customWidth="1" min="8" max="10" style="2" width="11.140625"/>
    <col min="11" max="16384" style="1" width="11.42578125"/>
  </cols>
  <sheetData>
    <row r="1">
      <c r="A1" s="3" t="s">
        <v>0</v>
      </c>
      <c r="B1" s="4"/>
      <c r="C1" s="4"/>
      <c r="D1" s="5" t="s">
        <v>1</v>
      </c>
      <c r="E1" s="6"/>
    </row>
    <row r="2">
      <c r="A2" s="7" t="s">
        <v>2</v>
      </c>
      <c r="B2" s="8"/>
      <c r="C2" s="8"/>
      <c r="D2" s="2">
        <v>45530</v>
      </c>
      <c r="E2" s="9"/>
    </row>
    <row r="3">
      <c r="A3" s="7" t="s">
        <v>3</v>
      </c>
      <c r="B3" s="8"/>
      <c r="C3" s="8"/>
      <c r="D3" s="2">
        <v>45563</v>
      </c>
      <c r="E3" s="9"/>
    </row>
    <row r="4">
      <c r="A4" s="7" t="s">
        <v>4</v>
      </c>
      <c r="B4" s="10"/>
      <c r="C4" s="10"/>
      <c r="D4" s="2">
        <f>D3-D2+1</f>
        <v>34</v>
      </c>
      <c r="E4" s="9"/>
    </row>
    <row r="5">
      <c r="A5" s="11"/>
      <c r="E5" s="9"/>
    </row>
    <row r="6">
      <c r="A6" s="7" t="s">
        <v>5</v>
      </c>
      <c r="B6" s="8"/>
      <c r="C6" s="8"/>
      <c r="D6" s="2">
        <v>45565</v>
      </c>
      <c r="E6" s="9"/>
    </row>
    <row r="7" ht="15.75">
      <c r="A7" s="12" t="s">
        <v>6</v>
      </c>
      <c r="B7" s="13"/>
      <c r="C7" s="13"/>
      <c r="D7" s="14">
        <f>(D6-D3)*-1</f>
        <v>-2</v>
      </c>
      <c r="E7" s="15">
        <f>1-D7/D4</f>
        <v>1.0588235294117647</v>
      </c>
    </row>
    <row r="8">
      <c r="A8" s="8"/>
    </row>
    <row r="9">
      <c r="A9" s="16"/>
      <c r="B9" s="17"/>
      <c r="E9" s="18"/>
    </row>
    <row r="10">
      <c r="A10" s="19" t="s">
        <v>7</v>
      </c>
      <c r="B10" s="20" t="s">
        <v>8</v>
      </c>
      <c r="C10" s="20" t="s">
        <v>9</v>
      </c>
      <c r="D10" s="20" t="s">
        <v>10</v>
      </c>
      <c r="E10" s="20" t="s">
        <v>11</v>
      </c>
      <c r="F10" s="20" t="s">
        <v>12</v>
      </c>
      <c r="G10" s="20" t="s">
        <v>13</v>
      </c>
      <c r="H10" s="20" t="s">
        <v>14</v>
      </c>
      <c r="L10" s="21" t="s">
        <v>15</v>
      </c>
      <c r="M10" s="21" t="s">
        <v>16</v>
      </c>
    </row>
    <row r="11">
      <c r="A11" s="22">
        <v>45530</v>
      </c>
      <c r="B11" s="23">
        <v>4250</v>
      </c>
      <c r="C11" s="23">
        <v>32</v>
      </c>
      <c r="D11" s="23">
        <v>1862</v>
      </c>
      <c r="E11" s="23">
        <v>3871</v>
      </c>
      <c r="F11" s="23">
        <v>3704</v>
      </c>
      <c r="G11" s="23">
        <v>3141</v>
      </c>
      <c r="H11" s="23">
        <v>2986</v>
      </c>
      <c r="L11" s="24">
        <f t="shared" ref="L11:L45" si="0">C11/B11</f>
        <v>0.0075294117647058826</v>
      </c>
      <c r="M11" s="24">
        <f t="shared" ref="M11:M45" si="1">H11/B11</f>
        <v>0.70258823529411762</v>
      </c>
    </row>
    <row r="12">
      <c r="A12" s="22">
        <v>45531</v>
      </c>
      <c r="B12" s="23">
        <v>2583</v>
      </c>
      <c r="C12" s="23">
        <v>23</v>
      </c>
      <c r="D12" s="23">
        <v>768</v>
      </c>
      <c r="E12" s="23">
        <v>2376</v>
      </c>
      <c r="F12" s="23">
        <v>2254</v>
      </c>
      <c r="G12" s="23">
        <v>1881</v>
      </c>
      <c r="H12" s="23">
        <v>1817</v>
      </c>
      <c r="L12" s="24">
        <f t="shared" si="0"/>
        <v>0.0089043747580332955</v>
      </c>
      <c r="M12" s="24">
        <f t="shared" si="1"/>
        <v>0.70344560588463023</v>
      </c>
    </row>
    <row r="13">
      <c r="A13" s="22">
        <v>45532</v>
      </c>
      <c r="B13" s="23">
        <v>1900</v>
      </c>
      <c r="C13" s="23">
        <v>24</v>
      </c>
      <c r="D13" s="23">
        <v>661</v>
      </c>
      <c r="E13" s="23">
        <v>1747</v>
      </c>
      <c r="F13" s="23">
        <v>1665</v>
      </c>
      <c r="G13" s="23">
        <v>1378</v>
      </c>
      <c r="H13" s="23">
        <v>1321</v>
      </c>
      <c r="L13" s="24">
        <f t="shared" si="0"/>
        <v>0.012631578947368421</v>
      </c>
      <c r="M13" s="24">
        <f t="shared" si="1"/>
        <v>0.69526315789473681</v>
      </c>
    </row>
    <row r="14">
      <c r="A14" s="22">
        <v>45533</v>
      </c>
      <c r="B14" s="23">
        <v>453</v>
      </c>
      <c r="C14" s="23">
        <v>10</v>
      </c>
      <c r="D14" s="23">
        <v>146</v>
      </c>
      <c r="E14" s="23">
        <v>421</v>
      </c>
      <c r="F14" s="23">
        <v>400</v>
      </c>
      <c r="G14" s="23">
        <v>321</v>
      </c>
      <c r="H14" s="23">
        <v>314</v>
      </c>
      <c r="L14" s="24">
        <f t="shared" si="0"/>
        <v>0.022075055187637971</v>
      </c>
      <c r="M14" s="24">
        <f t="shared" si="1"/>
        <v>0.69315673289183222</v>
      </c>
    </row>
    <row r="15">
      <c r="A15" s="22">
        <v>45534</v>
      </c>
      <c r="B15" s="23">
        <v>50303</v>
      </c>
      <c r="C15" s="23">
        <v>504</v>
      </c>
      <c r="D15" s="23">
        <v>20787</v>
      </c>
      <c r="E15" s="23">
        <v>47409</v>
      </c>
      <c r="F15" s="23">
        <v>45999</v>
      </c>
      <c r="G15" s="23">
        <v>45005</v>
      </c>
      <c r="H15" s="23">
        <v>43014</v>
      </c>
      <c r="L15" s="24">
        <f t="shared" si="0"/>
        <v>0.010019283144146473</v>
      </c>
      <c r="M15" s="24">
        <f t="shared" si="1"/>
        <v>0.85509810548078646</v>
      </c>
    </row>
    <row r="16">
      <c r="A16" s="22">
        <v>45535</v>
      </c>
      <c r="B16" s="23">
        <v>54014</v>
      </c>
      <c r="C16" s="23">
        <v>556</v>
      </c>
      <c r="D16" s="23">
        <v>22230</v>
      </c>
      <c r="E16" s="23">
        <v>50973</v>
      </c>
      <c r="F16" s="23">
        <v>48602</v>
      </c>
      <c r="G16" s="23">
        <v>47620</v>
      </c>
      <c r="H16" s="23">
        <v>46467</v>
      </c>
      <c r="L16" s="24">
        <f t="shared" si="0"/>
        <v>0.010293627578035324</v>
      </c>
      <c r="M16" s="24">
        <f t="shared" si="1"/>
        <v>0.86027696523123631</v>
      </c>
    </row>
    <row r="17">
      <c r="A17" s="22">
        <v>45536</v>
      </c>
      <c r="B17" s="23">
        <v>38608</v>
      </c>
      <c r="C17" s="23">
        <v>369</v>
      </c>
      <c r="D17" s="23">
        <v>15464</v>
      </c>
      <c r="E17" s="23">
        <v>34749</v>
      </c>
      <c r="F17" s="23">
        <v>31894</v>
      </c>
      <c r="G17" s="23">
        <v>31025</v>
      </c>
      <c r="H17" s="23">
        <v>30381</v>
      </c>
      <c r="L17" s="24">
        <f t="shared" si="0"/>
        <v>0.0095576046415250717</v>
      </c>
      <c r="M17" s="24">
        <f t="shared" si="1"/>
        <v>0.78690944881889768</v>
      </c>
    </row>
    <row r="18">
      <c r="A18" s="22">
        <v>45537</v>
      </c>
      <c r="B18" s="23">
        <v>30696</v>
      </c>
      <c r="C18" s="23">
        <v>306</v>
      </c>
      <c r="D18" s="23">
        <v>11030</v>
      </c>
      <c r="E18" s="23">
        <v>28149</v>
      </c>
      <c r="F18" s="23">
        <v>25598</v>
      </c>
      <c r="G18" s="23">
        <v>24812</v>
      </c>
      <c r="H18" s="23">
        <v>24290</v>
      </c>
      <c r="L18" s="24">
        <f t="shared" si="0"/>
        <v>0.0099687255668491001</v>
      </c>
      <c r="M18" s="24">
        <f t="shared" si="1"/>
        <v>0.79130831378681266</v>
      </c>
    </row>
    <row r="19">
      <c r="A19" s="22">
        <v>45538</v>
      </c>
      <c r="B19" s="23">
        <v>23676</v>
      </c>
      <c r="C19" s="23">
        <v>233</v>
      </c>
      <c r="D19" s="23">
        <v>10524</v>
      </c>
      <c r="E19" s="23">
        <v>20724</v>
      </c>
      <c r="F19" s="23">
        <v>18755</v>
      </c>
      <c r="G19" s="23">
        <v>18039</v>
      </c>
      <c r="H19" s="23">
        <v>17570</v>
      </c>
      <c r="L19" s="24">
        <f t="shared" si="0"/>
        <v>0.0098411893900996784</v>
      </c>
      <c r="M19" s="24">
        <f t="shared" si="1"/>
        <v>0.74210170636931916</v>
      </c>
    </row>
    <row r="20">
      <c r="A20" s="22">
        <v>45539</v>
      </c>
      <c r="B20" s="23">
        <v>23902</v>
      </c>
      <c r="C20" s="23">
        <v>242</v>
      </c>
      <c r="D20" s="23">
        <v>9633</v>
      </c>
      <c r="E20" s="23">
        <v>19757</v>
      </c>
      <c r="F20" s="23">
        <v>16757</v>
      </c>
      <c r="G20" s="23">
        <v>15869</v>
      </c>
      <c r="H20" s="23">
        <v>15403</v>
      </c>
      <c r="L20" s="24">
        <f t="shared" si="0"/>
        <v>0.010124675759350683</v>
      </c>
      <c r="M20" s="24">
        <f t="shared" si="1"/>
        <v>0.64442306083172951</v>
      </c>
    </row>
    <row r="21">
      <c r="A21" s="22">
        <v>45540</v>
      </c>
      <c r="B21" s="23">
        <v>22320</v>
      </c>
      <c r="C21" s="23">
        <v>224</v>
      </c>
      <c r="D21" s="23">
        <v>10287</v>
      </c>
      <c r="E21" s="23">
        <v>19552</v>
      </c>
      <c r="F21" s="23">
        <v>17227</v>
      </c>
      <c r="G21" s="23">
        <v>16194</v>
      </c>
      <c r="H21" s="23">
        <v>15694</v>
      </c>
      <c r="L21" s="24">
        <f t="shared" si="0"/>
        <v>0.01003584229390681</v>
      </c>
      <c r="M21" s="24">
        <f t="shared" si="1"/>
        <v>0.7031362007168459</v>
      </c>
    </row>
    <row r="22">
      <c r="A22" s="22">
        <v>45541</v>
      </c>
      <c r="B22" s="23">
        <v>21859</v>
      </c>
      <c r="C22" s="23">
        <v>220</v>
      </c>
      <c r="D22" s="23">
        <v>9006</v>
      </c>
      <c r="E22" s="23">
        <v>19130</v>
      </c>
      <c r="F22" s="23">
        <v>16645</v>
      </c>
      <c r="G22" s="23">
        <v>16104</v>
      </c>
      <c r="H22" s="23">
        <v>15664</v>
      </c>
      <c r="L22" s="24">
        <f t="shared" si="0"/>
        <v>0.010064504323162084</v>
      </c>
      <c r="M22" s="24">
        <f t="shared" si="1"/>
        <v>0.71659270780914042</v>
      </c>
    </row>
    <row r="23">
      <c r="A23" s="22">
        <v>45542</v>
      </c>
      <c r="B23" s="23">
        <v>22442</v>
      </c>
      <c r="C23" s="23">
        <v>225</v>
      </c>
      <c r="D23" s="23">
        <v>10053</v>
      </c>
      <c r="E23" s="23">
        <v>19513</v>
      </c>
      <c r="F23" s="23">
        <v>16566</v>
      </c>
      <c r="G23" s="23">
        <v>16002</v>
      </c>
      <c r="H23" s="23">
        <v>15522</v>
      </c>
      <c r="L23" s="24">
        <f t="shared" si="0"/>
        <v>0.01002584439889493</v>
      </c>
      <c r="M23" s="24">
        <f t="shared" si="1"/>
        <v>0.69164958559843148</v>
      </c>
    </row>
    <row r="24">
      <c r="A24" s="22">
        <v>45543</v>
      </c>
      <c r="B24" s="23">
        <v>23966</v>
      </c>
      <c r="C24" s="23">
        <v>238</v>
      </c>
      <c r="D24" s="23">
        <v>9265</v>
      </c>
      <c r="E24" s="23">
        <v>21176</v>
      </c>
      <c r="F24" s="23">
        <v>18009</v>
      </c>
      <c r="G24" s="23">
        <v>17328</v>
      </c>
      <c r="H24" s="23">
        <v>16842</v>
      </c>
      <c r="L24" s="24">
        <f t="shared" si="0"/>
        <v>0.0099307352082116333</v>
      </c>
      <c r="M24" s="24">
        <f t="shared" si="1"/>
        <v>0.7027455562046232</v>
      </c>
    </row>
    <row r="25">
      <c r="A25" s="22">
        <v>45544</v>
      </c>
      <c r="B25" s="23">
        <v>20605</v>
      </c>
      <c r="C25" s="23">
        <v>203</v>
      </c>
      <c r="D25" s="23">
        <v>7678</v>
      </c>
      <c r="E25" s="23">
        <v>19023</v>
      </c>
      <c r="F25" s="23">
        <v>17697</v>
      </c>
      <c r="G25" s="23">
        <v>17172</v>
      </c>
      <c r="H25" s="23">
        <v>16839</v>
      </c>
      <c r="L25" s="24">
        <f t="shared" si="0"/>
        <v>0.009851977675321524</v>
      </c>
      <c r="M25" s="24">
        <f t="shared" si="1"/>
        <v>0.81722882795438001</v>
      </c>
    </row>
    <row r="26">
      <c r="A26" s="22">
        <v>45545</v>
      </c>
      <c r="B26" s="23">
        <v>21615</v>
      </c>
      <c r="C26" s="23">
        <v>221</v>
      </c>
      <c r="D26" s="23">
        <v>7964</v>
      </c>
      <c r="E26" s="23">
        <v>18725</v>
      </c>
      <c r="F26" s="23">
        <v>16171</v>
      </c>
      <c r="G26" s="23">
        <v>15316</v>
      </c>
      <c r="H26" s="23">
        <v>14927</v>
      </c>
      <c r="L26" s="24">
        <f t="shared" si="0"/>
        <v>0.01022438121674763</v>
      </c>
      <c r="M26" s="24">
        <f t="shared" si="1"/>
        <v>0.69058524173027991</v>
      </c>
    </row>
    <row r="27">
      <c r="A27" s="22">
        <v>45546</v>
      </c>
      <c r="B27" s="23">
        <v>22090</v>
      </c>
      <c r="C27" s="23">
        <v>219</v>
      </c>
      <c r="D27" s="23">
        <v>8516</v>
      </c>
      <c r="E27" s="23">
        <v>19518</v>
      </c>
      <c r="F27" s="23">
        <v>17000</v>
      </c>
      <c r="G27" s="23">
        <v>16210</v>
      </c>
      <c r="H27" s="23">
        <v>15839</v>
      </c>
      <c r="L27" s="24">
        <f t="shared" si="0"/>
        <v>0.0099139882299683121</v>
      </c>
      <c r="M27" s="24">
        <f t="shared" si="1"/>
        <v>0.71702127659574466</v>
      </c>
    </row>
    <row r="28">
      <c r="A28" s="22">
        <v>45547</v>
      </c>
      <c r="B28" s="23">
        <v>21634</v>
      </c>
      <c r="C28" s="23">
        <v>219</v>
      </c>
      <c r="D28" s="23">
        <v>7956</v>
      </c>
      <c r="E28" s="23">
        <v>19653</v>
      </c>
      <c r="F28" s="23">
        <v>17457</v>
      </c>
      <c r="G28" s="23">
        <v>16790</v>
      </c>
      <c r="H28" s="23">
        <v>16477</v>
      </c>
      <c r="L28" s="24">
        <f t="shared" si="0"/>
        <v>0.010122954608486641</v>
      </c>
      <c r="M28" s="24">
        <f t="shared" si="1"/>
        <v>0.76162521956180085</v>
      </c>
    </row>
    <row r="29">
      <c r="A29" s="22">
        <v>45548</v>
      </c>
      <c r="B29" s="23">
        <v>21456</v>
      </c>
      <c r="C29" s="23">
        <v>216</v>
      </c>
      <c r="D29" s="23">
        <v>7956</v>
      </c>
      <c r="E29" s="23">
        <v>19660</v>
      </c>
      <c r="F29" s="23">
        <v>17535</v>
      </c>
      <c r="G29" s="23">
        <v>16881</v>
      </c>
      <c r="H29" s="23">
        <v>16621</v>
      </c>
      <c r="L29" s="24">
        <f t="shared" si="0"/>
        <v>0.010067114093959731</v>
      </c>
      <c r="M29" s="24">
        <f t="shared" si="1"/>
        <v>0.77465510812826244</v>
      </c>
    </row>
    <row r="30">
      <c r="A30" s="22">
        <v>45549</v>
      </c>
      <c r="B30" s="23">
        <v>22292</v>
      </c>
      <c r="C30" s="23">
        <v>218</v>
      </c>
      <c r="D30" s="23">
        <v>7876</v>
      </c>
      <c r="E30" s="23">
        <v>20205</v>
      </c>
      <c r="F30" s="23">
        <v>17688</v>
      </c>
      <c r="G30" s="23">
        <v>17042</v>
      </c>
      <c r="H30" s="23">
        <v>16757</v>
      </c>
      <c r="L30" s="24">
        <f t="shared" si="0"/>
        <v>0.0097792930199174597</v>
      </c>
      <c r="M30" s="24">
        <f t="shared" si="1"/>
        <v>0.7517046474071416</v>
      </c>
    </row>
    <row r="31">
      <c r="A31" s="22">
        <v>45550</v>
      </c>
      <c r="B31" s="23">
        <v>21538</v>
      </c>
      <c r="C31" s="23">
        <v>221</v>
      </c>
      <c r="D31" s="23">
        <v>7948</v>
      </c>
      <c r="E31" s="23">
        <v>19026</v>
      </c>
      <c r="F31" s="23">
        <v>16231</v>
      </c>
      <c r="G31" s="23">
        <v>15634</v>
      </c>
      <c r="H31" s="23">
        <v>15354</v>
      </c>
      <c r="L31" s="24">
        <f t="shared" si="0"/>
        <v>0.010260934162874919</v>
      </c>
      <c r="M31" s="24">
        <f t="shared" si="1"/>
        <v>0.71287956170489364</v>
      </c>
    </row>
    <row r="32">
      <c r="A32" s="22">
        <v>45551</v>
      </c>
      <c r="B32" s="25">
        <v>21635</v>
      </c>
      <c r="C32" s="25">
        <v>214</v>
      </c>
      <c r="D32" s="25">
        <v>8039</v>
      </c>
      <c r="E32" s="25">
        <v>19258</v>
      </c>
      <c r="F32" s="25">
        <v>16844</v>
      </c>
      <c r="G32" s="25">
        <v>16317</v>
      </c>
      <c r="H32" s="25">
        <v>16021</v>
      </c>
      <c r="L32" s="26">
        <f t="shared" si="0"/>
        <v>0.0098913797088051765</v>
      </c>
      <c r="M32" s="26">
        <f t="shared" si="1"/>
        <v>0.74051305754564367</v>
      </c>
    </row>
    <row r="33">
      <c r="A33" s="22">
        <v>45552</v>
      </c>
      <c r="B33" s="23">
        <v>22149</v>
      </c>
      <c r="C33" s="23">
        <v>224</v>
      </c>
      <c r="D33" s="23">
        <v>7975</v>
      </c>
      <c r="E33" s="23">
        <v>19155</v>
      </c>
      <c r="F33" s="23">
        <v>15901</v>
      </c>
      <c r="G33" s="23">
        <v>15263</v>
      </c>
      <c r="H33" s="23">
        <v>14951</v>
      </c>
      <c r="L33" s="24">
        <f t="shared" si="0"/>
        <v>0.010113323400604994</v>
      </c>
      <c r="M33" s="24">
        <f t="shared" si="1"/>
        <v>0.67501918822520202</v>
      </c>
    </row>
    <row r="34">
      <c r="A34" s="22">
        <v>45553</v>
      </c>
      <c r="B34" s="23">
        <v>24994</v>
      </c>
      <c r="C34" s="23">
        <v>249</v>
      </c>
      <c r="D34" s="23">
        <v>8880</v>
      </c>
      <c r="E34" s="23">
        <v>21669</v>
      </c>
      <c r="F34" s="23">
        <v>17883</v>
      </c>
      <c r="G34" s="23">
        <v>17047</v>
      </c>
      <c r="H34" s="23">
        <v>16617</v>
      </c>
      <c r="L34" s="24">
        <f t="shared" si="0"/>
        <v>0.00996239097383372</v>
      </c>
      <c r="M34" s="24">
        <f t="shared" si="1"/>
        <v>0.66483956149475876</v>
      </c>
    </row>
    <row r="35">
      <c r="A35" s="22">
        <v>45554</v>
      </c>
      <c r="B35" s="23">
        <v>25049</v>
      </c>
      <c r="C35" s="23">
        <v>253</v>
      </c>
      <c r="D35" s="23">
        <v>8751</v>
      </c>
      <c r="E35" s="23">
        <v>22160</v>
      </c>
      <c r="F35" s="23">
        <v>19071</v>
      </c>
      <c r="G35" s="23">
        <v>18203</v>
      </c>
      <c r="H35" s="23">
        <v>17759</v>
      </c>
      <c r="L35" s="24">
        <f t="shared" si="0"/>
        <v>0.010100203600942154</v>
      </c>
      <c r="M35" s="24">
        <f t="shared" si="1"/>
        <v>0.70897041798075766</v>
      </c>
    </row>
    <row r="36">
      <c r="A36" s="22">
        <v>45555</v>
      </c>
      <c r="B36" s="23">
        <v>22637</v>
      </c>
      <c r="C36" s="23">
        <v>224</v>
      </c>
      <c r="D36" s="23">
        <v>8295</v>
      </c>
      <c r="E36" s="23">
        <v>20105</v>
      </c>
      <c r="F36" s="23">
        <v>17680</v>
      </c>
      <c r="G36" s="23">
        <v>16984</v>
      </c>
      <c r="H36" s="23">
        <v>16593</v>
      </c>
      <c r="L36" s="24">
        <f t="shared" si="0"/>
        <v>0.0098953041480761578</v>
      </c>
      <c r="M36" s="24">
        <f t="shared" si="1"/>
        <v>0.73300348986173081</v>
      </c>
    </row>
    <row r="37">
      <c r="A37" s="22">
        <v>45556</v>
      </c>
      <c r="B37" s="23">
        <v>22832</v>
      </c>
      <c r="C37" s="23">
        <v>229</v>
      </c>
      <c r="D37" s="23">
        <v>8200</v>
      </c>
      <c r="E37" s="23">
        <v>19118</v>
      </c>
      <c r="F37" s="23">
        <v>16369</v>
      </c>
      <c r="G37" s="23">
        <v>14993</v>
      </c>
      <c r="H37" s="23">
        <v>14480</v>
      </c>
      <c r="L37" s="24">
        <f t="shared" si="0"/>
        <v>0.010029782761037141</v>
      </c>
      <c r="M37" s="24">
        <f t="shared" si="1"/>
        <v>0.63419761737911706</v>
      </c>
    </row>
    <row r="38">
      <c r="A38" s="22">
        <v>45557</v>
      </c>
      <c r="B38" s="23">
        <v>21911</v>
      </c>
      <c r="C38" s="23">
        <v>218</v>
      </c>
      <c r="D38" s="23">
        <v>7762</v>
      </c>
      <c r="E38" s="23">
        <v>18564</v>
      </c>
      <c r="F38" s="23">
        <v>16038</v>
      </c>
      <c r="G38" s="23">
        <v>15284</v>
      </c>
      <c r="H38" s="23">
        <v>14929</v>
      </c>
      <c r="L38" s="24">
        <f t="shared" si="0"/>
        <v>0.0099493405138971289</v>
      </c>
      <c r="M38" s="24">
        <f t="shared" si="1"/>
        <v>0.68134726849527638</v>
      </c>
    </row>
    <row r="39">
      <c r="A39" s="22">
        <v>45558</v>
      </c>
      <c r="B39" s="23">
        <v>48521</v>
      </c>
      <c r="C39" s="23">
        <v>480</v>
      </c>
      <c r="D39" s="23">
        <v>16220</v>
      </c>
      <c r="E39" s="23">
        <v>41562</v>
      </c>
      <c r="F39" s="23">
        <v>36534</v>
      </c>
      <c r="G39" s="23">
        <v>34915</v>
      </c>
      <c r="H39" s="23">
        <v>34046</v>
      </c>
      <c r="L39" s="24">
        <f t="shared" si="0"/>
        <v>0.0098926238123699019</v>
      </c>
      <c r="M39" s="24">
        <f t="shared" si="1"/>
        <v>0.70167556315822011</v>
      </c>
    </row>
    <row r="40">
      <c r="A40" s="22">
        <v>45559</v>
      </c>
      <c r="B40" s="23">
        <v>23475</v>
      </c>
      <c r="C40" s="23">
        <v>237</v>
      </c>
      <c r="D40" s="23">
        <v>9168</v>
      </c>
      <c r="E40" s="23">
        <v>20698</v>
      </c>
      <c r="F40" s="23">
        <v>18369</v>
      </c>
      <c r="G40" s="23">
        <v>17391</v>
      </c>
      <c r="H40" s="23">
        <v>16858</v>
      </c>
      <c r="L40" s="24">
        <f t="shared" si="0"/>
        <v>0.010095846645367413</v>
      </c>
      <c r="M40" s="24">
        <f t="shared" si="1"/>
        <v>0.71812566560170399</v>
      </c>
    </row>
    <row r="41">
      <c r="A41" s="22">
        <v>45560</v>
      </c>
      <c r="B41" s="23">
        <v>19466</v>
      </c>
      <c r="C41" s="23">
        <v>198</v>
      </c>
      <c r="D41" s="23">
        <v>6746</v>
      </c>
      <c r="E41" s="23">
        <v>16721</v>
      </c>
      <c r="F41" s="23">
        <v>14435</v>
      </c>
      <c r="G41" s="23">
        <v>13523</v>
      </c>
      <c r="H41" s="23">
        <v>13069</v>
      </c>
      <c r="L41" s="24">
        <f t="shared" si="0"/>
        <v>0.010171581218534882</v>
      </c>
      <c r="M41" s="24">
        <f t="shared" si="1"/>
        <v>0.67137573204561796</v>
      </c>
    </row>
    <row r="42">
      <c r="A42" s="22">
        <v>45561</v>
      </c>
      <c r="B42" s="23">
        <v>17595</v>
      </c>
      <c r="C42" s="23">
        <v>177</v>
      </c>
      <c r="D42" s="23">
        <v>7020</v>
      </c>
      <c r="E42" s="23">
        <v>15243</v>
      </c>
      <c r="F42" s="23">
        <v>13061</v>
      </c>
      <c r="G42" s="23">
        <v>12620</v>
      </c>
      <c r="H42" s="23">
        <v>11947</v>
      </c>
      <c r="L42" s="24">
        <f t="shared" si="0"/>
        <v>0.010059676044330775</v>
      </c>
      <c r="M42" s="24">
        <f t="shared" si="1"/>
        <v>0.67899971582836038</v>
      </c>
    </row>
    <row r="43">
      <c r="A43" s="22">
        <v>45562</v>
      </c>
      <c r="B43" s="23">
        <v>4150</v>
      </c>
      <c r="C43" s="23">
        <v>41</v>
      </c>
      <c r="D43" s="23">
        <v>1495</v>
      </c>
      <c r="E43" s="23">
        <v>3716</v>
      </c>
      <c r="F43" s="23">
        <v>3325</v>
      </c>
      <c r="G43" s="23">
        <v>3228</v>
      </c>
      <c r="H43" s="23">
        <v>3097</v>
      </c>
      <c r="L43" s="24">
        <f t="shared" si="0"/>
        <v>0.0098795180722891559</v>
      </c>
      <c r="M43" s="24">
        <f t="shared" si="1"/>
        <v>0.74626506024096384</v>
      </c>
    </row>
    <row r="44" ht="15.75">
      <c r="A44" s="22">
        <v>45563</v>
      </c>
      <c r="B44" s="25">
        <v>3994</v>
      </c>
      <c r="C44" s="25">
        <v>40</v>
      </c>
      <c r="D44" s="25">
        <v>1703</v>
      </c>
      <c r="E44" s="25">
        <v>3575</v>
      </c>
      <c r="F44" s="25">
        <v>3223</v>
      </c>
      <c r="G44" s="25">
        <v>3128</v>
      </c>
      <c r="H44" s="25">
        <v>3036</v>
      </c>
      <c r="L44" s="26">
        <f t="shared" si="0"/>
        <v>0.010015022533800702</v>
      </c>
      <c r="M44" s="26">
        <f t="shared" si="1"/>
        <v>0.76014021031547319</v>
      </c>
    </row>
    <row r="45" s="8" customFormat="1" ht="15.75">
      <c r="B45" s="27">
        <f>SUM(B11:B44)</f>
        <v>750610</v>
      </c>
      <c r="C45" s="28">
        <f>SUM(C11:C44)</f>
        <v>7507</v>
      </c>
      <c r="D45" s="28">
        <v>249185</v>
      </c>
      <c r="E45" s="28">
        <f>SUM(E11:E44)</f>
        <v>666901</v>
      </c>
      <c r="F45" s="28">
        <f>SUM(F11:F44)</f>
        <v>592587</v>
      </c>
      <c r="G45" s="29">
        <f>SUM(G11:G44)</f>
        <v>568660</v>
      </c>
      <c r="H45" s="28">
        <f>SUM(H11:H44)</f>
        <v>553502</v>
      </c>
      <c r="L45" s="30">
        <f t="shared" si="0"/>
        <v>0.010001199024793168</v>
      </c>
      <c r="M45" s="30">
        <f t="shared" si="1"/>
        <v>0.73740291229799759</v>
      </c>
    </row>
    <row r="47">
      <c r="A47" s="1"/>
      <c r="B47" s="31"/>
      <c r="C47" s="31"/>
      <c r="D47" s="31"/>
      <c r="E47" s="31"/>
      <c r="F47" s="31"/>
      <c r="G47" s="31"/>
      <c r="H47" s="31"/>
    </row>
    <row r="48">
      <c r="A48" s="1"/>
      <c r="B48" s="31"/>
      <c r="C48" s="31"/>
      <c r="D48" s="31"/>
      <c r="E48" s="31"/>
      <c r="F48" s="31"/>
      <c r="G48" s="31"/>
      <c r="H48" s="31"/>
    </row>
  </sheetData>
  <mergeCells count="4">
    <mergeCell ref="A2:C2"/>
    <mergeCell ref="A3:C3"/>
    <mergeCell ref="A6:C6"/>
    <mergeCell ref="A7:C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2" zoomScale="100" workbookViewId="0">
      <selection activeCell="I93" activeCellId="0" sqref="I93"/>
    </sheetView>
  </sheetViews>
  <sheetFormatPr defaultColWidth="11.42578125" defaultRowHeight="14.25"/>
  <cols>
    <col min="1" max="1" style="1" width="11.42578125"/>
    <col bestFit="1" customWidth="1" min="2" max="2" style="2" width="13.28515625"/>
    <col min="3" max="4" style="2" width="11.42578125"/>
    <col min="5" max="5" style="1" width="11.42578125"/>
    <col min="6" max="6" style="2" width="11.42578125"/>
    <col min="7" max="7" style="1" width="11.42578125"/>
    <col min="8" max="10" style="2" width="11.42578125"/>
    <col min="11" max="16384" style="1" width="11.42578125"/>
  </cols>
  <sheetData>
    <row r="1">
      <c r="A1" s="3" t="s">
        <v>0</v>
      </c>
      <c r="B1" s="4"/>
      <c r="C1" s="4"/>
      <c r="D1" s="5" t="s">
        <v>1</v>
      </c>
      <c r="E1" s="6"/>
    </row>
    <row r="2">
      <c r="A2" s="7" t="s">
        <v>2</v>
      </c>
      <c r="B2" s="8"/>
      <c r="C2" s="8"/>
      <c r="D2" s="2">
        <v>45530</v>
      </c>
      <c r="E2" s="9"/>
    </row>
    <row r="3">
      <c r="A3" s="7" t="s">
        <v>3</v>
      </c>
      <c r="B3" s="8"/>
      <c r="C3" s="8"/>
      <c r="D3" s="2">
        <v>45563</v>
      </c>
      <c r="E3" s="9"/>
    </row>
    <row r="4">
      <c r="A4" s="7" t="s">
        <v>4</v>
      </c>
      <c r="B4" s="10"/>
      <c r="C4" s="10"/>
      <c r="D4" s="2">
        <f>D3-D2+1</f>
        <v>34</v>
      </c>
      <c r="E4" s="9"/>
    </row>
    <row r="5">
      <c r="A5" s="11"/>
      <c r="E5" s="9"/>
    </row>
    <row r="6">
      <c r="A6" s="7" t="s">
        <v>5</v>
      </c>
      <c r="B6" s="8"/>
      <c r="C6" s="8"/>
      <c r="D6" s="2">
        <v>45565</v>
      </c>
      <c r="E6" s="9"/>
    </row>
    <row r="7" ht="15.75">
      <c r="A7" s="12" t="s">
        <v>6</v>
      </c>
      <c r="B7" s="13"/>
      <c r="C7" s="13"/>
      <c r="D7" s="14">
        <f>(D6-D3)*-1</f>
        <v>-2</v>
      </c>
      <c r="E7" s="15">
        <f>1-D7/D4</f>
        <v>1.0588235294117647</v>
      </c>
    </row>
    <row r="8">
      <c r="A8" s="8"/>
    </row>
    <row r="9">
      <c r="A9" s="16" t="s">
        <v>17</v>
      </c>
      <c r="B9" s="17"/>
      <c r="E9" s="18"/>
    </row>
    <row r="10">
      <c r="A10" s="19" t="s">
        <v>7</v>
      </c>
      <c r="B10" s="20" t="s">
        <v>8</v>
      </c>
      <c r="C10" s="20" t="s">
        <v>9</v>
      </c>
      <c r="D10" s="20" t="s">
        <v>10</v>
      </c>
      <c r="E10" s="20" t="s">
        <v>11</v>
      </c>
      <c r="F10" s="20" t="s">
        <v>12</v>
      </c>
      <c r="G10" s="20" t="s">
        <v>13</v>
      </c>
      <c r="H10" s="20" t="s">
        <v>14</v>
      </c>
      <c r="J10" s="21" t="s">
        <v>15</v>
      </c>
      <c r="K10" s="21" t="s">
        <v>16</v>
      </c>
    </row>
    <row r="11">
      <c r="A11" s="22">
        <v>45530</v>
      </c>
      <c r="B11" s="23">
        <v>11876</v>
      </c>
      <c r="C11" s="23">
        <v>35</v>
      </c>
      <c r="D11" s="23">
        <v>4378</v>
      </c>
      <c r="E11" s="23">
        <v>11005</v>
      </c>
      <c r="F11" s="23">
        <v>10808</v>
      </c>
      <c r="G11" s="23">
        <v>10527</v>
      </c>
      <c r="H11" s="23">
        <v>10160</v>
      </c>
      <c r="J11" s="24">
        <f t="shared" ref="J11:J74" si="2">C11/B11</f>
        <v>0.0029471202425058944</v>
      </c>
      <c r="K11" s="24">
        <f t="shared" ref="K11:K74" si="3">H11/B11</f>
        <v>0.85550690468171098</v>
      </c>
    </row>
    <row r="12">
      <c r="A12" s="22">
        <v>45531</v>
      </c>
      <c r="B12" s="23">
        <v>19093</v>
      </c>
      <c r="C12" s="23">
        <v>150</v>
      </c>
      <c r="D12" s="23">
        <v>7335</v>
      </c>
      <c r="E12" s="23">
        <v>17666</v>
      </c>
      <c r="F12" s="23">
        <v>17199</v>
      </c>
      <c r="G12" s="23">
        <v>16740</v>
      </c>
      <c r="H12" s="23">
        <v>16281</v>
      </c>
      <c r="J12" s="24">
        <f t="shared" si="2"/>
        <v>0.0078562824071649294</v>
      </c>
      <c r="K12" s="24">
        <f t="shared" si="3"/>
        <v>0.85272089247368144</v>
      </c>
    </row>
    <row r="13">
      <c r="A13" s="22">
        <v>45532</v>
      </c>
      <c r="B13" s="23">
        <v>51772</v>
      </c>
      <c r="C13" s="23">
        <v>308</v>
      </c>
      <c r="D13" s="23">
        <v>23142</v>
      </c>
      <c r="E13" s="23">
        <v>48135</v>
      </c>
      <c r="F13" s="23">
        <v>46831</v>
      </c>
      <c r="G13" s="23">
        <v>45520</v>
      </c>
      <c r="H13" s="23">
        <v>44148</v>
      </c>
      <c r="J13" s="24">
        <f t="shared" si="2"/>
        <v>0.0059491617090319093</v>
      </c>
      <c r="K13" s="24">
        <f t="shared" si="3"/>
        <v>0.85273893224136599</v>
      </c>
    </row>
    <row r="14">
      <c r="A14" s="22">
        <v>45533</v>
      </c>
      <c r="B14" s="23">
        <v>33285</v>
      </c>
      <c r="C14" s="23">
        <v>200</v>
      </c>
      <c r="D14" s="23">
        <v>13565</v>
      </c>
      <c r="E14" s="23">
        <v>30776</v>
      </c>
      <c r="F14" s="23">
        <v>30003</v>
      </c>
      <c r="G14" s="23">
        <v>29253</v>
      </c>
      <c r="H14" s="23">
        <v>28176</v>
      </c>
      <c r="J14" s="24">
        <f t="shared" si="2"/>
        <v>0.0060087126333183112</v>
      </c>
      <c r="K14" s="24">
        <f t="shared" si="3"/>
        <v>0.8465074357818837</v>
      </c>
    </row>
    <row r="15">
      <c r="A15" s="22">
        <v>45534</v>
      </c>
      <c r="B15" s="23">
        <v>1857</v>
      </c>
      <c r="C15" s="23">
        <v>13</v>
      </c>
      <c r="D15" s="23">
        <v>826</v>
      </c>
      <c r="E15" s="23">
        <v>1717</v>
      </c>
      <c r="F15" s="23">
        <v>1686</v>
      </c>
      <c r="G15" s="23">
        <v>1640</v>
      </c>
      <c r="H15" s="23">
        <v>1577</v>
      </c>
      <c r="J15" s="24">
        <f t="shared" si="2"/>
        <v>0.0070005385029617666</v>
      </c>
      <c r="K15" s="24">
        <f t="shared" si="3"/>
        <v>0.84921917070543884</v>
      </c>
    </row>
    <row r="16">
      <c r="A16" s="22">
        <v>45535</v>
      </c>
      <c r="B16" s="23">
        <v>590</v>
      </c>
      <c r="C16" s="23">
        <v>2</v>
      </c>
      <c r="D16" s="23">
        <v>251</v>
      </c>
      <c r="E16" s="23">
        <v>566</v>
      </c>
      <c r="F16" s="23">
        <v>556</v>
      </c>
      <c r="G16" s="23">
        <v>548</v>
      </c>
      <c r="H16" s="23">
        <v>542</v>
      </c>
      <c r="J16" s="24">
        <f t="shared" si="2"/>
        <v>0.0033898305084745762</v>
      </c>
      <c r="K16" s="24">
        <f t="shared" si="3"/>
        <v>0.91864406779661012</v>
      </c>
    </row>
    <row r="17">
      <c r="A17" s="22">
        <v>45536</v>
      </c>
      <c r="B17" s="23">
        <v>8462</v>
      </c>
      <c r="C17" s="23">
        <v>51</v>
      </c>
      <c r="D17" s="23">
        <v>3599</v>
      </c>
      <c r="E17" s="23">
        <v>8159</v>
      </c>
      <c r="F17" s="23">
        <v>8014</v>
      </c>
      <c r="G17" s="23">
        <v>7858</v>
      </c>
      <c r="H17" s="23">
        <v>7656</v>
      </c>
      <c r="J17" s="24">
        <f t="shared" si="2"/>
        <v>0.0060269439848735524</v>
      </c>
      <c r="K17" s="24">
        <f t="shared" si="3"/>
        <v>0.90475064996454735</v>
      </c>
    </row>
    <row r="18">
      <c r="A18" s="22">
        <v>45537</v>
      </c>
      <c r="B18" s="23">
        <v>13397</v>
      </c>
      <c r="C18" s="23">
        <v>83</v>
      </c>
      <c r="D18" s="23">
        <v>5729</v>
      </c>
      <c r="E18" s="23">
        <v>13031</v>
      </c>
      <c r="F18" s="23">
        <v>12779</v>
      </c>
      <c r="G18" s="23">
        <v>12555</v>
      </c>
      <c r="H18" s="23">
        <v>12279</v>
      </c>
      <c r="J18" s="24">
        <f t="shared" si="2"/>
        <v>0.0061954168843770989</v>
      </c>
      <c r="K18" s="24">
        <f t="shared" si="3"/>
        <v>0.91654848100320963</v>
      </c>
    </row>
    <row r="19">
      <c r="A19" s="22">
        <v>45538</v>
      </c>
      <c r="B19" s="23">
        <v>15160</v>
      </c>
      <c r="C19" s="23">
        <v>91</v>
      </c>
      <c r="D19" s="23">
        <v>6130</v>
      </c>
      <c r="E19" s="23">
        <v>14535</v>
      </c>
      <c r="F19" s="23">
        <v>14014</v>
      </c>
      <c r="G19" s="23">
        <v>13504</v>
      </c>
      <c r="H19" s="23">
        <v>12856</v>
      </c>
      <c r="J19" s="24">
        <f t="shared" si="2"/>
        <v>0.006002638522427441</v>
      </c>
      <c r="K19" s="24">
        <f t="shared" si="3"/>
        <v>0.84802110817941956</v>
      </c>
    </row>
    <row r="20">
      <c r="A20" s="22">
        <v>45539</v>
      </c>
      <c r="B20" s="23">
        <v>16680</v>
      </c>
      <c r="C20" s="23">
        <v>98</v>
      </c>
      <c r="D20" s="23">
        <v>6286</v>
      </c>
      <c r="E20" s="23">
        <v>16008</v>
      </c>
      <c r="F20" s="23">
        <v>15395</v>
      </c>
      <c r="G20" s="23">
        <v>14744</v>
      </c>
      <c r="H20" s="23">
        <v>13863</v>
      </c>
      <c r="J20" s="24">
        <f t="shared" si="2"/>
        <v>0.0058752997601918466</v>
      </c>
      <c r="K20" s="24">
        <f t="shared" si="3"/>
        <v>0.83111510791366905</v>
      </c>
    </row>
    <row r="21">
      <c r="A21" s="22">
        <v>45540</v>
      </c>
      <c r="B21" s="23">
        <v>16760</v>
      </c>
      <c r="C21" s="23">
        <v>102</v>
      </c>
      <c r="D21" s="23">
        <v>6082</v>
      </c>
      <c r="E21" s="23">
        <v>15957</v>
      </c>
      <c r="F21" s="23">
        <v>15302</v>
      </c>
      <c r="G21" s="23">
        <v>14697</v>
      </c>
      <c r="H21" s="23">
        <v>13931</v>
      </c>
      <c r="J21" s="24">
        <f t="shared" si="2"/>
        <v>0.0060859188544152747</v>
      </c>
      <c r="K21" s="24">
        <f t="shared" si="3"/>
        <v>0.83120525059665873</v>
      </c>
    </row>
    <row r="22">
      <c r="A22" s="22">
        <v>45541</v>
      </c>
      <c r="B22" s="23">
        <v>16827</v>
      </c>
      <c r="C22" s="23">
        <v>100</v>
      </c>
      <c r="D22" s="23">
        <v>6155</v>
      </c>
      <c r="E22" s="23">
        <v>16252</v>
      </c>
      <c r="F22" s="23">
        <v>15693</v>
      </c>
      <c r="G22" s="23">
        <v>15089</v>
      </c>
      <c r="H22" s="23">
        <v>14219</v>
      </c>
      <c r="J22" s="24">
        <f t="shared" si="2"/>
        <v>0.0059428299756343972</v>
      </c>
      <c r="K22" s="24">
        <f t="shared" si="3"/>
        <v>0.84501099423545489</v>
      </c>
    </row>
    <row r="23">
      <c r="A23" s="22">
        <v>45542</v>
      </c>
      <c r="B23" s="23">
        <v>15719</v>
      </c>
      <c r="C23" s="23">
        <v>98</v>
      </c>
      <c r="D23" s="23">
        <v>6059</v>
      </c>
      <c r="E23" s="23">
        <v>15116</v>
      </c>
      <c r="F23" s="23">
        <v>14661</v>
      </c>
      <c r="G23" s="23">
        <v>14149</v>
      </c>
      <c r="H23" s="23">
        <v>13385</v>
      </c>
      <c r="J23" s="24">
        <f t="shared" si="2"/>
        <v>0.0062344932883771232</v>
      </c>
      <c r="K23" s="24">
        <f t="shared" si="3"/>
        <v>0.85151727209109995</v>
      </c>
    </row>
    <row r="24">
      <c r="A24" s="22">
        <v>45543</v>
      </c>
      <c r="B24" s="23">
        <v>15983</v>
      </c>
      <c r="C24" s="23">
        <v>92</v>
      </c>
      <c r="D24" s="23">
        <v>6276</v>
      </c>
      <c r="E24" s="23">
        <v>15421</v>
      </c>
      <c r="F24" s="23">
        <v>14925</v>
      </c>
      <c r="G24" s="23">
        <v>14369</v>
      </c>
      <c r="H24" s="23">
        <v>13433</v>
      </c>
      <c r="J24" s="24">
        <f t="shared" si="2"/>
        <v>0.0057561158731151852</v>
      </c>
      <c r="K24" s="24">
        <f t="shared" si="3"/>
        <v>0.84045548395169867</v>
      </c>
    </row>
    <row r="25">
      <c r="A25" s="22">
        <v>45544</v>
      </c>
      <c r="B25" s="23">
        <v>17614</v>
      </c>
      <c r="C25" s="23">
        <v>100</v>
      </c>
      <c r="D25" s="23">
        <v>6469</v>
      </c>
      <c r="E25" s="23">
        <v>17047</v>
      </c>
      <c r="F25" s="23">
        <v>16685</v>
      </c>
      <c r="G25" s="23">
        <v>16322</v>
      </c>
      <c r="H25" s="23">
        <v>15852</v>
      </c>
      <c r="J25" s="24">
        <f t="shared" si="2"/>
        <v>0.0056773021460202111</v>
      </c>
      <c r="K25" s="24">
        <f t="shared" si="3"/>
        <v>0.89996593618712384</v>
      </c>
    </row>
    <row r="26">
      <c r="A26" s="22">
        <v>45545</v>
      </c>
      <c r="B26" s="23">
        <v>16669</v>
      </c>
      <c r="C26" s="23">
        <v>107</v>
      </c>
      <c r="D26" s="23">
        <v>6209</v>
      </c>
      <c r="E26" s="23">
        <v>15824</v>
      </c>
      <c r="F26" s="23">
        <v>15188</v>
      </c>
      <c r="G26" s="23">
        <v>14432</v>
      </c>
      <c r="H26" s="23">
        <v>13206</v>
      </c>
      <c r="J26" s="24">
        <f t="shared" si="2"/>
        <v>0.0064191013258143859</v>
      </c>
      <c r="K26" s="24">
        <f t="shared" si="3"/>
        <v>0.79224908512808212</v>
      </c>
    </row>
    <row r="27">
      <c r="A27" s="22">
        <v>45546</v>
      </c>
      <c r="B27" s="23">
        <v>16176</v>
      </c>
      <c r="C27" s="23">
        <v>97</v>
      </c>
      <c r="D27" s="23">
        <v>6515</v>
      </c>
      <c r="E27" s="23">
        <v>15637</v>
      </c>
      <c r="F27" s="23">
        <v>15166</v>
      </c>
      <c r="G27" s="23">
        <v>14732</v>
      </c>
      <c r="H27" s="23">
        <v>14025</v>
      </c>
      <c r="J27" s="24">
        <f t="shared" si="2"/>
        <v>0.0059965380811078141</v>
      </c>
      <c r="K27" s="24">
        <f t="shared" si="3"/>
        <v>0.86702522255192882</v>
      </c>
    </row>
    <row r="28">
      <c r="A28" s="22">
        <v>45547</v>
      </c>
      <c r="B28" s="23">
        <v>16729</v>
      </c>
      <c r="C28" s="23">
        <v>101</v>
      </c>
      <c r="D28" s="23">
        <v>5949</v>
      </c>
      <c r="E28" s="23">
        <v>16100</v>
      </c>
      <c r="F28" s="23">
        <v>15586</v>
      </c>
      <c r="G28" s="23">
        <v>14985</v>
      </c>
      <c r="H28" s="23">
        <v>14075</v>
      </c>
      <c r="J28" s="24">
        <f t="shared" si="2"/>
        <v>0.0060374200490166778</v>
      </c>
      <c r="K28" s="24">
        <f t="shared" si="3"/>
        <v>0.84135333851395777</v>
      </c>
    </row>
    <row r="29">
      <c r="A29" s="22">
        <v>45548</v>
      </c>
      <c r="B29" s="23">
        <v>16695</v>
      </c>
      <c r="C29" s="23">
        <v>101</v>
      </c>
      <c r="D29" s="23">
        <v>5943</v>
      </c>
      <c r="E29" s="23">
        <v>16100</v>
      </c>
      <c r="F29" s="23">
        <v>15557</v>
      </c>
      <c r="G29" s="23">
        <v>14940</v>
      </c>
      <c r="H29" s="23">
        <v>14075</v>
      </c>
      <c r="J29" s="24">
        <f t="shared" si="2"/>
        <v>0.0060497154836777478</v>
      </c>
      <c r="K29" s="24">
        <f t="shared" si="3"/>
        <v>0.84306678646301292</v>
      </c>
    </row>
    <row r="30">
      <c r="A30" s="22">
        <v>45549</v>
      </c>
      <c r="B30" s="23">
        <v>16147</v>
      </c>
      <c r="C30" s="23">
        <v>97</v>
      </c>
      <c r="D30" s="23">
        <v>5910</v>
      </c>
      <c r="E30" s="23">
        <v>15623</v>
      </c>
      <c r="F30" s="23">
        <v>15197</v>
      </c>
      <c r="G30" s="23">
        <v>14688</v>
      </c>
      <c r="H30" s="23">
        <v>13932</v>
      </c>
      <c r="J30" s="24">
        <f t="shared" si="2"/>
        <v>0.0060073078590450243</v>
      </c>
      <c r="K30" s="24">
        <f t="shared" si="3"/>
        <v>0.86282281538366257</v>
      </c>
    </row>
    <row r="31">
      <c r="A31" s="22">
        <v>45550</v>
      </c>
      <c r="B31" s="23">
        <v>16734</v>
      </c>
      <c r="C31" s="23">
        <v>99</v>
      </c>
      <c r="D31" s="23">
        <v>6106</v>
      </c>
      <c r="E31" s="23">
        <v>16088</v>
      </c>
      <c r="F31" s="23">
        <v>15515</v>
      </c>
      <c r="G31" s="23">
        <v>14894</v>
      </c>
      <c r="H31" s="23">
        <v>13983</v>
      </c>
      <c r="J31" s="24">
        <f t="shared" si="2"/>
        <v>0.0059160989602007885</v>
      </c>
      <c r="K31" s="24">
        <f t="shared" si="3"/>
        <v>0.83560415919684472</v>
      </c>
    </row>
    <row r="32">
      <c r="A32" s="22">
        <v>45551</v>
      </c>
      <c r="B32" s="23">
        <v>16670</v>
      </c>
      <c r="C32" s="23">
        <v>99</v>
      </c>
      <c r="D32" s="23">
        <v>6062</v>
      </c>
      <c r="E32" s="23">
        <v>16026</v>
      </c>
      <c r="F32" s="23">
        <v>15463</v>
      </c>
      <c r="G32" s="23">
        <v>14853</v>
      </c>
      <c r="H32" s="23">
        <v>14037</v>
      </c>
      <c r="J32" s="24">
        <f t="shared" si="2"/>
        <v>0.0059388122375524897</v>
      </c>
      <c r="K32" s="24">
        <f t="shared" si="3"/>
        <v>0.84205158968206362</v>
      </c>
    </row>
    <row r="33">
      <c r="A33" s="22">
        <v>45552</v>
      </c>
      <c r="B33" s="23">
        <v>15983</v>
      </c>
      <c r="C33" s="23">
        <v>98</v>
      </c>
      <c r="D33" s="23">
        <v>5991</v>
      </c>
      <c r="E33" s="23">
        <v>15327</v>
      </c>
      <c r="F33" s="23">
        <v>14889</v>
      </c>
      <c r="G33" s="23">
        <v>14427</v>
      </c>
      <c r="H33" s="23">
        <v>13808</v>
      </c>
      <c r="J33" s="24">
        <f t="shared" si="2"/>
        <v>0.0061315147344053059</v>
      </c>
      <c r="K33" s="24">
        <f t="shared" si="3"/>
        <v>0.86391791278233121</v>
      </c>
    </row>
    <row r="34">
      <c r="A34" s="22">
        <v>45553</v>
      </c>
      <c r="B34" s="23">
        <v>16678</v>
      </c>
      <c r="C34" s="23">
        <v>100</v>
      </c>
      <c r="D34" s="23">
        <v>6059</v>
      </c>
      <c r="E34" s="23">
        <v>16071</v>
      </c>
      <c r="F34" s="23">
        <v>15467</v>
      </c>
      <c r="G34" s="23">
        <v>14888</v>
      </c>
      <c r="H34" s="23">
        <v>14068</v>
      </c>
      <c r="J34" s="24">
        <f t="shared" si="2"/>
        <v>0.0059959227725146901</v>
      </c>
      <c r="K34" s="24">
        <f t="shared" si="3"/>
        <v>0.84350641563736661</v>
      </c>
    </row>
    <row r="35">
      <c r="A35" s="22">
        <v>45554</v>
      </c>
      <c r="B35" s="23">
        <v>15738</v>
      </c>
      <c r="C35" s="23">
        <v>93</v>
      </c>
      <c r="D35" s="23">
        <v>5878</v>
      </c>
      <c r="E35" s="23">
        <v>15280</v>
      </c>
      <c r="F35" s="23">
        <v>14850</v>
      </c>
      <c r="G35" s="23">
        <v>14392</v>
      </c>
      <c r="H35" s="23">
        <v>13701</v>
      </c>
      <c r="J35" s="24">
        <f t="shared" si="2"/>
        <v>0.0059092642012962254</v>
      </c>
      <c r="K35" s="24">
        <f t="shared" si="3"/>
        <v>0.87056805184902786</v>
      </c>
    </row>
    <row r="36">
      <c r="A36" s="22">
        <v>45555</v>
      </c>
      <c r="B36" s="23">
        <v>16333</v>
      </c>
      <c r="C36" s="23">
        <v>98</v>
      </c>
      <c r="D36" s="23">
        <v>5578</v>
      </c>
      <c r="E36" s="23">
        <v>15647</v>
      </c>
      <c r="F36" s="23">
        <v>14967</v>
      </c>
      <c r="G36" s="23">
        <v>14338</v>
      </c>
      <c r="H36" s="23">
        <v>13440</v>
      </c>
      <c r="J36" s="24">
        <f t="shared" si="2"/>
        <v>0.006000122451478602</v>
      </c>
      <c r="K36" s="24">
        <f t="shared" si="3"/>
        <v>0.8228739362027796</v>
      </c>
    </row>
    <row r="37">
      <c r="A37" s="22">
        <v>45556</v>
      </c>
      <c r="B37" s="23">
        <v>16801</v>
      </c>
      <c r="C37" s="23">
        <v>102</v>
      </c>
      <c r="D37" s="23">
        <v>6056</v>
      </c>
      <c r="E37" s="23">
        <v>15919</v>
      </c>
      <c r="F37" s="23">
        <v>15407</v>
      </c>
      <c r="G37" s="23">
        <v>15086</v>
      </c>
      <c r="H37" s="23">
        <v>14677</v>
      </c>
      <c r="J37" s="24">
        <f t="shared" si="2"/>
        <v>0.0060710671983810489</v>
      </c>
      <c r="K37" s="24">
        <f t="shared" si="3"/>
        <v>0.8735789536337123</v>
      </c>
    </row>
    <row r="38">
      <c r="A38" s="22">
        <v>45557</v>
      </c>
      <c r="B38" s="23">
        <v>16770</v>
      </c>
      <c r="C38" s="23">
        <v>100</v>
      </c>
      <c r="D38" s="23">
        <v>6042</v>
      </c>
      <c r="E38" s="23">
        <v>16059</v>
      </c>
      <c r="F38" s="23">
        <v>15422</v>
      </c>
      <c r="G38" s="23">
        <v>14967</v>
      </c>
      <c r="H38" s="23">
        <v>14343</v>
      </c>
      <c r="J38" s="24">
        <f t="shared" si="2"/>
        <v>0.0059630292188431726</v>
      </c>
      <c r="K38" s="24">
        <f t="shared" si="3"/>
        <v>0.85527728085867616</v>
      </c>
    </row>
    <row r="39">
      <c r="A39" s="22">
        <v>45558</v>
      </c>
      <c r="B39" s="23">
        <v>31934</v>
      </c>
      <c r="C39" s="23">
        <v>188</v>
      </c>
      <c r="D39" s="23">
        <v>11489</v>
      </c>
      <c r="E39" s="23">
        <v>30458</v>
      </c>
      <c r="F39" s="23">
        <v>29384</v>
      </c>
      <c r="G39" s="23">
        <v>28372</v>
      </c>
      <c r="H39" s="23">
        <v>27169</v>
      </c>
      <c r="J39" s="24">
        <f t="shared" si="2"/>
        <v>0.0058871422308511305</v>
      </c>
      <c r="K39" s="24">
        <f t="shared" si="3"/>
        <v>0.85078599611699135</v>
      </c>
    </row>
    <row r="40">
      <c r="A40" s="22">
        <v>45559</v>
      </c>
      <c r="B40" s="23">
        <v>15077</v>
      </c>
      <c r="C40" s="23">
        <v>91</v>
      </c>
      <c r="D40" s="23">
        <v>5796</v>
      </c>
      <c r="E40" s="23">
        <v>14439</v>
      </c>
      <c r="F40" s="23">
        <v>13998</v>
      </c>
      <c r="G40" s="23">
        <v>13476</v>
      </c>
      <c r="H40" s="23">
        <v>12944</v>
      </c>
      <c r="J40" s="24">
        <f t="shared" si="2"/>
        <v>0.0060356834914107585</v>
      </c>
      <c r="K40" s="24">
        <f t="shared" si="3"/>
        <v>0.85852623200902034</v>
      </c>
    </row>
    <row r="41">
      <c r="A41" s="22">
        <v>45560</v>
      </c>
      <c r="B41" s="23">
        <v>16967</v>
      </c>
      <c r="C41" s="23">
        <v>102</v>
      </c>
      <c r="D41" s="23">
        <v>6322</v>
      </c>
      <c r="E41" s="23">
        <v>16159</v>
      </c>
      <c r="F41" s="23">
        <v>15530</v>
      </c>
      <c r="G41" s="23">
        <v>15038</v>
      </c>
      <c r="H41" s="23">
        <v>14486</v>
      </c>
      <c r="J41" s="24">
        <f t="shared" si="2"/>
        <v>0.0060116697117934817</v>
      </c>
      <c r="K41" s="24">
        <f t="shared" si="3"/>
        <v>0.85377497495137622</v>
      </c>
    </row>
    <row r="42">
      <c r="A42" s="22">
        <v>45561</v>
      </c>
      <c r="B42" s="23">
        <v>19622</v>
      </c>
      <c r="C42" s="23">
        <v>116</v>
      </c>
      <c r="D42" s="23">
        <v>7050</v>
      </c>
      <c r="E42" s="23">
        <v>18656</v>
      </c>
      <c r="F42" s="23">
        <v>17904</v>
      </c>
      <c r="G42" s="23">
        <v>17362</v>
      </c>
      <c r="H42" s="23">
        <v>16682</v>
      </c>
      <c r="J42" s="24">
        <f t="shared" si="2"/>
        <v>0.0059117317296911633</v>
      </c>
      <c r="K42" s="24">
        <f t="shared" si="3"/>
        <v>0.85016817857506877</v>
      </c>
    </row>
    <row r="43">
      <c r="A43" s="22">
        <v>45562</v>
      </c>
      <c r="B43" s="23">
        <v>3720</v>
      </c>
      <c r="C43" s="23">
        <v>23</v>
      </c>
      <c r="D43" s="23">
        <v>1269</v>
      </c>
      <c r="E43" s="23">
        <v>3456</v>
      </c>
      <c r="F43" s="23">
        <v>3285</v>
      </c>
      <c r="G43" s="23">
        <v>3162</v>
      </c>
      <c r="H43" s="23">
        <v>2986</v>
      </c>
      <c r="J43" s="24">
        <f t="shared" si="2"/>
        <v>0.0061827956989247311</v>
      </c>
      <c r="K43" s="24">
        <f t="shared" si="3"/>
        <v>0.80268817204301079</v>
      </c>
    </row>
    <row r="44" ht="15.75">
      <c r="A44" s="22">
        <v>45563</v>
      </c>
      <c r="B44" s="25">
        <v>3330</v>
      </c>
      <c r="C44" s="25">
        <v>18</v>
      </c>
      <c r="D44" s="25">
        <v>1141</v>
      </c>
      <c r="E44" s="25">
        <v>3152</v>
      </c>
      <c r="F44" s="25">
        <v>3029</v>
      </c>
      <c r="G44" s="25">
        <v>2902</v>
      </c>
      <c r="H44" s="25">
        <v>2768</v>
      </c>
      <c r="J44" s="26">
        <f t="shared" si="2"/>
        <v>0.0054054054054054057</v>
      </c>
      <c r="K44" s="26">
        <f t="shared" si="3"/>
        <v>0.83123123123123122</v>
      </c>
    </row>
    <row r="45" ht="15.75">
      <c r="B45" s="27">
        <f>SUM(B11:B44)</f>
        <v>559848</v>
      </c>
      <c r="C45" s="28">
        <f>SUM(C11:C44)</f>
        <v>3353</v>
      </c>
      <c r="D45" s="28">
        <v>187285</v>
      </c>
      <c r="E45" s="28">
        <f t="shared" ref="E45:G45" si="4">SUM(E11:E44)</f>
        <v>533412</v>
      </c>
      <c r="F45" s="28">
        <f t="shared" si="4"/>
        <v>516355</v>
      </c>
      <c r="G45" s="29">
        <f t="shared" si="4"/>
        <v>499449</v>
      </c>
      <c r="H45" s="28">
        <f>SUM(H11:H44)</f>
        <v>476763</v>
      </c>
      <c r="J45" s="30">
        <f t="shared" si="2"/>
        <v>0.0059891256198110919</v>
      </c>
      <c r="K45" s="30">
        <f t="shared" si="3"/>
        <v>0.85159364684700134</v>
      </c>
    </row>
    <row r="46">
      <c r="A46" s="1"/>
      <c r="B46" s="31"/>
      <c r="C46" s="31"/>
      <c r="D46" s="31"/>
      <c r="E46" s="31"/>
      <c r="F46" s="31"/>
      <c r="G46" s="31"/>
      <c r="H46" s="31"/>
      <c r="K46" s="32"/>
    </row>
    <row r="47">
      <c r="A47" s="1"/>
      <c r="B47" s="31"/>
      <c r="C47" s="31"/>
      <c r="D47" s="31"/>
      <c r="E47" s="31"/>
      <c r="F47" s="31"/>
      <c r="G47" s="31"/>
      <c r="H47" s="31"/>
      <c r="J47" s="1"/>
      <c r="K47" s="32"/>
    </row>
    <row r="48">
      <c r="A48" s="16" t="s">
        <v>18</v>
      </c>
      <c r="E48" s="2"/>
      <c r="G48" s="2"/>
    </row>
    <row r="49" s="1" customFormat="1">
      <c r="A49" s="19" t="s">
        <v>7</v>
      </c>
      <c r="B49" s="20" t="s">
        <v>8</v>
      </c>
      <c r="C49" s="20" t="s">
        <v>9</v>
      </c>
      <c r="D49" s="20" t="s">
        <v>10</v>
      </c>
      <c r="E49" s="20" t="s">
        <v>11</v>
      </c>
      <c r="F49" s="20" t="s">
        <v>12</v>
      </c>
      <c r="G49" s="20" t="s">
        <v>13</v>
      </c>
      <c r="H49" s="20" t="s">
        <v>14</v>
      </c>
      <c r="J49" s="21" t="s">
        <v>15</v>
      </c>
      <c r="K49" s="21" t="s">
        <v>16</v>
      </c>
    </row>
    <row r="50">
      <c r="A50" s="22">
        <v>45530</v>
      </c>
      <c r="B50" s="23">
        <v>11827</v>
      </c>
      <c r="C50" s="23">
        <v>61</v>
      </c>
      <c r="D50" s="23">
        <v>5709</v>
      </c>
      <c r="E50" s="23">
        <v>10892</v>
      </c>
      <c r="F50" s="23">
        <v>10636</v>
      </c>
      <c r="G50" s="23">
        <v>10395</v>
      </c>
      <c r="H50" s="23">
        <v>10099</v>
      </c>
      <c r="J50" s="24">
        <f t="shared" si="2"/>
        <v>0.0051576900312843496</v>
      </c>
      <c r="K50" s="24">
        <f t="shared" si="3"/>
        <v>0.85389363321214173</v>
      </c>
    </row>
    <row r="51">
      <c r="A51" s="22">
        <v>45531</v>
      </c>
      <c r="B51" s="23">
        <v>43138</v>
      </c>
      <c r="C51" s="23">
        <v>267</v>
      </c>
      <c r="D51" s="23">
        <v>20018</v>
      </c>
      <c r="E51" s="23">
        <v>39897</v>
      </c>
      <c r="F51" s="23">
        <v>38729</v>
      </c>
      <c r="G51" s="23">
        <v>37725</v>
      </c>
      <c r="H51" s="23">
        <v>36779</v>
      </c>
      <c r="J51" s="24">
        <f t="shared" si="2"/>
        <v>0.0061894385460614775</v>
      </c>
      <c r="K51" s="24">
        <f t="shared" si="3"/>
        <v>0.85258936436552457</v>
      </c>
    </row>
    <row r="52">
      <c r="A52" s="22">
        <v>45532</v>
      </c>
      <c r="B52" s="23">
        <v>61226</v>
      </c>
      <c r="C52" s="23">
        <v>368</v>
      </c>
      <c r="D52" s="23">
        <v>28108</v>
      </c>
      <c r="E52" s="23">
        <v>56111</v>
      </c>
      <c r="F52" s="23">
        <v>54702</v>
      </c>
      <c r="G52" s="23">
        <v>53550</v>
      </c>
      <c r="H52" s="23">
        <v>52144</v>
      </c>
      <c r="J52" s="24">
        <f t="shared" si="2"/>
        <v>0.0060105184072126224</v>
      </c>
      <c r="K52" s="24">
        <f t="shared" si="3"/>
        <v>0.85166432561330152</v>
      </c>
    </row>
    <row r="53">
      <c r="A53" s="22">
        <v>45533</v>
      </c>
      <c r="B53" s="23">
        <v>46119</v>
      </c>
      <c r="C53" s="23">
        <v>278</v>
      </c>
      <c r="D53" s="23">
        <v>19007</v>
      </c>
      <c r="E53" s="23">
        <v>42252</v>
      </c>
      <c r="F53" s="23">
        <v>41225</v>
      </c>
      <c r="G53" s="23">
        <v>40423</v>
      </c>
      <c r="H53" s="23">
        <v>39144</v>
      </c>
      <c r="J53" s="24">
        <f t="shared" si="2"/>
        <v>0.0060278843860447975</v>
      </c>
      <c r="K53" s="24">
        <f t="shared" si="3"/>
        <v>0.84876081441488327</v>
      </c>
    </row>
    <row r="54">
      <c r="A54" s="22">
        <v>45534</v>
      </c>
      <c r="B54" s="23">
        <v>3404</v>
      </c>
      <c r="C54" s="23">
        <v>21</v>
      </c>
      <c r="D54" s="23">
        <v>1556</v>
      </c>
      <c r="E54" s="23">
        <v>3100</v>
      </c>
      <c r="F54" s="23">
        <v>3011</v>
      </c>
      <c r="G54" s="23">
        <v>2936</v>
      </c>
      <c r="H54" s="23">
        <v>2843</v>
      </c>
      <c r="J54" s="24">
        <f t="shared" si="2"/>
        <v>0.0061692126909518212</v>
      </c>
      <c r="K54" s="24">
        <f t="shared" si="3"/>
        <v>0.83519388954171558</v>
      </c>
    </row>
    <row r="55">
      <c r="A55" s="22">
        <v>45535</v>
      </c>
      <c r="B55" s="23">
        <v>1031</v>
      </c>
      <c r="C55" s="23">
        <v>5</v>
      </c>
      <c r="D55" s="23">
        <v>398</v>
      </c>
      <c r="E55" s="23">
        <v>985</v>
      </c>
      <c r="F55" s="23">
        <v>974</v>
      </c>
      <c r="G55" s="23">
        <v>957</v>
      </c>
      <c r="H55" s="23">
        <v>945</v>
      </c>
      <c r="J55" s="24">
        <f t="shared" si="2"/>
        <v>0.004849660523763337</v>
      </c>
      <c r="K55" s="24">
        <f t="shared" si="3"/>
        <v>0.91658583899127066</v>
      </c>
    </row>
    <row r="56">
      <c r="A56" s="22">
        <v>45536</v>
      </c>
      <c r="B56" s="23">
        <v>8213</v>
      </c>
      <c r="C56" s="23">
        <v>52</v>
      </c>
      <c r="D56" s="23">
        <v>3431</v>
      </c>
      <c r="E56" s="23">
        <v>7923</v>
      </c>
      <c r="F56" s="23">
        <v>7747</v>
      </c>
      <c r="G56" s="23">
        <v>7609</v>
      </c>
      <c r="H56" s="23">
        <v>7374</v>
      </c>
      <c r="J56" s="24">
        <f t="shared" si="2"/>
        <v>0.0063314257883842692</v>
      </c>
      <c r="K56" s="24">
        <f t="shared" si="3"/>
        <v>0.89784488006818464</v>
      </c>
    </row>
    <row r="57">
      <c r="A57" s="22">
        <v>45537</v>
      </c>
      <c r="B57" s="23">
        <v>11452</v>
      </c>
      <c r="C57" s="23">
        <v>69</v>
      </c>
      <c r="D57" s="23">
        <v>4383</v>
      </c>
      <c r="E57" s="23">
        <v>11196</v>
      </c>
      <c r="F57" s="23">
        <v>11011</v>
      </c>
      <c r="G57" s="23">
        <v>10865</v>
      </c>
      <c r="H57" s="23">
        <v>10696</v>
      </c>
      <c r="J57" s="24">
        <f t="shared" si="2"/>
        <v>0.006025148445686343</v>
      </c>
      <c r="K57" s="24">
        <f t="shared" si="3"/>
        <v>0.93398533007334961</v>
      </c>
    </row>
    <row r="58">
      <c r="A58" s="22">
        <v>45538</v>
      </c>
      <c r="B58" s="23">
        <v>16781</v>
      </c>
      <c r="C58" s="23">
        <v>98</v>
      </c>
      <c r="D58" s="23">
        <v>6228</v>
      </c>
      <c r="E58" s="23">
        <v>16006</v>
      </c>
      <c r="F58" s="23">
        <v>15346</v>
      </c>
      <c r="G58" s="23">
        <v>14773</v>
      </c>
      <c r="H58" s="23">
        <v>13993</v>
      </c>
      <c r="J58" s="24">
        <f t="shared" si="2"/>
        <v>0.0058399380251474885</v>
      </c>
      <c r="K58" s="24">
        <f t="shared" si="3"/>
        <v>0.83385972230498784</v>
      </c>
    </row>
    <row r="59">
      <c r="A59" s="22">
        <v>45539</v>
      </c>
      <c r="B59" s="23">
        <v>14616</v>
      </c>
      <c r="C59" s="23">
        <v>88</v>
      </c>
      <c r="D59" s="23">
        <v>5323</v>
      </c>
      <c r="E59" s="23">
        <v>13996</v>
      </c>
      <c r="F59" s="23">
        <v>13433</v>
      </c>
      <c r="G59" s="23">
        <v>12846</v>
      </c>
      <c r="H59" s="23">
        <v>12120</v>
      </c>
      <c r="J59" s="24">
        <f t="shared" si="2"/>
        <v>0.0060207991242474</v>
      </c>
      <c r="K59" s="24">
        <f t="shared" si="3"/>
        <v>0.82922824302134646</v>
      </c>
    </row>
    <row r="60">
      <c r="A60" s="22">
        <v>45540</v>
      </c>
      <c r="B60" s="23">
        <v>16078</v>
      </c>
      <c r="C60" s="23">
        <v>98</v>
      </c>
      <c r="D60" s="23">
        <v>5550</v>
      </c>
      <c r="E60" s="23">
        <v>15286</v>
      </c>
      <c r="F60" s="23">
        <v>14613</v>
      </c>
      <c r="G60" s="23">
        <v>14042</v>
      </c>
      <c r="H60" s="23">
        <v>13184</v>
      </c>
      <c r="J60" s="24">
        <f t="shared" si="2"/>
        <v>0.0060952854832690634</v>
      </c>
      <c r="K60" s="24">
        <f t="shared" si="3"/>
        <v>0.82000248787162577</v>
      </c>
    </row>
    <row r="61">
      <c r="A61" s="22">
        <v>45541</v>
      </c>
      <c r="B61" s="23">
        <v>16671</v>
      </c>
      <c r="C61" s="23">
        <v>101</v>
      </c>
      <c r="D61" s="23">
        <v>5997</v>
      </c>
      <c r="E61" s="23">
        <v>16257</v>
      </c>
      <c r="F61" s="23">
        <v>15848</v>
      </c>
      <c r="G61" s="23">
        <v>15535</v>
      </c>
      <c r="H61" s="23">
        <v>14938</v>
      </c>
      <c r="J61" s="24">
        <f t="shared" si="2"/>
        <v>0.0060584248095495175</v>
      </c>
      <c r="K61" s="24">
        <f t="shared" si="3"/>
        <v>0.89604702777277911</v>
      </c>
    </row>
    <row r="62">
      <c r="A62" s="22">
        <v>45542</v>
      </c>
      <c r="B62" s="23">
        <v>16810</v>
      </c>
      <c r="C62" s="23">
        <v>100</v>
      </c>
      <c r="D62" s="23">
        <v>6155</v>
      </c>
      <c r="E62" s="23">
        <v>16084</v>
      </c>
      <c r="F62" s="23">
        <v>15373</v>
      </c>
      <c r="G62" s="23">
        <v>14711</v>
      </c>
      <c r="H62" s="23">
        <v>13692</v>
      </c>
      <c r="J62" s="24">
        <f t="shared" si="2"/>
        <v>0.0059488399762046397</v>
      </c>
      <c r="K62" s="24">
        <f t="shared" si="3"/>
        <v>0.81451516954193937</v>
      </c>
    </row>
    <row r="63">
      <c r="A63" s="22">
        <v>45543</v>
      </c>
      <c r="B63" s="23">
        <v>15131</v>
      </c>
      <c r="C63" s="23">
        <v>92</v>
      </c>
      <c r="D63" s="23">
        <v>5757</v>
      </c>
      <c r="E63" s="23">
        <v>14631</v>
      </c>
      <c r="F63" s="23">
        <v>14163</v>
      </c>
      <c r="G63" s="23">
        <v>13701</v>
      </c>
      <c r="H63" s="23">
        <v>12991</v>
      </c>
      <c r="J63" s="24">
        <f t="shared" si="2"/>
        <v>0.0060802326349877738</v>
      </c>
      <c r="K63" s="24">
        <f t="shared" si="3"/>
        <v>0.85856850175137134</v>
      </c>
    </row>
    <row r="64">
      <c r="A64" s="22">
        <v>45544</v>
      </c>
      <c r="B64" s="23">
        <v>16939</v>
      </c>
      <c r="C64" s="23">
        <v>93</v>
      </c>
      <c r="D64" s="23">
        <v>6278</v>
      </c>
      <c r="E64" s="23">
        <v>16356</v>
      </c>
      <c r="F64" s="23">
        <v>15905</v>
      </c>
      <c r="G64" s="23">
        <v>15535</v>
      </c>
      <c r="H64" s="23">
        <v>15067</v>
      </c>
      <c r="J64" s="24">
        <f t="shared" si="2"/>
        <v>0.0054902886829210698</v>
      </c>
      <c r="K64" s="24">
        <f t="shared" si="3"/>
        <v>0.88948580199539529</v>
      </c>
    </row>
    <row r="65">
      <c r="A65" s="22">
        <v>45545</v>
      </c>
      <c r="B65" s="23">
        <v>16730</v>
      </c>
      <c r="C65" s="23">
        <v>107</v>
      </c>
      <c r="D65" s="23">
        <v>6407</v>
      </c>
      <c r="E65" s="23">
        <v>15897</v>
      </c>
      <c r="F65" s="23">
        <v>15192</v>
      </c>
      <c r="G65" s="23">
        <v>14457</v>
      </c>
      <c r="H65" s="23">
        <v>13282</v>
      </c>
      <c r="J65" s="24">
        <f t="shared" si="2"/>
        <v>0.0063956963538553497</v>
      </c>
      <c r="K65" s="24">
        <f t="shared" si="3"/>
        <v>0.79390316796174532</v>
      </c>
    </row>
    <row r="66">
      <c r="A66" s="22">
        <v>45546</v>
      </c>
      <c r="B66" s="23">
        <v>16681</v>
      </c>
      <c r="C66" s="23">
        <v>102</v>
      </c>
      <c r="D66" s="23">
        <v>6499</v>
      </c>
      <c r="E66" s="23">
        <v>16093</v>
      </c>
      <c r="F66" s="23">
        <v>15533</v>
      </c>
      <c r="G66" s="23">
        <v>15066</v>
      </c>
      <c r="H66" s="23">
        <v>14345</v>
      </c>
      <c r="J66" s="24">
        <f t="shared" si="2"/>
        <v>0.0061147413224626824</v>
      </c>
      <c r="K66" s="24">
        <f t="shared" si="3"/>
        <v>0.85996043402673705</v>
      </c>
    </row>
    <row r="67">
      <c r="A67" s="22">
        <v>45547</v>
      </c>
      <c r="B67" s="23">
        <v>16692</v>
      </c>
      <c r="C67" s="23">
        <v>98</v>
      </c>
      <c r="D67" s="23">
        <v>6165</v>
      </c>
      <c r="E67" s="23">
        <v>16118</v>
      </c>
      <c r="F67" s="23">
        <v>15671</v>
      </c>
      <c r="G67" s="23">
        <v>15154</v>
      </c>
      <c r="H67" s="23">
        <v>14351</v>
      </c>
      <c r="J67" s="24">
        <f t="shared" si="2"/>
        <v>0.0058710759645339084</v>
      </c>
      <c r="K67" s="24">
        <f t="shared" si="3"/>
        <v>0.85975317517373595</v>
      </c>
    </row>
    <row r="68">
      <c r="A68" s="22">
        <v>45548</v>
      </c>
      <c r="B68" s="23">
        <v>17022</v>
      </c>
      <c r="C68" s="23">
        <v>102</v>
      </c>
      <c r="D68" s="23">
        <v>6103</v>
      </c>
      <c r="E68" s="23">
        <v>16366</v>
      </c>
      <c r="F68" s="23">
        <v>15757</v>
      </c>
      <c r="G68" s="23">
        <v>15178</v>
      </c>
      <c r="H68" s="23">
        <v>14203</v>
      </c>
      <c r="J68" s="24">
        <f t="shared" si="2"/>
        <v>0.0059922453295734928</v>
      </c>
      <c r="K68" s="24">
        <f t="shared" si="3"/>
        <v>0.83439078839149339</v>
      </c>
    </row>
    <row r="69">
      <c r="A69" s="22">
        <v>45549</v>
      </c>
      <c r="B69" s="23">
        <v>16630</v>
      </c>
      <c r="C69" s="23">
        <v>101</v>
      </c>
      <c r="D69" s="23">
        <v>6220</v>
      </c>
      <c r="E69" s="23">
        <v>16147</v>
      </c>
      <c r="F69" s="23">
        <v>15635</v>
      </c>
      <c r="G69" s="23">
        <v>15125</v>
      </c>
      <c r="H69" s="23">
        <v>14395</v>
      </c>
      <c r="J69" s="24">
        <f t="shared" si="2"/>
        <v>0.0060733613950691521</v>
      </c>
      <c r="K69" s="24">
        <f t="shared" si="3"/>
        <v>0.86560432952495492</v>
      </c>
    </row>
    <row r="70">
      <c r="A70" s="22">
        <v>45550</v>
      </c>
      <c r="B70" s="23">
        <v>16779</v>
      </c>
      <c r="C70" s="23">
        <v>101</v>
      </c>
      <c r="D70" s="23">
        <v>6180</v>
      </c>
      <c r="E70" s="23">
        <v>16176</v>
      </c>
      <c r="F70" s="23">
        <v>15566</v>
      </c>
      <c r="G70" s="23">
        <v>14943</v>
      </c>
      <c r="H70" s="23">
        <v>14194</v>
      </c>
      <c r="J70" s="24">
        <f t="shared" si="2"/>
        <v>0.0060194290482150307</v>
      </c>
      <c r="K70" s="24">
        <f t="shared" si="3"/>
        <v>0.84593837535014005</v>
      </c>
    </row>
    <row r="71">
      <c r="A71" s="22">
        <v>45551</v>
      </c>
      <c r="B71" s="23">
        <v>16746</v>
      </c>
      <c r="C71" s="23">
        <v>99</v>
      </c>
      <c r="D71" s="23">
        <v>6699</v>
      </c>
      <c r="E71" s="23">
        <v>16079</v>
      </c>
      <c r="F71" s="23">
        <v>15404</v>
      </c>
      <c r="G71" s="23">
        <v>14762</v>
      </c>
      <c r="H71" s="23">
        <v>13999</v>
      </c>
      <c r="J71" s="24">
        <f t="shared" si="2"/>
        <v>0.005911859548548907</v>
      </c>
      <c r="K71" s="24">
        <f t="shared" si="3"/>
        <v>0.83596082646602177</v>
      </c>
    </row>
    <row r="72">
      <c r="A72" s="22">
        <v>45552</v>
      </c>
      <c r="B72" s="23">
        <v>16782</v>
      </c>
      <c r="C72" s="23">
        <v>102</v>
      </c>
      <c r="D72" s="23">
        <v>6110</v>
      </c>
      <c r="E72" s="23">
        <v>16066</v>
      </c>
      <c r="F72" s="23">
        <v>15499</v>
      </c>
      <c r="G72" s="23">
        <v>14992</v>
      </c>
      <c r="H72" s="23">
        <v>14218</v>
      </c>
      <c r="J72" s="24">
        <f t="shared" si="2"/>
        <v>0.0060779406506971754</v>
      </c>
      <c r="K72" s="24">
        <f t="shared" si="3"/>
        <v>0.8472172565844357</v>
      </c>
    </row>
    <row r="73">
      <c r="A73" s="22">
        <v>45553</v>
      </c>
      <c r="B73" s="23">
        <v>13567</v>
      </c>
      <c r="C73" s="23">
        <v>80</v>
      </c>
      <c r="D73" s="23">
        <v>4916</v>
      </c>
      <c r="E73" s="23">
        <v>13104</v>
      </c>
      <c r="F73" s="23">
        <v>12665</v>
      </c>
      <c r="G73" s="23">
        <v>12206</v>
      </c>
      <c r="H73" s="23">
        <v>11528</v>
      </c>
      <c r="J73" s="24">
        <f t="shared" si="2"/>
        <v>0.0058966610156998599</v>
      </c>
      <c r="K73" s="24">
        <f t="shared" si="3"/>
        <v>0.84970885236234983</v>
      </c>
    </row>
    <row r="74">
      <c r="A74" s="22">
        <v>45554</v>
      </c>
      <c r="B74" s="23">
        <v>14249</v>
      </c>
      <c r="C74" s="23">
        <v>86</v>
      </c>
      <c r="D74" s="23">
        <v>5079</v>
      </c>
      <c r="E74" s="23">
        <v>13803</v>
      </c>
      <c r="F74" s="23">
        <v>13393</v>
      </c>
      <c r="G74" s="23">
        <v>12993</v>
      </c>
      <c r="H74" s="23">
        <v>12389</v>
      </c>
      <c r="J74" s="24">
        <f t="shared" si="2"/>
        <v>0.006035511263948347</v>
      </c>
      <c r="K74" s="24">
        <f t="shared" si="3"/>
        <v>0.8694645238262334</v>
      </c>
    </row>
    <row r="75">
      <c r="A75" s="22">
        <v>45555</v>
      </c>
      <c r="B75" s="23">
        <v>16140</v>
      </c>
      <c r="C75" s="23">
        <v>97</v>
      </c>
      <c r="D75" s="23">
        <v>5845</v>
      </c>
      <c r="E75" s="23">
        <v>15550</v>
      </c>
      <c r="F75" s="23">
        <v>14848</v>
      </c>
      <c r="G75" s="23">
        <v>14191</v>
      </c>
      <c r="H75" s="23">
        <v>13297</v>
      </c>
      <c r="J75" s="24">
        <f t="shared" ref="J75:J84" si="5">C75/B75</f>
        <v>0.0060099132589838912</v>
      </c>
      <c r="K75" s="24">
        <f t="shared" ref="K75:K84" si="6">H75/B75</f>
        <v>0.82385377942998761</v>
      </c>
    </row>
    <row r="76">
      <c r="A76" s="22">
        <v>45556</v>
      </c>
      <c r="B76" s="23">
        <v>15213</v>
      </c>
      <c r="C76" s="23">
        <v>92</v>
      </c>
      <c r="D76" s="23">
        <v>5423</v>
      </c>
      <c r="E76" s="23">
        <v>14457</v>
      </c>
      <c r="F76" s="23">
        <v>13965</v>
      </c>
      <c r="G76" s="23">
        <v>13640</v>
      </c>
      <c r="H76" s="23">
        <v>13210</v>
      </c>
      <c r="J76" s="24">
        <f t="shared" si="5"/>
        <v>0.0060474594097153752</v>
      </c>
      <c r="K76" s="24">
        <f t="shared" si="6"/>
        <v>0.86833629132978374</v>
      </c>
    </row>
    <row r="77">
      <c r="A77" s="22">
        <v>45557</v>
      </c>
      <c r="B77" s="23">
        <v>16779</v>
      </c>
      <c r="C77" s="23">
        <v>101</v>
      </c>
      <c r="D77" s="23">
        <v>5609</v>
      </c>
      <c r="E77" s="23">
        <v>15994</v>
      </c>
      <c r="F77" s="23">
        <v>15276</v>
      </c>
      <c r="G77" s="23">
        <v>14777</v>
      </c>
      <c r="H77" s="23">
        <v>14168</v>
      </c>
      <c r="J77" s="24">
        <f t="shared" si="5"/>
        <v>0.0060194290482150307</v>
      </c>
      <c r="K77" s="24">
        <f t="shared" si="6"/>
        <v>0.8443888193575303</v>
      </c>
    </row>
    <row r="78">
      <c r="A78" s="22">
        <v>45558</v>
      </c>
      <c r="B78" s="23">
        <v>24896</v>
      </c>
      <c r="C78" s="23">
        <v>144</v>
      </c>
      <c r="D78" s="23">
        <v>10185</v>
      </c>
      <c r="E78" s="23">
        <v>23686</v>
      </c>
      <c r="F78" s="23">
        <v>22872</v>
      </c>
      <c r="G78" s="23">
        <v>22152</v>
      </c>
      <c r="H78" s="23">
        <v>21419</v>
      </c>
      <c r="J78" s="24">
        <f t="shared" si="5"/>
        <v>0.0057840616966580976</v>
      </c>
      <c r="K78" s="24">
        <f t="shared" si="6"/>
        <v>0.86033901028277637</v>
      </c>
    </row>
    <row r="79">
      <c r="A79" s="22">
        <v>45559</v>
      </c>
      <c r="B79" s="23">
        <v>16875</v>
      </c>
      <c r="C79" s="23">
        <v>101</v>
      </c>
      <c r="D79" s="23">
        <v>6526</v>
      </c>
      <c r="E79" s="23">
        <v>16128</v>
      </c>
      <c r="F79" s="23">
        <v>15614</v>
      </c>
      <c r="G79" s="23">
        <v>15070</v>
      </c>
      <c r="H79" s="23">
        <v>14531</v>
      </c>
      <c r="J79" s="24">
        <f t="shared" si="5"/>
        <v>0.0059851851851851854</v>
      </c>
      <c r="K79" s="24">
        <f t="shared" si="6"/>
        <v>0.86109629629629625</v>
      </c>
    </row>
    <row r="80">
      <c r="A80" s="22">
        <v>45560</v>
      </c>
      <c r="B80" s="23">
        <v>18638</v>
      </c>
      <c r="C80" s="23">
        <v>112</v>
      </c>
      <c r="D80" s="23">
        <v>6242</v>
      </c>
      <c r="E80" s="23">
        <v>17497</v>
      </c>
      <c r="F80" s="23">
        <v>16785</v>
      </c>
      <c r="G80" s="23">
        <v>16229</v>
      </c>
      <c r="H80" s="23">
        <v>15591</v>
      </c>
      <c r="J80" s="24">
        <f t="shared" si="5"/>
        <v>0.0060092284579890548</v>
      </c>
      <c r="K80" s="24">
        <f t="shared" si="6"/>
        <v>0.83651679364738707</v>
      </c>
    </row>
    <row r="81">
      <c r="A81" s="22">
        <v>45561</v>
      </c>
      <c r="B81" s="23">
        <v>18026</v>
      </c>
      <c r="C81" s="23">
        <v>110</v>
      </c>
      <c r="D81" s="23">
        <v>6481</v>
      </c>
      <c r="E81" s="23">
        <v>17139</v>
      </c>
      <c r="F81" s="23">
        <v>16372</v>
      </c>
      <c r="G81" s="23">
        <v>15818</v>
      </c>
      <c r="H81" s="23">
        <v>15170</v>
      </c>
      <c r="J81" s="24">
        <f t="shared" si="5"/>
        <v>0.0061022966825696216</v>
      </c>
      <c r="K81" s="24">
        <f t="shared" si="6"/>
        <v>0.84156218795073778</v>
      </c>
    </row>
    <row r="82">
      <c r="A82" s="22">
        <v>45562</v>
      </c>
      <c r="B82" s="23">
        <v>2424</v>
      </c>
      <c r="C82" s="23">
        <v>13</v>
      </c>
      <c r="D82" s="23">
        <v>870</v>
      </c>
      <c r="E82" s="23">
        <v>2232</v>
      </c>
      <c r="F82" s="23">
        <v>2106</v>
      </c>
      <c r="G82" s="23">
        <v>2045</v>
      </c>
      <c r="H82" s="23">
        <v>1975</v>
      </c>
      <c r="J82" s="24">
        <f t="shared" si="5"/>
        <v>0.0053630363036303629</v>
      </c>
      <c r="K82" s="24">
        <f t="shared" si="6"/>
        <v>0.81476897689768979</v>
      </c>
    </row>
    <row r="83" ht="15.75">
      <c r="A83" s="22">
        <v>45563</v>
      </c>
      <c r="B83" s="25">
        <v>2709</v>
      </c>
      <c r="C83" s="25">
        <v>15</v>
      </c>
      <c r="D83" s="25">
        <v>1078</v>
      </c>
      <c r="E83" s="25">
        <v>2536</v>
      </c>
      <c r="F83" s="25">
        <v>2447</v>
      </c>
      <c r="G83" s="25">
        <v>2403</v>
      </c>
      <c r="H83" s="25">
        <v>2347</v>
      </c>
      <c r="J83" s="26">
        <f t="shared" si="5"/>
        <v>0.0055370985603543747</v>
      </c>
      <c r="K83" s="26">
        <f t="shared" si="6"/>
        <v>0.86637135474344773</v>
      </c>
    </row>
    <row r="84" ht="15.75">
      <c r="B84" s="27">
        <f>SUM(B50:B83)</f>
        <v>593014</v>
      </c>
      <c r="C84" s="28">
        <f>SUM(C50:C83)</f>
        <v>3554</v>
      </c>
      <c r="D84" s="28">
        <v>201296</v>
      </c>
      <c r="E84" s="28">
        <f t="shared" ref="E84:G84" si="7">SUM(E50:E83)</f>
        <v>562040</v>
      </c>
      <c r="F84" s="28">
        <f t="shared" si="7"/>
        <v>543316</v>
      </c>
      <c r="G84" s="29">
        <f t="shared" si="7"/>
        <v>526804</v>
      </c>
      <c r="H84" s="28">
        <f>SUM(H50:H83)</f>
        <v>504621</v>
      </c>
      <c r="J84" s="30">
        <f t="shared" si="5"/>
        <v>0.0059931131474130457</v>
      </c>
      <c r="K84" s="30">
        <f t="shared" si="6"/>
        <v>0.8509428107936744</v>
      </c>
    </row>
    <row r="85">
      <c r="A85" s="1"/>
      <c r="B85" s="31"/>
      <c r="C85" s="31"/>
      <c r="D85" s="31"/>
      <c r="E85" s="31"/>
      <c r="F85" s="31"/>
      <c r="G85" s="31"/>
      <c r="H85" s="31"/>
    </row>
    <row r="86">
      <c r="A86" s="1"/>
      <c r="B86" s="31"/>
      <c r="C86" s="31"/>
      <c r="D86" s="31"/>
      <c r="E86" s="31"/>
      <c r="F86" s="31"/>
      <c r="G86" s="31"/>
      <c r="H86" s="31"/>
    </row>
    <row r="88">
      <c r="B88" s="33"/>
    </row>
    <row r="89">
      <c r="B89" s="33"/>
    </row>
  </sheetData>
  <mergeCells count="4">
    <mergeCell ref="A2:C2"/>
    <mergeCell ref="A3:C3"/>
    <mergeCell ref="A6:C6"/>
    <mergeCell ref="A7:C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Zelenov</dc:creator>
  <cp:lastModifiedBy>Анастасия Зайнуллина</cp:lastModifiedBy>
  <cp:revision>1</cp:revision>
  <dcterms:created xsi:type="dcterms:W3CDTF">2016-11-22T11:40:02Z</dcterms:created>
  <dcterms:modified xsi:type="dcterms:W3CDTF">2024-10-04T13:13:14Z</dcterms:modified>
</cp:coreProperties>
</file>