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o.bogomolov\Downloads\Telegram\regular\"/>
    </mc:Choice>
  </mc:AlternateContent>
  <xr:revisionPtr revIDLastSave="0" documentId="13_ncr:1_{63135B46-322A-4538-9F77-ACBDD65FE056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Август+сентябрь" sheetId="5" r:id="rId1"/>
    <sheet name="Август" sheetId="6" r:id="rId2"/>
    <sheet name="по креативам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5" i="7" l="1"/>
  <c r="G144" i="7"/>
  <c r="G143" i="7"/>
  <c r="G141" i="7"/>
  <c r="G35" i="7"/>
  <c r="G32" i="7"/>
  <c r="G31" i="7"/>
  <c r="D36" i="7"/>
  <c r="C147" i="7"/>
  <c r="B147" i="7"/>
  <c r="G146" i="7"/>
  <c r="E146" i="7"/>
  <c r="F146" i="7"/>
  <c r="E145" i="7"/>
  <c r="F145" i="7"/>
  <c r="E144" i="7"/>
  <c r="F144" i="7"/>
  <c r="E143" i="7"/>
  <c r="F143" i="7"/>
  <c r="G142" i="7"/>
  <c r="E142" i="7"/>
  <c r="F142" i="7"/>
  <c r="E141" i="7"/>
  <c r="F141" i="7"/>
  <c r="D73" i="7"/>
  <c r="C73" i="7"/>
  <c r="B73" i="7"/>
  <c r="G72" i="7"/>
  <c r="E72" i="7"/>
  <c r="F72" i="7"/>
  <c r="G71" i="7"/>
  <c r="E71" i="7"/>
  <c r="F71" i="7"/>
  <c r="G70" i="7"/>
  <c r="E70" i="7"/>
  <c r="F70" i="7"/>
  <c r="G69" i="7"/>
  <c r="E69" i="7"/>
  <c r="F69" i="7"/>
  <c r="G68" i="7"/>
  <c r="E68" i="7"/>
  <c r="F68" i="7"/>
  <c r="G67" i="7"/>
  <c r="E67" i="7"/>
  <c r="F67" i="7"/>
  <c r="C36" i="7"/>
  <c r="B36" i="7"/>
  <c r="E35" i="7"/>
  <c r="F35" i="7"/>
  <c r="G34" i="7"/>
  <c r="E34" i="7"/>
  <c r="F34" i="7"/>
  <c r="G33" i="7"/>
  <c r="E33" i="7"/>
  <c r="F33" i="7"/>
  <c r="E32" i="7"/>
  <c r="F32" i="7"/>
  <c r="E31" i="7"/>
  <c r="F31" i="7"/>
  <c r="E30" i="7"/>
  <c r="F30" i="7"/>
  <c r="E37" i="5"/>
  <c r="D184" i="7"/>
  <c r="G176" i="7"/>
  <c r="G175" i="7"/>
  <c r="G172" i="7"/>
  <c r="G102" i="7"/>
  <c r="G99" i="7"/>
  <c r="G98" i="7"/>
  <c r="C184" i="7"/>
  <c r="B184" i="7"/>
  <c r="G177" i="7"/>
  <c r="E177" i="7"/>
  <c r="F177" i="7"/>
  <c r="E176" i="7"/>
  <c r="F176" i="7"/>
  <c r="E175" i="7"/>
  <c r="F175" i="7"/>
  <c r="G174" i="7"/>
  <c r="E174" i="7"/>
  <c r="F174" i="7"/>
  <c r="G173" i="7"/>
  <c r="E173" i="7"/>
  <c r="F173" i="7"/>
  <c r="E172" i="7"/>
  <c r="F172" i="7"/>
  <c r="E171" i="7"/>
  <c r="F171" i="7"/>
  <c r="G170" i="7"/>
  <c r="E170" i="7"/>
  <c r="F170" i="7"/>
  <c r="G169" i="7"/>
  <c r="E169" i="7"/>
  <c r="F169" i="7"/>
  <c r="G168" i="7"/>
  <c r="E168" i="7"/>
  <c r="F168" i="7"/>
  <c r="G167" i="7"/>
  <c r="E167" i="7"/>
  <c r="F167" i="7"/>
  <c r="G166" i="7"/>
  <c r="E166" i="7"/>
  <c r="F166" i="7"/>
  <c r="G165" i="7"/>
  <c r="E165" i="7"/>
  <c r="F165" i="7"/>
  <c r="G164" i="7"/>
  <c r="E164" i="7"/>
  <c r="F164" i="7"/>
  <c r="G163" i="7"/>
  <c r="E163" i="7"/>
  <c r="F163" i="7"/>
  <c r="G162" i="7"/>
  <c r="E162" i="7"/>
  <c r="F162" i="7"/>
  <c r="G161" i="7"/>
  <c r="E161" i="7"/>
  <c r="F161" i="7"/>
  <c r="G86" i="7"/>
  <c r="G83" i="7"/>
  <c r="G80" i="7"/>
  <c r="G79" i="7"/>
  <c r="G81" i="7"/>
  <c r="G82" i="7"/>
  <c r="G84" i="7"/>
  <c r="G85" i="7"/>
  <c r="G97" i="7"/>
  <c r="G100" i="7"/>
  <c r="G101" i="7"/>
  <c r="G78" i="7"/>
  <c r="C110" i="7"/>
  <c r="B110" i="7"/>
  <c r="E102" i="7"/>
  <c r="F102" i="7"/>
  <c r="E101" i="7"/>
  <c r="F101" i="7"/>
  <c r="E100" i="7"/>
  <c r="F100" i="7"/>
  <c r="E99" i="7"/>
  <c r="F99" i="7"/>
  <c r="E98" i="7"/>
  <c r="F98" i="7"/>
  <c r="E97" i="7"/>
  <c r="F97" i="7"/>
  <c r="E96" i="7"/>
  <c r="F96" i="7"/>
  <c r="E95" i="7"/>
  <c r="F95" i="7"/>
  <c r="E94" i="7"/>
  <c r="F94" i="7"/>
  <c r="E93" i="7"/>
  <c r="F93" i="7"/>
  <c r="E92" i="7"/>
  <c r="F92" i="7"/>
  <c r="E91" i="7"/>
  <c r="F91" i="7"/>
  <c r="E90" i="7"/>
  <c r="F90" i="7"/>
  <c r="E89" i="7"/>
  <c r="F89" i="7"/>
  <c r="E88" i="7"/>
  <c r="F88" i="7"/>
  <c r="E87" i="7"/>
  <c r="F87" i="7"/>
  <c r="E86" i="7"/>
  <c r="F86" i="7"/>
  <c r="E85" i="7"/>
  <c r="F85" i="7"/>
  <c r="E84" i="7"/>
  <c r="F84" i="7"/>
  <c r="E83" i="7"/>
  <c r="F83" i="7"/>
  <c r="E82" i="7"/>
  <c r="F82" i="7"/>
  <c r="E81" i="7"/>
  <c r="F81" i="7"/>
  <c r="E80" i="7"/>
  <c r="F80" i="7"/>
  <c r="E79" i="7"/>
  <c r="F79" i="7"/>
  <c r="E78" i="7"/>
  <c r="F78" i="7"/>
  <c r="N37" i="5"/>
  <c r="H37" i="5"/>
  <c r="R9" i="6"/>
  <c r="Q9" i="6"/>
  <c r="P9" i="6"/>
  <c r="O9" i="6"/>
  <c r="N9" i="6"/>
  <c r="H9" i="6"/>
  <c r="E9" i="6"/>
  <c r="C9" i="6"/>
  <c r="B9" i="6"/>
  <c r="W8" i="6"/>
  <c r="V8" i="6"/>
  <c r="S8" i="6"/>
  <c r="I8" i="6"/>
  <c r="G8" i="6"/>
  <c r="T8" i="6" s="1"/>
  <c r="F8" i="6"/>
  <c r="D8" i="6"/>
  <c r="W7" i="6"/>
  <c r="V7" i="6"/>
  <c r="S7" i="6"/>
  <c r="I7" i="6"/>
  <c r="G7" i="6"/>
  <c r="U7" i="6" s="1"/>
  <c r="F7" i="6"/>
  <c r="D7" i="6"/>
  <c r="W6" i="6"/>
  <c r="V6" i="6"/>
  <c r="S6" i="6"/>
  <c r="I6" i="6"/>
  <c r="G6" i="6"/>
  <c r="F6" i="6"/>
  <c r="D6" i="6"/>
  <c r="W5" i="6"/>
  <c r="V5" i="6"/>
  <c r="S5" i="6"/>
  <c r="I5" i="6"/>
  <c r="G5" i="6"/>
  <c r="F5" i="6"/>
  <c r="D5" i="6"/>
  <c r="W9" i="6" l="1"/>
  <c r="M7" i="6"/>
  <c r="T7" i="6"/>
  <c r="V9" i="6"/>
  <c r="M5" i="6"/>
  <c r="D9" i="6"/>
  <c r="M6" i="6"/>
  <c r="G9" i="6"/>
  <c r="M9" i="6" s="1"/>
  <c r="D147" i="7"/>
  <c r="G30" i="7"/>
  <c r="G36" i="7"/>
  <c r="F147" i="7"/>
  <c r="E147" i="7"/>
  <c r="F73" i="7"/>
  <c r="E73" i="7"/>
  <c r="G73" i="7"/>
  <c r="E36" i="7"/>
  <c r="F36" i="7"/>
  <c r="G171" i="7"/>
  <c r="G184" i="7"/>
  <c r="E184" i="7"/>
  <c r="F184" i="7"/>
  <c r="E110" i="7"/>
  <c r="F110" i="7"/>
  <c r="U9" i="6"/>
  <c r="F9" i="6"/>
  <c r="I9" i="6"/>
  <c r="Z5" i="6"/>
  <c r="AA5" i="6" s="1"/>
  <c r="U8" i="6"/>
  <c r="M8" i="6"/>
  <c r="S9" i="6"/>
  <c r="T9" i="6"/>
  <c r="W25" i="5"/>
  <c r="W26" i="5"/>
  <c r="W27" i="5"/>
  <c r="W28" i="5"/>
  <c r="W29" i="5"/>
  <c r="W31" i="5"/>
  <c r="W32" i="5"/>
  <c r="W33" i="5"/>
  <c r="W34" i="5"/>
  <c r="W35" i="5"/>
  <c r="W36" i="5"/>
  <c r="V36" i="5"/>
  <c r="W5" i="5"/>
  <c r="R37" i="5"/>
  <c r="Q37" i="5"/>
  <c r="P37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5" i="5"/>
  <c r="O37" i="5"/>
  <c r="C37" i="5"/>
  <c r="Z5" i="5" s="1"/>
  <c r="B37" i="5"/>
  <c r="I36" i="5"/>
  <c r="G36" i="5"/>
  <c r="D36" i="5"/>
  <c r="G147" i="7" l="1"/>
  <c r="M36" i="5"/>
  <c r="U36" i="5"/>
  <c r="T36" i="5"/>
  <c r="S37" i="5"/>
  <c r="F37" i="5"/>
  <c r="V35" i="5"/>
  <c r="I35" i="5"/>
  <c r="G35" i="5"/>
  <c r="D35" i="5"/>
  <c r="V16" i="5"/>
  <c r="V25" i="5"/>
  <c r="V26" i="5"/>
  <c r="V27" i="5"/>
  <c r="V28" i="5"/>
  <c r="V29" i="5"/>
  <c r="V30" i="5"/>
  <c r="V31" i="5"/>
  <c r="V32" i="5"/>
  <c r="V33" i="5"/>
  <c r="V34" i="5"/>
  <c r="I25" i="5"/>
  <c r="I26" i="5"/>
  <c r="I27" i="5"/>
  <c r="I28" i="5"/>
  <c r="I29" i="5"/>
  <c r="I31" i="5"/>
  <c r="I32" i="5"/>
  <c r="I33" i="5"/>
  <c r="I34" i="5"/>
  <c r="G25" i="5"/>
  <c r="G26" i="5"/>
  <c r="G27" i="5"/>
  <c r="G28" i="5"/>
  <c r="G29" i="5"/>
  <c r="G30" i="5"/>
  <c r="G31" i="5"/>
  <c r="G32" i="5"/>
  <c r="G33" i="5"/>
  <c r="G34" i="5"/>
  <c r="D25" i="5"/>
  <c r="D26" i="5"/>
  <c r="D27" i="5"/>
  <c r="D28" i="5"/>
  <c r="D29" i="5"/>
  <c r="D30" i="5"/>
  <c r="D31" i="5"/>
  <c r="D32" i="5"/>
  <c r="D33" i="5"/>
  <c r="D34" i="5"/>
  <c r="M34" i="5" l="1"/>
  <c r="T34" i="5"/>
  <c r="U34" i="5"/>
  <c r="M32" i="5"/>
  <c r="T32" i="5"/>
  <c r="U32" i="5"/>
  <c r="M35" i="5"/>
  <c r="T35" i="5"/>
  <c r="U35" i="5"/>
  <c r="M33" i="5"/>
  <c r="T33" i="5"/>
  <c r="U33" i="5"/>
  <c r="M31" i="5"/>
  <c r="T31" i="5"/>
  <c r="U31" i="5"/>
  <c r="M26" i="5"/>
  <c r="U26" i="5"/>
  <c r="T26" i="5"/>
  <c r="T30" i="5"/>
  <c r="U30" i="5"/>
  <c r="M28" i="5"/>
  <c r="U28" i="5"/>
  <c r="T28" i="5"/>
  <c r="M29" i="5"/>
  <c r="U29" i="5"/>
  <c r="T29" i="5"/>
  <c r="M27" i="5"/>
  <c r="T27" i="5"/>
  <c r="U27" i="5"/>
  <c r="M25" i="5"/>
  <c r="T25" i="5"/>
  <c r="U25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V6" i="5"/>
  <c r="V7" i="5"/>
  <c r="V8" i="5"/>
  <c r="V9" i="5"/>
  <c r="V10" i="5"/>
  <c r="V11" i="5"/>
  <c r="V12" i="5"/>
  <c r="V13" i="5"/>
  <c r="V14" i="5"/>
  <c r="V15" i="5"/>
  <c r="V17" i="5"/>
  <c r="V18" i="5"/>
  <c r="V19" i="5"/>
  <c r="V20" i="5"/>
  <c r="V21" i="5"/>
  <c r="V22" i="5"/>
  <c r="V23" i="5"/>
  <c r="V24" i="5"/>
  <c r="V5" i="5"/>
  <c r="G6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5" i="5"/>
  <c r="V37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8" i="5"/>
  <c r="D9" i="5"/>
  <c r="D10" i="5"/>
  <c r="AA5" i="5"/>
  <c r="M8" i="5" l="1"/>
  <c r="U8" i="5"/>
  <c r="T8" i="5"/>
  <c r="M5" i="5"/>
  <c r="T5" i="5"/>
  <c r="U5" i="5"/>
  <c r="M9" i="5"/>
  <c r="U9" i="5"/>
  <c r="T9" i="5"/>
  <c r="U7" i="5"/>
  <c r="M7" i="5"/>
  <c r="T7" i="5"/>
  <c r="M6" i="5"/>
  <c r="T6" i="5"/>
  <c r="U6" i="5"/>
  <c r="M24" i="5"/>
  <c r="U24" i="5"/>
  <c r="T24" i="5"/>
  <c r="M23" i="5"/>
  <c r="U23" i="5"/>
  <c r="T23" i="5"/>
  <c r="M22" i="5"/>
  <c r="U22" i="5"/>
  <c r="T22" i="5"/>
  <c r="M21" i="5"/>
  <c r="U21" i="5"/>
  <c r="T21" i="5"/>
  <c r="M20" i="5"/>
  <c r="T20" i="5"/>
  <c r="U20" i="5"/>
  <c r="M19" i="5"/>
  <c r="U19" i="5"/>
  <c r="T19" i="5"/>
  <c r="M17" i="5"/>
  <c r="T17" i="5"/>
  <c r="U17" i="5"/>
  <c r="M18" i="5"/>
  <c r="T18" i="5"/>
  <c r="U18" i="5"/>
  <c r="M13" i="5"/>
  <c r="U13" i="5"/>
  <c r="T13" i="5"/>
  <c r="M12" i="5"/>
  <c r="T12" i="5"/>
  <c r="U12" i="5"/>
  <c r="M16" i="5"/>
  <c r="U16" i="5"/>
  <c r="T16" i="5"/>
  <c r="M15" i="5"/>
  <c r="U15" i="5"/>
  <c r="T15" i="5"/>
  <c r="M14" i="5"/>
  <c r="U14" i="5"/>
  <c r="T14" i="5"/>
  <c r="M11" i="5"/>
  <c r="T11" i="5"/>
  <c r="U11" i="5"/>
  <c r="M10" i="5"/>
  <c r="T10" i="5"/>
  <c r="U10" i="5"/>
  <c r="G37" i="5"/>
  <c r="I37" i="5"/>
  <c r="W37" i="5"/>
  <c r="D6" i="5"/>
  <c r="D7" i="5"/>
  <c r="D5" i="5"/>
  <c r="M37" i="5" l="1"/>
  <c r="U37" i="5"/>
  <c r="T37" i="5"/>
  <c r="D37" i="5"/>
  <c r="G94" i="7"/>
  <c r="G91" i="7"/>
  <c r="G89" i="7"/>
  <c r="G90" i="7"/>
  <c r="G96" i="7"/>
  <c r="G95" i="7"/>
  <c r="G88" i="7"/>
  <c r="G87" i="7"/>
  <c r="D110" i="7"/>
  <c r="G110" i="7" s="1"/>
  <c r="G92" i="7"/>
  <c r="G93" i="7"/>
</calcChain>
</file>

<file path=xl/sharedStrings.xml><?xml version="1.0" encoding="utf-8"?>
<sst xmlns="http://schemas.openxmlformats.org/spreadsheetml/2006/main" count="130" uniqueCount="37">
  <si>
    <t>Дата</t>
  </si>
  <si>
    <t>Показы</t>
  </si>
  <si>
    <t>Клики</t>
  </si>
  <si>
    <t>CTR</t>
  </si>
  <si>
    <t>Бюджет</t>
  </si>
  <si>
    <t>План</t>
  </si>
  <si>
    <t>Факт</t>
  </si>
  <si>
    <t>% Выполнения</t>
  </si>
  <si>
    <t>РК:</t>
  </si>
  <si>
    <t>Отказы</t>
  </si>
  <si>
    <t>Глубина просмотра</t>
  </si>
  <si>
    <t>Время на сайте</t>
  </si>
  <si>
    <t>Доходимость</t>
  </si>
  <si>
    <t>Визиты ЯМ</t>
  </si>
  <si>
    <t>Статистика Turbotarget</t>
  </si>
  <si>
    <t>Статистика Яндекс Метрики</t>
  </si>
  <si>
    <t>Доходимость показы</t>
  </si>
  <si>
    <t>Доходимость клики</t>
  </si>
  <si>
    <t>Итого</t>
  </si>
  <si>
    <t>Turbotarget / Nazlotereya / Media / Banners / Aug-Sep24</t>
  </si>
  <si>
    <t>Статистика Weborama</t>
  </si>
  <si>
    <t>Охват</t>
  </si>
  <si>
    <t>Частота</t>
  </si>
  <si>
    <t>PV conv</t>
  </si>
  <si>
    <t>PI conv</t>
  </si>
  <si>
    <t>Reach imp.</t>
  </si>
  <si>
    <t>-</t>
  </si>
  <si>
    <t>CPV, руб</t>
  </si>
  <si>
    <t>CPA 1, руб.</t>
  </si>
  <si>
    <t>CPA 2, руб.</t>
  </si>
  <si>
    <t>creo_3</t>
  </si>
  <si>
    <t>creo_5</t>
  </si>
  <si>
    <t>CPA PV conv, руб.</t>
  </si>
  <si>
    <t>CPA PI conv, руб.</t>
  </si>
  <si>
    <t>creo_1</t>
  </si>
  <si>
    <t>creo_2</t>
  </si>
  <si>
    <t>creo_4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</si>
</sst>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419]dd/mm/yyyy"/>
    <numFmt numFmtId="165" formatCode="h:mm:ss;@"/>
    <numFmt numFmtId="166" formatCode="#,##0.00\ &quot;₽&quot;"/>
  </numFmts>
  <fonts count="14" x14ac:knownFonts="1">
    <font>
      <sz val="12"/>
      <color rgb="FF000000"/>
      <name val="Calibri"/>
      <scheme val="minor"/>
    </font>
    <font>
      <sz val="12"/>
      <color rgb="FF000000"/>
      <name val="Roboto"/>
    </font>
    <font>
      <sz val="12"/>
      <color theme="1"/>
      <name val="Roboto"/>
    </font>
    <font>
      <b/>
      <sz val="13"/>
      <color rgb="FF000000"/>
      <name val="Roboto"/>
    </font>
    <font>
      <b/>
      <sz val="12"/>
      <color rgb="FF000000"/>
      <name val="Roboto"/>
    </font>
    <font>
      <sz val="12"/>
      <color rgb="FF000000"/>
      <name val="Calibri"/>
      <family val="2"/>
      <charset val="204"/>
      <scheme val="minor"/>
    </font>
    <font>
      <sz val="12"/>
      <color rgb="FF000000"/>
      <name val="Roboto"/>
    </font>
    <font>
      <b/>
      <sz val="12"/>
      <color rgb="FF000000"/>
      <name val="Calibri"/>
      <family val="2"/>
      <charset val="204"/>
      <scheme val="minor"/>
    </font>
    <font>
      <sz val="12"/>
      <name val="Roboto"/>
    </font>
    <font>
      <b/>
      <sz val="12"/>
      <name val="Calibri"/>
      <family val="2"/>
      <charset val="204"/>
      <scheme val="minor"/>
    </font>
    <font>
      <b/>
      <sz val="12"/>
      <name val="Roboto"/>
    </font>
    <font>
      <b/>
      <sz val="12"/>
      <color rgb="FF000000"/>
      <name val="Roboto"/>
    </font>
    <font>
      <sz val="12"/>
      <color rgb="FF000000"/>
      <name val="Calibri"/>
      <family val="2"/>
      <scheme val="minor"/>
    </font>
    <font>
      <sz val="8"/>
      <name val="Calibri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A6A6A6"/>
        <bgColor rgb="FFA6A6A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F262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2626"/>
      </patternFill>
    </fill>
    <fill>
      <patternFill patternType="solid">
        <fgColor theme="0" tint="-0.14999847407452621"/>
        <bgColor rgb="FFFF2626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2626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0" fontId="5" fillId="0" borderId="0"/>
    <xf numFmtId="43" fontId="12" fillId="0" borderId="0" applyFont="0" applyFill="0" applyBorder="0" applyAlignment="0" applyProtection="0"/>
  </cellStyleXfs>
  <cellXfs count="56">
    <xf numFmtId="0" fontId="0" fillId="0" borderId="0" xfId="0"/>
    <xf numFmtId="3" fontId="1" fillId="0" borderId="3" xfId="0" applyNumberFormat="1" applyFont="1" applyBorder="1" applyAlignment="1">
      <alignment horizontal="center" wrapText="1"/>
    </xf>
    <xf numFmtId="3" fontId="1" fillId="3" borderId="3" xfId="0" applyNumberFormat="1" applyFont="1" applyFill="1" applyBorder="1" applyAlignment="1">
      <alignment horizontal="center" wrapText="1"/>
    </xf>
    <xf numFmtId="10" fontId="1" fillId="0" borderId="3" xfId="1" applyNumberFormat="1" applyFont="1" applyBorder="1" applyAlignment="1">
      <alignment horizontal="center"/>
    </xf>
    <xf numFmtId="3" fontId="6" fillId="0" borderId="3" xfId="0" applyNumberFormat="1" applyFont="1" applyBorder="1" applyAlignment="1">
      <alignment horizontal="center" wrapText="1"/>
    </xf>
    <xf numFmtId="0" fontId="5" fillId="0" borderId="0" xfId="0" applyFont="1"/>
    <xf numFmtId="164" fontId="3" fillId="4" borderId="3" xfId="0" applyNumberFormat="1" applyFont="1" applyFill="1" applyBorder="1" applyAlignment="1">
      <alignment horizontal="center"/>
    </xf>
    <xf numFmtId="3" fontId="3" fillId="4" borderId="3" xfId="0" applyNumberFormat="1" applyFont="1" applyFill="1" applyBorder="1" applyAlignment="1">
      <alignment horizontal="center"/>
    </xf>
    <xf numFmtId="10" fontId="4" fillId="4" borderId="3" xfId="1" applyNumberFormat="1" applyFont="1" applyFill="1" applyBorder="1" applyAlignment="1">
      <alignment horizontal="center"/>
    </xf>
    <xf numFmtId="9" fontId="1" fillId="0" borderId="3" xfId="1" applyFont="1" applyBorder="1" applyAlignment="1">
      <alignment horizontal="center" wrapText="1"/>
    </xf>
    <xf numFmtId="10" fontId="1" fillId="0" borderId="3" xfId="1" applyNumberFormat="1" applyFont="1" applyBorder="1" applyAlignment="1">
      <alignment horizontal="center" wrapText="1"/>
    </xf>
    <xf numFmtId="4" fontId="1" fillId="0" borderId="3" xfId="0" applyNumberFormat="1" applyFont="1" applyBorder="1" applyAlignment="1">
      <alignment horizontal="center" wrapText="1"/>
    </xf>
    <xf numFmtId="165" fontId="1" fillId="0" borderId="3" xfId="0" applyNumberFormat="1" applyFont="1" applyBorder="1" applyAlignment="1">
      <alignment horizontal="center" wrapText="1"/>
    </xf>
    <xf numFmtId="4" fontId="3" fillId="4" borderId="3" xfId="0" applyNumberFormat="1" applyFont="1" applyFill="1" applyBorder="1" applyAlignment="1">
      <alignment horizontal="center"/>
    </xf>
    <xf numFmtId="9" fontId="3" fillId="4" borderId="3" xfId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65" fontId="3" fillId="4" borderId="3" xfId="0" applyNumberFormat="1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 wrapText="1"/>
    </xf>
    <xf numFmtId="0" fontId="8" fillId="9" borderId="3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/>
    </xf>
    <xf numFmtId="0" fontId="10" fillId="10" borderId="3" xfId="0" applyFont="1" applyFill="1" applyBorder="1" applyAlignment="1">
      <alignment horizontal="center" wrapText="1"/>
    </xf>
    <xf numFmtId="0" fontId="7" fillId="0" borderId="0" xfId="0" applyFont="1"/>
    <xf numFmtId="0" fontId="8" fillId="12" borderId="3" xfId="0" applyFont="1" applyFill="1" applyBorder="1" applyAlignment="1">
      <alignment horizontal="center" wrapText="1"/>
    </xf>
    <xf numFmtId="10" fontId="1" fillId="0" borderId="3" xfId="0" applyNumberFormat="1" applyFont="1" applyBorder="1" applyAlignment="1">
      <alignment horizontal="center" wrapText="1"/>
    </xf>
    <xf numFmtId="10" fontId="11" fillId="13" borderId="3" xfId="0" applyNumberFormat="1" applyFont="1" applyFill="1" applyBorder="1" applyAlignment="1">
      <alignment horizontal="center" wrapText="1"/>
    </xf>
    <xf numFmtId="166" fontId="1" fillId="0" borderId="3" xfId="0" applyNumberFormat="1" applyFont="1" applyBorder="1" applyAlignment="1">
      <alignment horizontal="center" wrapText="1"/>
    </xf>
    <xf numFmtId="4" fontId="6" fillId="0" borderId="3" xfId="0" applyNumberFormat="1" applyFont="1" applyBorder="1" applyAlignment="1">
      <alignment horizontal="center" wrapText="1"/>
    </xf>
    <xf numFmtId="166" fontId="4" fillId="13" borderId="3" xfId="0" applyNumberFormat="1" applyFont="1" applyFill="1" applyBorder="1" applyAlignment="1">
      <alignment horizontal="center" wrapText="1"/>
    </xf>
    <xf numFmtId="4" fontId="4" fillId="13" borderId="3" xfId="0" applyNumberFormat="1" applyFont="1" applyFill="1" applyBorder="1" applyAlignment="1">
      <alignment horizontal="center" wrapText="1"/>
    </xf>
    <xf numFmtId="3" fontId="4" fillId="13" borderId="3" xfId="0" applyNumberFormat="1" applyFont="1" applyFill="1" applyBorder="1" applyAlignment="1">
      <alignment horizontal="center" wrapText="1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8" fillId="7" borderId="13" xfId="0" applyFont="1" applyFill="1" applyBorder="1" applyAlignment="1">
      <alignment horizontal="center"/>
    </xf>
    <xf numFmtId="0" fontId="8" fillId="7" borderId="14" xfId="0" applyFont="1" applyFill="1" applyBorder="1" applyAlignment="1">
      <alignment horizontal="center"/>
    </xf>
    <xf numFmtId="43" fontId="4" fillId="13" borderId="3" xfId="3" applyFont="1" applyFill="1" applyBorder="1" applyAlignment="1">
      <alignment horizontal="center" wrapText="1"/>
    </xf>
    <xf numFmtId="0" fontId="9" fillId="6" borderId="5" xfId="0" applyFont="1" applyFill="1" applyBorder="1" applyAlignment="1">
      <alignment horizontal="center"/>
    </xf>
    <xf numFmtId="0" fontId="7" fillId="5" borderId="3" xfId="0" applyFont="1" applyFill="1" applyBorder="1"/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  <xf numFmtId="0" fontId="0" fillId="0" borderId="3" xfId="0" applyBorder="1"/>
    <xf numFmtId="0" fontId="5" fillId="0" borderId="3" xfId="0" applyFont="1" applyBorder="1"/>
    <xf numFmtId="0" fontId="9" fillId="6" borderId="5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0" fontId="7" fillId="5" borderId="3" xfId="0" applyFont="1" applyFill="1" applyBorder="1"/>
    <xf numFmtId="0" fontId="7" fillId="11" borderId="8" xfId="0" applyFont="1" applyFill="1" applyBorder="1" applyAlignment="1">
      <alignment horizontal="center"/>
    </xf>
    <xf numFmtId="0" fontId="7" fillId="11" borderId="9" xfId="0" applyFont="1" applyFill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8" borderId="9" xfId="0" applyFont="1" applyFill="1" applyBorder="1" applyAlignment="1">
      <alignment horizontal="center"/>
    </xf>
    <xf numFmtId="0" fontId="7" fillId="8" borderId="10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9" fillId="6" borderId="16" xfId="0" applyFont="1" applyFill="1" applyBorder="1" applyAlignment="1">
      <alignment horizontal="center"/>
    </xf>
  </cellXfs>
  <cellStyles count="4">
    <cellStyle name="Обычный" xfId="0" builtinId="0"/>
    <cellStyle name="Обычный 2" xfId="2" xr:uid="{8D36F640-C840-4116-B213-1CB9F6BF4D97}"/>
    <cellStyle name="Процентный" xfId="1" builtinId="5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219C8-1187-4332-9BFB-0A5134E153DD}">
  <dimension ref="A1:AA37"/>
  <sheetViews>
    <sheetView showGridLines="0" zoomScale="60" zoomScaleNormal="60" workbookViewId="0">
      <selection activeCell="W31" sqref="W31"/>
    </sheetView>
  </sheetViews>
  <sheetFormatPr defaultColWidth="11.125" defaultRowHeight="15" customHeight="1" x14ac:dyDescent="0.25"/>
  <cols>
    <col min="1" max="8" width="12.625" customWidth="1"/>
    <col min="9" max="9" width="14.125" customWidth="1"/>
    <col min="10" max="14" width="12.625" customWidth="1"/>
    <col min="15" max="17" width="15.625" customWidth="1"/>
    <col min="18" max="18" width="15.375" customWidth="1"/>
    <col min="19" max="21" width="12.625" customWidth="1"/>
    <col min="22" max="22" width="13.625" customWidth="1"/>
    <col min="23" max="23" width="10.875" bestFit="1" customWidth="1"/>
    <col min="24" max="24" width="25.875" customWidth="1"/>
    <col min="25" max="25" width="13.625" customWidth="1"/>
    <col min="26" max="26" width="13.875" customWidth="1"/>
    <col min="27" max="27" width="15.125" customWidth="1"/>
  </cols>
  <sheetData>
    <row r="1" spans="1:27" ht="27" customHeight="1" x14ac:dyDescent="0.25">
      <c r="A1" s="26" t="s">
        <v>8</v>
      </c>
      <c r="B1" s="5" t="s">
        <v>19</v>
      </c>
    </row>
    <row r="2" spans="1:27" ht="15.75" customHeight="1" x14ac:dyDescent="0.25">
      <c r="A2" s="5"/>
      <c r="B2" s="5"/>
    </row>
    <row r="3" spans="1:27" ht="15.75" customHeight="1" x14ac:dyDescent="0.25">
      <c r="A3" s="48" t="s">
        <v>0</v>
      </c>
      <c r="B3" s="46" t="s">
        <v>14</v>
      </c>
      <c r="C3" s="47"/>
      <c r="D3" s="47"/>
      <c r="E3" s="47"/>
      <c r="F3" s="47"/>
      <c r="G3" s="47"/>
      <c r="H3" s="51" t="s">
        <v>15</v>
      </c>
      <c r="I3" s="52"/>
      <c r="J3" s="52"/>
      <c r="K3" s="52"/>
      <c r="L3" s="52"/>
      <c r="M3" s="53"/>
      <c r="N3" s="49" t="s">
        <v>20</v>
      </c>
      <c r="O3" s="50"/>
      <c r="P3" s="50"/>
      <c r="Q3" s="50"/>
      <c r="R3" s="50"/>
      <c r="S3" s="50"/>
      <c r="T3" s="50"/>
      <c r="U3" s="50"/>
      <c r="V3" s="50"/>
      <c r="W3" s="50"/>
    </row>
    <row r="4" spans="1:27" ht="39" customHeight="1" x14ac:dyDescent="0.25">
      <c r="A4" s="48"/>
      <c r="B4" s="24" t="s">
        <v>1</v>
      </c>
      <c r="C4" s="21" t="s">
        <v>2</v>
      </c>
      <c r="D4" s="22" t="s">
        <v>3</v>
      </c>
      <c r="E4" s="22" t="s">
        <v>21</v>
      </c>
      <c r="F4" s="22" t="s">
        <v>22</v>
      </c>
      <c r="G4" s="23" t="s">
        <v>4</v>
      </c>
      <c r="H4" s="17" t="s">
        <v>13</v>
      </c>
      <c r="I4" s="17" t="s">
        <v>12</v>
      </c>
      <c r="J4" s="18" t="s">
        <v>9</v>
      </c>
      <c r="K4" s="17" t="s">
        <v>10</v>
      </c>
      <c r="L4" s="17" t="s">
        <v>11</v>
      </c>
      <c r="M4" s="17" t="s">
        <v>27</v>
      </c>
      <c r="N4" s="27" t="s">
        <v>1</v>
      </c>
      <c r="O4" s="27" t="s">
        <v>2</v>
      </c>
      <c r="P4" s="27" t="s">
        <v>23</v>
      </c>
      <c r="Q4" s="27" t="s">
        <v>24</v>
      </c>
      <c r="R4" s="27" t="s">
        <v>25</v>
      </c>
      <c r="S4" s="27" t="s">
        <v>22</v>
      </c>
      <c r="T4" s="27" t="s">
        <v>32</v>
      </c>
      <c r="U4" s="27" t="s">
        <v>33</v>
      </c>
      <c r="V4" s="27" t="s">
        <v>16</v>
      </c>
      <c r="W4" s="27" t="s">
        <v>17</v>
      </c>
      <c r="Y4" s="20" t="s">
        <v>5</v>
      </c>
      <c r="Z4" s="20" t="s">
        <v>6</v>
      </c>
      <c r="AA4" s="25" t="s">
        <v>7</v>
      </c>
    </row>
    <row r="5" spans="1:27" ht="15.75" customHeight="1" x14ac:dyDescent="0.25">
      <c r="A5" s="19">
        <v>45532</v>
      </c>
      <c r="B5" s="4">
        <v>13689</v>
      </c>
      <c r="C5" s="1">
        <v>29</v>
      </c>
      <c r="D5" s="3">
        <f>C5/B5</f>
        <v>2.1184892979764776E-3</v>
      </c>
      <c r="E5" s="4">
        <v>6426</v>
      </c>
      <c r="F5" s="31">
        <f>B5/E5</f>
        <v>2.1302521008403361</v>
      </c>
      <c r="G5" s="1">
        <f>C5*75</f>
        <v>2175</v>
      </c>
      <c r="H5" s="1">
        <v>6</v>
      </c>
      <c r="I5" s="9">
        <f>H5/C5</f>
        <v>0.20689655172413793</v>
      </c>
      <c r="J5" s="10">
        <v>0.6</v>
      </c>
      <c r="K5" s="11">
        <v>1</v>
      </c>
      <c r="L5" s="12">
        <v>6.9444444444444444E-5</v>
      </c>
      <c r="M5" s="30">
        <f>G5/H5</f>
        <v>362.5</v>
      </c>
      <c r="N5" s="4">
        <v>13975</v>
      </c>
      <c r="O5" s="4">
        <v>33</v>
      </c>
      <c r="P5" s="4" t="s">
        <v>26</v>
      </c>
      <c r="Q5" s="4" t="s">
        <v>26</v>
      </c>
      <c r="R5" s="4">
        <v>10603</v>
      </c>
      <c r="S5" s="31">
        <f t="shared" ref="S5:S37" si="0">N5/R5</f>
        <v>1.3180232009808546</v>
      </c>
      <c r="T5" s="31" t="e">
        <f>G5/P5</f>
        <v>#VALUE!</v>
      </c>
      <c r="U5" s="31" t="e">
        <f>G5/Q5</f>
        <v>#VALUE!</v>
      </c>
      <c r="V5" s="28">
        <f t="shared" ref="V5:V37" si="1">N5/B5</f>
        <v>1.0208926875593543</v>
      </c>
      <c r="W5" s="28">
        <f t="shared" ref="W5:W37" si="2">O5/C5</f>
        <v>1.1379310344827587</v>
      </c>
      <c r="Y5" s="1">
        <v>3080</v>
      </c>
      <c r="Z5" s="1">
        <f>C37</f>
        <v>3090</v>
      </c>
      <c r="AA5" s="8">
        <f>Z5/Y5</f>
        <v>1.0032467532467533</v>
      </c>
    </row>
    <row r="6" spans="1:27" ht="15.75" customHeight="1" x14ac:dyDescent="0.25">
      <c r="A6" s="19">
        <v>45533</v>
      </c>
      <c r="B6" s="1">
        <v>16003</v>
      </c>
      <c r="C6" s="1">
        <v>22</v>
      </c>
      <c r="D6" s="3">
        <f t="shared" ref="D6:D36" si="3">C6/B6</f>
        <v>1.3747422358307817E-3</v>
      </c>
      <c r="E6" s="4">
        <v>7340</v>
      </c>
      <c r="F6" s="31">
        <f t="shared" ref="F6:F37" si="4">B6/E6</f>
        <v>2.1802452316076293</v>
      </c>
      <c r="G6" s="1">
        <f t="shared" ref="G6:G36" si="5">C6*75</f>
        <v>1650</v>
      </c>
      <c r="H6" s="1">
        <v>8</v>
      </c>
      <c r="I6" s="9">
        <f t="shared" ref="I6:I36" si="6">H6/C6</f>
        <v>0.36363636363636365</v>
      </c>
      <c r="J6" s="10">
        <v>0.28570000000000001</v>
      </c>
      <c r="K6" s="11">
        <v>1.57</v>
      </c>
      <c r="L6" s="12">
        <v>1.2152777777777778E-3</v>
      </c>
      <c r="M6" s="30">
        <f t="shared" ref="M6:M37" si="7">G6/H6</f>
        <v>206.25</v>
      </c>
      <c r="N6" s="4">
        <v>15944</v>
      </c>
      <c r="O6" s="4">
        <v>22</v>
      </c>
      <c r="P6" s="4" t="s">
        <v>26</v>
      </c>
      <c r="Q6" s="4" t="s">
        <v>26</v>
      </c>
      <c r="R6" s="4">
        <v>11950</v>
      </c>
      <c r="S6" s="31">
        <f t="shared" si="0"/>
        <v>1.3342259414225941</v>
      </c>
      <c r="T6" s="31" t="e">
        <f t="shared" ref="T6:T37" si="8">G6/P6</f>
        <v>#VALUE!</v>
      </c>
      <c r="U6" s="31" t="e">
        <f t="shared" ref="U6:U37" si="9">G6/Q6</f>
        <v>#VALUE!</v>
      </c>
      <c r="V6" s="28">
        <f t="shared" si="1"/>
        <v>0.99631319127663565</v>
      </c>
      <c r="W6" s="28">
        <f t="shared" si="2"/>
        <v>1</v>
      </c>
    </row>
    <row r="7" spans="1:27" ht="15.75" customHeight="1" x14ac:dyDescent="0.25">
      <c r="A7" s="19">
        <v>45534</v>
      </c>
      <c r="B7" s="2">
        <v>72374</v>
      </c>
      <c r="C7" s="2">
        <v>116</v>
      </c>
      <c r="D7" s="3">
        <f t="shared" si="3"/>
        <v>1.6027855307154503E-3</v>
      </c>
      <c r="E7" s="4">
        <v>32166</v>
      </c>
      <c r="F7" s="31">
        <f t="shared" si="4"/>
        <v>2.2500155443636136</v>
      </c>
      <c r="G7" s="1">
        <f t="shared" si="5"/>
        <v>8700</v>
      </c>
      <c r="H7" s="1">
        <v>23</v>
      </c>
      <c r="I7" s="9">
        <f t="shared" si="6"/>
        <v>0.19827586206896552</v>
      </c>
      <c r="J7" s="10">
        <v>0.60870000000000002</v>
      </c>
      <c r="K7" s="11">
        <v>1.0900000000000001</v>
      </c>
      <c r="L7" s="12">
        <v>6.9444444444444444E-5</v>
      </c>
      <c r="M7" s="30">
        <f>G7/H7</f>
        <v>378.26086956521738</v>
      </c>
      <c r="N7" s="4">
        <v>71572</v>
      </c>
      <c r="O7" s="4">
        <v>109</v>
      </c>
      <c r="P7" s="4">
        <v>3</v>
      </c>
      <c r="Q7" s="4">
        <v>3</v>
      </c>
      <c r="R7" s="4">
        <v>50523</v>
      </c>
      <c r="S7" s="31">
        <f t="shared" si="0"/>
        <v>1.4166221324941115</v>
      </c>
      <c r="T7" s="31">
        <f t="shared" si="8"/>
        <v>2900</v>
      </c>
      <c r="U7" s="31">
        <f t="shared" si="9"/>
        <v>2900</v>
      </c>
      <c r="V7" s="28">
        <f t="shared" si="1"/>
        <v>0.98891867245143283</v>
      </c>
      <c r="W7" s="28">
        <f t="shared" si="2"/>
        <v>0.93965517241379315</v>
      </c>
    </row>
    <row r="8" spans="1:27" ht="15.75" customHeight="1" x14ac:dyDescent="0.25">
      <c r="A8" s="19">
        <v>45535</v>
      </c>
      <c r="B8" s="2">
        <v>86242</v>
      </c>
      <c r="C8" s="2">
        <v>133</v>
      </c>
      <c r="D8" s="3">
        <f t="shared" si="3"/>
        <v>1.5421720275503815E-3</v>
      </c>
      <c r="E8" s="4">
        <v>36236</v>
      </c>
      <c r="F8" s="31">
        <f t="shared" si="4"/>
        <v>2.3800088309967986</v>
      </c>
      <c r="G8" s="1">
        <f t="shared" si="5"/>
        <v>9975</v>
      </c>
      <c r="H8" s="1">
        <v>42</v>
      </c>
      <c r="I8" s="9">
        <f t="shared" si="6"/>
        <v>0.31578947368421051</v>
      </c>
      <c r="J8" s="10">
        <v>0.57140000000000002</v>
      </c>
      <c r="K8" s="11">
        <v>1.24</v>
      </c>
      <c r="L8" s="12">
        <v>7.8703703703703705E-4</v>
      </c>
      <c r="M8" s="30">
        <f t="shared" si="7"/>
        <v>237.5</v>
      </c>
      <c r="N8" s="4">
        <v>88144</v>
      </c>
      <c r="O8" s="4">
        <v>124</v>
      </c>
      <c r="P8" s="4">
        <v>11</v>
      </c>
      <c r="Q8" s="4">
        <v>1</v>
      </c>
      <c r="R8" s="4">
        <v>61084</v>
      </c>
      <c r="S8" s="31">
        <f t="shared" si="0"/>
        <v>1.4429965293693929</v>
      </c>
      <c r="T8" s="31">
        <f t="shared" si="8"/>
        <v>906.81818181818187</v>
      </c>
      <c r="U8" s="31">
        <f t="shared" si="9"/>
        <v>9975</v>
      </c>
      <c r="V8" s="28">
        <f t="shared" si="1"/>
        <v>1.0220542195218107</v>
      </c>
      <c r="W8" s="28">
        <f t="shared" si="2"/>
        <v>0.93233082706766912</v>
      </c>
    </row>
    <row r="9" spans="1:27" ht="15.75" customHeight="1" x14ac:dyDescent="0.25">
      <c r="A9" s="19">
        <v>45536</v>
      </c>
      <c r="B9" s="2">
        <v>77472</v>
      </c>
      <c r="C9" s="2">
        <v>148</v>
      </c>
      <c r="D9" s="3">
        <f t="shared" si="3"/>
        <v>1.9103676166873193E-3</v>
      </c>
      <c r="E9" s="4">
        <v>31621</v>
      </c>
      <c r="F9" s="31">
        <f t="shared" si="4"/>
        <v>2.4500173935043166</v>
      </c>
      <c r="G9" s="1">
        <f t="shared" si="5"/>
        <v>11100</v>
      </c>
      <c r="H9" s="1">
        <v>38</v>
      </c>
      <c r="I9" s="9">
        <f t="shared" si="6"/>
        <v>0.25675675675675674</v>
      </c>
      <c r="J9" s="10">
        <v>0.73680000000000001</v>
      </c>
      <c r="K9" s="11">
        <v>1</v>
      </c>
      <c r="L9" s="12">
        <v>5.7870370370370373E-5</v>
      </c>
      <c r="M9" s="30">
        <f t="shared" si="7"/>
        <v>292.10526315789474</v>
      </c>
      <c r="N9" s="4">
        <v>76685</v>
      </c>
      <c r="O9" s="4">
        <v>136</v>
      </c>
      <c r="P9" s="4">
        <v>23</v>
      </c>
      <c r="Q9" s="4">
        <v>12</v>
      </c>
      <c r="R9" s="4">
        <v>50628</v>
      </c>
      <c r="S9" s="31">
        <f t="shared" si="0"/>
        <v>1.5146756735403335</v>
      </c>
      <c r="T9" s="31">
        <f t="shared" si="8"/>
        <v>482.60869565217394</v>
      </c>
      <c r="U9" s="31">
        <f t="shared" si="9"/>
        <v>925</v>
      </c>
      <c r="V9" s="28">
        <f t="shared" si="1"/>
        <v>0.98984149111937214</v>
      </c>
      <c r="W9" s="28">
        <f t="shared" si="2"/>
        <v>0.91891891891891897</v>
      </c>
    </row>
    <row r="10" spans="1:27" ht="15.75" customHeight="1" x14ac:dyDescent="0.25">
      <c r="A10" s="19">
        <v>45537</v>
      </c>
      <c r="B10" s="2">
        <v>120342</v>
      </c>
      <c r="C10" s="2">
        <v>135</v>
      </c>
      <c r="D10" s="3">
        <f t="shared" si="3"/>
        <v>1.1218028618437453E-3</v>
      </c>
      <c r="E10" s="4">
        <v>47192</v>
      </c>
      <c r="F10" s="31">
        <f t="shared" si="4"/>
        <v>2.5500508560773012</v>
      </c>
      <c r="G10" s="1">
        <f t="shared" si="5"/>
        <v>10125</v>
      </c>
      <c r="H10" s="1">
        <v>34</v>
      </c>
      <c r="I10" s="9">
        <f t="shared" si="6"/>
        <v>0.25185185185185183</v>
      </c>
      <c r="J10" s="10">
        <v>0.64710000000000001</v>
      </c>
      <c r="K10" s="11">
        <v>1.03</v>
      </c>
      <c r="L10" s="12">
        <v>5.7870370370370373E-5</v>
      </c>
      <c r="M10" s="30">
        <f t="shared" si="7"/>
        <v>297.79411764705884</v>
      </c>
      <c r="N10" s="4">
        <v>121128</v>
      </c>
      <c r="O10" s="4">
        <v>122</v>
      </c>
      <c r="P10" s="4">
        <v>16</v>
      </c>
      <c r="Q10" s="4">
        <v>9</v>
      </c>
      <c r="R10" s="4">
        <v>78996</v>
      </c>
      <c r="S10" s="31">
        <f t="shared" si="0"/>
        <v>1.5333434604283762</v>
      </c>
      <c r="T10" s="31">
        <f t="shared" si="8"/>
        <v>632.8125</v>
      </c>
      <c r="U10" s="31">
        <f t="shared" si="9"/>
        <v>1125</v>
      </c>
      <c r="V10" s="28">
        <f t="shared" si="1"/>
        <v>1.006531385551179</v>
      </c>
      <c r="W10" s="28">
        <f t="shared" si="2"/>
        <v>0.90370370370370368</v>
      </c>
    </row>
    <row r="11" spans="1:27" ht="15.75" customHeight="1" x14ac:dyDescent="0.25">
      <c r="A11" s="19">
        <v>45538</v>
      </c>
      <c r="B11" s="2">
        <v>114459</v>
      </c>
      <c r="C11" s="2">
        <v>137</v>
      </c>
      <c r="D11" s="3">
        <f t="shared" si="3"/>
        <v>1.196935147083235E-3</v>
      </c>
      <c r="E11" s="4">
        <v>42708</v>
      </c>
      <c r="F11" s="31">
        <f t="shared" si="4"/>
        <v>2.6800365271143578</v>
      </c>
      <c r="G11" s="1">
        <f t="shared" si="5"/>
        <v>10275</v>
      </c>
      <c r="H11" s="1">
        <v>27</v>
      </c>
      <c r="I11" s="9">
        <f t="shared" si="6"/>
        <v>0.19708029197080293</v>
      </c>
      <c r="J11" s="10">
        <v>0.55559999999999998</v>
      </c>
      <c r="K11" s="11">
        <v>1.1100000000000001</v>
      </c>
      <c r="L11" s="12">
        <v>2.6620370370370372E-4</v>
      </c>
      <c r="M11" s="30">
        <f t="shared" si="7"/>
        <v>380.55555555555554</v>
      </c>
      <c r="N11" s="4">
        <v>114208</v>
      </c>
      <c r="O11" s="4">
        <v>127</v>
      </c>
      <c r="P11" s="4">
        <v>29</v>
      </c>
      <c r="Q11" s="4">
        <v>2</v>
      </c>
      <c r="R11" s="4">
        <v>75963</v>
      </c>
      <c r="S11" s="31">
        <f t="shared" si="0"/>
        <v>1.5034687940181404</v>
      </c>
      <c r="T11" s="31">
        <f t="shared" si="8"/>
        <v>354.31034482758622</v>
      </c>
      <c r="U11" s="31">
        <f t="shared" si="9"/>
        <v>5137.5</v>
      </c>
      <c r="V11" s="28">
        <f t="shared" si="1"/>
        <v>0.9978070750224971</v>
      </c>
      <c r="W11" s="28">
        <f t="shared" si="2"/>
        <v>0.92700729927007297</v>
      </c>
    </row>
    <row r="12" spans="1:27" ht="15.75" customHeight="1" x14ac:dyDescent="0.25">
      <c r="A12" s="19">
        <v>45539</v>
      </c>
      <c r="B12" s="2">
        <v>90347</v>
      </c>
      <c r="C12" s="2">
        <v>138</v>
      </c>
      <c r="D12" s="3">
        <f t="shared" si="3"/>
        <v>1.5274441874107607E-3</v>
      </c>
      <c r="E12" s="4">
        <v>32817</v>
      </c>
      <c r="F12" s="31">
        <f t="shared" si="4"/>
        <v>2.7530548191486122</v>
      </c>
      <c r="G12" s="1">
        <f t="shared" si="5"/>
        <v>10350</v>
      </c>
      <c r="H12" s="1">
        <v>39</v>
      </c>
      <c r="I12" s="9">
        <f t="shared" si="6"/>
        <v>0.28260869565217389</v>
      </c>
      <c r="J12" s="10">
        <v>0.46150000000000002</v>
      </c>
      <c r="K12" s="11">
        <v>1.08</v>
      </c>
      <c r="L12" s="12">
        <v>2.4305555555555555E-4</v>
      </c>
      <c r="M12" s="30">
        <f t="shared" si="7"/>
        <v>265.38461538461536</v>
      </c>
      <c r="N12" s="4">
        <v>89045</v>
      </c>
      <c r="O12" s="4">
        <v>124</v>
      </c>
      <c r="P12" s="4">
        <v>55</v>
      </c>
      <c r="Q12" s="4">
        <v>5</v>
      </c>
      <c r="R12" s="4">
        <v>57588</v>
      </c>
      <c r="S12" s="31">
        <f t="shared" si="0"/>
        <v>1.5462422726957006</v>
      </c>
      <c r="T12" s="31">
        <f t="shared" si="8"/>
        <v>188.18181818181819</v>
      </c>
      <c r="U12" s="31">
        <f t="shared" si="9"/>
        <v>2070</v>
      </c>
      <c r="V12" s="28">
        <f t="shared" si="1"/>
        <v>0.98558889614486367</v>
      </c>
      <c r="W12" s="28">
        <f t="shared" si="2"/>
        <v>0.89855072463768115</v>
      </c>
    </row>
    <row r="13" spans="1:27" ht="15.75" customHeight="1" x14ac:dyDescent="0.25">
      <c r="A13" s="19">
        <v>45540</v>
      </c>
      <c r="B13" s="2">
        <v>107427</v>
      </c>
      <c r="C13" s="2">
        <v>86</v>
      </c>
      <c r="D13" s="3">
        <f t="shared" si="3"/>
        <v>8.0054362497323768E-4</v>
      </c>
      <c r="E13" s="4">
        <v>34103</v>
      </c>
      <c r="F13" s="31">
        <f t="shared" si="4"/>
        <v>3.1500747734803389</v>
      </c>
      <c r="G13" s="1">
        <f t="shared" si="5"/>
        <v>6450</v>
      </c>
      <c r="H13" s="1">
        <v>24</v>
      </c>
      <c r="I13" s="9">
        <f t="shared" si="6"/>
        <v>0.27906976744186046</v>
      </c>
      <c r="J13" s="10">
        <v>0.41670000000000001</v>
      </c>
      <c r="K13" s="11">
        <v>1.38</v>
      </c>
      <c r="L13" s="12">
        <v>4.6296296296296298E-4</v>
      </c>
      <c r="M13" s="30">
        <f t="shared" si="7"/>
        <v>268.75</v>
      </c>
      <c r="N13" s="4">
        <v>115742</v>
      </c>
      <c r="O13" s="4">
        <v>81</v>
      </c>
      <c r="P13" s="4">
        <v>43</v>
      </c>
      <c r="Q13" s="4">
        <v>3</v>
      </c>
      <c r="R13" s="4">
        <v>48378</v>
      </c>
      <c r="S13" s="31">
        <f t="shared" si="0"/>
        <v>2.392451114142792</v>
      </c>
      <c r="T13" s="31">
        <f t="shared" si="8"/>
        <v>150</v>
      </c>
      <c r="U13" s="31">
        <f t="shared" si="9"/>
        <v>2150</v>
      </c>
      <c r="V13" s="28">
        <f t="shared" si="1"/>
        <v>1.0774013981587496</v>
      </c>
      <c r="W13" s="28">
        <f t="shared" si="2"/>
        <v>0.94186046511627908</v>
      </c>
    </row>
    <row r="14" spans="1:27" ht="15.75" customHeight="1" x14ac:dyDescent="0.25">
      <c r="A14" s="19">
        <v>45541</v>
      </c>
      <c r="B14" s="2">
        <v>104126</v>
      </c>
      <c r="C14" s="2">
        <v>92</v>
      </c>
      <c r="D14" s="3">
        <f t="shared" si="3"/>
        <v>8.8354493594299216E-4</v>
      </c>
      <c r="E14" s="4">
        <v>34478</v>
      </c>
      <c r="F14" s="31">
        <f t="shared" si="4"/>
        <v>3.0200707697662277</v>
      </c>
      <c r="G14" s="1">
        <f t="shared" si="5"/>
        <v>6900</v>
      </c>
      <c r="H14" s="1">
        <v>25</v>
      </c>
      <c r="I14" s="9">
        <f t="shared" si="6"/>
        <v>0.27173913043478259</v>
      </c>
      <c r="J14" s="10">
        <v>0.52</v>
      </c>
      <c r="K14" s="11">
        <v>1.4</v>
      </c>
      <c r="L14" s="12">
        <v>8.1018518518518516E-5</v>
      </c>
      <c r="M14" s="30">
        <f t="shared" si="7"/>
        <v>276</v>
      </c>
      <c r="N14" s="4">
        <v>108984</v>
      </c>
      <c r="O14" s="4">
        <v>96</v>
      </c>
      <c r="P14" s="4">
        <v>67</v>
      </c>
      <c r="Q14" s="4">
        <v>7</v>
      </c>
      <c r="R14" s="4">
        <v>54533</v>
      </c>
      <c r="S14" s="31">
        <f t="shared" si="0"/>
        <v>1.9984963233271598</v>
      </c>
      <c r="T14" s="31">
        <f t="shared" si="8"/>
        <v>102.98507462686567</v>
      </c>
      <c r="U14" s="31">
        <f t="shared" si="9"/>
        <v>985.71428571428567</v>
      </c>
      <c r="V14" s="28">
        <f t="shared" si="1"/>
        <v>1.0466550141175115</v>
      </c>
      <c r="W14" s="28">
        <f t="shared" si="2"/>
        <v>1.0434782608695652</v>
      </c>
    </row>
    <row r="15" spans="1:27" ht="15.75" customHeight="1" x14ac:dyDescent="0.25">
      <c r="A15" s="19">
        <v>45542</v>
      </c>
      <c r="B15" s="2">
        <v>93619</v>
      </c>
      <c r="C15" s="2">
        <v>101</v>
      </c>
      <c r="D15" s="3">
        <f t="shared" si="3"/>
        <v>1.0788408335914719E-3</v>
      </c>
      <c r="E15" s="4">
        <v>30199</v>
      </c>
      <c r="F15" s="31">
        <f t="shared" si="4"/>
        <v>3.1000695387264479</v>
      </c>
      <c r="G15" s="1">
        <f t="shared" si="5"/>
        <v>7575</v>
      </c>
      <c r="H15" s="1">
        <v>18</v>
      </c>
      <c r="I15" s="9">
        <f t="shared" si="6"/>
        <v>0.17821782178217821</v>
      </c>
      <c r="J15" s="10">
        <v>0.27779999999999999</v>
      </c>
      <c r="K15" s="11">
        <v>1</v>
      </c>
      <c r="L15" s="12">
        <v>1.3888888888888889E-4</v>
      </c>
      <c r="M15" s="30">
        <f t="shared" si="7"/>
        <v>420.83333333333331</v>
      </c>
      <c r="N15" s="4">
        <v>105579</v>
      </c>
      <c r="O15" s="4">
        <v>98</v>
      </c>
      <c r="P15" s="4">
        <v>118</v>
      </c>
      <c r="Q15" s="4">
        <v>9</v>
      </c>
      <c r="R15" s="4">
        <v>54546</v>
      </c>
      <c r="S15" s="31">
        <f t="shared" si="0"/>
        <v>1.9355956440435595</v>
      </c>
      <c r="T15" s="31">
        <f t="shared" si="8"/>
        <v>64.194915254237287</v>
      </c>
      <c r="U15" s="31">
        <f t="shared" si="9"/>
        <v>841.66666666666663</v>
      </c>
      <c r="V15" s="28">
        <f t="shared" si="1"/>
        <v>1.1277518452450892</v>
      </c>
      <c r="W15" s="28">
        <f t="shared" si="2"/>
        <v>0.97029702970297027</v>
      </c>
    </row>
    <row r="16" spans="1:27" ht="15.75" customHeight="1" x14ac:dyDescent="0.25">
      <c r="A16" s="19">
        <v>45543</v>
      </c>
      <c r="B16" s="2">
        <v>96351</v>
      </c>
      <c r="C16" s="2">
        <v>98</v>
      </c>
      <c r="D16" s="3">
        <f t="shared" si="3"/>
        <v>1.017114508411952E-3</v>
      </c>
      <c r="E16" s="4">
        <v>32332</v>
      </c>
      <c r="F16" s="31">
        <f t="shared" si="4"/>
        <v>2.9800507237411851</v>
      </c>
      <c r="G16" s="1">
        <f t="shared" si="5"/>
        <v>7350</v>
      </c>
      <c r="H16" s="1">
        <v>28</v>
      </c>
      <c r="I16" s="9">
        <f t="shared" si="6"/>
        <v>0.2857142857142857</v>
      </c>
      <c r="J16" s="10">
        <v>0.5</v>
      </c>
      <c r="K16" s="11">
        <v>1</v>
      </c>
      <c r="L16" s="12">
        <v>1.0416666666666667E-4</v>
      </c>
      <c r="M16" s="30">
        <f t="shared" si="7"/>
        <v>262.5</v>
      </c>
      <c r="N16" s="4">
        <v>121727</v>
      </c>
      <c r="O16" s="4">
        <v>92</v>
      </c>
      <c r="P16" s="4">
        <v>99</v>
      </c>
      <c r="Q16" s="4">
        <v>23</v>
      </c>
      <c r="R16" s="4">
        <v>56664</v>
      </c>
      <c r="S16" s="31">
        <f t="shared" si="0"/>
        <v>2.1482246223351686</v>
      </c>
      <c r="T16" s="31">
        <f t="shared" si="8"/>
        <v>74.242424242424249</v>
      </c>
      <c r="U16" s="31">
        <f t="shared" si="9"/>
        <v>319.56521739130437</v>
      </c>
      <c r="V16" s="28">
        <f t="shared" si="1"/>
        <v>1.2633703853618541</v>
      </c>
      <c r="W16" s="28">
        <f t="shared" si="2"/>
        <v>0.93877551020408168</v>
      </c>
    </row>
    <row r="17" spans="1:23" ht="15.75" customHeight="1" x14ac:dyDescent="0.25">
      <c r="A17" s="19">
        <v>45544</v>
      </c>
      <c r="B17" s="2">
        <v>98547</v>
      </c>
      <c r="C17" s="2">
        <v>134</v>
      </c>
      <c r="D17" s="3">
        <f t="shared" si="3"/>
        <v>1.3597572731792952E-3</v>
      </c>
      <c r="E17" s="4">
        <v>31284</v>
      </c>
      <c r="F17" s="31">
        <f t="shared" si="4"/>
        <v>3.1500767165324128</v>
      </c>
      <c r="G17" s="1">
        <f t="shared" si="5"/>
        <v>10050</v>
      </c>
      <c r="H17" s="1">
        <v>45</v>
      </c>
      <c r="I17" s="9">
        <f t="shared" si="6"/>
        <v>0.33582089552238809</v>
      </c>
      <c r="J17" s="10">
        <v>0.35560000000000003</v>
      </c>
      <c r="K17" s="11">
        <v>1.27</v>
      </c>
      <c r="L17" s="12">
        <v>2.8935185185185184E-4</v>
      </c>
      <c r="M17" s="30">
        <f t="shared" si="7"/>
        <v>223.33333333333334</v>
      </c>
      <c r="N17" s="4">
        <v>107384</v>
      </c>
      <c r="O17" s="4">
        <v>129</v>
      </c>
      <c r="P17" s="4">
        <v>64</v>
      </c>
      <c r="Q17" s="4">
        <v>8</v>
      </c>
      <c r="R17" s="4">
        <v>61757</v>
      </c>
      <c r="S17" s="31">
        <f t="shared" si="0"/>
        <v>1.7388150331136552</v>
      </c>
      <c r="T17" s="31">
        <f t="shared" si="8"/>
        <v>157.03125</v>
      </c>
      <c r="U17" s="31">
        <f t="shared" si="9"/>
        <v>1256.25</v>
      </c>
      <c r="V17" s="28">
        <f t="shared" si="1"/>
        <v>1.0896729479334735</v>
      </c>
      <c r="W17" s="28">
        <f t="shared" si="2"/>
        <v>0.96268656716417911</v>
      </c>
    </row>
    <row r="18" spans="1:23" ht="15.75" customHeight="1" x14ac:dyDescent="0.25">
      <c r="A18" s="19">
        <v>45545</v>
      </c>
      <c r="B18" s="2">
        <v>61593</v>
      </c>
      <c r="C18" s="2">
        <v>93</v>
      </c>
      <c r="D18" s="3">
        <f t="shared" si="3"/>
        <v>1.5099118406312405E-3</v>
      </c>
      <c r="E18" s="4">
        <v>20194</v>
      </c>
      <c r="F18" s="31">
        <f t="shared" si="4"/>
        <v>3.050064375557096</v>
      </c>
      <c r="G18" s="1">
        <f t="shared" si="5"/>
        <v>6975</v>
      </c>
      <c r="H18" s="1">
        <v>39</v>
      </c>
      <c r="I18" s="9">
        <f t="shared" si="6"/>
        <v>0.41935483870967744</v>
      </c>
      <c r="J18" s="10">
        <v>0.23080000000000001</v>
      </c>
      <c r="K18" s="11">
        <v>1.36</v>
      </c>
      <c r="L18" s="12">
        <v>3.8194444444444446E-4</v>
      </c>
      <c r="M18" s="30">
        <f t="shared" si="7"/>
        <v>178.84615384615384</v>
      </c>
      <c r="N18" s="4">
        <v>64410</v>
      </c>
      <c r="O18" s="4">
        <v>90</v>
      </c>
      <c r="P18" s="4">
        <v>64</v>
      </c>
      <c r="Q18" s="4">
        <v>8</v>
      </c>
      <c r="R18" s="4">
        <v>42875</v>
      </c>
      <c r="S18" s="31">
        <f t="shared" si="0"/>
        <v>1.5022740524781342</v>
      </c>
      <c r="T18" s="31">
        <f t="shared" si="8"/>
        <v>108.984375</v>
      </c>
      <c r="U18" s="31">
        <f t="shared" si="9"/>
        <v>871.875</v>
      </c>
      <c r="V18" s="28">
        <f t="shared" si="1"/>
        <v>1.0457357167210559</v>
      </c>
      <c r="W18" s="28">
        <f t="shared" si="2"/>
        <v>0.967741935483871</v>
      </c>
    </row>
    <row r="19" spans="1:23" ht="15.75" customHeight="1" x14ac:dyDescent="0.25">
      <c r="A19" s="19">
        <v>45546</v>
      </c>
      <c r="B19" s="2">
        <v>62331</v>
      </c>
      <c r="C19" s="2">
        <v>90</v>
      </c>
      <c r="D19" s="3">
        <f t="shared" si="3"/>
        <v>1.4439043172739087E-3</v>
      </c>
      <c r="E19" s="4">
        <v>20042</v>
      </c>
      <c r="F19" s="31">
        <f t="shared" si="4"/>
        <v>3.1100189601836146</v>
      </c>
      <c r="G19" s="1">
        <f t="shared" si="5"/>
        <v>6750</v>
      </c>
      <c r="H19" s="1">
        <v>34</v>
      </c>
      <c r="I19" s="9">
        <f t="shared" si="6"/>
        <v>0.37777777777777777</v>
      </c>
      <c r="J19" s="10">
        <v>8.8300000000000003E-2</v>
      </c>
      <c r="K19" s="11">
        <v>1.47</v>
      </c>
      <c r="L19" s="12">
        <v>5.4398148148148144E-4</v>
      </c>
      <c r="M19" s="30">
        <f t="shared" si="7"/>
        <v>198.52941176470588</v>
      </c>
      <c r="N19" s="4">
        <v>68753</v>
      </c>
      <c r="O19" s="4">
        <v>86</v>
      </c>
      <c r="P19" s="4">
        <v>45</v>
      </c>
      <c r="Q19" s="4">
        <v>2</v>
      </c>
      <c r="R19" s="4">
        <v>40373</v>
      </c>
      <c r="S19" s="31">
        <f t="shared" si="0"/>
        <v>1.7029450375250785</v>
      </c>
      <c r="T19" s="31">
        <f t="shared" si="8"/>
        <v>150</v>
      </c>
      <c r="U19" s="31">
        <f t="shared" si="9"/>
        <v>3375</v>
      </c>
      <c r="V19" s="28">
        <f t="shared" si="1"/>
        <v>1.1030305947281449</v>
      </c>
      <c r="W19" s="28">
        <f t="shared" si="2"/>
        <v>0.9555555555555556</v>
      </c>
    </row>
    <row r="20" spans="1:23" ht="15.6" customHeight="1" x14ac:dyDescent="0.25">
      <c r="A20" s="19">
        <v>45547</v>
      </c>
      <c r="B20" s="2">
        <v>47761</v>
      </c>
      <c r="C20" s="2">
        <v>85</v>
      </c>
      <c r="D20" s="3">
        <f t="shared" si="3"/>
        <v>1.7796947300098406E-3</v>
      </c>
      <c r="E20" s="4">
        <v>15471</v>
      </c>
      <c r="F20" s="31">
        <f t="shared" si="4"/>
        <v>3.0871307607782303</v>
      </c>
      <c r="G20" s="1">
        <f t="shared" si="5"/>
        <v>6375</v>
      </c>
      <c r="H20" s="1">
        <v>30</v>
      </c>
      <c r="I20" s="9">
        <f t="shared" si="6"/>
        <v>0.35294117647058826</v>
      </c>
      <c r="J20" s="10">
        <v>0.36670000000000003</v>
      </c>
      <c r="K20" s="11">
        <v>1.53</v>
      </c>
      <c r="L20" s="12">
        <v>4.3981481481481481E-4</v>
      </c>
      <c r="M20" s="30">
        <f t="shared" si="7"/>
        <v>212.5</v>
      </c>
      <c r="N20" s="4">
        <v>50783</v>
      </c>
      <c r="O20" s="4">
        <v>84</v>
      </c>
      <c r="P20" s="4">
        <v>46</v>
      </c>
      <c r="Q20" s="4">
        <v>8</v>
      </c>
      <c r="R20" s="4">
        <v>30407</v>
      </c>
      <c r="S20" s="31">
        <f t="shared" si="0"/>
        <v>1.6701088565133029</v>
      </c>
      <c r="T20" s="31">
        <f t="shared" si="8"/>
        <v>138.58695652173913</v>
      </c>
      <c r="U20" s="31">
        <f t="shared" si="9"/>
        <v>796.875</v>
      </c>
      <c r="V20" s="28">
        <f t="shared" si="1"/>
        <v>1.0632733820481146</v>
      </c>
      <c r="W20" s="28">
        <f t="shared" si="2"/>
        <v>0.9882352941176471</v>
      </c>
    </row>
    <row r="21" spans="1:23" ht="15.75" customHeight="1" x14ac:dyDescent="0.25">
      <c r="A21" s="19">
        <v>45548</v>
      </c>
      <c r="B21" s="2">
        <v>55347</v>
      </c>
      <c r="C21" s="2">
        <v>93</v>
      </c>
      <c r="D21" s="3">
        <f t="shared" si="3"/>
        <v>1.6803078757656241E-3</v>
      </c>
      <c r="E21" s="4">
        <v>18326</v>
      </c>
      <c r="F21" s="31">
        <f t="shared" si="4"/>
        <v>3.020135326858016</v>
      </c>
      <c r="G21" s="1">
        <f t="shared" si="5"/>
        <v>6975</v>
      </c>
      <c r="H21" s="1">
        <v>38</v>
      </c>
      <c r="I21" s="9">
        <f t="shared" si="6"/>
        <v>0.40860215053763443</v>
      </c>
      <c r="J21" s="10">
        <v>0.2631</v>
      </c>
      <c r="K21" s="11">
        <v>1.47</v>
      </c>
      <c r="L21" s="12">
        <v>6.7129629629629625E-4</v>
      </c>
      <c r="M21" s="30">
        <f t="shared" si="7"/>
        <v>183.55263157894737</v>
      </c>
      <c r="N21" s="4">
        <v>66228</v>
      </c>
      <c r="O21" s="4">
        <v>92</v>
      </c>
      <c r="P21" s="4">
        <v>62</v>
      </c>
      <c r="Q21" s="4">
        <v>14</v>
      </c>
      <c r="R21" s="4">
        <v>34093</v>
      </c>
      <c r="S21" s="31">
        <f t="shared" si="0"/>
        <v>1.9425688557768457</v>
      </c>
      <c r="T21" s="31">
        <f t="shared" si="8"/>
        <v>112.5</v>
      </c>
      <c r="U21" s="31">
        <f t="shared" si="9"/>
        <v>498.21428571428572</v>
      </c>
      <c r="V21" s="28">
        <f t="shared" si="1"/>
        <v>1.1965960214645781</v>
      </c>
      <c r="W21" s="28">
        <f t="shared" si="2"/>
        <v>0.989247311827957</v>
      </c>
    </row>
    <row r="22" spans="1:23" ht="15.75" customHeight="1" x14ac:dyDescent="0.25">
      <c r="A22" s="19">
        <v>45549</v>
      </c>
      <c r="B22" s="2">
        <v>34177</v>
      </c>
      <c r="C22" s="2">
        <v>89</v>
      </c>
      <c r="D22" s="3">
        <f t="shared" si="3"/>
        <v>2.604090470199257E-3</v>
      </c>
      <c r="E22" s="4">
        <v>11096</v>
      </c>
      <c r="F22" s="31">
        <f t="shared" si="4"/>
        <v>3.0801189617880316</v>
      </c>
      <c r="G22" s="1">
        <f t="shared" si="5"/>
        <v>6675</v>
      </c>
      <c r="H22" s="1">
        <v>35</v>
      </c>
      <c r="I22" s="9">
        <f t="shared" si="6"/>
        <v>0.39325842696629215</v>
      </c>
      <c r="J22" s="10">
        <v>0.4</v>
      </c>
      <c r="K22" s="11">
        <v>1.43</v>
      </c>
      <c r="L22" s="12">
        <v>4.2824074074074075E-4</v>
      </c>
      <c r="M22" s="30">
        <f t="shared" si="7"/>
        <v>190.71428571428572</v>
      </c>
      <c r="N22" s="4">
        <v>48124</v>
      </c>
      <c r="O22" s="4">
        <v>85</v>
      </c>
      <c r="P22" s="4">
        <v>57</v>
      </c>
      <c r="Q22" s="4">
        <v>8</v>
      </c>
      <c r="R22" s="4">
        <v>23718</v>
      </c>
      <c r="S22" s="31">
        <f t="shared" si="0"/>
        <v>2.029007504848638</v>
      </c>
      <c r="T22" s="31">
        <f t="shared" si="8"/>
        <v>117.10526315789474</v>
      </c>
      <c r="U22" s="31">
        <f t="shared" si="9"/>
        <v>834.375</v>
      </c>
      <c r="V22" s="28">
        <f t="shared" si="1"/>
        <v>1.4080814582906633</v>
      </c>
      <c r="W22" s="28">
        <f t="shared" si="2"/>
        <v>0.9550561797752809</v>
      </c>
    </row>
    <row r="23" spans="1:23" ht="15.75" customHeight="1" x14ac:dyDescent="0.25">
      <c r="A23" s="19">
        <v>45550</v>
      </c>
      <c r="B23" s="2">
        <v>41614</v>
      </c>
      <c r="C23" s="2">
        <v>92</v>
      </c>
      <c r="D23" s="3">
        <f t="shared" si="3"/>
        <v>2.2107944441774404E-3</v>
      </c>
      <c r="E23" s="4">
        <v>13380</v>
      </c>
      <c r="F23" s="31">
        <f t="shared" si="4"/>
        <v>3.1101644245142004</v>
      </c>
      <c r="G23" s="1">
        <f t="shared" si="5"/>
        <v>6900</v>
      </c>
      <c r="H23" s="1">
        <v>30</v>
      </c>
      <c r="I23" s="9">
        <f t="shared" si="6"/>
        <v>0.32608695652173914</v>
      </c>
      <c r="J23" s="10">
        <v>0.23330000000000001</v>
      </c>
      <c r="K23" s="11">
        <v>1.4</v>
      </c>
      <c r="L23" s="12">
        <v>4.1666666666666669E-4</v>
      </c>
      <c r="M23" s="30">
        <f t="shared" si="7"/>
        <v>230</v>
      </c>
      <c r="N23" s="4">
        <v>58052</v>
      </c>
      <c r="O23" s="4">
        <v>91</v>
      </c>
      <c r="P23" s="4">
        <v>53</v>
      </c>
      <c r="Q23" s="4">
        <v>4</v>
      </c>
      <c r="R23" s="4">
        <v>25089</v>
      </c>
      <c r="S23" s="31">
        <f t="shared" si="0"/>
        <v>2.313842719917095</v>
      </c>
      <c r="T23" s="31">
        <f t="shared" si="8"/>
        <v>130.18867924528303</v>
      </c>
      <c r="U23" s="31">
        <f t="shared" si="9"/>
        <v>1725</v>
      </c>
      <c r="V23" s="28">
        <f t="shared" si="1"/>
        <v>1.3950112942759649</v>
      </c>
      <c r="W23" s="28">
        <f t="shared" si="2"/>
        <v>0.98913043478260865</v>
      </c>
    </row>
    <row r="24" spans="1:23" ht="15.75" customHeight="1" x14ac:dyDescent="0.25">
      <c r="A24" s="19">
        <v>45551</v>
      </c>
      <c r="B24" s="2">
        <v>42824</v>
      </c>
      <c r="C24" s="2">
        <v>91</v>
      </c>
      <c r="D24" s="3">
        <f t="shared" si="3"/>
        <v>2.1249766486082572E-3</v>
      </c>
      <c r="E24" s="4">
        <v>13340</v>
      </c>
      <c r="F24" s="31">
        <f t="shared" si="4"/>
        <v>3.2101949025487255</v>
      </c>
      <c r="G24" s="1">
        <f t="shared" si="5"/>
        <v>6825</v>
      </c>
      <c r="H24" s="1">
        <v>33</v>
      </c>
      <c r="I24" s="9">
        <f t="shared" si="6"/>
        <v>0.36263736263736263</v>
      </c>
      <c r="J24" s="10">
        <v>0.2727</v>
      </c>
      <c r="K24" s="11">
        <v>1.36</v>
      </c>
      <c r="L24" s="12">
        <v>8.9120370370370373E-4</v>
      </c>
      <c r="M24" s="30">
        <f t="shared" si="7"/>
        <v>206.81818181818181</v>
      </c>
      <c r="N24" s="4">
        <v>58441</v>
      </c>
      <c r="O24" s="4">
        <v>87</v>
      </c>
      <c r="P24" s="4">
        <v>63</v>
      </c>
      <c r="Q24" s="4">
        <v>4</v>
      </c>
      <c r="R24" s="4">
        <v>28838</v>
      </c>
      <c r="S24" s="31">
        <f t="shared" si="0"/>
        <v>2.0265274984395587</v>
      </c>
      <c r="T24" s="31">
        <f t="shared" si="8"/>
        <v>108.33333333333333</v>
      </c>
      <c r="U24" s="31">
        <f t="shared" si="9"/>
        <v>1706.25</v>
      </c>
      <c r="V24" s="28">
        <f t="shared" si="1"/>
        <v>1.3646786848496171</v>
      </c>
      <c r="W24" s="28">
        <f t="shared" si="2"/>
        <v>0.95604395604395609</v>
      </c>
    </row>
    <row r="25" spans="1:23" ht="15.75" customHeight="1" x14ac:dyDescent="0.25">
      <c r="A25" s="19">
        <v>45552</v>
      </c>
      <c r="B25" s="2">
        <v>56072</v>
      </c>
      <c r="C25" s="2">
        <v>95</v>
      </c>
      <c r="D25" s="3">
        <f t="shared" si="3"/>
        <v>1.6942502496789841E-3</v>
      </c>
      <c r="E25" s="4">
        <v>17783</v>
      </c>
      <c r="F25" s="31">
        <f t="shared" si="4"/>
        <v>3.153123769892594</v>
      </c>
      <c r="G25" s="1">
        <f t="shared" si="5"/>
        <v>7125</v>
      </c>
      <c r="H25" s="1">
        <v>29</v>
      </c>
      <c r="I25" s="9">
        <f t="shared" si="6"/>
        <v>0.30526315789473685</v>
      </c>
      <c r="J25" s="10">
        <v>0.2069</v>
      </c>
      <c r="K25" s="11">
        <v>1.48</v>
      </c>
      <c r="L25" s="12">
        <v>8.3333333333333339E-4</v>
      </c>
      <c r="M25" s="30">
        <f t="shared" si="7"/>
        <v>245.68965517241378</v>
      </c>
      <c r="N25" s="4">
        <v>62432</v>
      </c>
      <c r="O25" s="4">
        <v>89</v>
      </c>
      <c r="P25" s="4">
        <v>58</v>
      </c>
      <c r="Q25" s="4">
        <v>9</v>
      </c>
      <c r="R25" s="4">
        <v>35934</v>
      </c>
      <c r="S25" s="31">
        <f t="shared" si="0"/>
        <v>1.737407469249179</v>
      </c>
      <c r="T25" s="31">
        <f t="shared" si="8"/>
        <v>122.84482758620689</v>
      </c>
      <c r="U25" s="31">
        <f t="shared" si="9"/>
        <v>791.66666666666663</v>
      </c>
      <c r="V25" s="28">
        <f t="shared" si="1"/>
        <v>1.1134255956627193</v>
      </c>
      <c r="W25" s="28">
        <f t="shared" si="2"/>
        <v>0.93684210526315792</v>
      </c>
    </row>
    <row r="26" spans="1:23" ht="15.75" customHeight="1" x14ac:dyDescent="0.25">
      <c r="A26" s="19">
        <v>45553</v>
      </c>
      <c r="B26" s="2">
        <v>45009</v>
      </c>
      <c r="C26" s="2">
        <v>88</v>
      </c>
      <c r="D26" s="3">
        <f t="shared" si="3"/>
        <v>1.9551645226510254E-3</v>
      </c>
      <c r="E26" s="4">
        <v>14519</v>
      </c>
      <c r="F26" s="31">
        <f t="shared" si="4"/>
        <v>3.1000068875266891</v>
      </c>
      <c r="G26" s="1">
        <f t="shared" si="5"/>
        <v>6600</v>
      </c>
      <c r="H26" s="1">
        <v>41</v>
      </c>
      <c r="I26" s="9">
        <f t="shared" si="6"/>
        <v>0.46590909090909088</v>
      </c>
      <c r="J26" s="10">
        <v>0.1951</v>
      </c>
      <c r="K26" s="11">
        <v>1.49</v>
      </c>
      <c r="L26" s="12">
        <v>7.5231481481481482E-4</v>
      </c>
      <c r="M26" s="30">
        <f t="shared" si="7"/>
        <v>160.97560975609755</v>
      </c>
      <c r="N26" s="4">
        <v>47506</v>
      </c>
      <c r="O26" s="4">
        <v>85</v>
      </c>
      <c r="P26" s="4">
        <v>57</v>
      </c>
      <c r="Q26" s="4">
        <v>7</v>
      </c>
      <c r="R26" s="4">
        <v>29635</v>
      </c>
      <c r="S26" s="31">
        <f t="shared" si="0"/>
        <v>1.6030369495528936</v>
      </c>
      <c r="T26" s="31">
        <f t="shared" si="8"/>
        <v>115.78947368421052</v>
      </c>
      <c r="U26" s="31">
        <f t="shared" si="9"/>
        <v>942.85714285714289</v>
      </c>
      <c r="V26" s="28">
        <f t="shared" si="1"/>
        <v>1.0554777933302228</v>
      </c>
      <c r="W26" s="28">
        <f t="shared" si="2"/>
        <v>0.96590909090909094</v>
      </c>
    </row>
    <row r="27" spans="1:23" ht="15.75" customHeight="1" x14ac:dyDescent="0.25">
      <c r="A27" s="19">
        <v>45554</v>
      </c>
      <c r="B27" s="2">
        <v>48602</v>
      </c>
      <c r="C27" s="2">
        <v>89</v>
      </c>
      <c r="D27" s="3">
        <f t="shared" si="3"/>
        <v>1.8312003621250154E-3</v>
      </c>
      <c r="E27" s="4">
        <v>15627</v>
      </c>
      <c r="F27" s="31">
        <f t="shared" si="4"/>
        <v>3.1101299033723682</v>
      </c>
      <c r="G27" s="1">
        <f t="shared" si="5"/>
        <v>6675</v>
      </c>
      <c r="H27" s="1">
        <v>26</v>
      </c>
      <c r="I27" s="9">
        <f t="shared" si="6"/>
        <v>0.29213483146067415</v>
      </c>
      <c r="J27" s="10">
        <v>0.15379999999999999</v>
      </c>
      <c r="K27" s="11">
        <v>1.38</v>
      </c>
      <c r="L27" s="12">
        <v>1.4004629629629629E-3</v>
      </c>
      <c r="M27" s="30">
        <f t="shared" si="7"/>
        <v>256.73076923076923</v>
      </c>
      <c r="N27" s="4">
        <v>52800</v>
      </c>
      <c r="O27" s="4">
        <v>82</v>
      </c>
      <c r="P27" s="4">
        <v>31</v>
      </c>
      <c r="Q27" s="4">
        <v>27</v>
      </c>
      <c r="R27" s="4">
        <v>30990</v>
      </c>
      <c r="S27" s="31">
        <f t="shared" si="0"/>
        <v>1.7037754114230397</v>
      </c>
      <c r="T27" s="31">
        <f t="shared" si="8"/>
        <v>215.32258064516128</v>
      </c>
      <c r="U27" s="31">
        <f t="shared" si="9"/>
        <v>247.22222222222223</v>
      </c>
      <c r="V27" s="28">
        <f t="shared" si="1"/>
        <v>1.0863750462943911</v>
      </c>
      <c r="W27" s="28">
        <f t="shared" si="2"/>
        <v>0.9213483146067416</v>
      </c>
    </row>
    <row r="28" spans="1:23" ht="15.75" customHeight="1" x14ac:dyDescent="0.25">
      <c r="A28" s="19">
        <v>45555</v>
      </c>
      <c r="B28" s="2">
        <v>43664</v>
      </c>
      <c r="C28" s="2">
        <v>88</v>
      </c>
      <c r="D28" s="3">
        <f t="shared" si="3"/>
        <v>2.0153902528398681E-3</v>
      </c>
      <c r="E28" s="4">
        <v>13774</v>
      </c>
      <c r="F28" s="31">
        <f t="shared" si="4"/>
        <v>3.1700304922317408</v>
      </c>
      <c r="G28" s="1">
        <f t="shared" si="5"/>
        <v>6600</v>
      </c>
      <c r="H28" s="1">
        <v>38</v>
      </c>
      <c r="I28" s="9">
        <f t="shared" si="6"/>
        <v>0.43181818181818182</v>
      </c>
      <c r="J28" s="10">
        <v>7.8899999999999998E-2</v>
      </c>
      <c r="K28" s="11">
        <v>2.3199999999999998</v>
      </c>
      <c r="L28" s="12">
        <v>1.0416666666666667E-3</v>
      </c>
      <c r="M28" s="30">
        <f t="shared" si="7"/>
        <v>173.68421052631578</v>
      </c>
      <c r="N28" s="4">
        <v>47582</v>
      </c>
      <c r="O28" s="4">
        <v>84</v>
      </c>
      <c r="P28" s="4">
        <v>38</v>
      </c>
      <c r="Q28" s="4">
        <v>11</v>
      </c>
      <c r="R28" s="4">
        <v>29302</v>
      </c>
      <c r="S28" s="31">
        <f t="shared" si="0"/>
        <v>1.6238482014879529</v>
      </c>
      <c r="T28" s="31">
        <f t="shared" si="8"/>
        <v>173.68421052631578</v>
      </c>
      <c r="U28" s="31">
        <f t="shared" si="9"/>
        <v>600</v>
      </c>
      <c r="V28" s="28">
        <f t="shared" si="1"/>
        <v>1.0897306705753023</v>
      </c>
      <c r="W28" s="28">
        <f t="shared" si="2"/>
        <v>0.95454545454545459</v>
      </c>
    </row>
    <row r="29" spans="1:23" ht="15.75" customHeight="1" x14ac:dyDescent="0.25">
      <c r="A29" s="19">
        <v>45556</v>
      </c>
      <c r="B29" s="2">
        <v>29877</v>
      </c>
      <c r="C29" s="2">
        <v>91</v>
      </c>
      <c r="D29" s="3">
        <f t="shared" si="3"/>
        <v>3.0458212002543762E-3</v>
      </c>
      <c r="E29" s="4">
        <v>9795</v>
      </c>
      <c r="F29" s="31">
        <f t="shared" si="4"/>
        <v>3.0502297090352219</v>
      </c>
      <c r="G29" s="1">
        <f t="shared" si="5"/>
        <v>6825</v>
      </c>
      <c r="H29" s="1">
        <v>24</v>
      </c>
      <c r="I29" s="9">
        <f t="shared" si="6"/>
        <v>0.26373626373626374</v>
      </c>
      <c r="J29" s="10">
        <v>0</v>
      </c>
      <c r="K29" s="11">
        <v>2.54</v>
      </c>
      <c r="L29" s="12">
        <v>1.4120370370370369E-3</v>
      </c>
      <c r="M29" s="30">
        <f t="shared" si="7"/>
        <v>284.375</v>
      </c>
      <c r="N29" s="4">
        <v>34747</v>
      </c>
      <c r="O29" s="4">
        <v>87</v>
      </c>
      <c r="P29" s="4">
        <v>38</v>
      </c>
      <c r="Q29" s="4">
        <v>1</v>
      </c>
      <c r="R29" s="4">
        <v>21961</v>
      </c>
      <c r="S29" s="31">
        <f t="shared" si="0"/>
        <v>1.5822139246846683</v>
      </c>
      <c r="T29" s="31">
        <f t="shared" si="8"/>
        <v>179.60526315789474</v>
      </c>
      <c r="U29" s="31">
        <f t="shared" si="9"/>
        <v>6825</v>
      </c>
      <c r="V29" s="28">
        <f t="shared" si="1"/>
        <v>1.1630016400575693</v>
      </c>
      <c r="W29" s="28">
        <f t="shared" si="2"/>
        <v>0.95604395604395609</v>
      </c>
    </row>
    <row r="30" spans="1:23" ht="15.75" customHeight="1" x14ac:dyDescent="0.25">
      <c r="A30" s="19">
        <v>45557</v>
      </c>
      <c r="B30" s="2">
        <v>1</v>
      </c>
      <c r="C30" s="2">
        <v>0</v>
      </c>
      <c r="D30" s="3">
        <f t="shared" si="3"/>
        <v>0</v>
      </c>
      <c r="E30" s="4">
        <v>1</v>
      </c>
      <c r="F30" s="31">
        <f t="shared" si="4"/>
        <v>1</v>
      </c>
      <c r="G30" s="1">
        <f t="shared" si="5"/>
        <v>0</v>
      </c>
      <c r="H30" s="1">
        <v>0</v>
      </c>
      <c r="I30" s="9">
        <v>0</v>
      </c>
      <c r="J30" s="10">
        <v>0</v>
      </c>
      <c r="K30" s="11">
        <v>0</v>
      </c>
      <c r="L30" s="12">
        <v>0</v>
      </c>
      <c r="M30" s="30">
        <v>0</v>
      </c>
      <c r="N30" s="4">
        <v>4</v>
      </c>
      <c r="O30" s="4">
        <v>0</v>
      </c>
      <c r="P30" s="4">
        <v>12</v>
      </c>
      <c r="Q30" s="4">
        <v>5</v>
      </c>
      <c r="R30" s="4">
        <v>2000</v>
      </c>
      <c r="S30" s="31">
        <f t="shared" si="0"/>
        <v>2E-3</v>
      </c>
      <c r="T30" s="31">
        <f t="shared" si="8"/>
        <v>0</v>
      </c>
      <c r="U30" s="31">
        <f t="shared" si="9"/>
        <v>0</v>
      </c>
      <c r="V30" s="28">
        <f t="shared" si="1"/>
        <v>4</v>
      </c>
      <c r="W30" s="28">
        <v>0</v>
      </c>
    </row>
    <row r="31" spans="1:23" ht="15.75" customHeight="1" x14ac:dyDescent="0.25">
      <c r="A31" s="19">
        <v>45558</v>
      </c>
      <c r="B31" s="2">
        <v>32900</v>
      </c>
      <c r="C31" s="2">
        <v>122</v>
      </c>
      <c r="D31" s="3">
        <f t="shared" si="3"/>
        <v>3.7082066869300913E-3</v>
      </c>
      <c r="E31" s="4">
        <v>10716</v>
      </c>
      <c r="F31" s="31">
        <f t="shared" si="4"/>
        <v>3.0701754385964914</v>
      </c>
      <c r="G31" s="1">
        <f t="shared" si="5"/>
        <v>9150</v>
      </c>
      <c r="H31" s="1">
        <v>40</v>
      </c>
      <c r="I31" s="9">
        <f t="shared" si="6"/>
        <v>0.32786885245901637</v>
      </c>
      <c r="J31" s="10">
        <v>0.05</v>
      </c>
      <c r="K31" s="11">
        <v>4.0999999999999996</v>
      </c>
      <c r="L31" s="12">
        <v>1.1226851851851851E-3</v>
      </c>
      <c r="M31" s="30">
        <f t="shared" si="7"/>
        <v>228.75</v>
      </c>
      <c r="N31" s="4">
        <v>36253</v>
      </c>
      <c r="O31" s="4">
        <v>159</v>
      </c>
      <c r="P31" s="4">
        <v>40</v>
      </c>
      <c r="Q31" s="4">
        <v>10</v>
      </c>
      <c r="R31" s="4">
        <v>26688</v>
      </c>
      <c r="S31" s="31">
        <f t="shared" si="0"/>
        <v>1.3584007793764987</v>
      </c>
      <c r="T31" s="31">
        <f t="shared" si="8"/>
        <v>228.75</v>
      </c>
      <c r="U31" s="31">
        <f t="shared" si="9"/>
        <v>915</v>
      </c>
      <c r="V31" s="28">
        <f t="shared" si="1"/>
        <v>1.1019148936170213</v>
      </c>
      <c r="W31" s="28">
        <f t="shared" si="2"/>
        <v>1.3032786885245902</v>
      </c>
    </row>
    <row r="32" spans="1:23" ht="15.75" customHeight="1" x14ac:dyDescent="0.25">
      <c r="A32" s="19">
        <v>45559</v>
      </c>
      <c r="B32" s="2">
        <v>40391</v>
      </c>
      <c r="C32" s="2">
        <v>106</v>
      </c>
      <c r="D32" s="3">
        <f t="shared" si="3"/>
        <v>2.624347007996831E-3</v>
      </c>
      <c r="E32" s="4">
        <v>12945</v>
      </c>
      <c r="F32" s="31">
        <f t="shared" si="4"/>
        <v>3.120200849748938</v>
      </c>
      <c r="G32" s="1">
        <f t="shared" si="5"/>
        <v>7950</v>
      </c>
      <c r="H32" s="1">
        <v>31</v>
      </c>
      <c r="I32" s="9">
        <f t="shared" si="6"/>
        <v>0.29245283018867924</v>
      </c>
      <c r="J32" s="10">
        <v>3.2199999999999999E-2</v>
      </c>
      <c r="K32" s="11">
        <v>2.52</v>
      </c>
      <c r="L32" s="12">
        <v>1.6782407407407408E-3</v>
      </c>
      <c r="M32" s="30">
        <f t="shared" si="7"/>
        <v>256.45161290322579</v>
      </c>
      <c r="N32" s="4">
        <v>43716</v>
      </c>
      <c r="O32" s="4">
        <v>104</v>
      </c>
      <c r="P32" s="4">
        <v>17</v>
      </c>
      <c r="Q32" s="4">
        <v>21</v>
      </c>
      <c r="R32" s="4">
        <v>25873</v>
      </c>
      <c r="S32" s="31">
        <f t="shared" si="0"/>
        <v>1.6896378464035868</v>
      </c>
      <c r="T32" s="31">
        <f t="shared" si="8"/>
        <v>467.64705882352939</v>
      </c>
      <c r="U32" s="31">
        <f t="shared" si="9"/>
        <v>378.57142857142856</v>
      </c>
      <c r="V32" s="28">
        <f t="shared" si="1"/>
        <v>1.0823203188829194</v>
      </c>
      <c r="W32" s="28">
        <f t="shared" si="2"/>
        <v>0.98113207547169812</v>
      </c>
    </row>
    <row r="33" spans="1:23" ht="15.75" customHeight="1" x14ac:dyDescent="0.25">
      <c r="A33" s="19">
        <v>45560</v>
      </c>
      <c r="B33" s="2">
        <v>57069</v>
      </c>
      <c r="C33" s="2">
        <v>91</v>
      </c>
      <c r="D33" s="3">
        <f t="shared" si="3"/>
        <v>1.5945609700537945E-3</v>
      </c>
      <c r="E33" s="4">
        <v>18117</v>
      </c>
      <c r="F33" s="31">
        <f t="shared" si="4"/>
        <v>3.1500248385494287</v>
      </c>
      <c r="G33" s="1">
        <f t="shared" si="5"/>
        <v>6825</v>
      </c>
      <c r="H33" s="1">
        <v>34</v>
      </c>
      <c r="I33" s="9">
        <f t="shared" si="6"/>
        <v>0.37362637362637363</v>
      </c>
      <c r="J33" s="10">
        <v>0</v>
      </c>
      <c r="K33" s="11">
        <v>2.38</v>
      </c>
      <c r="L33" s="12">
        <v>1.0763888888888889E-3</v>
      </c>
      <c r="M33" s="30">
        <f t="shared" si="7"/>
        <v>200.73529411764707</v>
      </c>
      <c r="N33" s="4">
        <v>61745</v>
      </c>
      <c r="O33" s="4">
        <v>82</v>
      </c>
      <c r="P33" s="4">
        <v>37</v>
      </c>
      <c r="Q33" s="4">
        <v>8</v>
      </c>
      <c r="R33" s="4">
        <v>37345</v>
      </c>
      <c r="S33" s="31">
        <f t="shared" si="0"/>
        <v>1.6533672513053956</v>
      </c>
      <c r="T33" s="31">
        <f t="shared" si="8"/>
        <v>184.45945945945945</v>
      </c>
      <c r="U33" s="31">
        <f t="shared" si="9"/>
        <v>853.125</v>
      </c>
      <c r="V33" s="28">
        <f t="shared" si="1"/>
        <v>1.0819359021535335</v>
      </c>
      <c r="W33" s="28">
        <f t="shared" si="2"/>
        <v>0.90109890109890112</v>
      </c>
    </row>
    <row r="34" spans="1:23" ht="15.75" customHeight="1" x14ac:dyDescent="0.25">
      <c r="A34" s="19">
        <v>45561</v>
      </c>
      <c r="B34" s="2">
        <v>58013</v>
      </c>
      <c r="C34" s="2">
        <v>101</v>
      </c>
      <c r="D34" s="3">
        <f t="shared" si="3"/>
        <v>1.7409890886525435E-3</v>
      </c>
      <c r="E34" s="4">
        <v>18072</v>
      </c>
      <c r="F34" s="31">
        <f t="shared" si="4"/>
        <v>3.21010402833112</v>
      </c>
      <c r="G34" s="1">
        <f t="shared" si="5"/>
        <v>7575</v>
      </c>
      <c r="H34" s="1">
        <v>36</v>
      </c>
      <c r="I34" s="9">
        <f t="shared" si="6"/>
        <v>0.35643564356435642</v>
      </c>
      <c r="J34" s="10">
        <v>2.7799999999999998E-2</v>
      </c>
      <c r="K34" s="11">
        <v>2.31</v>
      </c>
      <c r="L34" s="12">
        <v>9.7222222222222219E-4</v>
      </c>
      <c r="M34" s="30">
        <f t="shared" si="7"/>
        <v>210.41666666666666</v>
      </c>
      <c r="N34" s="4">
        <v>61508</v>
      </c>
      <c r="O34" s="4">
        <v>92</v>
      </c>
      <c r="P34" s="4">
        <v>28</v>
      </c>
      <c r="Q34" s="4">
        <v>8</v>
      </c>
      <c r="R34" s="4">
        <v>36934</v>
      </c>
      <c r="S34" s="31">
        <f t="shared" si="0"/>
        <v>1.6653490009205609</v>
      </c>
      <c r="T34" s="31">
        <f t="shared" si="8"/>
        <v>270.53571428571428</v>
      </c>
      <c r="U34" s="31">
        <f t="shared" si="9"/>
        <v>946.875</v>
      </c>
      <c r="V34" s="28">
        <f t="shared" si="1"/>
        <v>1.0602451174736698</v>
      </c>
      <c r="W34" s="28">
        <f t="shared" si="2"/>
        <v>0.91089108910891092</v>
      </c>
    </row>
    <row r="35" spans="1:23" ht="15.75" customHeight="1" x14ac:dyDescent="0.25">
      <c r="A35" s="19">
        <v>45562</v>
      </c>
      <c r="B35" s="2">
        <v>69352</v>
      </c>
      <c r="C35" s="2">
        <v>129</v>
      </c>
      <c r="D35" s="3">
        <f t="shared" si="3"/>
        <v>1.8600761333487138E-3</v>
      </c>
      <c r="E35" s="4">
        <v>22738</v>
      </c>
      <c r="F35" s="31">
        <f t="shared" si="4"/>
        <v>3.0500483771659779</v>
      </c>
      <c r="G35" s="1">
        <f t="shared" si="5"/>
        <v>9675</v>
      </c>
      <c r="H35" s="1">
        <v>46</v>
      </c>
      <c r="I35" s="9">
        <f t="shared" si="6"/>
        <v>0.35658914728682173</v>
      </c>
      <c r="J35" s="10">
        <v>8.6999999999999994E-2</v>
      </c>
      <c r="K35" s="11">
        <v>2.52</v>
      </c>
      <c r="L35" s="12">
        <v>1.1805555555555556E-3</v>
      </c>
      <c r="M35" s="30">
        <f t="shared" si="7"/>
        <v>210.32608695652175</v>
      </c>
      <c r="N35" s="4">
        <v>74686</v>
      </c>
      <c r="O35" s="4">
        <v>120</v>
      </c>
      <c r="P35" s="4">
        <v>35</v>
      </c>
      <c r="Q35" s="4">
        <v>7</v>
      </c>
      <c r="R35" s="4">
        <v>42081</v>
      </c>
      <c r="S35" s="31">
        <f t="shared" si="0"/>
        <v>1.7748152372804828</v>
      </c>
      <c r="T35" s="31">
        <f t="shared" si="8"/>
        <v>276.42857142857144</v>
      </c>
      <c r="U35" s="31">
        <f t="shared" si="9"/>
        <v>1382.1428571428571</v>
      </c>
      <c r="V35" s="28">
        <f t="shared" si="1"/>
        <v>1.0769119852347444</v>
      </c>
      <c r="W35" s="28">
        <f t="shared" si="2"/>
        <v>0.93023255813953487</v>
      </c>
    </row>
    <row r="36" spans="1:23" ht="15.75" customHeight="1" x14ac:dyDescent="0.25">
      <c r="A36" s="19">
        <v>45563</v>
      </c>
      <c r="B36" s="2">
        <v>34093</v>
      </c>
      <c r="C36" s="2">
        <v>88</v>
      </c>
      <c r="D36" s="3">
        <f t="shared" si="3"/>
        <v>2.5811750212653625E-3</v>
      </c>
      <c r="E36" s="4">
        <v>10857</v>
      </c>
      <c r="F36" s="31">
        <f t="shared" si="4"/>
        <v>3.1401860550796723</v>
      </c>
      <c r="G36" s="1">
        <f t="shared" si="5"/>
        <v>6600</v>
      </c>
      <c r="H36" s="1">
        <v>44</v>
      </c>
      <c r="I36" s="9">
        <f t="shared" si="6"/>
        <v>0.5</v>
      </c>
      <c r="J36" s="10">
        <v>0.11360000000000001</v>
      </c>
      <c r="K36" s="11">
        <v>2.25</v>
      </c>
      <c r="L36" s="12">
        <v>7.5231481481481482E-4</v>
      </c>
      <c r="M36" s="30">
        <f t="shared" si="7"/>
        <v>150</v>
      </c>
      <c r="N36" s="4">
        <v>37537</v>
      </c>
      <c r="O36" s="4">
        <v>87</v>
      </c>
      <c r="P36" s="4">
        <v>39</v>
      </c>
      <c r="Q36" s="4">
        <v>10</v>
      </c>
      <c r="R36" s="4">
        <v>23049</v>
      </c>
      <c r="S36" s="31">
        <f t="shared" si="0"/>
        <v>1.6285739077617249</v>
      </c>
      <c r="T36" s="31">
        <f t="shared" si="8"/>
        <v>169.23076923076923</v>
      </c>
      <c r="U36" s="31">
        <f t="shared" si="9"/>
        <v>660</v>
      </c>
      <c r="V36" s="28">
        <f t="shared" si="1"/>
        <v>1.1010178042413399</v>
      </c>
      <c r="W36" s="28">
        <f t="shared" si="2"/>
        <v>0.98863636363636365</v>
      </c>
    </row>
    <row r="37" spans="1:23" ht="15.6" customHeight="1" x14ac:dyDescent="0.25">
      <c r="A37" s="6" t="s">
        <v>18</v>
      </c>
      <c r="B37" s="7">
        <f>SUM(B5:B36)</f>
        <v>1951688</v>
      </c>
      <c r="C37" s="7">
        <f>SUM(C5:C36)</f>
        <v>3090</v>
      </c>
      <c r="D37" s="8">
        <f>C37/B37</f>
        <v>1.5832448629084157E-3</v>
      </c>
      <c r="E37" s="34">
        <f>SUM(E5:E36)</f>
        <v>675695</v>
      </c>
      <c r="F37" s="33">
        <f t="shared" si="4"/>
        <v>2.8884156313129443</v>
      </c>
      <c r="G37" s="7">
        <f>SUM(G5:G36)</f>
        <v>231750</v>
      </c>
      <c r="H37" s="7">
        <f>SUM(H5:H36)</f>
        <v>985</v>
      </c>
      <c r="I37" s="14">
        <f>H37/C37</f>
        <v>0.31877022653721682</v>
      </c>
      <c r="J37" s="15">
        <v>0.2853</v>
      </c>
      <c r="K37" s="13">
        <v>1.69</v>
      </c>
      <c r="L37" s="16">
        <v>6.7129629629629625E-4</v>
      </c>
      <c r="M37" s="32">
        <f t="shared" si="7"/>
        <v>235.27918781725887</v>
      </c>
      <c r="N37" s="7">
        <f>SUM(N5:N36)</f>
        <v>2125424</v>
      </c>
      <c r="O37" s="7">
        <f>SUM(O5:O36)</f>
        <v>2979</v>
      </c>
      <c r="P37" s="7">
        <f t="shared" ref="P37:R37" si="10">SUM(P5:P36)</f>
        <v>1348</v>
      </c>
      <c r="Q37" s="7">
        <f t="shared" si="10"/>
        <v>254</v>
      </c>
      <c r="R37" s="7">
        <f t="shared" si="10"/>
        <v>1240398</v>
      </c>
      <c r="S37" s="33">
        <f t="shared" si="0"/>
        <v>1.713501634152909</v>
      </c>
      <c r="T37" s="33">
        <f t="shared" si="8"/>
        <v>171.92136498516319</v>
      </c>
      <c r="U37" s="33">
        <f t="shared" si="9"/>
        <v>912.40157480314963</v>
      </c>
      <c r="V37" s="29">
        <f t="shared" si="1"/>
        <v>1.0890183266997593</v>
      </c>
      <c r="W37" s="29">
        <f t="shared" si="2"/>
        <v>0.96407766990291266</v>
      </c>
    </row>
  </sheetData>
  <mergeCells count="4">
    <mergeCell ref="B3:G3"/>
    <mergeCell ref="A3:A4"/>
    <mergeCell ref="N3:W3"/>
    <mergeCell ref="H3:M3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DFE22-3E91-4663-BE99-A7F49A7E8987}">
  <dimension ref="A1:AA9"/>
  <sheetViews>
    <sheetView showGridLines="0" zoomScale="60" zoomScaleNormal="60" workbookViewId="0">
      <selection activeCell="T10" sqref="T10"/>
    </sheetView>
  </sheetViews>
  <sheetFormatPr defaultColWidth="11.125" defaultRowHeight="15" customHeight="1" x14ac:dyDescent="0.25"/>
  <cols>
    <col min="1" max="8" width="12.625" customWidth="1"/>
    <col min="9" max="9" width="14.125" customWidth="1"/>
    <col min="10" max="14" width="12.625" customWidth="1"/>
    <col min="15" max="17" width="15.625" customWidth="1"/>
    <col min="18" max="18" width="15.375" customWidth="1"/>
    <col min="19" max="21" width="12.625" customWidth="1"/>
    <col min="22" max="22" width="13.625" customWidth="1"/>
    <col min="23" max="23" width="10.875" bestFit="1" customWidth="1"/>
    <col min="24" max="24" width="25.875" customWidth="1"/>
    <col min="25" max="25" width="13.625" customWidth="1"/>
    <col min="26" max="26" width="13.875" customWidth="1"/>
    <col min="27" max="27" width="15.125" customWidth="1"/>
  </cols>
  <sheetData>
    <row r="1" spans="1:27" ht="27" customHeight="1" x14ac:dyDescent="0.25">
      <c r="A1" s="26" t="s">
        <v>8</v>
      </c>
      <c r="B1" s="5" t="s">
        <v>19</v>
      </c>
    </row>
    <row r="2" spans="1:27" ht="15.75" customHeight="1" x14ac:dyDescent="0.25">
      <c r="A2" s="5"/>
      <c r="B2" s="5"/>
    </row>
    <row r="3" spans="1:27" ht="15.75" customHeight="1" x14ac:dyDescent="0.25">
      <c r="A3" s="48" t="s">
        <v>0</v>
      </c>
      <c r="B3" s="46" t="s">
        <v>14</v>
      </c>
      <c r="C3" s="47"/>
      <c r="D3" s="47"/>
      <c r="E3" s="47"/>
      <c r="F3" s="47"/>
      <c r="G3" s="47"/>
      <c r="H3" s="51" t="s">
        <v>15</v>
      </c>
      <c r="I3" s="52"/>
      <c r="J3" s="52"/>
      <c r="K3" s="52"/>
      <c r="L3" s="52"/>
      <c r="M3" s="53"/>
      <c r="N3" s="49" t="s">
        <v>20</v>
      </c>
      <c r="O3" s="50"/>
      <c r="P3" s="50"/>
      <c r="Q3" s="50"/>
      <c r="R3" s="50"/>
      <c r="S3" s="50"/>
      <c r="T3" s="50"/>
      <c r="U3" s="50"/>
      <c r="V3" s="50"/>
      <c r="W3" s="50"/>
    </row>
    <row r="4" spans="1:27" ht="39" customHeight="1" x14ac:dyDescent="0.25">
      <c r="A4" s="48"/>
      <c r="B4" s="24" t="s">
        <v>1</v>
      </c>
      <c r="C4" s="21" t="s">
        <v>2</v>
      </c>
      <c r="D4" s="22" t="s">
        <v>3</v>
      </c>
      <c r="E4" s="22" t="s">
        <v>21</v>
      </c>
      <c r="F4" s="22" t="s">
        <v>22</v>
      </c>
      <c r="G4" s="23" t="s">
        <v>4</v>
      </c>
      <c r="H4" s="17" t="s">
        <v>13</v>
      </c>
      <c r="I4" s="17" t="s">
        <v>12</v>
      </c>
      <c r="J4" s="18" t="s">
        <v>9</v>
      </c>
      <c r="K4" s="17" t="s">
        <v>10</v>
      </c>
      <c r="L4" s="17" t="s">
        <v>11</v>
      </c>
      <c r="M4" s="17" t="s">
        <v>27</v>
      </c>
      <c r="N4" s="27" t="s">
        <v>1</v>
      </c>
      <c r="O4" s="27" t="s">
        <v>2</v>
      </c>
      <c r="P4" s="27" t="s">
        <v>23</v>
      </c>
      <c r="Q4" s="27" t="s">
        <v>24</v>
      </c>
      <c r="R4" s="27" t="s">
        <v>25</v>
      </c>
      <c r="S4" s="27" t="s">
        <v>22</v>
      </c>
      <c r="T4" s="27" t="s">
        <v>28</v>
      </c>
      <c r="U4" s="27" t="s">
        <v>29</v>
      </c>
      <c r="V4" s="27" t="s">
        <v>16</v>
      </c>
      <c r="W4" s="27" t="s">
        <v>17</v>
      </c>
      <c r="Y4" s="20" t="s">
        <v>5</v>
      </c>
      <c r="Z4" s="20" t="s">
        <v>6</v>
      </c>
      <c r="AA4" s="25" t="s">
        <v>7</v>
      </c>
    </row>
    <row r="5" spans="1:27" ht="15.75" customHeight="1" x14ac:dyDescent="0.25">
      <c r="A5" s="19">
        <v>45532</v>
      </c>
      <c r="B5" s="4">
        <v>13689</v>
      </c>
      <c r="C5" s="1">
        <v>29</v>
      </c>
      <c r="D5" s="3">
        <f>C5/B5</f>
        <v>2.1184892979764776E-3</v>
      </c>
      <c r="E5" s="4">
        <v>6426</v>
      </c>
      <c r="F5" s="31">
        <f>B5/E5</f>
        <v>2.1302521008403361</v>
      </c>
      <c r="G5" s="1">
        <f>C5*75</f>
        <v>2175</v>
      </c>
      <c r="H5" s="1">
        <v>5</v>
      </c>
      <c r="I5" s="9">
        <f>H5/C5</f>
        <v>0.17241379310344829</v>
      </c>
      <c r="J5" s="10">
        <v>0.6</v>
      </c>
      <c r="K5" s="11">
        <v>1</v>
      </c>
      <c r="L5" s="12">
        <v>6.9444444444444444E-5</v>
      </c>
      <c r="M5" s="30">
        <f>G5/H5</f>
        <v>435</v>
      </c>
      <c r="N5" s="4">
        <v>13975</v>
      </c>
      <c r="O5" s="4">
        <v>33</v>
      </c>
      <c r="P5" s="4" t="s">
        <v>26</v>
      </c>
      <c r="Q5" s="4" t="s">
        <v>26</v>
      </c>
      <c r="R5" s="4">
        <v>10603</v>
      </c>
      <c r="S5" s="31">
        <f t="shared" ref="S5:S9" si="0">N5/R5</f>
        <v>1.3180232009808546</v>
      </c>
      <c r="T5" s="31">
        <v>0</v>
      </c>
      <c r="U5" s="31">
        <v>0</v>
      </c>
      <c r="V5" s="28">
        <f t="shared" ref="V5:W9" si="1">N5/B5</f>
        <v>1.0208926875593543</v>
      </c>
      <c r="W5" s="28">
        <f t="shared" si="1"/>
        <v>1.1379310344827587</v>
      </c>
      <c r="Y5" s="1">
        <v>3080</v>
      </c>
      <c r="Z5" s="1">
        <f>C9</f>
        <v>300</v>
      </c>
      <c r="AA5" s="8">
        <f>Z5/Y5</f>
        <v>9.7402597402597407E-2</v>
      </c>
    </row>
    <row r="6" spans="1:27" ht="15.75" customHeight="1" x14ac:dyDescent="0.25">
      <c r="A6" s="19">
        <v>45533</v>
      </c>
      <c r="B6" s="1">
        <v>16003</v>
      </c>
      <c r="C6" s="1">
        <v>22</v>
      </c>
      <c r="D6" s="3">
        <f t="shared" ref="D6:D8" si="2">C6/B6</f>
        <v>1.3747422358307817E-3</v>
      </c>
      <c r="E6" s="4">
        <v>7340</v>
      </c>
      <c r="F6" s="31">
        <f t="shared" ref="F6:F9" si="3">B6/E6</f>
        <v>2.1802452316076293</v>
      </c>
      <c r="G6" s="1">
        <f t="shared" ref="G6:G8" si="4">C6*75</f>
        <v>1650</v>
      </c>
      <c r="H6" s="1">
        <v>7</v>
      </c>
      <c r="I6" s="9">
        <f t="shared" ref="I6:I8" si="5">H6/C6</f>
        <v>0.31818181818181818</v>
      </c>
      <c r="J6" s="10">
        <v>0.28570000000000001</v>
      </c>
      <c r="K6" s="11">
        <v>1.57</v>
      </c>
      <c r="L6" s="12">
        <v>1.2152777777777778E-3</v>
      </c>
      <c r="M6" s="30">
        <f t="shared" ref="M6:M9" si="6">G6/H6</f>
        <v>235.71428571428572</v>
      </c>
      <c r="N6" s="4">
        <v>15944</v>
      </c>
      <c r="O6" s="4">
        <v>22</v>
      </c>
      <c r="P6" s="4" t="s">
        <v>26</v>
      </c>
      <c r="Q6" s="4" t="s">
        <v>26</v>
      </c>
      <c r="R6" s="4">
        <v>11950</v>
      </c>
      <c r="S6" s="31">
        <f t="shared" si="0"/>
        <v>1.3342259414225941</v>
      </c>
      <c r="T6" s="31">
        <v>0</v>
      </c>
      <c r="U6" s="31">
        <v>0</v>
      </c>
      <c r="V6" s="28">
        <f t="shared" si="1"/>
        <v>0.99631319127663565</v>
      </c>
      <c r="W6" s="28">
        <f t="shared" si="1"/>
        <v>1</v>
      </c>
    </row>
    <row r="7" spans="1:27" ht="15.75" customHeight="1" x14ac:dyDescent="0.25">
      <c r="A7" s="19">
        <v>45534</v>
      </c>
      <c r="B7" s="2">
        <v>72374</v>
      </c>
      <c r="C7" s="2">
        <v>116</v>
      </c>
      <c r="D7" s="3">
        <f t="shared" si="2"/>
        <v>1.6027855307154503E-3</v>
      </c>
      <c r="E7" s="4">
        <v>32166</v>
      </c>
      <c r="F7" s="31">
        <f t="shared" si="3"/>
        <v>2.2500155443636136</v>
      </c>
      <c r="G7" s="1">
        <f t="shared" si="4"/>
        <v>8700</v>
      </c>
      <c r="H7" s="1">
        <v>23</v>
      </c>
      <c r="I7" s="9">
        <f t="shared" si="5"/>
        <v>0.19827586206896552</v>
      </c>
      <c r="J7" s="10">
        <v>0.60870000000000002</v>
      </c>
      <c r="K7" s="11">
        <v>1.0900000000000001</v>
      </c>
      <c r="L7" s="12">
        <v>6.9444444444444444E-5</v>
      </c>
      <c r="M7" s="30">
        <f t="shared" si="6"/>
        <v>378.26086956521738</v>
      </c>
      <c r="N7" s="4">
        <v>71572</v>
      </c>
      <c r="O7" s="4">
        <v>109</v>
      </c>
      <c r="P7" s="4">
        <v>3</v>
      </c>
      <c r="Q7" s="4">
        <v>3</v>
      </c>
      <c r="R7" s="4">
        <v>50523</v>
      </c>
      <c r="S7" s="31">
        <f t="shared" si="0"/>
        <v>1.4166221324941115</v>
      </c>
      <c r="T7" s="31">
        <f t="shared" ref="T7:T9" si="7">G7/P7</f>
        <v>2900</v>
      </c>
      <c r="U7" s="31">
        <f t="shared" ref="U7:U9" si="8">G7/Q7</f>
        <v>2900</v>
      </c>
      <c r="V7" s="28">
        <f t="shared" si="1"/>
        <v>0.98891867245143283</v>
      </c>
      <c r="W7" s="28">
        <f t="shared" si="1"/>
        <v>0.93965517241379315</v>
      </c>
    </row>
    <row r="8" spans="1:27" ht="15.75" customHeight="1" x14ac:dyDescent="0.25">
      <c r="A8" s="19">
        <v>45535</v>
      </c>
      <c r="B8" s="2">
        <v>86242</v>
      </c>
      <c r="C8" s="2">
        <v>133</v>
      </c>
      <c r="D8" s="3">
        <f t="shared" si="2"/>
        <v>1.5421720275503815E-3</v>
      </c>
      <c r="E8" s="4">
        <v>36236</v>
      </c>
      <c r="F8" s="31">
        <f t="shared" si="3"/>
        <v>2.3800088309967986</v>
      </c>
      <c r="G8" s="1">
        <f t="shared" si="4"/>
        <v>9975</v>
      </c>
      <c r="H8" s="1">
        <v>42</v>
      </c>
      <c r="I8" s="9">
        <f t="shared" si="5"/>
        <v>0.31578947368421051</v>
      </c>
      <c r="J8" s="10">
        <v>0.57140000000000002</v>
      </c>
      <c r="K8" s="11">
        <v>1.24</v>
      </c>
      <c r="L8" s="12">
        <v>7.8703703703703705E-4</v>
      </c>
      <c r="M8" s="30">
        <f t="shared" si="6"/>
        <v>237.5</v>
      </c>
      <c r="N8" s="4">
        <v>88144</v>
      </c>
      <c r="O8" s="4">
        <v>124</v>
      </c>
      <c r="P8" s="4">
        <v>11</v>
      </c>
      <c r="Q8" s="4">
        <v>1</v>
      </c>
      <c r="R8" s="4">
        <v>61084</v>
      </c>
      <c r="S8" s="31">
        <f t="shared" si="0"/>
        <v>1.4429965293693929</v>
      </c>
      <c r="T8" s="31">
        <f t="shared" si="7"/>
        <v>906.81818181818187</v>
      </c>
      <c r="U8" s="31">
        <f t="shared" si="8"/>
        <v>9975</v>
      </c>
      <c r="V8" s="28">
        <f t="shared" si="1"/>
        <v>1.0220542195218107</v>
      </c>
      <c r="W8" s="28">
        <f t="shared" si="1"/>
        <v>0.93233082706766912</v>
      </c>
    </row>
    <row r="9" spans="1:27" ht="15.6" customHeight="1" x14ac:dyDescent="0.25">
      <c r="A9" s="6" t="s">
        <v>18</v>
      </c>
      <c r="B9" s="7">
        <f>SUM(B5:B8)</f>
        <v>188308</v>
      </c>
      <c r="C9" s="7">
        <f>SUM(C5:C8)</f>
        <v>300</v>
      </c>
      <c r="D9" s="8">
        <f>C9/B9</f>
        <v>1.593134651740765E-3</v>
      </c>
      <c r="E9" s="34">
        <f>SUM(E5:E8)</f>
        <v>82168</v>
      </c>
      <c r="F9" s="33">
        <f t="shared" si="3"/>
        <v>2.2917437445234152</v>
      </c>
      <c r="G9" s="7">
        <f>SUM(G5:G8)</f>
        <v>22500</v>
      </c>
      <c r="H9" s="7">
        <f>SUM(H5:H8)</f>
        <v>77</v>
      </c>
      <c r="I9" s="14">
        <f>H9/C9</f>
        <v>0.25666666666666665</v>
      </c>
      <c r="J9" s="15">
        <v>0.55840000000000001</v>
      </c>
      <c r="K9" s="13">
        <v>1.21</v>
      </c>
      <c r="L9" s="16">
        <v>5.6712962962962967E-4</v>
      </c>
      <c r="M9" s="32">
        <f t="shared" si="6"/>
        <v>292.20779220779218</v>
      </c>
      <c r="N9" s="7">
        <f>SUM(N5:N8)</f>
        <v>189635</v>
      </c>
      <c r="O9" s="7">
        <f>SUM(O5:O8)</f>
        <v>288</v>
      </c>
      <c r="P9" s="7">
        <f>SUM(P5:P8)</f>
        <v>14</v>
      </c>
      <c r="Q9" s="7">
        <f>SUM(Q5:Q8)</f>
        <v>4</v>
      </c>
      <c r="R9" s="7">
        <f>SUM(R5:R8)</f>
        <v>134160</v>
      </c>
      <c r="S9" s="33">
        <f t="shared" si="0"/>
        <v>1.4134988073941561</v>
      </c>
      <c r="T9" s="33">
        <f t="shared" si="7"/>
        <v>1607.1428571428571</v>
      </c>
      <c r="U9" s="33">
        <f t="shared" si="8"/>
        <v>5625</v>
      </c>
      <c r="V9" s="29">
        <f t="shared" si="1"/>
        <v>1.0070469656095333</v>
      </c>
      <c r="W9" s="29">
        <f t="shared" si="1"/>
        <v>0.96</v>
      </c>
    </row>
  </sheetData>
  <mergeCells count="4">
    <mergeCell ref="A3:A4"/>
    <mergeCell ref="B3:G3"/>
    <mergeCell ref="H3:M3"/>
    <mergeCell ref="N3:W3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FF62-52E9-46A2-9E82-A392C4D53C06}">
  <dimension ref="A1:L184"/>
  <sheetViews>
    <sheetView showGridLines="0" tabSelected="1" zoomScale="60" zoomScaleNormal="60" workbookViewId="0">
      <selection activeCell="L17" sqref="L17"/>
    </sheetView>
  </sheetViews>
  <sheetFormatPr defaultColWidth="11.125" defaultRowHeight="15" customHeight="1" x14ac:dyDescent="0.25"/>
  <cols>
    <col min="1" max="1" width="14.125" customWidth="1"/>
    <col min="2" max="6" width="12.625" customWidth="1"/>
    <col min="7" max="9" width="15.625" customWidth="1"/>
    <col min="10" max="10" width="15.375" customWidth="1"/>
    <col min="11" max="13" width="12.625" customWidth="1"/>
    <col min="14" max="14" width="13.625" customWidth="1"/>
    <col min="15" max="15" width="10.875" bestFit="1" customWidth="1"/>
    <col min="16" max="16" width="25.875" customWidth="1"/>
    <col min="17" max="17" width="13.625" customWidth="1"/>
    <col min="18" max="18" width="13.875" customWidth="1"/>
    <col min="19" max="19" width="15.125" customWidth="1"/>
  </cols>
  <sheetData>
    <row r="1" spans="1:12" ht="27" customHeight="1" x14ac:dyDescent="0.25">
      <c r="A1" s="5" t="s">
        <v>34</v>
      </c>
      <c r="B1" s="5"/>
    </row>
    <row r="2" spans="1:12" ht="15.75" customHeight="1" x14ac:dyDescent="0.25">
      <c r="A2" s="48" t="s">
        <v>0</v>
      </c>
      <c r="B2" s="54" t="s">
        <v>14</v>
      </c>
      <c r="C2" s="55"/>
      <c r="D2" s="55"/>
      <c r="E2" s="55"/>
      <c r="F2" s="55"/>
      <c r="G2" s="46"/>
    </row>
    <row r="3" spans="1:12" ht="15.75" customHeight="1" x14ac:dyDescent="0.25">
      <c r="A3" s="48"/>
      <c r="B3" s="35" t="s">
        <v>1</v>
      </c>
      <c r="C3" s="36" t="s">
        <v>2</v>
      </c>
      <c r="D3" s="38" t="s">
        <v>21</v>
      </c>
      <c r="E3" s="38" t="s">
        <v>4</v>
      </c>
      <c r="F3" s="37" t="s">
        <v>3</v>
      </c>
      <c r="G3" s="38" t="s">
        <v>22</v>
      </c>
    </row>
    <row r="4" spans="1:12" ht="39" customHeight="1" x14ac:dyDescent="0.25">
      <c r="A4" s="19">
        <v>45532</v>
      </c>
      <c r="B4" s="4"/>
      <c r="C4" s="1"/>
      <c r="D4" s="1"/>
      <c r="E4" s="1"/>
      <c r="F4" s="3"/>
      <c r="G4" s="11"/>
      <c r="I4" s="44"/>
      <c r="J4" s="23" t="s">
        <v>1</v>
      </c>
      <c r="K4" s="23" t="s">
        <v>2</v>
      </c>
      <c r="L4" s="23" t="s">
        <v>21</v>
      </c>
    </row>
    <row r="5" spans="1:12" ht="15.75" customHeight="1" x14ac:dyDescent="0.25">
      <c r="A5" s="19">
        <v>45533</v>
      </c>
      <c r="B5" s="1"/>
      <c r="C5" s="1"/>
      <c r="D5" s="1"/>
      <c r="E5" s="1"/>
      <c r="F5" s="3"/>
      <c r="G5" s="11"/>
      <c r="I5" s="45" t="s">
        <v>34</v>
      </c>
      <c r="J5" s="44">
        <v>96003</v>
      </c>
      <c r="K5" s="44">
        <v>216</v>
      </c>
      <c r="L5" s="44">
        <v>31362</v>
      </c>
    </row>
    <row r="6" spans="1:12" ht="15.75" customHeight="1" x14ac:dyDescent="0.25">
      <c r="A6" s="19">
        <v>45534</v>
      </c>
      <c r="B6" s="2"/>
      <c r="C6" s="2"/>
      <c r="D6" s="1"/>
      <c r="E6" s="1"/>
      <c r="F6" s="3"/>
      <c r="G6" s="11"/>
      <c r="I6" s="45" t="s">
        <v>35</v>
      </c>
      <c r="J6" s="44">
        <v>98934</v>
      </c>
      <c r="K6" s="44">
        <v>234</v>
      </c>
      <c r="L6" s="44">
        <v>32210</v>
      </c>
    </row>
    <row r="7" spans="1:12" ht="15.75" customHeight="1" x14ac:dyDescent="0.25">
      <c r="A7" s="19">
        <v>45535</v>
      </c>
      <c r="B7" s="2"/>
      <c r="C7" s="2"/>
      <c r="D7" s="1"/>
      <c r="E7" s="1"/>
      <c r="F7" s="3"/>
      <c r="G7" s="11"/>
      <c r="I7" s="45" t="s">
        <v>30</v>
      </c>
      <c r="J7" s="44">
        <v>1216090</v>
      </c>
      <c r="K7" s="44">
        <v>1675</v>
      </c>
      <c r="L7" s="44">
        <v>439344</v>
      </c>
    </row>
    <row r="8" spans="1:12" ht="15.75" customHeight="1" x14ac:dyDescent="0.25">
      <c r="A8" s="19">
        <v>45536</v>
      </c>
      <c r="B8" s="2"/>
      <c r="C8" s="2"/>
      <c r="D8" s="1"/>
      <c r="E8" s="1"/>
      <c r="F8" s="3"/>
      <c r="G8" s="11"/>
      <c r="I8" s="45" t="s">
        <v>36</v>
      </c>
      <c r="J8" s="44">
        <v>96881</v>
      </c>
      <c r="K8" s="44">
        <v>187</v>
      </c>
      <c r="L8" s="44">
        <v>29873</v>
      </c>
    </row>
    <row r="9" spans="1:12" ht="15.75" customHeight="1" x14ac:dyDescent="0.25">
      <c r="A9" s="19">
        <v>45537</v>
      </c>
      <c r="B9" s="2"/>
      <c r="C9" s="2"/>
      <c r="D9" s="1"/>
      <c r="E9" s="1"/>
      <c r="F9" s="3"/>
      <c r="G9" s="11"/>
      <c r="I9" s="45" t="s">
        <v>31</v>
      </c>
      <c r="J9" s="44">
        <v>443780</v>
      </c>
      <c r="K9" s="44">
        <v>778</v>
      </c>
      <c r="L9" s="44">
        <v>142906</v>
      </c>
    </row>
    <row r="10" spans="1:12" ht="15.75" customHeight="1" x14ac:dyDescent="0.25">
      <c r="A10" s="19">
        <v>45538</v>
      </c>
      <c r="B10" s="2"/>
      <c r="C10" s="2"/>
      <c r="D10" s="1"/>
      <c r="E10" s="1"/>
      <c r="F10" s="3"/>
      <c r="G10" s="11"/>
    </row>
    <row r="11" spans="1:12" ht="15.75" customHeight="1" x14ac:dyDescent="0.25">
      <c r="A11" s="19">
        <v>45539</v>
      </c>
      <c r="B11" s="2"/>
      <c r="C11" s="2"/>
      <c r="D11" s="1"/>
      <c r="E11" s="1"/>
      <c r="F11" s="3"/>
      <c r="G11" s="11"/>
    </row>
    <row r="12" spans="1:12" ht="15.75" customHeight="1" x14ac:dyDescent="0.25">
      <c r="A12" s="19">
        <v>45540</v>
      </c>
      <c r="B12" s="2"/>
      <c r="C12" s="2"/>
      <c r="D12" s="1"/>
      <c r="E12" s="1"/>
      <c r="F12" s="3"/>
      <c r="G12" s="11"/>
    </row>
    <row r="13" spans="1:12" ht="15.6" customHeight="1" x14ac:dyDescent="0.25">
      <c r="A13" s="19">
        <v>45541</v>
      </c>
      <c r="B13" s="2"/>
      <c r="C13" s="2"/>
      <c r="D13" s="1"/>
      <c r="E13" s="1"/>
      <c r="F13" s="3"/>
      <c r="G13" s="11"/>
    </row>
    <row r="14" spans="1:12" ht="15.75" customHeight="1" x14ac:dyDescent="0.25">
      <c r="A14" s="19">
        <v>45542</v>
      </c>
      <c r="B14" s="2"/>
      <c r="C14" s="2"/>
      <c r="D14" s="1"/>
      <c r="E14" s="1"/>
      <c r="F14" s="3"/>
      <c r="G14" s="11"/>
    </row>
    <row r="15" spans="1:12" ht="15.75" customHeight="1" x14ac:dyDescent="0.25">
      <c r="A15" s="19">
        <v>45543</v>
      </c>
      <c r="B15" s="2"/>
      <c r="C15" s="2"/>
      <c r="D15" s="1"/>
      <c r="E15" s="1"/>
      <c r="F15" s="3"/>
      <c r="G15" s="11"/>
    </row>
    <row r="16" spans="1:12" ht="15.75" customHeight="1" x14ac:dyDescent="0.25">
      <c r="A16" s="19">
        <v>45544</v>
      </c>
      <c r="B16" s="2"/>
      <c r="C16" s="2"/>
      <c r="D16" s="1"/>
      <c r="E16" s="1"/>
      <c r="F16" s="3"/>
      <c r="G16" s="11"/>
    </row>
    <row r="17" spans="1:7" ht="15.75" customHeight="1" x14ac:dyDescent="0.25">
      <c r="A17" s="19">
        <v>45545</v>
      </c>
      <c r="B17" s="2"/>
      <c r="C17" s="2"/>
      <c r="D17" s="1"/>
      <c r="E17" s="1"/>
      <c r="F17" s="3"/>
      <c r="G17" s="11"/>
    </row>
    <row r="18" spans="1:7" ht="15.75" customHeight="1" x14ac:dyDescent="0.25">
      <c r="A18" s="19">
        <v>45546</v>
      </c>
      <c r="B18" s="2"/>
      <c r="C18" s="2"/>
      <c r="D18" s="1"/>
      <c r="E18" s="1"/>
      <c r="F18" s="3"/>
      <c r="G18" s="11"/>
    </row>
    <row r="19" spans="1:7" ht="15.75" customHeight="1" x14ac:dyDescent="0.25">
      <c r="A19" s="19">
        <v>45547</v>
      </c>
      <c r="B19" s="2"/>
      <c r="C19" s="2"/>
      <c r="D19" s="1"/>
      <c r="E19" s="1"/>
      <c r="F19" s="3"/>
      <c r="G19" s="11"/>
    </row>
    <row r="20" spans="1:7" ht="15.6" customHeight="1" x14ac:dyDescent="0.25">
      <c r="A20" s="19">
        <v>45548</v>
      </c>
      <c r="B20" s="2"/>
      <c r="C20" s="2"/>
      <c r="D20" s="1"/>
      <c r="E20" s="1"/>
      <c r="F20" s="3"/>
      <c r="G20" s="11"/>
    </row>
    <row r="21" spans="1:7" ht="15.75" customHeight="1" x14ac:dyDescent="0.25">
      <c r="A21" s="19">
        <v>45549</v>
      </c>
      <c r="B21" s="2"/>
      <c r="C21" s="2"/>
      <c r="D21" s="1"/>
      <c r="E21" s="1"/>
      <c r="F21" s="3"/>
      <c r="G21" s="11"/>
    </row>
    <row r="22" spans="1:7" ht="15.75" customHeight="1" x14ac:dyDescent="0.25">
      <c r="A22" s="19">
        <v>45550</v>
      </c>
      <c r="B22" s="2"/>
      <c r="C22" s="2"/>
      <c r="D22" s="1"/>
      <c r="E22" s="1"/>
      <c r="F22" s="3"/>
      <c r="G22" s="11"/>
    </row>
    <row r="23" spans="1:7" ht="15.6" customHeight="1" x14ac:dyDescent="0.25">
      <c r="A23" s="19">
        <v>45551</v>
      </c>
      <c r="B23" s="2"/>
      <c r="C23" s="2"/>
      <c r="D23" s="1"/>
      <c r="E23" s="1"/>
      <c r="F23" s="3"/>
      <c r="G23" s="11"/>
    </row>
    <row r="24" spans="1:7" ht="15.75" customHeight="1" x14ac:dyDescent="0.25">
      <c r="A24" s="19">
        <v>45552</v>
      </c>
      <c r="B24" s="2"/>
      <c r="C24" s="2"/>
      <c r="D24" s="1"/>
      <c r="E24" s="1"/>
      <c r="F24" s="3"/>
      <c r="G24" s="11"/>
    </row>
    <row r="25" spans="1:7" ht="15.75" customHeight="1" x14ac:dyDescent="0.25">
      <c r="A25" s="19">
        <v>45553</v>
      </c>
      <c r="B25" s="2"/>
      <c r="C25" s="2"/>
      <c r="D25" s="1"/>
      <c r="E25" s="1"/>
      <c r="F25" s="3"/>
      <c r="G25" s="11"/>
    </row>
    <row r="26" spans="1:7" ht="15.75" customHeight="1" x14ac:dyDescent="0.25">
      <c r="A26" s="19">
        <v>45554</v>
      </c>
      <c r="B26" s="2"/>
      <c r="C26" s="2"/>
      <c r="D26" s="1"/>
      <c r="E26" s="1"/>
      <c r="F26" s="3"/>
      <c r="G26" s="11"/>
    </row>
    <row r="27" spans="1:7" ht="15.75" customHeight="1" x14ac:dyDescent="0.25">
      <c r="A27" s="19">
        <v>45555</v>
      </c>
      <c r="B27" s="2"/>
      <c r="C27" s="2"/>
      <c r="D27" s="1"/>
      <c r="E27" s="1"/>
      <c r="F27" s="3"/>
      <c r="G27" s="11"/>
    </row>
    <row r="28" spans="1:7" ht="15.75" customHeight="1" x14ac:dyDescent="0.25">
      <c r="A28" s="19">
        <v>45556</v>
      </c>
      <c r="B28" s="2"/>
      <c r="C28" s="2"/>
      <c r="D28" s="1"/>
      <c r="E28" s="1"/>
      <c r="F28" s="3"/>
      <c r="G28" s="11"/>
    </row>
    <row r="29" spans="1:7" ht="15.75" customHeight="1" x14ac:dyDescent="0.25">
      <c r="A29" s="19">
        <v>45557</v>
      </c>
      <c r="B29" s="2"/>
      <c r="C29" s="2"/>
      <c r="D29" s="1"/>
      <c r="E29" s="1"/>
      <c r="F29" s="3"/>
      <c r="G29" s="11"/>
    </row>
    <row r="30" spans="1:7" ht="15.75" customHeight="1" x14ac:dyDescent="0.25">
      <c r="A30" s="19">
        <v>45558</v>
      </c>
      <c r="B30" s="2">
        <v>10833</v>
      </c>
      <c r="C30" s="2">
        <v>45</v>
      </c>
      <c r="D30" s="1">
        <v>3587</v>
      </c>
      <c r="E30" s="1">
        <f t="shared" ref="E30:E35" si="0">C30*75</f>
        <v>3375</v>
      </c>
      <c r="F30" s="3">
        <f t="shared" ref="F30:F36" si="1">C30/B30</f>
        <v>4.1539739684297982E-3</v>
      </c>
      <c r="G30" s="11">
        <f t="shared" ref="G30:G36" si="2">B30/D30</f>
        <v>3.0200724839698911</v>
      </c>
    </row>
    <row r="31" spans="1:7" ht="15.75" customHeight="1" x14ac:dyDescent="0.25">
      <c r="A31" s="19">
        <v>45559</v>
      </c>
      <c r="B31" s="2">
        <v>13568</v>
      </c>
      <c r="C31" s="2">
        <v>39</v>
      </c>
      <c r="D31" s="1">
        <v>4390</v>
      </c>
      <c r="E31" s="1">
        <f t="shared" si="0"/>
        <v>2925</v>
      </c>
      <c r="F31" s="3">
        <f t="shared" si="1"/>
        <v>2.8744103773584904E-3</v>
      </c>
      <c r="G31" s="11">
        <f t="shared" si="2"/>
        <v>3.0906605922551251</v>
      </c>
    </row>
    <row r="32" spans="1:7" ht="15.75" customHeight="1" x14ac:dyDescent="0.25">
      <c r="A32" s="19">
        <v>45560</v>
      </c>
      <c r="B32" s="2">
        <v>18640</v>
      </c>
      <c r="C32" s="2">
        <v>23</v>
      </c>
      <c r="D32" s="1">
        <v>5993</v>
      </c>
      <c r="E32" s="1">
        <f t="shared" si="0"/>
        <v>1725</v>
      </c>
      <c r="F32" s="3">
        <f t="shared" si="1"/>
        <v>1.2339055793991417E-3</v>
      </c>
      <c r="G32" s="11">
        <f t="shared" si="2"/>
        <v>3.1102953445686636</v>
      </c>
    </row>
    <row r="33" spans="1:7" ht="15.75" customHeight="1" x14ac:dyDescent="0.25">
      <c r="A33" s="19">
        <v>45561</v>
      </c>
      <c r="B33" s="2">
        <v>19147</v>
      </c>
      <c r="C33" s="2">
        <v>35</v>
      </c>
      <c r="D33" s="1">
        <v>6078</v>
      </c>
      <c r="E33" s="1">
        <f t="shared" si="0"/>
        <v>2625</v>
      </c>
      <c r="F33" s="3">
        <f t="shared" si="1"/>
        <v>1.8279626051078497E-3</v>
      </c>
      <c r="G33" s="11">
        <f t="shared" si="2"/>
        <v>3.150213886146759</v>
      </c>
    </row>
    <row r="34" spans="1:7" ht="15.75" customHeight="1" x14ac:dyDescent="0.25">
      <c r="A34" s="19">
        <v>45562</v>
      </c>
      <c r="B34" s="2">
        <v>22627</v>
      </c>
      <c r="C34" s="2">
        <v>44</v>
      </c>
      <c r="D34" s="1">
        <v>7670</v>
      </c>
      <c r="E34" s="1">
        <f t="shared" si="0"/>
        <v>3300</v>
      </c>
      <c r="F34" s="3">
        <f t="shared" si="1"/>
        <v>1.9445794846864365E-3</v>
      </c>
      <c r="G34" s="11">
        <f t="shared" si="2"/>
        <v>2.9500651890482401</v>
      </c>
    </row>
    <row r="35" spans="1:7" ht="15.75" customHeight="1" x14ac:dyDescent="0.25">
      <c r="A35" s="19">
        <v>45563</v>
      </c>
      <c r="B35" s="2">
        <v>11188</v>
      </c>
      <c r="C35" s="2">
        <v>30</v>
      </c>
      <c r="D35" s="1">
        <v>3644</v>
      </c>
      <c r="E35" s="1">
        <f t="shared" si="0"/>
        <v>2250</v>
      </c>
      <c r="F35" s="3">
        <f t="shared" si="1"/>
        <v>2.6814444047193421E-3</v>
      </c>
      <c r="G35" s="11">
        <f t="shared" si="2"/>
        <v>3.0702524698133917</v>
      </c>
    </row>
    <row r="36" spans="1:7" ht="15.75" customHeight="1" x14ac:dyDescent="0.25">
      <c r="A36" s="6" t="s">
        <v>18</v>
      </c>
      <c r="B36" s="7">
        <f>SUM(B4:B35)</f>
        <v>96003</v>
      </c>
      <c r="C36" s="7">
        <f>SUM(C4:C35)</f>
        <v>216</v>
      </c>
      <c r="D36" s="7">
        <f>SUM(D4:D35)</f>
        <v>31362</v>
      </c>
      <c r="E36" s="7">
        <f>SUM(E4:E35)</f>
        <v>16200</v>
      </c>
      <c r="F36" s="8">
        <f t="shared" si="1"/>
        <v>2.2499296896971968E-3</v>
      </c>
      <c r="G36" s="39">
        <f t="shared" si="2"/>
        <v>3.0611249282571267</v>
      </c>
    </row>
    <row r="38" spans="1:7" ht="15" customHeight="1" x14ac:dyDescent="0.25">
      <c r="A38" s="5" t="s">
        <v>35</v>
      </c>
      <c r="B38" s="5"/>
    </row>
    <row r="39" spans="1:7" ht="15" customHeight="1" x14ac:dyDescent="0.25">
      <c r="A39" s="48" t="s">
        <v>0</v>
      </c>
      <c r="B39" s="54" t="s">
        <v>14</v>
      </c>
      <c r="C39" s="55"/>
      <c r="D39" s="55"/>
      <c r="E39" s="55"/>
      <c r="F39" s="55"/>
      <c r="G39" s="46"/>
    </row>
    <row r="40" spans="1:7" ht="15" customHeight="1" x14ac:dyDescent="0.25">
      <c r="A40" s="48"/>
      <c r="B40" s="35" t="s">
        <v>1</v>
      </c>
      <c r="C40" s="36" t="s">
        <v>2</v>
      </c>
      <c r="D40" s="38" t="s">
        <v>21</v>
      </c>
      <c r="E40" s="38" t="s">
        <v>4</v>
      </c>
      <c r="F40" s="37" t="s">
        <v>3</v>
      </c>
      <c r="G40" s="38" t="s">
        <v>22</v>
      </c>
    </row>
    <row r="41" spans="1:7" ht="15" customHeight="1" x14ac:dyDescent="0.25">
      <c r="A41" s="19">
        <v>45532</v>
      </c>
      <c r="B41" s="4"/>
      <c r="C41" s="1"/>
      <c r="D41" s="1"/>
      <c r="E41" s="1"/>
      <c r="F41" s="3"/>
      <c r="G41" s="11"/>
    </row>
    <row r="42" spans="1:7" ht="15" customHeight="1" x14ac:dyDescent="0.25">
      <c r="A42" s="19">
        <v>45533</v>
      </c>
      <c r="B42" s="1"/>
      <c r="C42" s="1"/>
      <c r="D42" s="1"/>
      <c r="E42" s="1"/>
      <c r="F42" s="3"/>
      <c r="G42" s="11"/>
    </row>
    <row r="43" spans="1:7" ht="15" customHeight="1" x14ac:dyDescent="0.25">
      <c r="A43" s="19">
        <v>45534</v>
      </c>
      <c r="B43" s="2"/>
      <c r="C43" s="2"/>
      <c r="D43" s="1"/>
      <c r="E43" s="1"/>
      <c r="F43" s="3"/>
      <c r="G43" s="11"/>
    </row>
    <row r="44" spans="1:7" ht="15" customHeight="1" x14ac:dyDescent="0.25">
      <c r="A44" s="19">
        <v>45535</v>
      </c>
      <c r="B44" s="2"/>
      <c r="C44" s="2"/>
      <c r="D44" s="1"/>
      <c r="E44" s="1"/>
      <c r="F44" s="3"/>
      <c r="G44" s="11"/>
    </row>
    <row r="45" spans="1:7" ht="15" customHeight="1" x14ac:dyDescent="0.25">
      <c r="A45" s="19">
        <v>45536</v>
      </c>
      <c r="B45" s="2"/>
      <c r="C45" s="2"/>
      <c r="D45" s="1"/>
      <c r="E45" s="1"/>
      <c r="F45" s="3"/>
      <c r="G45" s="11"/>
    </row>
    <row r="46" spans="1:7" ht="15" customHeight="1" x14ac:dyDescent="0.25">
      <c r="A46" s="19">
        <v>45537</v>
      </c>
      <c r="B46" s="2"/>
      <c r="C46" s="2"/>
      <c r="D46" s="1"/>
      <c r="E46" s="1"/>
      <c r="F46" s="3"/>
      <c r="G46" s="11"/>
    </row>
    <row r="47" spans="1:7" ht="15" customHeight="1" x14ac:dyDescent="0.25">
      <c r="A47" s="19">
        <v>45538</v>
      </c>
      <c r="B47" s="2"/>
      <c r="C47" s="2"/>
      <c r="D47" s="1"/>
      <c r="E47" s="1"/>
      <c r="F47" s="3"/>
      <c r="G47" s="11"/>
    </row>
    <row r="48" spans="1:7" ht="15" customHeight="1" x14ac:dyDescent="0.25">
      <c r="A48" s="19">
        <v>45539</v>
      </c>
      <c r="B48" s="2"/>
      <c r="C48" s="2"/>
      <c r="D48" s="1"/>
      <c r="E48" s="1"/>
      <c r="F48" s="3"/>
      <c r="G48" s="11"/>
    </row>
    <row r="49" spans="1:7" ht="15" customHeight="1" x14ac:dyDescent="0.25">
      <c r="A49" s="19">
        <v>45540</v>
      </c>
      <c r="B49" s="2"/>
      <c r="C49" s="2"/>
      <c r="D49" s="1"/>
      <c r="E49" s="1"/>
      <c r="F49" s="3"/>
      <c r="G49" s="11"/>
    </row>
    <row r="50" spans="1:7" ht="15" customHeight="1" x14ac:dyDescent="0.25">
      <c r="A50" s="19">
        <v>45541</v>
      </c>
      <c r="B50" s="2"/>
      <c r="C50" s="2"/>
      <c r="D50" s="1"/>
      <c r="E50" s="1"/>
      <c r="F50" s="3"/>
      <c r="G50" s="11"/>
    </row>
    <row r="51" spans="1:7" ht="15" customHeight="1" x14ac:dyDescent="0.25">
      <c r="A51" s="19">
        <v>45542</v>
      </c>
      <c r="B51" s="2"/>
      <c r="C51" s="2"/>
      <c r="D51" s="1"/>
      <c r="E51" s="1"/>
      <c r="F51" s="3"/>
      <c r="G51" s="11"/>
    </row>
    <row r="52" spans="1:7" ht="15" customHeight="1" x14ac:dyDescent="0.25">
      <c r="A52" s="19">
        <v>45543</v>
      </c>
      <c r="B52" s="2"/>
      <c r="C52" s="2"/>
      <c r="D52" s="1"/>
      <c r="E52" s="1"/>
      <c r="F52" s="3"/>
      <c r="G52" s="11"/>
    </row>
    <row r="53" spans="1:7" ht="15" customHeight="1" x14ac:dyDescent="0.25">
      <c r="A53" s="19">
        <v>45544</v>
      </c>
      <c r="B53" s="2"/>
      <c r="C53" s="2"/>
      <c r="D53" s="1"/>
      <c r="E53" s="1"/>
      <c r="F53" s="3"/>
      <c r="G53" s="11"/>
    </row>
    <row r="54" spans="1:7" ht="15" customHeight="1" x14ac:dyDescent="0.25">
      <c r="A54" s="19">
        <v>45545</v>
      </c>
      <c r="B54" s="2"/>
      <c r="C54" s="2"/>
      <c r="D54" s="1"/>
      <c r="E54" s="1"/>
      <c r="F54" s="3"/>
      <c r="G54" s="11"/>
    </row>
    <row r="55" spans="1:7" ht="15" customHeight="1" x14ac:dyDescent="0.25">
      <c r="A55" s="19">
        <v>45546</v>
      </c>
      <c r="B55" s="2"/>
      <c r="C55" s="2"/>
      <c r="D55" s="1"/>
      <c r="E55" s="1"/>
      <c r="F55" s="3"/>
      <c r="G55" s="11"/>
    </row>
    <row r="56" spans="1:7" ht="15" customHeight="1" x14ac:dyDescent="0.25">
      <c r="A56" s="19">
        <v>45547</v>
      </c>
      <c r="B56" s="2"/>
      <c r="C56" s="2"/>
      <c r="D56" s="1"/>
      <c r="E56" s="1"/>
      <c r="F56" s="3"/>
      <c r="G56" s="11"/>
    </row>
    <row r="57" spans="1:7" ht="15" customHeight="1" x14ac:dyDescent="0.25">
      <c r="A57" s="19">
        <v>45548</v>
      </c>
      <c r="B57" s="2"/>
      <c r="C57" s="2"/>
      <c r="D57" s="1"/>
      <c r="E57" s="1"/>
      <c r="F57" s="3"/>
      <c r="G57" s="11"/>
    </row>
    <row r="58" spans="1:7" ht="15" customHeight="1" x14ac:dyDescent="0.25">
      <c r="A58" s="19">
        <v>45549</v>
      </c>
      <c r="B58" s="2"/>
      <c r="C58" s="2"/>
      <c r="D58" s="1"/>
      <c r="E58" s="1"/>
      <c r="F58" s="3"/>
      <c r="G58" s="11"/>
    </row>
    <row r="59" spans="1:7" ht="15" customHeight="1" x14ac:dyDescent="0.25">
      <c r="A59" s="19">
        <v>45550</v>
      </c>
      <c r="B59" s="2"/>
      <c r="C59" s="2"/>
      <c r="D59" s="1"/>
      <c r="E59" s="1"/>
      <c r="F59" s="3"/>
      <c r="G59" s="11"/>
    </row>
    <row r="60" spans="1:7" ht="15" customHeight="1" x14ac:dyDescent="0.25">
      <c r="A60" s="19">
        <v>45551</v>
      </c>
      <c r="B60" s="2"/>
      <c r="C60" s="2"/>
      <c r="D60" s="1"/>
      <c r="E60" s="1"/>
      <c r="F60" s="3"/>
      <c r="G60" s="11"/>
    </row>
    <row r="61" spans="1:7" ht="15" customHeight="1" x14ac:dyDescent="0.25">
      <c r="A61" s="19">
        <v>45552</v>
      </c>
      <c r="B61" s="2"/>
      <c r="C61" s="2"/>
      <c r="D61" s="1"/>
      <c r="E61" s="1"/>
      <c r="F61" s="3"/>
      <c r="G61" s="11"/>
    </row>
    <row r="62" spans="1:7" ht="15" customHeight="1" x14ac:dyDescent="0.25">
      <c r="A62" s="19">
        <v>45553</v>
      </c>
      <c r="B62" s="2"/>
      <c r="C62" s="2"/>
      <c r="D62" s="1"/>
      <c r="E62" s="1"/>
      <c r="F62" s="3"/>
      <c r="G62" s="11"/>
    </row>
    <row r="63" spans="1:7" ht="15" customHeight="1" x14ac:dyDescent="0.25">
      <c r="A63" s="19">
        <v>45554</v>
      </c>
      <c r="B63" s="2"/>
      <c r="C63" s="2"/>
      <c r="D63" s="1"/>
      <c r="E63" s="1"/>
      <c r="F63" s="3"/>
      <c r="G63" s="11"/>
    </row>
    <row r="64" spans="1:7" ht="15" customHeight="1" x14ac:dyDescent="0.25">
      <c r="A64" s="19">
        <v>45555</v>
      </c>
      <c r="B64" s="2"/>
      <c r="C64" s="2"/>
      <c r="D64" s="1"/>
      <c r="E64" s="1"/>
      <c r="F64" s="3"/>
      <c r="G64" s="11"/>
    </row>
    <row r="65" spans="1:7" ht="15" customHeight="1" x14ac:dyDescent="0.25">
      <c r="A65" s="19">
        <v>45556</v>
      </c>
      <c r="B65" s="2"/>
      <c r="C65" s="2"/>
      <c r="D65" s="1"/>
      <c r="E65" s="1"/>
      <c r="F65" s="3"/>
      <c r="G65" s="11"/>
    </row>
    <row r="66" spans="1:7" ht="15" customHeight="1" x14ac:dyDescent="0.25">
      <c r="A66" s="19">
        <v>45557</v>
      </c>
      <c r="B66" s="2"/>
      <c r="C66" s="2"/>
      <c r="D66" s="1"/>
      <c r="E66" s="1"/>
      <c r="F66" s="3"/>
      <c r="G66" s="11"/>
    </row>
    <row r="67" spans="1:7" ht="15" customHeight="1" x14ac:dyDescent="0.25">
      <c r="A67" s="19">
        <v>45558</v>
      </c>
      <c r="B67" s="2">
        <v>11184</v>
      </c>
      <c r="C67" s="2">
        <v>43</v>
      </c>
      <c r="D67" s="1">
        <v>3715</v>
      </c>
      <c r="E67" s="1">
        <f t="shared" ref="E67:E72" si="3">C67*75</f>
        <v>3225</v>
      </c>
      <c r="F67" s="3">
        <f t="shared" ref="F67:F73" si="4">C67/B67</f>
        <v>3.8447782546494995E-3</v>
      </c>
      <c r="G67" s="11">
        <f t="shared" ref="G67:G73" si="5">B67/D67</f>
        <v>3.0104979811574699</v>
      </c>
    </row>
    <row r="68" spans="1:7" ht="15" customHeight="1" x14ac:dyDescent="0.25">
      <c r="A68" s="19">
        <v>45559</v>
      </c>
      <c r="B68" s="2">
        <v>13411</v>
      </c>
      <c r="C68" s="2">
        <v>38</v>
      </c>
      <c r="D68" s="1">
        <v>4368</v>
      </c>
      <c r="E68" s="1">
        <f t="shared" si="3"/>
        <v>2850</v>
      </c>
      <c r="F68" s="3">
        <f t="shared" si="4"/>
        <v>2.8334948922526283E-3</v>
      </c>
      <c r="G68" s="11">
        <f t="shared" si="5"/>
        <v>3.0702838827838828</v>
      </c>
    </row>
    <row r="69" spans="1:7" ht="15" customHeight="1" x14ac:dyDescent="0.25">
      <c r="A69" s="19">
        <v>45560</v>
      </c>
      <c r="B69" s="2">
        <v>19518</v>
      </c>
      <c r="C69" s="2">
        <v>36</v>
      </c>
      <c r="D69" s="1">
        <v>6275</v>
      </c>
      <c r="E69" s="1">
        <f t="shared" si="3"/>
        <v>2700</v>
      </c>
      <c r="F69" s="3">
        <f t="shared" si="4"/>
        <v>1.8444512757454657E-3</v>
      </c>
      <c r="G69" s="11">
        <f t="shared" si="5"/>
        <v>3.110438247011952</v>
      </c>
    </row>
    <row r="70" spans="1:7" ht="15" customHeight="1" x14ac:dyDescent="0.25">
      <c r="A70" s="19">
        <v>45561</v>
      </c>
      <c r="B70" s="2">
        <v>19630</v>
      </c>
      <c r="C70" s="2">
        <v>42</v>
      </c>
      <c r="D70" s="1">
        <v>6212</v>
      </c>
      <c r="E70" s="1">
        <f t="shared" si="3"/>
        <v>3150</v>
      </c>
      <c r="F70" s="3">
        <f t="shared" si="4"/>
        <v>2.1395822720326032E-3</v>
      </c>
      <c r="G70" s="11">
        <f t="shared" si="5"/>
        <v>3.1600128783000643</v>
      </c>
    </row>
    <row r="71" spans="1:7" ht="15" customHeight="1" x14ac:dyDescent="0.25">
      <c r="A71" s="19">
        <v>45562</v>
      </c>
      <c r="B71" s="2">
        <v>23600</v>
      </c>
      <c r="C71" s="2">
        <v>45</v>
      </c>
      <c r="D71" s="1">
        <v>7840</v>
      </c>
      <c r="E71" s="1">
        <f t="shared" si="3"/>
        <v>3375</v>
      </c>
      <c r="F71" s="3">
        <f t="shared" si="4"/>
        <v>1.9067796610169492E-3</v>
      </c>
      <c r="G71" s="11">
        <f t="shared" si="5"/>
        <v>3.010204081632653</v>
      </c>
    </row>
    <row r="72" spans="1:7" ht="15" customHeight="1" x14ac:dyDescent="0.25">
      <c r="A72" s="19">
        <v>45563</v>
      </c>
      <c r="B72" s="2">
        <v>11591</v>
      </c>
      <c r="C72" s="2">
        <v>30</v>
      </c>
      <c r="D72" s="1">
        <v>3800</v>
      </c>
      <c r="E72" s="1">
        <f t="shared" si="3"/>
        <v>2250</v>
      </c>
      <c r="F72" s="3">
        <f t="shared" si="4"/>
        <v>2.5882149943922007E-3</v>
      </c>
      <c r="G72" s="11">
        <f t="shared" si="5"/>
        <v>3.050263157894737</v>
      </c>
    </row>
    <row r="73" spans="1:7" ht="15" customHeight="1" x14ac:dyDescent="0.25">
      <c r="A73" s="6" t="s">
        <v>18</v>
      </c>
      <c r="B73" s="7">
        <f>SUM(B41:B72)</f>
        <v>98934</v>
      </c>
      <c r="C73" s="7">
        <f>SUM(C41:C72)</f>
        <v>234</v>
      </c>
      <c r="D73" s="7">
        <f>SUM(D41:D72)</f>
        <v>32210</v>
      </c>
      <c r="E73" s="7">
        <f>SUM(E41:E72)</f>
        <v>17550</v>
      </c>
      <c r="F73" s="8">
        <f t="shared" si="4"/>
        <v>2.3652131724179754E-3</v>
      </c>
      <c r="G73" s="39">
        <f t="shared" si="5"/>
        <v>3.0715305805650419</v>
      </c>
    </row>
    <row r="75" spans="1:7" ht="15" customHeight="1" x14ac:dyDescent="0.25">
      <c r="A75" s="5" t="s">
        <v>30</v>
      </c>
      <c r="B75" s="5"/>
    </row>
    <row r="76" spans="1:7" ht="15" customHeight="1" x14ac:dyDescent="0.25">
      <c r="A76" s="48" t="s">
        <v>0</v>
      </c>
      <c r="B76" s="54" t="s">
        <v>14</v>
      </c>
      <c r="C76" s="55"/>
      <c r="D76" s="55"/>
      <c r="E76" s="55"/>
      <c r="F76" s="55"/>
      <c r="G76" s="46"/>
    </row>
    <row r="77" spans="1:7" ht="15" customHeight="1" x14ac:dyDescent="0.25">
      <c r="A77" s="48"/>
      <c r="B77" s="35" t="s">
        <v>1</v>
      </c>
      <c r="C77" s="36" t="s">
        <v>2</v>
      </c>
      <c r="D77" s="38" t="s">
        <v>21</v>
      </c>
      <c r="E77" s="38" t="s">
        <v>4</v>
      </c>
      <c r="F77" s="37" t="s">
        <v>3</v>
      </c>
      <c r="G77" s="38" t="s">
        <v>22</v>
      </c>
    </row>
    <row r="78" spans="1:7" ht="15" customHeight="1" x14ac:dyDescent="0.25">
      <c r="A78" s="19">
        <v>45532</v>
      </c>
      <c r="B78" s="4">
        <v>13689</v>
      </c>
      <c r="C78" s="1">
        <v>29</v>
      </c>
      <c r="D78" s="1">
        <v>6426</v>
      </c>
      <c r="E78" s="1">
        <f t="shared" ref="E78:E102" si="6">C78*75</f>
        <v>2175</v>
      </c>
      <c r="F78" s="3">
        <f t="shared" ref="F78:F102" si="7">C78/B78</f>
        <v>2.1184892979764776E-3</v>
      </c>
      <c r="G78" s="11">
        <f t="shared" ref="G78:G102" si="8">B78/D78</f>
        <v>2.1302521008403361</v>
      </c>
    </row>
    <row r="79" spans="1:7" ht="15" customHeight="1" x14ac:dyDescent="0.25">
      <c r="A79" s="19">
        <v>45533</v>
      </c>
      <c r="B79" s="1">
        <v>16003</v>
      </c>
      <c r="C79" s="1">
        <v>22</v>
      </c>
      <c r="D79" s="1">
        <v>7340</v>
      </c>
      <c r="E79" s="1">
        <f t="shared" si="6"/>
        <v>1650</v>
      </c>
      <c r="F79" s="3">
        <f t="shared" si="7"/>
        <v>1.3747422358307817E-3</v>
      </c>
      <c r="G79" s="11">
        <f t="shared" si="8"/>
        <v>2.1802452316076293</v>
      </c>
    </row>
    <row r="80" spans="1:7" ht="15" customHeight="1" x14ac:dyDescent="0.25">
      <c r="A80" s="19">
        <v>45534</v>
      </c>
      <c r="B80" s="2">
        <v>72374</v>
      </c>
      <c r="C80" s="2">
        <v>116</v>
      </c>
      <c r="D80" s="1">
        <v>32166</v>
      </c>
      <c r="E80" s="1">
        <f t="shared" si="6"/>
        <v>8700</v>
      </c>
      <c r="F80" s="3">
        <f t="shared" si="7"/>
        <v>1.6027855307154503E-3</v>
      </c>
      <c r="G80" s="11">
        <f t="shared" si="8"/>
        <v>2.2500155443636136</v>
      </c>
    </row>
    <row r="81" spans="1:7" ht="15" customHeight="1" x14ac:dyDescent="0.25">
      <c r="A81" s="19">
        <v>45535</v>
      </c>
      <c r="B81" s="2">
        <v>86242</v>
      </c>
      <c r="C81" s="2">
        <v>133</v>
      </c>
      <c r="D81" s="1">
        <v>36236</v>
      </c>
      <c r="E81" s="1">
        <f t="shared" si="6"/>
        <v>9975</v>
      </c>
      <c r="F81" s="3">
        <f t="shared" si="7"/>
        <v>1.5421720275503815E-3</v>
      </c>
      <c r="G81" s="11">
        <f t="shared" si="8"/>
        <v>2.3800088309967986</v>
      </c>
    </row>
    <row r="82" spans="1:7" ht="15" customHeight="1" x14ac:dyDescent="0.25">
      <c r="A82" s="19">
        <v>45536</v>
      </c>
      <c r="B82" s="2">
        <v>77472</v>
      </c>
      <c r="C82" s="2">
        <v>148</v>
      </c>
      <c r="D82" s="1">
        <v>31621</v>
      </c>
      <c r="E82" s="1">
        <f t="shared" si="6"/>
        <v>11100</v>
      </c>
      <c r="F82" s="3">
        <f t="shared" si="7"/>
        <v>1.9103676166873193E-3</v>
      </c>
      <c r="G82" s="11">
        <f t="shared" si="8"/>
        <v>2.4500173935043166</v>
      </c>
    </row>
    <row r="83" spans="1:7" ht="15" customHeight="1" x14ac:dyDescent="0.25">
      <c r="A83" s="19">
        <v>45537</v>
      </c>
      <c r="B83" s="2">
        <v>120342</v>
      </c>
      <c r="C83" s="2">
        <v>135</v>
      </c>
      <c r="D83" s="1">
        <v>47192</v>
      </c>
      <c r="E83" s="1">
        <f t="shared" si="6"/>
        <v>10125</v>
      </c>
      <c r="F83" s="3">
        <f t="shared" si="7"/>
        <v>1.1218028618437453E-3</v>
      </c>
      <c r="G83" s="11">
        <f t="shared" si="8"/>
        <v>2.5500508560773012</v>
      </c>
    </row>
    <row r="84" spans="1:7" ht="15" customHeight="1" x14ac:dyDescent="0.25">
      <c r="A84" s="19">
        <v>45538</v>
      </c>
      <c r="B84" s="2">
        <v>114459</v>
      </c>
      <c r="C84" s="2">
        <v>137</v>
      </c>
      <c r="D84" s="1">
        <v>42708</v>
      </c>
      <c r="E84" s="1">
        <f t="shared" si="6"/>
        <v>10275</v>
      </c>
      <c r="F84" s="3">
        <f t="shared" si="7"/>
        <v>1.196935147083235E-3</v>
      </c>
      <c r="G84" s="11">
        <f t="shared" si="8"/>
        <v>2.6800365271143578</v>
      </c>
    </row>
    <row r="85" spans="1:7" ht="15" customHeight="1" x14ac:dyDescent="0.25">
      <c r="A85" s="19">
        <v>45539</v>
      </c>
      <c r="B85" s="2">
        <v>90347</v>
      </c>
      <c r="C85" s="2">
        <v>138</v>
      </c>
      <c r="D85" s="1">
        <v>32817</v>
      </c>
      <c r="E85" s="1">
        <f t="shared" si="6"/>
        <v>10350</v>
      </c>
      <c r="F85" s="3">
        <f t="shared" si="7"/>
        <v>1.5274441874107607E-3</v>
      </c>
      <c r="G85" s="11">
        <f t="shared" si="8"/>
        <v>2.7530548191486122</v>
      </c>
    </row>
    <row r="86" spans="1:7" ht="15" customHeight="1" x14ac:dyDescent="0.25">
      <c r="A86" s="19">
        <v>45540</v>
      </c>
      <c r="B86" s="2">
        <v>107427</v>
      </c>
      <c r="C86" s="2">
        <v>86</v>
      </c>
      <c r="D86" s="1">
        <v>34103</v>
      </c>
      <c r="E86" s="1">
        <f t="shared" si="6"/>
        <v>6450</v>
      </c>
      <c r="F86" s="3">
        <f t="shared" si="7"/>
        <v>8.0054362497323768E-4</v>
      </c>
      <c r="G86" s="11">
        <f t="shared" si="8"/>
        <v>3.1500747734803389</v>
      </c>
    </row>
    <row r="87" spans="1:7" ht="15" customHeight="1" x14ac:dyDescent="0.25">
      <c r="A87" s="19">
        <v>45541</v>
      </c>
      <c r="B87" s="2">
        <v>100738</v>
      </c>
      <c r="C87" s="2">
        <v>76</v>
      </c>
      <c r="D87" s="1">
        <v>33028</v>
      </c>
      <c r="E87" s="1">
        <f t="shared" si="6"/>
        <v>5700</v>
      </c>
      <c r="F87" s="3">
        <f t="shared" si="7"/>
        <v>7.5443228970199924E-4</v>
      </c>
      <c r="G87" s="11">
        <f t="shared" si="8"/>
        <v>3.0500787210851397</v>
      </c>
    </row>
    <row r="88" spans="1:7" ht="15" customHeight="1" x14ac:dyDescent="0.25">
      <c r="A88" s="19">
        <v>45542</v>
      </c>
      <c r="B88" s="2">
        <v>55010</v>
      </c>
      <c r="C88" s="2">
        <v>64</v>
      </c>
      <c r="D88" s="1">
        <v>17745</v>
      </c>
      <c r="E88" s="1">
        <f t="shared" si="6"/>
        <v>4800</v>
      </c>
      <c r="F88" s="3">
        <f t="shared" si="7"/>
        <v>1.1634248318487547E-3</v>
      </c>
      <c r="G88" s="11">
        <f t="shared" si="8"/>
        <v>3.1000281769512537</v>
      </c>
    </row>
    <row r="89" spans="1:7" ht="15" customHeight="1" x14ac:dyDescent="0.25">
      <c r="A89" s="19">
        <v>45543</v>
      </c>
      <c r="B89" s="2">
        <v>54807</v>
      </c>
      <c r="C89" s="2">
        <v>69</v>
      </c>
      <c r="D89" s="1">
        <v>17679</v>
      </c>
      <c r="E89" s="1">
        <f t="shared" si="6"/>
        <v>5175</v>
      </c>
      <c r="F89" s="3">
        <f t="shared" si="7"/>
        <v>1.2589632711150036E-3</v>
      </c>
      <c r="G89" s="11">
        <f t="shared" si="8"/>
        <v>3.1001187849991516</v>
      </c>
    </row>
    <row r="90" spans="1:7" ht="15" customHeight="1" x14ac:dyDescent="0.25">
      <c r="A90" s="19">
        <v>45544</v>
      </c>
      <c r="B90" s="2">
        <v>61312</v>
      </c>
      <c r="C90" s="2">
        <v>84</v>
      </c>
      <c r="D90" s="1">
        <v>20301</v>
      </c>
      <c r="E90" s="1">
        <f t="shared" si="6"/>
        <v>6300</v>
      </c>
      <c r="F90" s="3">
        <f t="shared" si="7"/>
        <v>1.3700417536534448E-3</v>
      </c>
      <c r="G90" s="11">
        <f t="shared" si="8"/>
        <v>3.0201467907984827</v>
      </c>
    </row>
    <row r="91" spans="1:7" ht="15" customHeight="1" x14ac:dyDescent="0.25">
      <c r="A91" s="19">
        <v>45545</v>
      </c>
      <c r="B91" s="2">
        <v>33423</v>
      </c>
      <c r="C91" s="2">
        <v>48</v>
      </c>
      <c r="D91" s="1">
        <v>10851</v>
      </c>
      <c r="E91" s="1">
        <f t="shared" si="6"/>
        <v>3600</v>
      </c>
      <c r="F91" s="3">
        <f t="shared" si="7"/>
        <v>1.4361367920294407E-3</v>
      </c>
      <c r="G91" s="11">
        <f t="shared" si="8"/>
        <v>3.0801769422173071</v>
      </c>
    </row>
    <row r="92" spans="1:7" ht="15" customHeight="1" x14ac:dyDescent="0.25">
      <c r="A92" s="19">
        <v>45546</v>
      </c>
      <c r="B92" s="2">
        <v>26033</v>
      </c>
      <c r="C92" s="2">
        <v>29</v>
      </c>
      <c r="D92" s="1">
        <v>8452</v>
      </c>
      <c r="E92" s="1">
        <f t="shared" si="6"/>
        <v>2175</v>
      </c>
      <c r="F92" s="3">
        <f t="shared" si="7"/>
        <v>1.1139707294587639E-3</v>
      </c>
      <c r="G92" s="11">
        <f t="shared" si="8"/>
        <v>3.0800993847610032</v>
      </c>
    </row>
    <row r="93" spans="1:7" ht="15" customHeight="1" x14ac:dyDescent="0.25">
      <c r="A93" s="19">
        <v>45547</v>
      </c>
      <c r="B93" s="2">
        <v>20347</v>
      </c>
      <c r="C93" s="2">
        <v>45</v>
      </c>
      <c r="D93" s="1">
        <v>6627</v>
      </c>
      <c r="E93" s="1">
        <f t="shared" si="6"/>
        <v>3375</v>
      </c>
      <c r="F93" s="3">
        <f t="shared" si="7"/>
        <v>2.2116282498648447E-3</v>
      </c>
      <c r="G93" s="11">
        <f t="shared" si="8"/>
        <v>3.0703183944469594</v>
      </c>
    </row>
    <row r="94" spans="1:7" ht="15" customHeight="1" x14ac:dyDescent="0.25">
      <c r="A94" s="19">
        <v>45548</v>
      </c>
      <c r="B94" s="2">
        <v>24574</v>
      </c>
      <c r="C94" s="2">
        <v>44</v>
      </c>
      <c r="D94" s="1">
        <v>8004</v>
      </c>
      <c r="E94" s="1">
        <f t="shared" si="6"/>
        <v>3300</v>
      </c>
      <c r="F94" s="3">
        <f t="shared" si="7"/>
        <v>1.7905102954341987E-3</v>
      </c>
      <c r="G94" s="11">
        <f t="shared" si="8"/>
        <v>3.0702148925537229</v>
      </c>
    </row>
    <row r="95" spans="1:7" ht="15" customHeight="1" x14ac:dyDescent="0.25">
      <c r="A95" s="19">
        <v>45549</v>
      </c>
      <c r="B95" s="2">
        <v>13912</v>
      </c>
      <c r="C95" s="2">
        <v>31</v>
      </c>
      <c r="D95" s="1">
        <v>4576</v>
      </c>
      <c r="E95" s="1">
        <f t="shared" si="6"/>
        <v>2325</v>
      </c>
      <c r="F95" s="3">
        <f t="shared" si="7"/>
        <v>2.2282921219091431E-3</v>
      </c>
      <c r="G95" s="11">
        <f t="shared" si="8"/>
        <v>3.0402097902097904</v>
      </c>
    </row>
    <row r="96" spans="1:7" ht="15" customHeight="1" x14ac:dyDescent="0.25">
      <c r="A96" s="19">
        <v>45550</v>
      </c>
      <c r="B96" s="2">
        <v>18368</v>
      </c>
      <c r="C96" s="2">
        <v>41</v>
      </c>
      <c r="D96" s="1">
        <v>5944</v>
      </c>
      <c r="E96" s="1">
        <f t="shared" si="6"/>
        <v>3075</v>
      </c>
      <c r="F96" s="3">
        <f t="shared" si="7"/>
        <v>2.232142857142857E-3</v>
      </c>
      <c r="G96" s="11">
        <f t="shared" si="8"/>
        <v>3.0901749663526243</v>
      </c>
    </row>
    <row r="97" spans="1:7" ht="15" customHeight="1" x14ac:dyDescent="0.25">
      <c r="A97" s="19">
        <v>45551</v>
      </c>
      <c r="B97" s="2">
        <v>17185</v>
      </c>
      <c r="C97" s="2">
        <v>32</v>
      </c>
      <c r="D97" s="1">
        <v>5455</v>
      </c>
      <c r="E97" s="1">
        <f t="shared" si="6"/>
        <v>2400</v>
      </c>
      <c r="F97" s="3">
        <f t="shared" si="7"/>
        <v>1.8620890311318011E-3</v>
      </c>
      <c r="G97" s="11">
        <f t="shared" si="8"/>
        <v>3.1503208065994501</v>
      </c>
    </row>
    <row r="98" spans="1:7" ht="15" customHeight="1" x14ac:dyDescent="0.25">
      <c r="A98" s="19">
        <v>45552</v>
      </c>
      <c r="B98" s="2">
        <v>23992</v>
      </c>
      <c r="C98" s="2">
        <v>34</v>
      </c>
      <c r="D98" s="1">
        <v>7814</v>
      </c>
      <c r="E98" s="1">
        <f t="shared" si="6"/>
        <v>2550</v>
      </c>
      <c r="F98" s="3">
        <f t="shared" si="7"/>
        <v>1.4171390463487829E-3</v>
      </c>
      <c r="G98" s="11">
        <f t="shared" si="8"/>
        <v>3.0703864857947276</v>
      </c>
    </row>
    <row r="99" spans="1:7" ht="15" customHeight="1" x14ac:dyDescent="0.25">
      <c r="A99" s="19">
        <v>45553</v>
      </c>
      <c r="B99" s="2">
        <v>18200</v>
      </c>
      <c r="C99" s="2">
        <v>33</v>
      </c>
      <c r="D99" s="1">
        <v>5967</v>
      </c>
      <c r="E99" s="1">
        <f t="shared" si="6"/>
        <v>2475</v>
      </c>
      <c r="F99" s="3">
        <f t="shared" si="7"/>
        <v>1.8131868131868133E-3</v>
      </c>
      <c r="G99" s="11">
        <f t="shared" si="8"/>
        <v>3.0501089324618738</v>
      </c>
    </row>
    <row r="100" spans="1:7" ht="15" customHeight="1" x14ac:dyDescent="0.25">
      <c r="A100" s="19">
        <v>45554</v>
      </c>
      <c r="B100" s="2">
        <v>20729</v>
      </c>
      <c r="C100" s="2">
        <v>39</v>
      </c>
      <c r="D100" s="1">
        <v>6818</v>
      </c>
      <c r="E100" s="1">
        <f t="shared" si="6"/>
        <v>2925</v>
      </c>
      <c r="F100" s="3">
        <f t="shared" si="7"/>
        <v>1.8814221621882387E-3</v>
      </c>
      <c r="G100" s="11">
        <f t="shared" si="8"/>
        <v>3.040334408917571</v>
      </c>
    </row>
    <row r="101" spans="1:7" ht="15" customHeight="1" x14ac:dyDescent="0.25">
      <c r="A101" s="19">
        <v>45555</v>
      </c>
      <c r="B101" s="2">
        <v>18131</v>
      </c>
      <c r="C101" s="2">
        <v>29</v>
      </c>
      <c r="D101" s="1">
        <v>5829</v>
      </c>
      <c r="E101" s="1">
        <f t="shared" si="6"/>
        <v>2175</v>
      </c>
      <c r="F101" s="3">
        <f t="shared" si="7"/>
        <v>1.5994705201036899E-3</v>
      </c>
      <c r="G101" s="11">
        <f t="shared" si="8"/>
        <v>3.1104820723966373</v>
      </c>
    </row>
    <row r="102" spans="1:7" ht="15" customHeight="1" x14ac:dyDescent="0.25">
      <c r="A102" s="19">
        <v>45556</v>
      </c>
      <c r="B102" s="2">
        <v>10974</v>
      </c>
      <c r="C102" s="2">
        <v>33</v>
      </c>
      <c r="D102" s="1">
        <v>3645</v>
      </c>
      <c r="E102" s="1">
        <f t="shared" si="6"/>
        <v>2475</v>
      </c>
      <c r="F102" s="3">
        <f t="shared" si="7"/>
        <v>3.0071077091306723E-3</v>
      </c>
      <c r="G102" s="11">
        <f t="shared" si="8"/>
        <v>3.0106995884773662</v>
      </c>
    </row>
    <row r="103" spans="1:7" ht="15" customHeight="1" x14ac:dyDescent="0.25">
      <c r="A103" s="19">
        <v>45557</v>
      </c>
      <c r="B103" s="2"/>
      <c r="C103" s="2"/>
      <c r="D103" s="1"/>
      <c r="E103" s="1"/>
      <c r="F103" s="3"/>
      <c r="G103" s="11"/>
    </row>
    <row r="104" spans="1:7" ht="15" customHeight="1" x14ac:dyDescent="0.25">
      <c r="A104" s="19">
        <v>45558</v>
      </c>
      <c r="B104" s="2"/>
      <c r="C104" s="2"/>
      <c r="D104" s="1"/>
      <c r="E104" s="1"/>
      <c r="F104" s="3"/>
      <c r="G104" s="11"/>
    </row>
    <row r="105" spans="1:7" ht="15" customHeight="1" x14ac:dyDescent="0.25">
      <c r="A105" s="19">
        <v>45559</v>
      </c>
      <c r="B105" s="2"/>
      <c r="C105" s="2"/>
      <c r="D105" s="1"/>
      <c r="E105" s="1"/>
      <c r="F105" s="3"/>
      <c r="G105" s="11"/>
    </row>
    <row r="106" spans="1:7" ht="15" customHeight="1" x14ac:dyDescent="0.25">
      <c r="A106" s="19">
        <v>45560</v>
      </c>
      <c r="B106" s="2"/>
      <c r="C106" s="2"/>
      <c r="D106" s="1"/>
      <c r="E106" s="1"/>
      <c r="F106" s="3"/>
      <c r="G106" s="11"/>
    </row>
    <row r="107" spans="1:7" ht="15" customHeight="1" x14ac:dyDescent="0.25">
      <c r="A107" s="19">
        <v>45561</v>
      </c>
      <c r="B107" s="2"/>
      <c r="C107" s="2"/>
      <c r="D107" s="1"/>
      <c r="E107" s="1"/>
      <c r="F107" s="3"/>
      <c r="G107" s="11"/>
    </row>
    <row r="108" spans="1:7" ht="15" customHeight="1" x14ac:dyDescent="0.25">
      <c r="A108" s="19">
        <v>45562</v>
      </c>
      <c r="B108" s="2"/>
      <c r="C108" s="2"/>
      <c r="D108" s="1"/>
      <c r="E108" s="1"/>
      <c r="F108" s="3"/>
      <c r="G108" s="11"/>
    </row>
    <row r="109" spans="1:7" ht="15" customHeight="1" x14ac:dyDescent="0.25">
      <c r="A109" s="19">
        <v>45563</v>
      </c>
      <c r="B109" s="2"/>
      <c r="C109" s="2"/>
      <c r="D109" s="1"/>
      <c r="E109" s="1"/>
      <c r="F109" s="3"/>
      <c r="G109" s="11"/>
    </row>
    <row r="110" spans="1:7" ht="15" customHeight="1" x14ac:dyDescent="0.25">
      <c r="A110" s="6" t="s">
        <v>18</v>
      </c>
      <c r="B110" s="7">
        <f>SUM(B78:B109)</f>
        <v>1216090</v>
      </c>
      <c r="C110" s="7">
        <f>SUM(C78:C109)</f>
        <v>1675</v>
      </c>
      <c r="D110" s="7">
        <f>SUM(D78:D109)</f>
        <v>439344</v>
      </c>
      <c r="E110" s="7">
        <f>SUM(E78:E109)</f>
        <v>125625</v>
      </c>
      <c r="F110" s="8">
        <f>C110/B110</f>
        <v>1.3773651621179354E-3</v>
      </c>
      <c r="G110" s="39">
        <f>B110/D110</f>
        <v>2.7679676972941478</v>
      </c>
    </row>
    <row r="112" spans="1:7" ht="15" customHeight="1" x14ac:dyDescent="0.25">
      <c r="A112" s="5" t="s">
        <v>36</v>
      </c>
      <c r="B112" s="5"/>
    </row>
    <row r="113" spans="1:7" ht="15" customHeight="1" x14ac:dyDescent="0.25">
      <c r="A113" s="41" t="s">
        <v>0</v>
      </c>
      <c r="B113" s="42" t="s">
        <v>14</v>
      </c>
      <c r="C113" s="43"/>
      <c r="D113" s="43"/>
      <c r="E113" s="43"/>
      <c r="F113" s="43"/>
      <c r="G113" s="40"/>
    </row>
    <row r="114" spans="1:7" ht="15" customHeight="1" x14ac:dyDescent="0.25">
      <c r="A114" s="41"/>
      <c r="B114" s="35" t="s">
        <v>1</v>
      </c>
      <c r="C114" s="36" t="s">
        <v>2</v>
      </c>
      <c r="D114" s="38" t="s">
        <v>21</v>
      </c>
      <c r="E114" s="38" t="s">
        <v>4</v>
      </c>
      <c r="F114" s="37" t="s">
        <v>3</v>
      </c>
      <c r="G114" s="38" t="s">
        <v>22</v>
      </c>
    </row>
    <row r="115" spans="1:7" ht="15" customHeight="1" x14ac:dyDescent="0.25">
      <c r="A115" s="19">
        <v>45532</v>
      </c>
      <c r="B115" s="4"/>
      <c r="C115" s="1"/>
      <c r="D115" s="1"/>
      <c r="E115" s="1"/>
      <c r="F115" s="3"/>
      <c r="G115" s="11"/>
    </row>
    <row r="116" spans="1:7" ht="15" customHeight="1" x14ac:dyDescent="0.25">
      <c r="A116" s="19">
        <v>45533</v>
      </c>
      <c r="B116" s="1"/>
      <c r="C116" s="1"/>
      <c r="D116" s="1"/>
      <c r="E116" s="1"/>
      <c r="F116" s="3"/>
      <c r="G116" s="11"/>
    </row>
    <row r="117" spans="1:7" ht="15" customHeight="1" x14ac:dyDescent="0.25">
      <c r="A117" s="19">
        <v>45534</v>
      </c>
      <c r="B117" s="2"/>
      <c r="C117" s="2"/>
      <c r="D117" s="1"/>
      <c r="E117" s="1"/>
      <c r="F117" s="3"/>
      <c r="G117" s="11"/>
    </row>
    <row r="118" spans="1:7" ht="15" customHeight="1" x14ac:dyDescent="0.25">
      <c r="A118" s="19">
        <v>45535</v>
      </c>
      <c r="B118" s="2"/>
      <c r="C118" s="2"/>
      <c r="D118" s="1"/>
      <c r="E118" s="1"/>
      <c r="F118" s="3"/>
      <c r="G118" s="11"/>
    </row>
    <row r="119" spans="1:7" ht="15" customHeight="1" x14ac:dyDescent="0.25">
      <c r="A119" s="19">
        <v>45536</v>
      </c>
      <c r="B119" s="2"/>
      <c r="C119" s="2"/>
      <c r="D119" s="1"/>
      <c r="E119" s="1"/>
      <c r="F119" s="3"/>
      <c r="G119" s="11"/>
    </row>
    <row r="120" spans="1:7" ht="15" customHeight="1" x14ac:dyDescent="0.25">
      <c r="A120" s="19">
        <v>45537</v>
      </c>
      <c r="B120" s="2"/>
      <c r="C120" s="2"/>
      <c r="D120" s="1"/>
      <c r="E120" s="1"/>
      <c r="F120" s="3"/>
      <c r="G120" s="11"/>
    </row>
    <row r="121" spans="1:7" ht="15" customHeight="1" x14ac:dyDescent="0.25">
      <c r="A121" s="19">
        <v>45538</v>
      </c>
      <c r="B121" s="2"/>
      <c r="C121" s="2"/>
      <c r="D121" s="1"/>
      <c r="E121" s="1"/>
      <c r="F121" s="3"/>
      <c r="G121" s="11"/>
    </row>
    <row r="122" spans="1:7" ht="15" customHeight="1" x14ac:dyDescent="0.25">
      <c r="A122" s="19">
        <v>45539</v>
      </c>
      <c r="B122" s="2"/>
      <c r="C122" s="2"/>
      <c r="D122" s="1"/>
      <c r="E122" s="1"/>
      <c r="F122" s="3"/>
      <c r="G122" s="11"/>
    </row>
    <row r="123" spans="1:7" ht="15" customHeight="1" x14ac:dyDescent="0.25">
      <c r="A123" s="19">
        <v>45540</v>
      </c>
      <c r="B123" s="2"/>
      <c r="C123" s="2"/>
      <c r="D123" s="1"/>
      <c r="E123" s="1"/>
      <c r="F123" s="3"/>
      <c r="G123" s="11"/>
    </row>
    <row r="124" spans="1:7" ht="15" customHeight="1" x14ac:dyDescent="0.25">
      <c r="A124" s="19">
        <v>45541</v>
      </c>
      <c r="B124" s="2"/>
      <c r="C124" s="2"/>
      <c r="D124" s="1"/>
      <c r="E124" s="1"/>
      <c r="F124" s="3"/>
      <c r="G124" s="11"/>
    </row>
    <row r="125" spans="1:7" ht="15" customHeight="1" x14ac:dyDescent="0.25">
      <c r="A125" s="19">
        <v>45542</v>
      </c>
      <c r="B125" s="2"/>
      <c r="C125" s="2"/>
      <c r="D125" s="1"/>
      <c r="E125" s="1"/>
      <c r="F125" s="3"/>
      <c r="G125" s="11"/>
    </row>
    <row r="126" spans="1:7" ht="15" customHeight="1" x14ac:dyDescent="0.25">
      <c r="A126" s="19">
        <v>45543</v>
      </c>
      <c r="B126" s="2"/>
      <c r="C126" s="2"/>
      <c r="D126" s="1"/>
      <c r="E126" s="1"/>
      <c r="F126" s="3"/>
      <c r="G126" s="11"/>
    </row>
    <row r="127" spans="1:7" ht="15" customHeight="1" x14ac:dyDescent="0.25">
      <c r="A127" s="19">
        <v>45544</v>
      </c>
      <c r="B127" s="2"/>
      <c r="C127" s="2"/>
      <c r="D127" s="1"/>
      <c r="E127" s="1"/>
      <c r="F127" s="3"/>
      <c r="G127" s="11"/>
    </row>
    <row r="128" spans="1:7" ht="15" customHeight="1" x14ac:dyDescent="0.25">
      <c r="A128" s="19">
        <v>45545</v>
      </c>
      <c r="B128" s="2"/>
      <c r="C128" s="2"/>
      <c r="D128" s="1"/>
      <c r="E128" s="1"/>
      <c r="F128" s="3"/>
      <c r="G128" s="11"/>
    </row>
    <row r="129" spans="1:7" ht="15" customHeight="1" x14ac:dyDescent="0.25">
      <c r="A129" s="19">
        <v>45546</v>
      </c>
      <c r="B129" s="2"/>
      <c r="C129" s="2"/>
      <c r="D129" s="1"/>
      <c r="E129" s="1"/>
      <c r="F129" s="3"/>
      <c r="G129" s="11"/>
    </row>
    <row r="130" spans="1:7" ht="15" customHeight="1" x14ac:dyDescent="0.25">
      <c r="A130" s="19">
        <v>45547</v>
      </c>
      <c r="B130" s="2"/>
      <c r="C130" s="2"/>
      <c r="D130" s="1"/>
      <c r="E130" s="1"/>
      <c r="F130" s="3"/>
      <c r="G130" s="11"/>
    </row>
    <row r="131" spans="1:7" ht="15" customHeight="1" x14ac:dyDescent="0.25">
      <c r="A131" s="19">
        <v>45548</v>
      </c>
      <c r="B131" s="2"/>
      <c r="C131" s="2"/>
      <c r="D131" s="1"/>
      <c r="E131" s="1"/>
      <c r="F131" s="3"/>
      <c r="G131" s="11"/>
    </row>
    <row r="132" spans="1:7" ht="15" customHeight="1" x14ac:dyDescent="0.25">
      <c r="A132" s="19">
        <v>45549</v>
      </c>
      <c r="B132" s="2"/>
      <c r="C132" s="2"/>
      <c r="D132" s="1"/>
      <c r="E132" s="1"/>
      <c r="F132" s="3"/>
      <c r="G132" s="11"/>
    </row>
    <row r="133" spans="1:7" ht="15" customHeight="1" x14ac:dyDescent="0.25">
      <c r="A133" s="19">
        <v>45550</v>
      </c>
      <c r="B133" s="2"/>
      <c r="C133" s="2"/>
      <c r="D133" s="1"/>
      <c r="E133" s="1"/>
      <c r="F133" s="3"/>
      <c r="G133" s="11"/>
    </row>
    <row r="134" spans="1:7" ht="15" customHeight="1" x14ac:dyDescent="0.25">
      <c r="A134" s="19">
        <v>45551</v>
      </c>
      <c r="B134" s="2"/>
      <c r="C134" s="2"/>
      <c r="D134" s="1"/>
      <c r="E134" s="1"/>
      <c r="F134" s="3"/>
      <c r="G134" s="11"/>
    </row>
    <row r="135" spans="1:7" ht="15" customHeight="1" x14ac:dyDescent="0.25">
      <c r="A135" s="19">
        <v>45552</v>
      </c>
      <c r="B135" s="2"/>
      <c r="C135" s="2"/>
      <c r="D135" s="1"/>
      <c r="E135" s="1"/>
      <c r="F135" s="3"/>
      <c r="G135" s="11"/>
    </row>
    <row r="136" spans="1:7" ht="15" customHeight="1" x14ac:dyDescent="0.25">
      <c r="A136" s="19">
        <v>45553</v>
      </c>
      <c r="B136" s="2"/>
      <c r="C136" s="2"/>
      <c r="D136" s="1"/>
      <c r="E136" s="1"/>
      <c r="F136" s="3"/>
      <c r="G136" s="11"/>
    </row>
    <row r="137" spans="1:7" ht="15" customHeight="1" x14ac:dyDescent="0.25">
      <c r="A137" s="19">
        <v>45554</v>
      </c>
      <c r="B137" s="2"/>
      <c r="C137" s="2"/>
      <c r="D137" s="1"/>
      <c r="E137" s="1"/>
      <c r="F137" s="3"/>
      <c r="G137" s="11"/>
    </row>
    <row r="138" spans="1:7" ht="15" customHeight="1" x14ac:dyDescent="0.25">
      <c r="A138" s="19">
        <v>45555</v>
      </c>
      <c r="B138" s="2"/>
      <c r="C138" s="2"/>
      <c r="D138" s="1"/>
      <c r="E138" s="1"/>
      <c r="F138" s="3"/>
      <c r="G138" s="11"/>
    </row>
    <row r="139" spans="1:7" ht="15" customHeight="1" x14ac:dyDescent="0.25">
      <c r="A139" s="19">
        <v>45556</v>
      </c>
      <c r="B139" s="2"/>
      <c r="C139" s="2"/>
      <c r="D139" s="1"/>
      <c r="E139" s="1"/>
      <c r="F139" s="3"/>
      <c r="G139" s="11"/>
    </row>
    <row r="140" spans="1:7" ht="15" customHeight="1" x14ac:dyDescent="0.25">
      <c r="A140" s="19">
        <v>45557</v>
      </c>
      <c r="B140" s="2"/>
      <c r="C140" s="2"/>
      <c r="D140" s="1"/>
      <c r="E140" s="1"/>
      <c r="F140" s="3"/>
      <c r="G140" s="11"/>
    </row>
    <row r="141" spans="1:7" ht="15" customHeight="1" x14ac:dyDescent="0.25">
      <c r="A141" s="19">
        <v>45558</v>
      </c>
      <c r="B141" s="2">
        <v>10883</v>
      </c>
      <c r="C141" s="2">
        <v>34</v>
      </c>
      <c r="D141" s="1">
        <v>3414</v>
      </c>
      <c r="E141" s="1">
        <f t="shared" ref="E141:E146" si="9">C141*75</f>
        <v>2550</v>
      </c>
      <c r="F141" s="3">
        <f t="shared" ref="F141:F147" si="10">C141/B141</f>
        <v>3.124138564733989E-3</v>
      </c>
      <c r="G141" s="11">
        <f t="shared" ref="G141:G147" si="11">B141/D141</f>
        <v>3.1877562975981255</v>
      </c>
    </row>
    <row r="142" spans="1:7" ht="15" customHeight="1" x14ac:dyDescent="0.25">
      <c r="A142" s="19">
        <v>45559</v>
      </c>
      <c r="B142" s="2">
        <v>13412</v>
      </c>
      <c r="C142" s="2">
        <v>29</v>
      </c>
      <c r="D142" s="1">
        <v>4187</v>
      </c>
      <c r="E142" s="1">
        <f t="shared" si="9"/>
        <v>2175</v>
      </c>
      <c r="F142" s="3">
        <f t="shared" si="10"/>
        <v>2.1622427676707425E-3</v>
      </c>
      <c r="G142" s="11">
        <f t="shared" si="11"/>
        <v>3.2032481490327203</v>
      </c>
    </row>
    <row r="143" spans="1:7" ht="15" customHeight="1" x14ac:dyDescent="0.25">
      <c r="A143" s="19">
        <v>45560</v>
      </c>
      <c r="B143" s="2">
        <v>18911</v>
      </c>
      <c r="C143" s="2">
        <v>32</v>
      </c>
      <c r="D143" s="1">
        <v>5849</v>
      </c>
      <c r="E143" s="1">
        <f t="shared" si="9"/>
        <v>2400</v>
      </c>
      <c r="F143" s="3">
        <f t="shared" si="10"/>
        <v>1.6921368515678706E-3</v>
      </c>
      <c r="G143" s="11">
        <f t="shared" si="11"/>
        <v>3.2332022567960337</v>
      </c>
    </row>
    <row r="144" spans="1:7" ht="15" customHeight="1" x14ac:dyDescent="0.25">
      <c r="A144" s="19">
        <v>45561</v>
      </c>
      <c r="B144" s="2">
        <v>19236</v>
      </c>
      <c r="C144" s="2">
        <v>24</v>
      </c>
      <c r="D144" s="1">
        <v>5782</v>
      </c>
      <c r="E144" s="1">
        <f t="shared" si="9"/>
        <v>1800</v>
      </c>
      <c r="F144" s="3">
        <f t="shared" si="10"/>
        <v>1.2476606363069245E-3</v>
      </c>
      <c r="G144" s="11">
        <f t="shared" si="11"/>
        <v>3.3268765133171914</v>
      </c>
    </row>
    <row r="145" spans="1:7" ht="15" customHeight="1" x14ac:dyDescent="0.25">
      <c r="A145" s="19">
        <v>45562</v>
      </c>
      <c r="B145" s="2">
        <v>23125</v>
      </c>
      <c r="C145" s="2">
        <v>40</v>
      </c>
      <c r="D145" s="1">
        <v>7228</v>
      </c>
      <c r="E145" s="1">
        <f t="shared" si="9"/>
        <v>3000</v>
      </c>
      <c r="F145" s="3">
        <f t="shared" si="10"/>
        <v>1.7297297297297297E-3</v>
      </c>
      <c r="G145" s="11">
        <f t="shared" si="11"/>
        <v>3.1993635860542335</v>
      </c>
    </row>
    <row r="146" spans="1:7" ht="15" customHeight="1" x14ac:dyDescent="0.25">
      <c r="A146" s="19">
        <v>45563</v>
      </c>
      <c r="B146" s="2">
        <v>11314</v>
      </c>
      <c r="C146" s="2">
        <v>28</v>
      </c>
      <c r="D146" s="1">
        <v>3413</v>
      </c>
      <c r="E146" s="1">
        <f t="shared" si="9"/>
        <v>2100</v>
      </c>
      <c r="F146" s="3">
        <f t="shared" si="10"/>
        <v>2.474809969948736E-3</v>
      </c>
      <c r="G146" s="11">
        <f t="shared" si="11"/>
        <v>3.3149721652505129</v>
      </c>
    </row>
    <row r="147" spans="1:7" ht="15" customHeight="1" x14ac:dyDescent="0.25">
      <c r="A147" s="6" t="s">
        <v>18</v>
      </c>
      <c r="B147" s="7">
        <f>SUM(B115:B146)</f>
        <v>96881</v>
      </c>
      <c r="C147" s="7">
        <f>SUM(C115:C146)</f>
        <v>187</v>
      </c>
      <c r="D147" s="7">
        <f>SUM(D115:D146)</f>
        <v>29873</v>
      </c>
      <c r="E147" s="7">
        <f>SUM(E115:E146)</f>
        <v>14025</v>
      </c>
      <c r="F147" s="8">
        <f t="shared" si="10"/>
        <v>1.9302030325863688E-3</v>
      </c>
      <c r="G147" s="39">
        <f t="shared" si="11"/>
        <v>3.2430957721018983</v>
      </c>
    </row>
    <row r="149" spans="1:7" ht="15" customHeight="1" x14ac:dyDescent="0.25">
      <c r="A149" s="5" t="s">
        <v>31</v>
      </c>
      <c r="B149" s="5"/>
    </row>
    <row r="150" spans="1:7" ht="15" customHeight="1" x14ac:dyDescent="0.25">
      <c r="A150" s="48" t="s">
        <v>0</v>
      </c>
      <c r="B150" s="54" t="s">
        <v>14</v>
      </c>
      <c r="C150" s="55"/>
      <c r="D150" s="55"/>
      <c r="E150" s="55"/>
      <c r="F150" s="55"/>
      <c r="G150" s="46"/>
    </row>
    <row r="151" spans="1:7" ht="15" customHeight="1" x14ac:dyDescent="0.25">
      <c r="A151" s="48"/>
      <c r="B151" s="24" t="s">
        <v>1</v>
      </c>
      <c r="C151" s="21" t="s">
        <v>2</v>
      </c>
      <c r="D151" s="23" t="s">
        <v>21</v>
      </c>
      <c r="E151" s="23" t="s">
        <v>4</v>
      </c>
      <c r="F151" s="22" t="s">
        <v>3</v>
      </c>
      <c r="G151" s="23" t="s">
        <v>22</v>
      </c>
    </row>
    <row r="152" spans="1:7" ht="15" customHeight="1" x14ac:dyDescent="0.25">
      <c r="A152" s="19">
        <v>45532</v>
      </c>
      <c r="B152" s="4"/>
      <c r="C152" s="4"/>
      <c r="D152" s="1"/>
      <c r="E152" s="1"/>
      <c r="F152" s="3"/>
      <c r="G152" s="11"/>
    </row>
    <row r="153" spans="1:7" ht="15" customHeight="1" x14ac:dyDescent="0.25">
      <c r="A153" s="19">
        <v>45533</v>
      </c>
      <c r="B153" s="4"/>
      <c r="C153" s="4"/>
      <c r="D153" s="1"/>
      <c r="E153" s="1"/>
      <c r="F153" s="3"/>
      <c r="G153" s="11"/>
    </row>
    <row r="154" spans="1:7" ht="15" customHeight="1" x14ac:dyDescent="0.25">
      <c r="A154" s="19">
        <v>45534</v>
      </c>
      <c r="B154" s="4"/>
      <c r="C154" s="4"/>
      <c r="D154" s="1"/>
      <c r="E154" s="1"/>
      <c r="F154" s="3"/>
      <c r="G154" s="11"/>
    </row>
    <row r="155" spans="1:7" ht="15" customHeight="1" x14ac:dyDescent="0.25">
      <c r="A155" s="19">
        <v>45535</v>
      </c>
      <c r="B155" s="4"/>
      <c r="C155" s="4"/>
      <c r="D155" s="1"/>
      <c r="E155" s="1"/>
      <c r="F155" s="3"/>
      <c r="G155" s="11"/>
    </row>
    <row r="156" spans="1:7" ht="15" customHeight="1" x14ac:dyDescent="0.25">
      <c r="A156" s="19">
        <v>45536</v>
      </c>
      <c r="B156" s="4"/>
      <c r="C156" s="4"/>
      <c r="D156" s="1"/>
      <c r="E156" s="1"/>
      <c r="F156" s="3"/>
      <c r="G156" s="11"/>
    </row>
    <row r="157" spans="1:7" ht="15" customHeight="1" x14ac:dyDescent="0.25">
      <c r="A157" s="19">
        <v>45537</v>
      </c>
      <c r="B157" s="4"/>
      <c r="C157" s="4"/>
      <c r="D157" s="1"/>
      <c r="E157" s="1"/>
      <c r="F157" s="3"/>
      <c r="G157" s="11"/>
    </row>
    <row r="158" spans="1:7" ht="15" customHeight="1" x14ac:dyDescent="0.25">
      <c r="A158" s="19">
        <v>45538</v>
      </c>
      <c r="B158" s="4"/>
      <c r="C158" s="4"/>
      <c r="D158" s="1"/>
      <c r="E158" s="1"/>
      <c r="F158" s="3"/>
      <c r="G158" s="11"/>
    </row>
    <row r="159" spans="1:7" ht="15" customHeight="1" x14ac:dyDescent="0.25">
      <c r="A159" s="19">
        <v>45539</v>
      </c>
      <c r="B159" s="4"/>
      <c r="C159" s="4"/>
      <c r="D159" s="1"/>
      <c r="E159" s="1"/>
      <c r="F159" s="3"/>
      <c r="G159" s="11"/>
    </row>
    <row r="160" spans="1:7" ht="15" customHeight="1" x14ac:dyDescent="0.25">
      <c r="A160" s="19">
        <v>45540</v>
      </c>
      <c r="B160" s="4"/>
      <c r="C160" s="4"/>
      <c r="D160" s="1"/>
      <c r="E160" s="1"/>
      <c r="F160" s="3"/>
      <c r="G160" s="11"/>
    </row>
    <row r="161" spans="1:7" ht="15" customHeight="1" x14ac:dyDescent="0.25">
      <c r="A161" s="19">
        <v>45541</v>
      </c>
      <c r="B161" s="2">
        <v>3388</v>
      </c>
      <c r="C161" s="2">
        <v>16</v>
      </c>
      <c r="D161" s="1">
        <v>1450</v>
      </c>
      <c r="E161" s="1">
        <f t="shared" ref="E161:E177" si="12">C161*75</f>
        <v>1200</v>
      </c>
      <c r="F161" s="3">
        <f t="shared" ref="F161:F177" si="13">C161/B161</f>
        <v>4.7225501770956314E-3</v>
      </c>
      <c r="G161" s="11">
        <f t="shared" ref="G161:G177" si="14">B161/D161</f>
        <v>2.336551724137931</v>
      </c>
    </row>
    <row r="162" spans="1:7" ht="15" customHeight="1" x14ac:dyDescent="0.25">
      <c r="A162" s="19">
        <v>45542</v>
      </c>
      <c r="B162" s="2">
        <v>38609</v>
      </c>
      <c r="C162" s="2">
        <v>37</v>
      </c>
      <c r="D162" s="1">
        <v>12454</v>
      </c>
      <c r="E162" s="1">
        <f t="shared" si="12"/>
        <v>2775</v>
      </c>
      <c r="F162" s="3">
        <f t="shared" si="13"/>
        <v>9.5832577896345407E-4</v>
      </c>
      <c r="G162" s="11">
        <f t="shared" si="14"/>
        <v>3.1001284727798297</v>
      </c>
    </row>
    <row r="163" spans="1:7" ht="15" customHeight="1" x14ac:dyDescent="0.25">
      <c r="A163" s="19">
        <v>45543</v>
      </c>
      <c r="B163" s="2">
        <v>41544</v>
      </c>
      <c r="C163" s="2">
        <v>29</v>
      </c>
      <c r="D163" s="1">
        <v>14653</v>
      </c>
      <c r="E163" s="1">
        <f t="shared" si="12"/>
        <v>2175</v>
      </c>
      <c r="F163" s="3">
        <f t="shared" si="13"/>
        <v>6.9805507413826307E-4</v>
      </c>
      <c r="G163" s="11">
        <f t="shared" si="14"/>
        <v>2.8351873336518119</v>
      </c>
    </row>
    <row r="164" spans="1:7" ht="15" customHeight="1" x14ac:dyDescent="0.25">
      <c r="A164" s="19">
        <v>45544</v>
      </c>
      <c r="B164" s="2">
        <v>37235</v>
      </c>
      <c r="C164" s="2">
        <v>50</v>
      </c>
      <c r="D164" s="1">
        <v>10983</v>
      </c>
      <c r="E164" s="1">
        <f t="shared" si="12"/>
        <v>3750</v>
      </c>
      <c r="F164" s="3">
        <f t="shared" si="13"/>
        <v>1.3428226131328052E-3</v>
      </c>
      <c r="G164" s="11">
        <f t="shared" si="14"/>
        <v>3.3902394609851587</v>
      </c>
    </row>
    <row r="165" spans="1:7" ht="15" customHeight="1" x14ac:dyDescent="0.25">
      <c r="A165" s="19">
        <v>45545</v>
      </c>
      <c r="B165" s="2">
        <v>28170</v>
      </c>
      <c r="C165" s="2">
        <v>45</v>
      </c>
      <c r="D165" s="1">
        <v>9343</v>
      </c>
      <c r="E165" s="1">
        <f t="shared" si="12"/>
        <v>3375</v>
      </c>
      <c r="F165" s="3">
        <f t="shared" si="13"/>
        <v>1.5974440894568689E-3</v>
      </c>
      <c r="G165" s="11">
        <f t="shared" si="14"/>
        <v>3.0150915123621962</v>
      </c>
    </row>
    <row r="166" spans="1:7" ht="15" customHeight="1" x14ac:dyDescent="0.25">
      <c r="A166" s="19">
        <v>45546</v>
      </c>
      <c r="B166" s="2">
        <v>36298</v>
      </c>
      <c r="C166" s="2">
        <v>61</v>
      </c>
      <c r="D166" s="1">
        <v>11590</v>
      </c>
      <c r="E166" s="1">
        <f t="shared" si="12"/>
        <v>4575</v>
      </c>
      <c r="F166" s="3">
        <f t="shared" si="13"/>
        <v>1.680533362719709E-3</v>
      </c>
      <c r="G166" s="11">
        <f t="shared" si="14"/>
        <v>3.1318377911993096</v>
      </c>
    </row>
    <row r="167" spans="1:7" ht="15" customHeight="1" x14ac:dyDescent="0.25">
      <c r="A167" s="19">
        <v>45547</v>
      </c>
      <c r="B167" s="2">
        <v>27414</v>
      </c>
      <c r="C167" s="2">
        <v>40</v>
      </c>
      <c r="D167" s="1">
        <v>8844</v>
      </c>
      <c r="E167" s="1">
        <f t="shared" si="12"/>
        <v>3000</v>
      </c>
      <c r="F167" s="3">
        <f t="shared" si="13"/>
        <v>1.4591084847158386E-3</v>
      </c>
      <c r="G167" s="11">
        <f t="shared" si="14"/>
        <v>3.099728629579376</v>
      </c>
    </row>
    <row r="168" spans="1:7" ht="15" customHeight="1" x14ac:dyDescent="0.25">
      <c r="A168" s="19">
        <v>45548</v>
      </c>
      <c r="B168" s="2">
        <v>30773</v>
      </c>
      <c r="C168" s="2">
        <v>49</v>
      </c>
      <c r="D168" s="1">
        <v>10322</v>
      </c>
      <c r="E168" s="1">
        <f t="shared" si="12"/>
        <v>3675</v>
      </c>
      <c r="F168" s="3">
        <f t="shared" si="13"/>
        <v>1.5923049426445261E-3</v>
      </c>
      <c r="G168" s="11">
        <f t="shared" si="14"/>
        <v>2.9813020732416198</v>
      </c>
    </row>
    <row r="169" spans="1:7" ht="15" customHeight="1" x14ac:dyDescent="0.25">
      <c r="A169" s="19">
        <v>45549</v>
      </c>
      <c r="B169" s="2">
        <v>20265</v>
      </c>
      <c r="C169" s="2">
        <v>58</v>
      </c>
      <c r="D169" s="1">
        <v>6520</v>
      </c>
      <c r="E169" s="1">
        <f t="shared" si="12"/>
        <v>4350</v>
      </c>
      <c r="F169" s="3">
        <f t="shared" si="13"/>
        <v>2.8620774734764371E-3</v>
      </c>
      <c r="G169" s="11">
        <f t="shared" si="14"/>
        <v>3.1081288343558282</v>
      </c>
    </row>
    <row r="170" spans="1:7" ht="15" customHeight="1" x14ac:dyDescent="0.25">
      <c r="A170" s="19">
        <v>45550</v>
      </c>
      <c r="B170" s="2">
        <v>23246</v>
      </c>
      <c r="C170" s="2">
        <v>51</v>
      </c>
      <c r="D170" s="1">
        <v>7436</v>
      </c>
      <c r="E170" s="1">
        <f t="shared" si="12"/>
        <v>3825</v>
      </c>
      <c r="F170" s="3">
        <f t="shared" si="13"/>
        <v>2.1939258367030885E-3</v>
      </c>
      <c r="G170" s="11">
        <f t="shared" si="14"/>
        <v>3.126143087681549</v>
      </c>
    </row>
    <row r="171" spans="1:7" ht="15" customHeight="1" x14ac:dyDescent="0.25">
      <c r="A171" s="19">
        <v>45551</v>
      </c>
      <c r="B171" s="2">
        <v>25639</v>
      </c>
      <c r="C171" s="2">
        <v>59</v>
      </c>
      <c r="D171" s="1">
        <v>7885</v>
      </c>
      <c r="E171" s="1">
        <f t="shared" si="12"/>
        <v>4425</v>
      </c>
      <c r="F171" s="3">
        <f t="shared" si="13"/>
        <v>2.3011817933616756E-3</v>
      </c>
      <c r="G171" s="11">
        <f t="shared" si="14"/>
        <v>3.2516169942929611</v>
      </c>
    </row>
    <row r="172" spans="1:7" ht="15" customHeight="1" x14ac:dyDescent="0.25">
      <c r="A172" s="19">
        <v>45552</v>
      </c>
      <c r="B172" s="2">
        <v>32080</v>
      </c>
      <c r="C172" s="2">
        <v>61</v>
      </c>
      <c r="D172" s="1">
        <v>9969</v>
      </c>
      <c r="E172" s="1">
        <f t="shared" si="12"/>
        <v>4575</v>
      </c>
      <c r="F172" s="3">
        <f t="shared" si="13"/>
        <v>1.901496259351621E-3</v>
      </c>
      <c r="G172" s="11">
        <f t="shared" si="14"/>
        <v>3.2179757247467147</v>
      </c>
    </row>
    <row r="173" spans="1:7" ht="15" customHeight="1" x14ac:dyDescent="0.25">
      <c r="A173" s="19">
        <v>45553</v>
      </c>
      <c r="B173" s="2">
        <v>26809</v>
      </c>
      <c r="C173" s="2">
        <v>55</v>
      </c>
      <c r="D173" s="1">
        <v>8552</v>
      </c>
      <c r="E173" s="1">
        <f t="shared" si="12"/>
        <v>4125</v>
      </c>
      <c r="F173" s="3">
        <f t="shared" si="13"/>
        <v>2.0515498526614195E-3</v>
      </c>
      <c r="G173" s="11">
        <f t="shared" si="14"/>
        <v>3.1348222637979419</v>
      </c>
    </row>
    <row r="174" spans="1:7" ht="15" customHeight="1" x14ac:dyDescent="0.25">
      <c r="A174" s="19">
        <v>45554</v>
      </c>
      <c r="B174" s="2">
        <v>27873</v>
      </c>
      <c r="C174" s="2">
        <v>50</v>
      </c>
      <c r="D174" s="1">
        <v>8809</v>
      </c>
      <c r="E174" s="1">
        <f t="shared" si="12"/>
        <v>3750</v>
      </c>
      <c r="F174" s="3">
        <f t="shared" si="13"/>
        <v>1.7938506798694078E-3</v>
      </c>
      <c r="G174" s="11">
        <f t="shared" si="14"/>
        <v>3.1641503008286977</v>
      </c>
    </row>
    <row r="175" spans="1:7" ht="15" customHeight="1" x14ac:dyDescent="0.25">
      <c r="A175" s="19">
        <v>45555</v>
      </c>
      <c r="B175" s="2">
        <v>25533</v>
      </c>
      <c r="C175" s="2">
        <v>59</v>
      </c>
      <c r="D175" s="1">
        <v>7945</v>
      </c>
      <c r="E175" s="1">
        <f t="shared" si="12"/>
        <v>4425</v>
      </c>
      <c r="F175" s="3">
        <f t="shared" si="13"/>
        <v>2.3107351270904319E-3</v>
      </c>
      <c r="G175" s="11">
        <f t="shared" si="14"/>
        <v>3.2137193203272498</v>
      </c>
    </row>
    <row r="176" spans="1:7" ht="15" customHeight="1" x14ac:dyDescent="0.25">
      <c r="A176" s="19">
        <v>45556</v>
      </c>
      <c r="B176" s="2">
        <v>18903</v>
      </c>
      <c r="C176" s="2">
        <v>58</v>
      </c>
      <c r="D176" s="1">
        <v>6150</v>
      </c>
      <c r="E176" s="1">
        <f t="shared" si="12"/>
        <v>4350</v>
      </c>
      <c r="F176" s="3">
        <f t="shared" si="13"/>
        <v>3.0682960376659791E-3</v>
      </c>
      <c r="G176" s="11">
        <f t="shared" si="14"/>
        <v>3.0736585365853659</v>
      </c>
    </row>
    <row r="177" spans="1:7" ht="15" customHeight="1" x14ac:dyDescent="0.25">
      <c r="A177" s="19">
        <v>45557</v>
      </c>
      <c r="B177" s="2">
        <v>1</v>
      </c>
      <c r="C177" s="2">
        <v>0</v>
      </c>
      <c r="D177" s="1">
        <v>1</v>
      </c>
      <c r="E177" s="1">
        <f t="shared" si="12"/>
        <v>0</v>
      </c>
      <c r="F177" s="3">
        <f t="shared" si="13"/>
        <v>0</v>
      </c>
      <c r="G177" s="11">
        <f t="shared" si="14"/>
        <v>1</v>
      </c>
    </row>
    <row r="178" spans="1:7" ht="15" customHeight="1" x14ac:dyDescent="0.25">
      <c r="A178" s="19">
        <v>45558</v>
      </c>
      <c r="B178" s="2"/>
      <c r="C178" s="2"/>
      <c r="D178" s="1"/>
      <c r="E178" s="1"/>
      <c r="F178" s="3"/>
      <c r="G178" s="11"/>
    </row>
    <row r="179" spans="1:7" ht="15" customHeight="1" x14ac:dyDescent="0.25">
      <c r="A179" s="19">
        <v>45559</v>
      </c>
      <c r="B179" s="2"/>
      <c r="C179" s="2"/>
      <c r="D179" s="1"/>
      <c r="E179" s="1"/>
      <c r="F179" s="3"/>
      <c r="G179" s="11"/>
    </row>
    <row r="180" spans="1:7" ht="15" customHeight="1" x14ac:dyDescent="0.25">
      <c r="A180" s="19">
        <v>45560</v>
      </c>
      <c r="B180" s="2"/>
      <c r="C180" s="2"/>
      <c r="D180" s="1"/>
      <c r="E180" s="1"/>
      <c r="F180" s="3"/>
      <c r="G180" s="11"/>
    </row>
    <row r="181" spans="1:7" ht="15" customHeight="1" x14ac:dyDescent="0.25">
      <c r="A181" s="19">
        <v>45561</v>
      </c>
      <c r="B181" s="2"/>
      <c r="C181" s="2"/>
      <c r="D181" s="1"/>
      <c r="E181" s="1"/>
      <c r="F181" s="3"/>
      <c r="G181" s="11"/>
    </row>
    <row r="182" spans="1:7" ht="15" customHeight="1" x14ac:dyDescent="0.25">
      <c r="A182" s="19">
        <v>45562</v>
      </c>
      <c r="B182" s="2"/>
      <c r="C182" s="2"/>
      <c r="D182" s="1"/>
      <c r="E182" s="1"/>
      <c r="F182" s="3"/>
      <c r="G182" s="11"/>
    </row>
    <row r="183" spans="1:7" ht="15" customHeight="1" x14ac:dyDescent="0.25">
      <c r="A183" s="19">
        <v>45563</v>
      </c>
      <c r="B183" s="2"/>
      <c r="C183" s="2"/>
      <c r="D183" s="1"/>
      <c r="E183" s="1"/>
      <c r="F183" s="3"/>
      <c r="G183" s="11"/>
    </row>
    <row r="184" spans="1:7" ht="15" customHeight="1" x14ac:dyDescent="0.25">
      <c r="A184" s="6" t="s">
        <v>18</v>
      </c>
      <c r="B184" s="7">
        <f>SUM(B152:B183)</f>
        <v>443780</v>
      </c>
      <c r="C184" s="7">
        <f>SUM(C152:C183)</f>
        <v>778</v>
      </c>
      <c r="D184" s="7">
        <f>SUM(D152:D183)</f>
        <v>142906</v>
      </c>
      <c r="E184" s="7">
        <f>SUM(E152:E183)</f>
        <v>58350</v>
      </c>
      <c r="F184" s="8">
        <f>C184/B184</f>
        <v>1.7531209157690747E-3</v>
      </c>
      <c r="G184" s="33">
        <f>B184/D184</f>
        <v>3.1053979538997663</v>
      </c>
    </row>
  </sheetData>
  <mergeCells count="8">
    <mergeCell ref="A150:A151"/>
    <mergeCell ref="B150:G150"/>
    <mergeCell ref="A76:A77"/>
    <mergeCell ref="B76:G76"/>
    <mergeCell ref="A2:A3"/>
    <mergeCell ref="B2:G2"/>
    <mergeCell ref="A39:A40"/>
    <mergeCell ref="B39:G39"/>
  </mergeCells>
  <phoneticPr fontId="13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Август+сентябрь</vt:lpstr>
      <vt:lpstr>Август</vt:lpstr>
      <vt:lpstr>по креативам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Lavrischeva</dc:creator>
  <cp:lastModifiedBy>o.bogomolov</cp:lastModifiedBy>
  <dcterms:created xsi:type="dcterms:W3CDTF">2022-10-03T08:53:58Z</dcterms:created>
  <dcterms:modified xsi:type="dcterms:W3CDTF">2024-10-08T08:36:02Z</dcterms:modified>
</cp:coreProperties>
</file>