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octorando1\Documents\UFOs\data\"/>
    </mc:Choice>
  </mc:AlternateContent>
  <bookViews>
    <workbookView xWindow="0" yWindow="0" windowWidth="16380" windowHeight="8190" tabRatio="500"/>
  </bookViews>
  <sheets>
    <sheet name="Sheet1" sheetId="1" r:id="rId1"/>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V3" i="1" l="1"/>
  <c r="V4" i="1"/>
  <c r="V5" i="1"/>
  <c r="V7" i="1"/>
  <c r="V8" i="1"/>
  <c r="V9" i="1"/>
  <c r="V10" i="1"/>
  <c r="V11" i="1"/>
  <c r="V12" i="1"/>
  <c r="V13" i="1"/>
  <c r="V14" i="1"/>
  <c r="V15" i="1"/>
  <c r="V16" i="1"/>
  <c r="V17" i="1"/>
  <c r="V18" i="1"/>
  <c r="V19" i="1"/>
  <c r="V20" i="1"/>
  <c r="V21" i="1"/>
  <c r="V22" i="1"/>
  <c r="V23" i="1"/>
  <c r="V24" i="1"/>
  <c r="V25" i="1"/>
  <c r="V26" i="1"/>
  <c r="V27" i="1"/>
  <c r="V28" i="1"/>
  <c r="V29" i="1"/>
  <c r="V6"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2" i="1"/>
  <c r="S8" i="1"/>
  <c r="T2" i="1"/>
  <c r="S2" i="1"/>
  <c r="T3" i="1" l="1"/>
  <c r="T4" i="1"/>
  <c r="T5" i="1"/>
  <c r="T7" i="1"/>
  <c r="T8" i="1"/>
  <c r="T9" i="1"/>
  <c r="T10" i="1"/>
  <c r="T11" i="1"/>
  <c r="T12" i="1"/>
  <c r="T13" i="1"/>
  <c r="T14" i="1"/>
  <c r="T15" i="1"/>
  <c r="T16" i="1"/>
  <c r="T17" i="1"/>
  <c r="T18" i="1"/>
  <c r="T19" i="1"/>
  <c r="T20" i="1"/>
  <c r="T21" i="1"/>
  <c r="T22" i="1"/>
  <c r="T23" i="1"/>
  <c r="T24" i="1"/>
  <c r="T25" i="1"/>
  <c r="T26" i="1"/>
  <c r="T27" i="1"/>
  <c r="T28" i="1"/>
  <c r="T29" i="1"/>
  <c r="T6"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S5" i="1"/>
  <c r="S7" i="1"/>
  <c r="S9" i="1"/>
  <c r="S10" i="1"/>
  <c r="S11" i="1"/>
  <c r="S12" i="1"/>
  <c r="S13" i="1"/>
  <c r="S14" i="1"/>
  <c r="S15" i="1"/>
  <c r="S16" i="1"/>
  <c r="S17" i="1"/>
  <c r="S18" i="1"/>
  <c r="S19" i="1"/>
  <c r="S20" i="1"/>
  <c r="S21" i="1"/>
  <c r="S22" i="1"/>
  <c r="S23" i="1"/>
  <c r="S24" i="1"/>
  <c r="S25" i="1"/>
  <c r="S26" i="1"/>
  <c r="S27" i="1"/>
  <c r="S28" i="1"/>
  <c r="S29" i="1"/>
  <c r="S6"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3" i="1"/>
  <c r="S4" i="1"/>
</calcChain>
</file>

<file path=xl/sharedStrings.xml><?xml version="1.0" encoding="utf-8"?>
<sst xmlns="http://schemas.openxmlformats.org/spreadsheetml/2006/main" count="703" uniqueCount="332">
  <si>
    <t>VarName1</t>
  </si>
  <si>
    <t>Pulse</t>
  </si>
  <si>
    <t>OpCam</t>
  </si>
  <si>
    <t>Time</t>
  </si>
  <si>
    <t>ExpCam</t>
  </si>
  <si>
    <t>Disruption</t>
  </si>
  <si>
    <t>Comments</t>
  </si>
  <si>
    <t>MeasuredSpeed</t>
  </si>
  <si>
    <t>Comments_personal</t>
  </si>
  <si>
    <t>Initial_pos</t>
  </si>
  <si>
    <t>VUV(KT2)</t>
  </si>
  <si>
    <t>VUV comment</t>
  </si>
  <si>
    <t>Zone</t>
  </si>
  <si>
    <t>KLDT-E5WD</t>
  </si>
  <si>
    <t>Orange UFO from NBI. Nothing obvious on spectroscopy.</t>
  </si>
  <si>
    <t>UFO goes into two, then a cloud. Measured the first  occurrence</t>
  </si>
  <si>
    <t>(188, 175)</t>
  </si>
  <si>
    <t>W</t>
  </si>
  <si>
    <t>W events at 53.22 and 53.54 prior to disruption</t>
  </si>
  <si>
    <t>ILA, ICRH</t>
  </si>
  <si>
    <t>Bright UFO on the inner upper side of the machine @ frames 154-157.</t>
  </si>
  <si>
    <t xml:space="preserve"> O</t>
  </si>
  <si>
    <t>Fe spike at 44.4s</t>
  </si>
  <si>
    <t>UDPT</t>
  </si>
  <si>
    <t>A blueish UFO seen in two frames.</t>
  </si>
  <si>
    <t>Several UFOs can be seen – only one trackable</t>
  </si>
  <si>
    <t>Nothing</t>
  </si>
  <si>
    <t>Nothing on VUV</t>
  </si>
  <si>
    <t>UIWP</t>
  </si>
  <si>
    <t>A fast moving UFO leaving a long blue streak across a single frame. Hard to tell where it is coming from
- probably outboard wall.</t>
  </si>
  <si>
    <t>It corsses the entire screen diagonally.</t>
  </si>
  <si>
    <t>(114, 18)</t>
  </si>
  <si>
    <t>KLDT-E5WE</t>
  </si>
  <si>
    <t>Large UFO at the inboard side</t>
  </si>
  <si>
    <t>NA</t>
  </si>
  <si>
    <t>UFO comes out Oct 4 NBI. Visible on op and sci cameras.</t>
  </si>
  <si>
    <t>Can’t be tracked</t>
  </si>
  <si>
    <t>(36, 173)</t>
  </si>
  <si>
    <t>Mo</t>
  </si>
  <si>
    <t>Mo influx at 53.525s</t>
  </si>
  <si>
    <t>4D</t>
  </si>
  <si>
    <t>Cluster of UFOs on outboard side (this frame +- 2). Very fast even on fast camera - suspect from NBI. Nothing visible on KT2.</t>
  </si>
  <si>
    <t>Suddently dissappears, visible at the left.</t>
  </si>
  <si>
    <t>(40, 152)</t>
  </si>
  <si>
    <t>Mo/Cu</t>
  </si>
  <si>
    <t>Mo/Cu influx at 534s</t>
  </si>
  <si>
    <t>Frames: 208-211</t>
  </si>
  <si>
    <t>Bunch of UFOs, almost impossible to track down</t>
  </si>
  <si>
    <t>(21, 129)</t>
  </si>
  <si>
    <t>W event at 46.2s</t>
  </si>
  <si>
    <t>Large UFO near BEION4</t>
  </si>
  <si>
    <t>There’s a massive blob that doesn’t seem to move. Other mobile UFOs surroudn it.</t>
  </si>
  <si>
    <t>(38, 164)</t>
  </si>
  <si>
    <t>Ti</t>
  </si>
  <si>
    <t>Small Ti event at 50.1s</t>
  </si>
  <si>
    <t>BEION4</t>
  </si>
  <si>
    <t>large number of UFOs in the divertor (frame: 232)</t>
  </si>
  <si>
    <t>Lots of TIEs</t>
  </si>
  <si>
    <t>(154, 280)</t>
  </si>
  <si>
    <t>Series of W events starting at ~47s. Spikes at 47.1,s, 47.14s, 47.22s, 47.32s</t>
  </si>
  <si>
    <t>Divertor</t>
  </si>
  <si>
    <t>Big UFO near mushrooms over 4D outer limiter (2 frames).</t>
  </si>
  <si>
    <t>Causes disruption. Another object seems to fall as well. Measured the speed of the first, which appears at (65, 15)</t>
  </si>
  <si>
    <t>(65, 15)</t>
  </si>
  <si>
    <t>Al/O</t>
  </si>
  <si>
    <t>Al/O event at 57.42s Al2O3 (Alumina) ceramic insulator is present in JET. Series of smaller Al/O events ealier in pulse from ~50.8s to 52.8s</t>
  </si>
  <si>
    <t>Splattering from RFBsh, seen also at KLDT-P5WA and KLDT-E5WD. DC
saw nothing at that time.</t>
  </si>
  <si>
    <t>Massive cloud of UFOs with different brightness nand sizes.</t>
  </si>
  <si>
    <t>Ni</t>
  </si>
  <si>
    <t xml:space="preserve">Very weak Ni at 48.5s. Much stronger Ti influx at 41.6s </t>
  </si>
  <si>
    <t>ICRH/RFB</t>
  </si>
  <si>
    <t>Splattering from IWGL followed by UFO's, seen also on KLDT-E5WD with Be filter. Be?</t>
  </si>
  <si>
    <t>Lots of UFOs even when the plasma’s already left the divertor main area.</t>
  </si>
  <si>
    <t>Strong W event at 42.34s</t>
  </si>
  <si>
    <t>Sparks, seen also on KLDT-E5WD. There is also a spike at the same time for almost all the impurities.</t>
  </si>
  <si>
    <t>Lots of UFOs – measured the average speed of them all.</t>
  </si>
  <si>
    <t>?</t>
  </si>
  <si>
    <t xml:space="preserve">Not clear. Plasma already out of control by 60.2s and KT2 spectra dominated by saturating Ne lines (Ne injection earlier in pulse). </t>
  </si>
  <si>
    <t>UFO's during disruption also seen by KLDT-E5WD</t>
  </si>
  <si>
    <t>W feature on KT2 saturates at 55.5s. Series of smaller W events starting at 55.18s. Plasma looks to be heading for disruption when these begin.</t>
  </si>
  <si>
    <t>Blue-ish shades and UFOs soon after, just before end of the pulse. Also seen on KLDT-E5WD.</t>
  </si>
  <si>
    <t>UFO seems to split, not very bright</t>
  </si>
  <si>
    <t>(160, 137)</t>
  </si>
  <si>
    <t>W at 43.74. Also strong O emission at same time. Smaller W event at 43.56s</t>
  </si>
  <si>
    <t>ILA</t>
  </si>
  <si>
    <t>Impresssive UFOs until the end of the pulse.</t>
  </si>
  <si>
    <t>I don’t even know where to start with this one. Can’t even track the origin.</t>
  </si>
  <si>
    <t>W at 43.82 followed by larger W events - largest at 43.98s. Smaller W events from 43.26s to 43.48s.</t>
  </si>
  <si>
    <t>UFOs before disruption frame 625-626</t>
  </si>
  <si>
    <t>Moves in various directions. Seen in KLDT-E5WD. There’s another one at t = 60.2 at 70, 257</t>
  </si>
  <si>
    <t>(162, 170)</t>
  </si>
  <si>
    <t>W, Cu</t>
  </si>
  <si>
    <t>W at 63.02. Strong W event at 59.92s (with some Cu). Cu event at 61.94s.</t>
  </si>
  <si>
    <t>BEION4/Divertor</t>
  </si>
  <si>
    <t>Ti from pickup coil near UDPT</t>
  </si>
  <si>
    <t>Ti event at 49.96s</t>
  </si>
  <si>
    <t>UFO falling from ceiling</t>
  </si>
  <si>
    <t>Looks untrackable. Kinda remains there. At 44.5 there’s seems to another UFO, but if it’s the same, it’s VERY slow (near 300 pix/s)</t>
  </si>
  <si>
    <t>(153, 86)</t>
  </si>
  <si>
    <t>Ti event at 44.22s. Cu event at 48.32s</t>
  </si>
  <si>
    <t>UFO drops from ceiling. (2 frames)</t>
  </si>
  <si>
    <t>Gets quite visible when falling</t>
  </si>
  <si>
    <t>(150, 10)</t>
  </si>
  <si>
    <t>Ti event at 50.22s. Smaller, earlier Ti events at 47.64s and 49.26s. Small Ni spike at ~48s</t>
  </si>
  <si>
    <t>A lot of UFOs, seemed to start from WOPL. More details are seen on KLDT-E5WD.</t>
  </si>
  <si>
    <t>Lots of UFOs in different places, varying in sizes and brightness.</t>
  </si>
  <si>
    <t>W event at 54.06s. Followed by a series of larger W events until disruption at 54.56s</t>
  </si>
  <si>
    <t>Small one.</t>
  </si>
  <si>
    <t>Not visible in exp cameras</t>
  </si>
  <si>
    <t>(371, 474)</t>
  </si>
  <si>
    <t>BEION4/LH</t>
  </si>
  <si>
    <t>UFO seen coming from the divertor in the bottom right part of the image, that corresponds to a increase on radiated light as SL says.</t>
  </si>
  <si>
    <t>In reality there are lots of small UFOs. In fact there are more than two that fit with the original comment. The measured speed corresponds to an UFO that comes from the left lower corner and moves up following the wall.</t>
  </si>
  <si>
    <t>(312, 396)</t>
  </si>
  <si>
    <t>W emission starts around 43.16s and continues throughout pulse until plasma termination. No specific event at 43.339s</t>
  </si>
  <si>
    <t>Lots of different object that disappear and reappear on almost non-consecutive frames.</t>
  </si>
  <si>
    <t>Large increase in W emission at 50.86s.</t>
  </si>
  <si>
    <t>Lot of material coming from inner wall from this point to the disruption.</t>
  </si>
  <si>
    <t>Added speed of the first UFO; other TIEs can be found near the upper right corner – those probably cause the disruption?</t>
  </si>
  <si>
    <t>(189, 257)</t>
  </si>
  <si>
    <t>W event at 48.37s</t>
  </si>
  <si>
    <t>Ni UFO</t>
  </si>
  <si>
    <t>Yes, there’s a green (OP) UFO at the left upper corner, but even closer in time to the disruption there’s a mobile UFO (t = 47.2). This is the one measured.</t>
  </si>
  <si>
    <t>(180, 230)</t>
  </si>
  <si>
    <t>Small series of W events starting at 47.035s</t>
  </si>
  <si>
    <t>KLDT-E5WC</t>
  </si>
  <si>
    <t>UFOS coming from outerwall during disruption seen also by KLDT-E5WD camera.</t>
  </si>
  <si>
    <t>No specific influxes. Spectrum dominated by Ne emission during plasma termination.</t>
  </si>
  <si>
    <t>NH/NPL</t>
  </si>
  <si>
    <t>Huge UFO appeared on UDPT but smaller UFOs begun to appear as early as around 48.75s.(very likely Ti according to JETDSP).</t>
  </si>
  <si>
    <t xml:space="preserve">Seems to follow the pattern of Ti UFOs: it simply appears and disrupts. There’s a hint of movement when it starts, but instead of move, it disappears and appears a bit closer to the wall. That’s why I decided to mark it as 0. </t>
  </si>
  <si>
    <t>(146, 74)</t>
  </si>
  <si>
    <t>Large Ti event at 50.56s. Emission continues until very large event at 50.84s. Smaller Ti events earlier at 47.58s and 48.73s. W event at 49.56s.</t>
  </si>
  <si>
    <t>Titanium UFO possibly causing the disruption</t>
  </si>
  <si>
    <t>It simply appears in both OP and E5WD. The blob ‘expands’ rather than moves.</t>
  </si>
  <si>
    <t>Large Ti event at 56.195s. Smaller Ti earlier at 51.40s.</t>
  </si>
  <si>
    <t>Titanium UFO potentially triggering the disruption.</t>
  </si>
  <si>
    <t>The UFO simply appears and remains til disruption. Gotta admit: looks very good.</t>
  </si>
  <si>
    <t>Ti event at 52.070</t>
  </si>
  <si>
    <t>Titanium UFO over 2 frames</t>
  </si>
  <si>
    <t>Not conclusive due to domination of spectrum by Ar and Ne  from seeding.</t>
  </si>
  <si>
    <t>location at the UDPT</t>
  </si>
  <si>
    <t>Not much to say here</t>
  </si>
  <si>
    <t>(154, 73)</t>
  </si>
  <si>
    <t>Ti at 50.045s</t>
  </si>
  <si>
    <t>UFO visible near inner limiter on frame 115</t>
  </si>
  <si>
    <t xml:space="preserve">There’s an extra UFO near the divertor (OP camera only) and another one (no movement) visible in KL7-E8WB. </t>
  </si>
  <si>
    <t>(216, 300)</t>
  </si>
  <si>
    <t>W event at 42.620</t>
  </si>
  <si>
    <t>Large particle falling from the top of the vessel for 3 frames</t>
  </si>
  <si>
    <t>Not visible on exp cameras</t>
  </si>
  <si>
    <t>(535, 176)</t>
  </si>
  <si>
    <t>Small Ti at 50.1s</t>
  </si>
  <si>
    <t>Bright white UFO on outboard side. not visible on PIW camera.</t>
  </si>
  <si>
    <t>(163, 334)</t>
  </si>
  <si>
    <t>From 50.80014s to ~53.5s, anumber of UFOs are visible at the top. Confirmed by spectroscopist to be Titanium.</t>
  </si>
  <si>
    <t>Not visible in exp. Cameras</t>
  </si>
  <si>
    <t>(472, 151)</t>
  </si>
  <si>
    <t>Small Ti at 50.7s</t>
  </si>
  <si>
    <t>Some droplet falls from the UDPT (seen also by Fast Camera Viewer KLDT-E5WE).</t>
  </si>
  <si>
    <t>(473, 187)</t>
  </si>
  <si>
    <t>Ti/W</t>
  </si>
  <si>
    <t>Small Ti at 57.7s, followed by small W at 57.81s</t>
  </si>
  <si>
    <t>UFO falling from Upper Dump Plate, possibly causing disruption. Upper Dump Plate was not hot (~605 deg) at time of UFO and disruption.
Frames 497-499.</t>
  </si>
  <si>
    <t>Visible also in E5WE, but in that one is very slow</t>
  </si>
  <si>
    <t>(196, 125)</t>
  </si>
  <si>
    <t>UDPT/DP2E</t>
  </si>
  <si>
    <t>Flurry of UFOs on the divertor.</t>
  </si>
  <si>
    <t>Bunch of non trackable UFOs.</t>
  </si>
  <si>
    <t>Not conclusive due to domination of spectra from He lines</t>
  </si>
  <si>
    <t>UFO inner divertor seen for ~ 5 frames</t>
  </si>
  <si>
    <t>Either it appears and disappears or there are different. I annotated the mean speed (which seems to be similar)</t>
  </si>
  <si>
    <t>Big UFO from the lower outboard. Not clear where it came from, fast camera was off. Also seen faintly by E5WD and C.</t>
  </si>
  <si>
    <t>Lilttle UFO falling towards divertor</t>
  </si>
  <si>
    <t>(96, 288)</t>
  </si>
  <si>
    <t>Very small Mo at 51.1s</t>
  </si>
  <si>
    <t>4D/Divertor</t>
  </si>
  <si>
    <t>UFOs launching first from the top of the vessel (54.7-54.9s) and then from a bit above the outer midplane (55.7 s, 56.38 s, 56.90 s,
57.50 s)</t>
  </si>
  <si>
    <t>Extremeply weak Ti at 54.72s. Stronger Ti later at 57.46s.</t>
  </si>
  <si>
    <t>KL7-E8WB</t>
  </si>
  <si>
    <t>Bouncing UFO, also something visible on KL7-P8WA camera.</t>
  </si>
  <si>
    <t>(285, 637)</t>
  </si>
  <si>
    <t>Very weak W at 50.22s</t>
  </si>
  <si>
    <t>KL8-E8WA</t>
  </si>
  <si>
    <t>Large flash from UFO, also visible on KL1-08WA</t>
  </si>
  <si>
    <t>Literally beautiful tracking</t>
  </si>
  <si>
    <t>(302, 187)</t>
  </si>
  <si>
    <t>Clear Mo influx at 5.68s</t>
  </si>
  <si>
    <t>Divertor/ILA</t>
  </si>
  <si>
    <t>Large UFO falls from near upper inner sausages. Makred as BEIOn4 – as I can’t see the equivalence in this camera on the wiki.</t>
  </si>
  <si>
    <t>Nice tracking of the big one. There are other UFO (smaller) in the video.</t>
  </si>
  <si>
    <t>(102, 20)</t>
  </si>
  <si>
    <t>Is this pulse number correct? 101282 disrupts at ~63s</t>
  </si>
  <si>
    <t>Multi frame UFO during disruption</t>
  </si>
  <si>
    <t>Measured average speed of clouds</t>
  </si>
  <si>
    <t>(221, 83)</t>
  </si>
  <si>
    <t>LH/NPL</t>
  </si>
  <si>
    <t>Frames: 1320-1347 (Inner side during the termination phase)</t>
  </si>
  <si>
    <t>W event at 55.5s</t>
  </si>
  <si>
    <t>Very bright UFO falling vertically. Apparently the cause of radiation spike.</t>
  </si>
  <si>
    <t>From small to very, very bright</t>
  </si>
  <si>
    <t>(189, 69)</t>
  </si>
  <si>
    <t>Small W at 48.1s</t>
  </si>
  <si>
    <t>Something seems to drop at the top of the LH (but it is not seen in any other cam)</t>
  </si>
  <si>
    <t>It simply appears. There is another one at 50.2</t>
  </si>
  <si>
    <t>(114, 139)</t>
  </si>
  <si>
    <t>IWGL</t>
  </si>
  <si>
    <t>UFOs.No clear from spettroscopy if this is berillium.</t>
  </si>
  <si>
    <t>I assume it is the same UFO</t>
  </si>
  <si>
    <t>(198, 346)</t>
  </si>
  <si>
    <t>Series of W events starting at ~48.44s Strongest one at 48.82s</t>
  </si>
  <si>
    <t>A spot appears in experimental camera (Be II filter) near top of machine for two frames, about 60 ms before disruption.</t>
  </si>
  <si>
    <t>More UFOs near 49.8s</t>
  </si>
  <si>
    <t>(99, 46)</t>
  </si>
  <si>
    <t>As yet unidentified impurity for 1 frame at 50.36s</t>
  </si>
  <si>
    <t>Apparently material coming out of the lower corner of ILA --&gt; Be signal in spectroscopy observed as well</t>
  </si>
  <si>
    <t>Some bright spots but def. No movement?</t>
  </si>
  <si>
    <t>Ti UFO (over a few frames) that may have induced the disruption because the plasma was very close to the density limit.</t>
  </si>
  <si>
    <t>Quickly grows but does not move a lot</t>
  </si>
  <si>
    <t>(170, 69)</t>
  </si>
  <si>
    <t>Ti at 55.73s</t>
  </si>
  <si>
    <t>UFOs seem to travel from limiters towards plasma at beginning of disruption</t>
  </si>
  <si>
    <t>Massive cloud, only visible in the fast camera</t>
  </si>
  <si>
    <t>(29, 75)</t>
  </si>
  <si>
    <t>W starts increasing around 47.96s. Emission present from around 47.15s</t>
  </si>
  <si>
    <t>NPL</t>
  </si>
  <si>
    <t>Multiple small UFOs in the seconds before disruption. Continues until 56.425</t>
  </si>
  <si>
    <t>Bunch of them near the center</t>
  </si>
  <si>
    <t>(169, 244)</t>
  </si>
  <si>
    <t>W?</t>
  </si>
  <si>
    <t>Stereographic UFO from IWGL during disruption</t>
  </si>
  <si>
    <t>Lots of things going on: I took the average speed of all the particles and trajectories from the right side of the video.</t>
  </si>
  <si>
    <t>(280, 180)</t>
  </si>
  <si>
    <t>Very small W at 54.16s. Much larger evet at 54.34s just prior to disruption.</t>
  </si>
  <si>
    <t>UFOs from IWGL during disruption. Seem to come from section which breifly exceeded MCHS and panic limit. SL to reduce DMV voltage for following pulse.</t>
  </si>
  <si>
    <t>Huge clouds</t>
  </si>
  <si>
    <t>(244, 67)</t>
  </si>
  <si>
    <t>Ni, Cu, W</t>
  </si>
  <si>
    <t>Very messy plasma. VUV spectrum mostly saturated at this time.</t>
  </si>
  <si>
    <t>UIWP/IWGL</t>
  </si>
  <si>
    <t>Stereographic UFO view after rough landing.</t>
  </si>
  <si>
    <t>Two small UFOs fall</t>
  </si>
  <si>
    <t>(56, 0)</t>
  </si>
  <si>
    <t>Series of W spikes starting at ~57.1s and continuing to plasma termination.</t>
  </si>
  <si>
    <t>cloud of UFOs seeming to come from outer limiters during floppy end of pulse</t>
  </si>
  <si>
    <t>A small particle (E5WE) can be seen falling down, but everything happens when the plasma already escaped the divertor</t>
  </si>
  <si>
    <t>(168, 222)</t>
  </si>
  <si>
    <t>55.52</t>
  </si>
  <si>
    <t>UFOs coming from the outer wall (frames 436-444). Spectroscopy shows Ti.</t>
  </si>
  <si>
    <t>Very faint, near divertor</t>
  </si>
  <si>
    <t>(136, 252)</t>
  </si>
  <si>
    <t>Taking from comment</t>
  </si>
  <si>
    <t>KLDT-O5WB</t>
  </si>
  <si>
    <t>multiple small UFOs fall from top of machine during kicks. Larger ones might be Al, based on spectroscopy.</t>
  </si>
  <si>
    <t>Nothing remarkable. In the upper part.</t>
  </si>
  <si>
    <t>(139, 60)</t>
  </si>
  <si>
    <t>Al</t>
  </si>
  <si>
    <t>Based on comment</t>
  </si>
  <si>
    <t>From spectroscopy data it looks like it is Titanium. see also frames 232,244,304</t>
  </si>
  <si>
    <t>UFOs lasting several frames. Similar to the one in 98184. Visible on protection camera as well and on KLDT-E5WD in frames 509 and 510. It looks like titanium and berillium from spectroscopy data. Very small spicks.</t>
  </si>
  <si>
    <t>Can’t see anything</t>
  </si>
  <si>
    <t>Ti/Be</t>
  </si>
  <si>
    <t>UFOs. I think also briefly seen on KLDT-E5WD at 45.18750 and on Protection camera. It looks like titanium and berillium from spectroscopy data.</t>
  </si>
  <si>
    <t>Ti UFO, as seen in spectroscopy</t>
  </si>
  <si>
    <t>(210, 117)</t>
  </si>
  <si>
    <t>Looks like another Ti UFo dropping</t>
  </si>
  <si>
    <t>Can’t find it. Also – the SL logs mentions problems with W, nothing about Ti</t>
  </si>
  <si>
    <t>Ti?</t>
  </si>
  <si>
    <t>Based on comments – not directly confirmed to be Ti</t>
  </si>
  <si>
    <t>UFO close to the top of 4D limiter. Spectroscopu show some Tinatium at his time. Are there titanium components in that area?</t>
  </si>
  <si>
    <t>Not trackable</t>
  </si>
  <si>
    <t>frame: 329 Time: 51.186s  Titanium influx confirmed by spectroscopy</t>
  </si>
  <si>
    <t>(539, 186)</t>
  </si>
  <si>
    <t>UDPT/4D</t>
  </si>
  <si>
    <t>Can’t be tracked. There are two at 4D and UDPT The time is tricky as the Opcamera does not have the time vector.</t>
  </si>
  <si>
    <t>Bright flash at the top of the outboard side associated with a titanium signal in KT2.</t>
  </si>
  <si>
    <t>There's yet another UFO right after, not as visible.</t>
  </si>
  <si>
    <t>Based on comment (KT2)</t>
  </si>
  <si>
    <t>Very, very small</t>
  </si>
  <si>
    <t>(108, 74)</t>
  </si>
  <si>
    <t>Massive cloud of UFOs at upper left corner. Also, before that, some TIE near the divertor.</t>
  </si>
  <si>
    <t>(285, 97)</t>
  </si>
  <si>
    <t>Analysed E5WE at 48.747. There are several UFOs in plenty of places.</t>
  </si>
  <si>
    <t>Can’t be tracked - lost in next frame.</t>
  </si>
  <si>
    <t>(246, 75)</t>
  </si>
  <si>
    <t>Literally dozens of UFOs over the 50s mark. At first very mild and located over the divertor. I annotated this due to VUV data and because the plasma was already disrupted for the others.</t>
  </si>
  <si>
    <t>I don’t see anything on any exp camera. Some UFOs in divertor. The Ti can be seen at O5WB.</t>
  </si>
  <si>
    <t>Cloud</t>
  </si>
  <si>
    <t>Observed</t>
  </si>
  <si>
    <t>Single</t>
  </si>
  <si>
    <t>(115, 208)</t>
  </si>
  <si>
    <t>The cloud splits and moves towards the inner wall.</t>
  </si>
  <si>
    <t>Not visible with exp camera: I'll take it as it does not move.</t>
  </si>
  <si>
    <t>Only visible in op camera.</t>
  </si>
  <si>
    <t>Bright flash x2 between 4b and LH antenna. Tungsten peak seem on Impurity signals on xpsedit</t>
  </si>
  <si>
    <t>Two dots that do not move</t>
  </si>
  <si>
    <t>UFO's seen frame 335 from BEION plate and frame 336-337 from UDPT. Not seen on other cameras but increased radiation and Tungsten impurities found at same time on cview.</t>
  </si>
  <si>
    <t>Not seen in experimental cameras</t>
  </si>
  <si>
    <t>3 bright spots in same location as previous pulse, still believed to be molybdenum</t>
  </si>
  <si>
    <t>potential molybdenum UFO as noted by spectroscopist</t>
  </si>
  <si>
    <t>Taken from comment. It apears that with the Berilium is not able to track Mo down.</t>
  </si>
  <si>
    <t>Literally same as above.</t>
  </si>
  <si>
    <t>(236, 514)</t>
  </si>
  <si>
    <t>(213, 428)</t>
  </si>
  <si>
    <t>Many Ti UFOs during beams (50-56). biggest visble on op camps, more show up in spectroscopy.</t>
  </si>
  <si>
    <t>One frame only</t>
  </si>
  <si>
    <t>(135, 84)</t>
  </si>
  <si>
    <t>Seven Ti spikes on spectroscopy between 50 and 56, the three biggest of which are visible on the opcam. with the last visible for 3 frames.</t>
  </si>
  <si>
    <t>On the updt for two frames. Then it disappears and another blob (very faint) appears near the UIWP.</t>
  </si>
  <si>
    <t>(191, 79)</t>
  </si>
  <si>
    <t>Multiple Ti UFOs again. Clear on spectroscopy, many only apearing for one or two frames between 50 and 54</t>
  </si>
  <si>
    <t>Several TIEs in UFOs - yet two very bright in BEION4</t>
  </si>
  <si>
    <t>(49, 226)</t>
  </si>
  <si>
    <t>CameraFilter</t>
  </si>
  <si>
    <t xml:space="preserve"> 'Be II / 527 / 1.0 (3)',</t>
  </si>
  <si>
    <t xml:space="preserve"> None,</t>
  </si>
  <si>
    <t xml:space="preserve"> 'No Filter (1)',</t>
  </si>
  <si>
    <t xml:space="preserve"> 'He I / 667.8 / 1.2 (4)',</t>
  </si>
  <si>
    <t xml:space="preserve"> 'BP / 3250 / 500 (1)',</t>
  </si>
  <si>
    <t xml:space="preserve"> 'Dalpha+ND2.0 / 656.2 / 1.5 (0)',</t>
  </si>
  <si>
    <t xml:space="preserve"> 'Dbeta / 486.0 / 1.0 (0)',</t>
  </si>
  <si>
    <t xml:space="preserve"> 'W I / 400.8 / 1.5 (1)',</t>
  </si>
  <si>
    <t xml:space="preserve"> 'Be I / 457.3 / 1.5 (2)',</t>
  </si>
  <si>
    <t>Be II / 527 / 1.0 (3)'</t>
  </si>
  <si>
    <t xml:space="preserve"> 'Be II / 527 / 1.0 (3)'</t>
  </si>
  <si>
    <t>STDSpeed</t>
  </si>
  <si>
    <t>TotRes</t>
  </si>
  <si>
    <t>DistanceMeasured</t>
  </si>
  <si>
    <t>ScFactor</t>
  </si>
  <si>
    <t>OldScaledFactor</t>
  </si>
  <si>
    <t>DistanceACF</t>
  </si>
  <si>
    <t>ACFFactor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</si>
</sst>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 x14ac:knownFonts="1">
    <font>
      <sz val="11"/>
      <name val="Calibri"/>
      <charset val="1"/>
    </font>
    <font>
      <sz val="11"/>
      <name val="Calibri"/>
      <family val="2"/>
      <charset val="1"/>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applyFont="1" applyAlignment="1">
      <alignment wrapText="1"/>
    </xf>
    <xf numFmtId="0" fontId="1" fillId="0" borderId="0" xfId="0" applyFont="1" applyAlignment="1">
      <alignment wrapText="1"/>
    </xf>
    <xf numFmtId="0" fontId="0" fillId="0" borderId="0" xfId="0" applyFont="1"/>
    <xf numFmtId="3" fontId="0" fillId="0" borderId="0" xfId="0" applyNumberFormat="1"/>
    <xf numFmtId="3" fontId="2" fillId="0" borderId="0" xfId="0" applyNumberFormat="1" applyFont="1"/>
    <xf numFmtId="0" fontId="2" fillId="0" borderId="0" xfId="0" applyFont="1"/>
    <xf numFmtId="0" fontId="2" fillId="0" borderId="0" xfId="0" applyFont="1" applyAlignment="1">
      <alignment wrapText="1"/>
    </xf>
    <xf numFmtId="0" fontId="0" fillId="0" borderId="0" xfId="0" quotePrefix="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tabSelected="1" topLeftCell="A76" zoomScaleNormal="100" workbookViewId="0">
      <pane xSplit="17280"/>
      <selection activeCell="D7" sqref="D7"/>
      <selection pane="topRight"/>
    </sheetView>
  </sheetViews>
  <sheetFormatPr baseColWidth="10" defaultColWidth="8.7265625" defaultRowHeight="14.5" x14ac:dyDescent="0.35"/>
  <cols>
    <col min="1" max="1" width="10.453125" customWidth="1"/>
    <col min="2" max="2" width="7.1796875" customWidth="1"/>
    <col min="3" max="3" width="7.54296875" customWidth="1"/>
    <col min="4" max="4" width="8.90625" bestFit="1" customWidth="1"/>
    <col min="5" max="5" width="11.26953125" customWidth="1"/>
    <col min="6" max="6" width="10.453125" customWidth="1"/>
    <col min="7" max="7" width="137.54296875" customWidth="1"/>
    <col min="8" max="8" width="15.54296875" customWidth="1"/>
    <col min="9" max="9" width="195.453125" customWidth="1"/>
    <col min="10" max="10" width="10.453125" customWidth="1"/>
    <col min="12" max="12" width="45.1796875" style="1" customWidth="1"/>
    <col min="19" max="19" width="11.81640625" bestFit="1" customWidth="1"/>
  </cols>
  <sheetData>
    <row r="1" spans="1:22" x14ac:dyDescent="0.35">
      <c r="A1" t="s">
        <v>0</v>
      </c>
      <c r="B1" t="s">
        <v>1</v>
      </c>
      <c r="C1" t="s">
        <v>2</v>
      </c>
      <c r="D1" t="s">
        <v>3</v>
      </c>
      <c r="E1" t="s">
        <v>4</v>
      </c>
      <c r="F1" t="s">
        <v>5</v>
      </c>
      <c r="G1" t="s">
        <v>6</v>
      </c>
      <c r="H1" t="s">
        <v>7</v>
      </c>
      <c r="I1" t="s">
        <v>8</v>
      </c>
      <c r="J1" t="s">
        <v>9</v>
      </c>
      <c r="K1" t="s">
        <v>10</v>
      </c>
      <c r="L1" s="1" t="s">
        <v>11</v>
      </c>
      <c r="M1" t="s">
        <v>12</v>
      </c>
      <c r="N1" t="s">
        <v>288</v>
      </c>
      <c r="O1" t="s">
        <v>326</v>
      </c>
      <c r="P1" t="s">
        <v>313</v>
      </c>
      <c r="Q1" t="s">
        <v>325</v>
      </c>
      <c r="R1" t="s">
        <v>329</v>
      </c>
      <c r="S1" t="s">
        <v>328</v>
      </c>
      <c r="T1" t="s">
        <v>327</v>
      </c>
      <c r="U1" t="s">
        <v>330</v>
      </c>
      <c r="V1" t="s">
        <v>331</v>
      </c>
    </row>
    <row r="2" spans="1:22" x14ac:dyDescent="0.35">
      <c r="A2">
        <v>12</v>
      </c>
      <c r="B2">
        <v>99965</v>
      </c>
      <c r="C2">
        <v>5</v>
      </c>
      <c r="D2">
        <v>53.220959999999998</v>
      </c>
      <c r="E2" t="s">
        <v>13</v>
      </c>
      <c r="F2">
        <v>53.728999999999999</v>
      </c>
      <c r="G2" t="s">
        <v>14</v>
      </c>
      <c r="H2">
        <v>3024</v>
      </c>
      <c r="I2" t="s">
        <v>15</v>
      </c>
      <c r="J2" t="s">
        <v>16</v>
      </c>
      <c r="K2" t="s">
        <v>17</v>
      </c>
      <c r="L2" s="1" t="s">
        <v>18</v>
      </c>
      <c r="M2" t="s">
        <v>19</v>
      </c>
      <c r="N2" t="s">
        <v>289</v>
      </c>
      <c r="O2">
        <v>127296</v>
      </c>
      <c r="P2" s="9" t="s">
        <v>323</v>
      </c>
      <c r="R2" s="10">
        <v>33.854199999999999</v>
      </c>
      <c r="S2">
        <f>2.9091*R2</f>
        <v>98.48525321999999</v>
      </c>
      <c r="T2">
        <f>1.92*R2</f>
        <v>65.000063999999995</v>
      </c>
      <c r="U2" s="5">
        <v>55.604199999999999</v>
      </c>
      <c r="V2">
        <f>U2*1.51</f>
        <v>83.962341999999992</v>
      </c>
    </row>
    <row r="3" spans="1:22" x14ac:dyDescent="0.35">
      <c r="A3">
        <v>24</v>
      </c>
      <c r="B3">
        <v>99944</v>
      </c>
      <c r="C3">
        <v>5</v>
      </c>
      <c r="D3">
        <v>44.209000000000003</v>
      </c>
      <c r="E3" t="s">
        <v>13</v>
      </c>
      <c r="F3">
        <v>0</v>
      </c>
      <c r="G3" t="s">
        <v>20</v>
      </c>
      <c r="H3">
        <v>2999</v>
      </c>
      <c r="K3" t="s">
        <v>21</v>
      </c>
      <c r="L3" s="1" t="s">
        <v>22</v>
      </c>
      <c r="M3" t="s">
        <v>23</v>
      </c>
      <c r="N3" t="s">
        <v>289</v>
      </c>
      <c r="O3">
        <v>127296</v>
      </c>
      <c r="P3" t="s">
        <v>314</v>
      </c>
      <c r="R3" s="10">
        <v>33.854199999999999</v>
      </c>
      <c r="S3">
        <f t="shared" ref="S3:S33" si="0">2.9091*R3</f>
        <v>98.48525321999999</v>
      </c>
      <c r="T3">
        <f t="shared" ref="T3:T33" si="1">1.92*R3</f>
        <v>65.000063999999995</v>
      </c>
      <c r="U3" s="5">
        <v>53.1233</v>
      </c>
      <c r="V3">
        <f t="shared" ref="V3:V66" si="2">U3*1.51</f>
        <v>80.216183000000001</v>
      </c>
    </row>
    <row r="4" spans="1:22" x14ac:dyDescent="0.35">
      <c r="A4">
        <v>60</v>
      </c>
      <c r="B4">
        <v>99884</v>
      </c>
      <c r="C4">
        <v>5</v>
      </c>
      <c r="D4">
        <v>49.011659999999999</v>
      </c>
      <c r="E4" t="s">
        <v>13</v>
      </c>
      <c r="F4">
        <v>57.456000000000003</v>
      </c>
      <c r="G4" t="s">
        <v>24</v>
      </c>
      <c r="H4">
        <v>407</v>
      </c>
      <c r="I4" t="s">
        <v>25</v>
      </c>
      <c r="K4" t="s">
        <v>26</v>
      </c>
      <c r="L4" s="1" t="s">
        <v>27</v>
      </c>
      <c r="M4" t="s">
        <v>28</v>
      </c>
      <c r="N4" t="s">
        <v>289</v>
      </c>
      <c r="O4">
        <v>127296</v>
      </c>
      <c r="P4" t="s">
        <v>314</v>
      </c>
      <c r="R4" s="10">
        <v>33.854199999999999</v>
      </c>
      <c r="S4">
        <f t="shared" si="0"/>
        <v>98.48525321999999</v>
      </c>
      <c r="T4">
        <f t="shared" si="1"/>
        <v>65.000063999999995</v>
      </c>
      <c r="U4" s="5">
        <v>57.2</v>
      </c>
      <c r="V4">
        <f t="shared" si="2"/>
        <v>86.372</v>
      </c>
    </row>
    <row r="5" spans="1:22" ht="29" x14ac:dyDescent="0.35">
      <c r="A5">
        <v>66</v>
      </c>
      <c r="B5">
        <v>99880</v>
      </c>
      <c r="C5">
        <v>5</v>
      </c>
      <c r="D5">
        <v>61.33549</v>
      </c>
      <c r="E5" t="s">
        <v>13</v>
      </c>
      <c r="F5">
        <v>0</v>
      </c>
      <c r="G5" s="2" t="s">
        <v>29</v>
      </c>
      <c r="H5">
        <v>3847</v>
      </c>
      <c r="I5" t="s">
        <v>30</v>
      </c>
      <c r="J5" t="s">
        <v>31</v>
      </c>
      <c r="K5" t="s">
        <v>26</v>
      </c>
      <c r="L5" s="1" t="s">
        <v>27</v>
      </c>
      <c r="M5" t="s">
        <v>23</v>
      </c>
      <c r="N5" t="s">
        <v>289</v>
      </c>
      <c r="O5">
        <v>127296</v>
      </c>
      <c r="P5" t="s">
        <v>314</v>
      </c>
      <c r="R5" s="10">
        <v>33.854199999999999</v>
      </c>
      <c r="S5">
        <f t="shared" si="0"/>
        <v>98.48525321999999</v>
      </c>
      <c r="T5">
        <f t="shared" si="1"/>
        <v>65.000063999999995</v>
      </c>
      <c r="U5">
        <v>65</v>
      </c>
      <c r="V5">
        <f t="shared" si="2"/>
        <v>98.15</v>
      </c>
    </row>
    <row r="6" spans="1:22" ht="29" x14ac:dyDescent="0.35">
      <c r="A6">
        <v>1290</v>
      </c>
      <c r="B6">
        <v>104462</v>
      </c>
      <c r="C6">
        <v>5</v>
      </c>
      <c r="D6">
        <v>54.1327</v>
      </c>
      <c r="E6" t="s">
        <v>125</v>
      </c>
      <c r="F6">
        <v>54.158999999999999</v>
      </c>
      <c r="G6" t="s">
        <v>126</v>
      </c>
      <c r="H6">
        <v>5313</v>
      </c>
      <c r="I6" t="s">
        <v>291</v>
      </c>
      <c r="J6" t="s">
        <v>290</v>
      </c>
      <c r="K6" t="s">
        <v>76</v>
      </c>
      <c r="L6" s="1" t="s">
        <v>127</v>
      </c>
      <c r="M6" t="s">
        <v>128</v>
      </c>
      <c r="N6" t="s">
        <v>287</v>
      </c>
      <c r="O6">
        <v>19840</v>
      </c>
      <c r="P6" t="s">
        <v>318</v>
      </c>
      <c r="R6">
        <v>10.41</v>
      </c>
      <c r="S6">
        <f>2.9091*R6</f>
        <v>30.283731</v>
      </c>
      <c r="T6">
        <f>1.92*R6</f>
        <v>19.987199999999998</v>
      </c>
      <c r="U6">
        <v>20</v>
      </c>
      <c r="V6">
        <f>U6*1.51</f>
        <v>30.2</v>
      </c>
    </row>
    <row r="7" spans="1:22" x14ac:dyDescent="0.35">
      <c r="A7">
        <v>76</v>
      </c>
      <c r="B7">
        <v>99868</v>
      </c>
      <c r="C7">
        <v>5</v>
      </c>
      <c r="D7">
        <v>48.709119999999999</v>
      </c>
      <c r="E7" t="s">
        <v>32</v>
      </c>
      <c r="F7">
        <v>0</v>
      </c>
      <c r="G7" t="s">
        <v>33</v>
      </c>
      <c r="H7">
        <v>3794.73</v>
      </c>
      <c r="I7" t="s">
        <v>282</v>
      </c>
      <c r="K7" t="s">
        <v>26</v>
      </c>
      <c r="L7" s="1" t="s">
        <v>27</v>
      </c>
      <c r="M7" t="s">
        <v>34</v>
      </c>
      <c r="N7" t="s">
        <v>287</v>
      </c>
      <c r="O7">
        <v>98304</v>
      </c>
      <c r="P7" t="s">
        <v>315</v>
      </c>
      <c r="R7">
        <v>11.452999999999999</v>
      </c>
      <c r="S7">
        <f t="shared" si="0"/>
        <v>33.317922299999999</v>
      </c>
      <c r="T7">
        <f t="shared" si="1"/>
        <v>21.989759999999997</v>
      </c>
      <c r="U7" s="5">
        <v>51.916699999999999</v>
      </c>
      <c r="V7">
        <f t="shared" si="2"/>
        <v>78.394216999999998</v>
      </c>
    </row>
    <row r="8" spans="1:22" x14ac:dyDescent="0.35">
      <c r="A8">
        <v>145</v>
      </c>
      <c r="B8">
        <v>99724</v>
      </c>
      <c r="C8">
        <v>5</v>
      </c>
      <c r="D8">
        <v>53.616300000000003</v>
      </c>
      <c r="E8" t="s">
        <v>13</v>
      </c>
      <c r="F8">
        <v>61.036999999999999</v>
      </c>
      <c r="G8" t="s">
        <v>35</v>
      </c>
      <c r="H8">
        <v>0</v>
      </c>
      <c r="I8" t="s">
        <v>283</v>
      </c>
      <c r="J8" t="s">
        <v>37</v>
      </c>
      <c r="K8" t="s">
        <v>38</v>
      </c>
      <c r="L8" s="1" t="s">
        <v>39</v>
      </c>
      <c r="M8" t="s">
        <v>40</v>
      </c>
      <c r="N8" t="s">
        <v>289</v>
      </c>
      <c r="O8">
        <v>127296</v>
      </c>
      <c r="P8" t="s">
        <v>314</v>
      </c>
      <c r="R8" s="10">
        <v>33.854199999999999</v>
      </c>
      <c r="S8" t="e">
        <f>2.9091*T7R7</f>
        <v>#NAME?</v>
      </c>
      <c r="T8">
        <f t="shared" si="1"/>
        <v>65.000063999999995</v>
      </c>
      <c r="U8" s="5">
        <v>56.804900000000004</v>
      </c>
      <c r="V8">
        <f t="shared" si="2"/>
        <v>85.775399000000007</v>
      </c>
    </row>
    <row r="9" spans="1:22" x14ac:dyDescent="0.35">
      <c r="A9">
        <v>150</v>
      </c>
      <c r="B9">
        <v>99697</v>
      </c>
      <c r="C9">
        <v>5</v>
      </c>
      <c r="D9">
        <v>53.51</v>
      </c>
      <c r="E9" t="s">
        <v>13</v>
      </c>
      <c r="F9">
        <v>58.750999999999998</v>
      </c>
      <c r="G9" t="s">
        <v>41</v>
      </c>
      <c r="H9">
        <v>1409</v>
      </c>
      <c r="I9" t="s">
        <v>42</v>
      </c>
      <c r="J9" t="s">
        <v>43</v>
      </c>
      <c r="K9" t="s">
        <v>44</v>
      </c>
      <c r="L9" s="1" t="s">
        <v>45</v>
      </c>
      <c r="M9" t="s">
        <v>40</v>
      </c>
      <c r="N9" t="s">
        <v>287</v>
      </c>
      <c r="O9">
        <v>127296</v>
      </c>
      <c r="P9" t="s">
        <v>314</v>
      </c>
      <c r="R9" s="10">
        <v>33.854199999999999</v>
      </c>
      <c r="S9">
        <f t="shared" si="0"/>
        <v>98.48525321999999</v>
      </c>
      <c r="T9">
        <f t="shared" si="1"/>
        <v>65.000063999999995</v>
      </c>
      <c r="U9" s="5">
        <v>58.6905</v>
      </c>
      <c r="V9">
        <f t="shared" si="2"/>
        <v>88.622654999999995</v>
      </c>
    </row>
    <row r="10" spans="1:22" x14ac:dyDescent="0.35">
      <c r="A10">
        <v>162</v>
      </c>
      <c r="B10">
        <v>99640</v>
      </c>
      <c r="C10">
        <v>5</v>
      </c>
      <c r="D10">
        <v>46.2</v>
      </c>
      <c r="E10" t="s">
        <v>13</v>
      </c>
      <c r="F10">
        <v>46.377000000000002</v>
      </c>
      <c r="G10" t="s">
        <v>46</v>
      </c>
      <c r="H10">
        <v>3635</v>
      </c>
      <c r="I10" t="s">
        <v>47</v>
      </c>
      <c r="J10" t="s">
        <v>48</v>
      </c>
      <c r="K10" t="s">
        <v>17</v>
      </c>
      <c r="L10" s="1" t="s">
        <v>49</v>
      </c>
      <c r="M10" t="s">
        <v>40</v>
      </c>
      <c r="N10" t="s">
        <v>287</v>
      </c>
      <c r="O10">
        <v>127296</v>
      </c>
      <c r="P10" t="s">
        <v>314</v>
      </c>
      <c r="R10" s="10">
        <v>33.854199999999999</v>
      </c>
      <c r="S10">
        <f t="shared" si="0"/>
        <v>98.48525321999999</v>
      </c>
      <c r="T10">
        <f t="shared" si="1"/>
        <v>65.000063999999995</v>
      </c>
      <c r="U10">
        <v>65</v>
      </c>
      <c r="V10">
        <f t="shared" si="2"/>
        <v>98.15</v>
      </c>
    </row>
    <row r="11" spans="1:22" x14ac:dyDescent="0.35">
      <c r="A11">
        <v>196</v>
      </c>
      <c r="B11">
        <v>99541</v>
      </c>
      <c r="C11">
        <v>5</v>
      </c>
      <c r="D11">
        <v>50.166400000000003</v>
      </c>
      <c r="E11" t="s">
        <v>32</v>
      </c>
      <c r="F11">
        <v>50.892000000000003</v>
      </c>
      <c r="G11" t="s">
        <v>50</v>
      </c>
      <c r="H11">
        <v>0</v>
      </c>
      <c r="I11" t="s">
        <v>51</v>
      </c>
      <c r="J11" t="s">
        <v>52</v>
      </c>
      <c r="K11" t="s">
        <v>53</v>
      </c>
      <c r="L11" s="1" t="s">
        <v>54</v>
      </c>
      <c r="M11" t="s">
        <v>55</v>
      </c>
      <c r="N11" t="s">
        <v>287</v>
      </c>
      <c r="O11">
        <v>98304</v>
      </c>
      <c r="P11" t="s">
        <v>315</v>
      </c>
      <c r="R11">
        <v>11.452999999999999</v>
      </c>
      <c r="S11">
        <f t="shared" si="0"/>
        <v>33.317922299999999</v>
      </c>
      <c r="T11">
        <f t="shared" si="1"/>
        <v>21.989759999999997</v>
      </c>
      <c r="U11" s="5">
        <v>55.308599999999998</v>
      </c>
      <c r="V11">
        <f t="shared" si="2"/>
        <v>83.515985999999998</v>
      </c>
    </row>
    <row r="12" spans="1:22" ht="29" x14ac:dyDescent="0.35">
      <c r="A12">
        <v>231</v>
      </c>
      <c r="B12">
        <v>99453</v>
      </c>
      <c r="C12">
        <v>5</v>
      </c>
      <c r="D12">
        <v>47.328919999999997</v>
      </c>
      <c r="E12" t="s">
        <v>13</v>
      </c>
      <c r="F12">
        <v>47.408999999999999</v>
      </c>
      <c r="G12" t="s">
        <v>56</v>
      </c>
      <c r="H12">
        <v>3535</v>
      </c>
      <c r="I12" t="s">
        <v>57</v>
      </c>
      <c r="J12" t="s">
        <v>58</v>
      </c>
      <c r="K12" t="s">
        <v>17</v>
      </c>
      <c r="L12" s="3" t="s">
        <v>59</v>
      </c>
      <c r="M12" t="s">
        <v>60</v>
      </c>
      <c r="N12" t="s">
        <v>287</v>
      </c>
      <c r="O12">
        <v>127296</v>
      </c>
      <c r="P12" t="s">
        <v>314</v>
      </c>
      <c r="R12" s="10">
        <v>33.854199999999999</v>
      </c>
      <c r="S12">
        <f t="shared" si="0"/>
        <v>98.48525321999999</v>
      </c>
      <c r="T12">
        <f t="shared" si="1"/>
        <v>65.000063999999995</v>
      </c>
      <c r="U12" s="5">
        <v>46.5</v>
      </c>
      <c r="V12">
        <f t="shared" si="2"/>
        <v>70.215000000000003</v>
      </c>
    </row>
    <row r="13" spans="1:22" ht="43.5" x14ac:dyDescent="0.35">
      <c r="A13">
        <v>345</v>
      </c>
      <c r="B13">
        <v>98786</v>
      </c>
      <c r="C13">
        <v>5</v>
      </c>
      <c r="D13">
        <v>57.53</v>
      </c>
      <c r="E13" t="s">
        <v>13</v>
      </c>
      <c r="F13">
        <v>57.530999999999999</v>
      </c>
      <c r="G13" t="s">
        <v>61</v>
      </c>
      <c r="H13">
        <v>6134.5</v>
      </c>
      <c r="I13" t="s">
        <v>62</v>
      </c>
      <c r="J13" t="s">
        <v>63</v>
      </c>
      <c r="K13" t="s">
        <v>64</v>
      </c>
      <c r="L13" s="1" t="s">
        <v>65</v>
      </c>
      <c r="M13" t="s">
        <v>40</v>
      </c>
      <c r="N13" t="s">
        <v>289</v>
      </c>
      <c r="O13">
        <v>131864</v>
      </c>
      <c r="P13" t="s">
        <v>314</v>
      </c>
      <c r="R13">
        <v>23.43</v>
      </c>
      <c r="S13">
        <f t="shared" si="0"/>
        <v>68.160212999999999</v>
      </c>
      <c r="T13">
        <f t="shared" si="1"/>
        <v>44.985599999999998</v>
      </c>
      <c r="U13" s="5">
        <v>49.5</v>
      </c>
      <c r="V13">
        <f t="shared" si="2"/>
        <v>74.745000000000005</v>
      </c>
    </row>
    <row r="14" spans="1:22" ht="29" x14ac:dyDescent="0.35">
      <c r="A14">
        <v>652</v>
      </c>
      <c r="B14">
        <v>97045</v>
      </c>
      <c r="C14">
        <v>5</v>
      </c>
      <c r="D14">
        <v>48.504959999999997</v>
      </c>
      <c r="E14" t="s">
        <v>13</v>
      </c>
      <c r="F14">
        <v>0</v>
      </c>
      <c r="G14" s="2" t="s">
        <v>66</v>
      </c>
      <c r="H14">
        <v>2096</v>
      </c>
      <c r="I14" t="s">
        <v>67</v>
      </c>
      <c r="K14" t="s">
        <v>68</v>
      </c>
      <c r="L14" s="1" t="s">
        <v>69</v>
      </c>
      <c r="M14" t="s">
        <v>70</v>
      </c>
      <c r="N14" t="s">
        <v>287</v>
      </c>
      <c r="O14">
        <v>123410</v>
      </c>
      <c r="P14" t="s">
        <v>314</v>
      </c>
      <c r="R14">
        <v>33.33</v>
      </c>
      <c r="S14">
        <f t="shared" si="0"/>
        <v>96.960302999999996</v>
      </c>
      <c r="T14">
        <f t="shared" si="1"/>
        <v>63.993599999999994</v>
      </c>
      <c r="U14" s="5">
        <v>57.849299999999999</v>
      </c>
      <c r="V14">
        <f t="shared" si="2"/>
        <v>87.352442999999994</v>
      </c>
    </row>
    <row r="15" spans="1:22" x14ac:dyDescent="0.35">
      <c r="A15">
        <v>655</v>
      </c>
      <c r="B15">
        <v>97044</v>
      </c>
      <c r="C15">
        <v>5</v>
      </c>
      <c r="D15">
        <v>42.346820000000001</v>
      </c>
      <c r="E15" t="s">
        <v>13</v>
      </c>
      <c r="F15">
        <v>42.408000000000001</v>
      </c>
      <c r="G15" t="s">
        <v>71</v>
      </c>
      <c r="H15">
        <v>3928</v>
      </c>
      <c r="I15" t="s">
        <v>72</v>
      </c>
      <c r="J15" t="s">
        <v>284</v>
      </c>
      <c r="K15" t="s">
        <v>17</v>
      </c>
      <c r="L15" s="1" t="s">
        <v>73</v>
      </c>
      <c r="M15" t="s">
        <v>28</v>
      </c>
      <c r="N15" t="s">
        <v>287</v>
      </c>
      <c r="O15">
        <v>123410</v>
      </c>
      <c r="P15" t="s">
        <v>314</v>
      </c>
      <c r="R15">
        <v>33.33</v>
      </c>
      <c r="S15">
        <f t="shared" si="0"/>
        <v>96.960302999999996</v>
      </c>
      <c r="T15">
        <f t="shared" si="1"/>
        <v>63.993599999999994</v>
      </c>
      <c r="U15" s="5">
        <v>42.631599999999999</v>
      </c>
      <c r="V15">
        <f t="shared" si="2"/>
        <v>64.373716000000002</v>
      </c>
    </row>
    <row r="16" spans="1:22" ht="43.5" x14ac:dyDescent="0.35">
      <c r="A16">
        <v>673</v>
      </c>
      <c r="B16">
        <v>96990</v>
      </c>
      <c r="C16">
        <v>5</v>
      </c>
      <c r="D16">
        <v>60.214770000000001</v>
      </c>
      <c r="E16" t="s">
        <v>13</v>
      </c>
      <c r="F16">
        <v>60.258000000000003</v>
      </c>
      <c r="G16" t="s">
        <v>74</v>
      </c>
      <c r="H16">
        <v>3259</v>
      </c>
      <c r="I16" t="s">
        <v>75</v>
      </c>
      <c r="K16" t="s">
        <v>76</v>
      </c>
      <c r="L16" s="1" t="s">
        <v>77</v>
      </c>
      <c r="M16" t="s">
        <v>55</v>
      </c>
      <c r="N16" t="s">
        <v>287</v>
      </c>
      <c r="O16">
        <v>123410</v>
      </c>
      <c r="P16" t="s">
        <v>314</v>
      </c>
      <c r="R16">
        <v>33.33</v>
      </c>
      <c r="S16">
        <f t="shared" si="0"/>
        <v>96.960302999999996</v>
      </c>
      <c r="T16">
        <f t="shared" si="1"/>
        <v>63.993599999999994</v>
      </c>
      <c r="U16" s="5">
        <v>67</v>
      </c>
      <c r="V16">
        <f t="shared" si="2"/>
        <v>101.17</v>
      </c>
    </row>
    <row r="17" spans="1:22" ht="43.5" x14ac:dyDescent="0.35">
      <c r="A17">
        <v>681</v>
      </c>
      <c r="B17">
        <v>96956</v>
      </c>
      <c r="C17">
        <v>5</v>
      </c>
      <c r="D17">
        <v>55.571899999999999</v>
      </c>
      <c r="E17" t="s">
        <v>13</v>
      </c>
      <c r="F17">
        <v>55.588000000000001</v>
      </c>
      <c r="G17" t="s">
        <v>78</v>
      </c>
      <c r="H17">
        <v>837</v>
      </c>
      <c r="I17" t="s">
        <v>285</v>
      </c>
      <c r="K17" t="s">
        <v>17</v>
      </c>
      <c r="L17" s="1" t="s">
        <v>79</v>
      </c>
      <c r="M17" t="s">
        <v>60</v>
      </c>
      <c r="N17" t="s">
        <v>287</v>
      </c>
      <c r="O17">
        <v>123410</v>
      </c>
      <c r="P17" t="s">
        <v>314</v>
      </c>
      <c r="R17">
        <v>33.33</v>
      </c>
      <c r="S17">
        <f t="shared" si="0"/>
        <v>96.960302999999996</v>
      </c>
      <c r="T17">
        <f t="shared" si="1"/>
        <v>63.993599999999994</v>
      </c>
      <c r="U17" s="5">
        <v>53</v>
      </c>
      <c r="V17">
        <f t="shared" si="2"/>
        <v>80.03</v>
      </c>
    </row>
    <row r="18" spans="1:22" ht="29" x14ac:dyDescent="0.35">
      <c r="A18">
        <v>731</v>
      </c>
      <c r="B18">
        <v>96818</v>
      </c>
      <c r="C18">
        <v>5</v>
      </c>
      <c r="D18">
        <v>43.74</v>
      </c>
      <c r="E18" t="s">
        <v>13</v>
      </c>
      <c r="F18">
        <v>43.744</v>
      </c>
      <c r="G18" t="s">
        <v>80</v>
      </c>
      <c r="H18">
        <v>1596</v>
      </c>
      <c r="I18" t="s">
        <v>81</v>
      </c>
      <c r="J18" t="s">
        <v>82</v>
      </c>
      <c r="K18" t="s">
        <v>17</v>
      </c>
      <c r="L18" s="1" t="s">
        <v>83</v>
      </c>
      <c r="M18" t="s">
        <v>84</v>
      </c>
      <c r="N18" t="s">
        <v>289</v>
      </c>
      <c r="O18">
        <v>129560</v>
      </c>
      <c r="P18" t="s">
        <v>314</v>
      </c>
      <c r="R18">
        <v>26.05</v>
      </c>
      <c r="S18">
        <f t="shared" si="0"/>
        <v>75.782055</v>
      </c>
      <c r="T18">
        <f t="shared" si="1"/>
        <v>50.015999999999998</v>
      </c>
      <c r="U18" s="5">
        <v>45.5</v>
      </c>
      <c r="V18">
        <f t="shared" si="2"/>
        <v>68.704999999999998</v>
      </c>
    </row>
    <row r="19" spans="1:22" ht="29" x14ac:dyDescent="0.35">
      <c r="A19">
        <v>737</v>
      </c>
      <c r="B19">
        <v>96815</v>
      </c>
      <c r="C19">
        <v>5</v>
      </c>
      <c r="D19">
        <v>43.82</v>
      </c>
      <c r="E19" t="s">
        <v>13</v>
      </c>
      <c r="F19">
        <v>0</v>
      </c>
      <c r="G19" t="s">
        <v>85</v>
      </c>
      <c r="H19">
        <v>-999</v>
      </c>
      <c r="I19" t="s">
        <v>86</v>
      </c>
      <c r="K19" t="s">
        <v>17</v>
      </c>
      <c r="L19" s="1" t="s">
        <v>87</v>
      </c>
      <c r="M19" t="s">
        <v>34</v>
      </c>
      <c r="N19" t="s">
        <v>289</v>
      </c>
      <c r="O19">
        <v>262144</v>
      </c>
      <c r="P19" t="s">
        <v>314</v>
      </c>
      <c r="R19">
        <v>44.27</v>
      </c>
      <c r="S19">
        <f t="shared" si="0"/>
        <v>128.78585700000002</v>
      </c>
      <c r="T19">
        <f t="shared" si="1"/>
        <v>84.998400000000004</v>
      </c>
      <c r="U19">
        <v>85</v>
      </c>
      <c r="V19">
        <f t="shared" si="2"/>
        <v>128.35</v>
      </c>
    </row>
    <row r="20" spans="1:22" ht="29" x14ac:dyDescent="0.35">
      <c r="A20">
        <v>932</v>
      </c>
      <c r="B20">
        <v>96125</v>
      </c>
      <c r="C20">
        <v>5</v>
      </c>
      <c r="D20">
        <v>63.044220000000003</v>
      </c>
      <c r="E20" t="s">
        <v>32</v>
      </c>
      <c r="F20">
        <v>63.055999999999997</v>
      </c>
      <c r="G20" t="s">
        <v>88</v>
      </c>
      <c r="H20">
        <v>3810</v>
      </c>
      <c r="I20" t="s">
        <v>89</v>
      </c>
      <c r="J20" t="s">
        <v>90</v>
      </c>
      <c r="K20" t="s">
        <v>91</v>
      </c>
      <c r="L20" s="1" t="s">
        <v>92</v>
      </c>
      <c r="M20" t="s">
        <v>93</v>
      </c>
      <c r="N20" t="s">
        <v>289</v>
      </c>
      <c r="O20">
        <v>102400</v>
      </c>
      <c r="P20" t="s">
        <v>316</v>
      </c>
      <c r="R20">
        <v>16.48</v>
      </c>
      <c r="S20">
        <f t="shared" si="0"/>
        <v>47.941968000000003</v>
      </c>
      <c r="T20">
        <f t="shared" si="1"/>
        <v>31.6416</v>
      </c>
      <c r="U20" s="5">
        <v>51.627899999999997</v>
      </c>
      <c r="V20">
        <f t="shared" si="2"/>
        <v>77.958129</v>
      </c>
    </row>
    <row r="21" spans="1:22" x14ac:dyDescent="0.35">
      <c r="A21">
        <v>944</v>
      </c>
      <c r="B21">
        <v>96067</v>
      </c>
      <c r="C21">
        <v>5</v>
      </c>
      <c r="D21">
        <v>49.969670000000001</v>
      </c>
      <c r="E21" t="s">
        <v>13</v>
      </c>
      <c r="F21">
        <v>50.985999999999997</v>
      </c>
      <c r="G21" t="s">
        <v>94</v>
      </c>
      <c r="H21">
        <v>0</v>
      </c>
      <c r="I21" t="s">
        <v>286</v>
      </c>
      <c r="K21" t="s">
        <v>53</v>
      </c>
      <c r="L21" s="1" t="s">
        <v>95</v>
      </c>
      <c r="M21" t="s">
        <v>23</v>
      </c>
      <c r="N21" t="s">
        <v>289</v>
      </c>
      <c r="O21">
        <v>133952</v>
      </c>
      <c r="P21" t="s">
        <v>317</v>
      </c>
      <c r="R21">
        <v>27.08</v>
      </c>
      <c r="S21">
        <f t="shared" si="0"/>
        <v>78.778427999999991</v>
      </c>
      <c r="T21">
        <f t="shared" si="1"/>
        <v>51.993599999999994</v>
      </c>
      <c r="U21" s="5">
        <v>52</v>
      </c>
      <c r="V21">
        <f t="shared" si="2"/>
        <v>78.52</v>
      </c>
    </row>
    <row r="22" spans="1:22" x14ac:dyDescent="0.35">
      <c r="A22">
        <v>947</v>
      </c>
      <c r="B22">
        <v>96045</v>
      </c>
      <c r="C22">
        <v>5</v>
      </c>
      <c r="D22">
        <v>44.216419999999999</v>
      </c>
      <c r="E22" t="s">
        <v>13</v>
      </c>
      <c r="F22">
        <v>50.718000000000004</v>
      </c>
      <c r="G22" t="s">
        <v>96</v>
      </c>
      <c r="H22">
        <v>0</v>
      </c>
      <c r="I22" t="s">
        <v>97</v>
      </c>
      <c r="J22" t="s">
        <v>98</v>
      </c>
      <c r="K22" t="s">
        <v>53</v>
      </c>
      <c r="L22" s="1" t="s">
        <v>99</v>
      </c>
      <c r="M22" t="s">
        <v>23</v>
      </c>
      <c r="O22">
        <v>133952</v>
      </c>
      <c r="P22" t="s">
        <v>314</v>
      </c>
      <c r="R22">
        <v>27.08</v>
      </c>
      <c r="S22">
        <f t="shared" si="0"/>
        <v>78.778427999999991</v>
      </c>
      <c r="T22">
        <f t="shared" si="1"/>
        <v>51.993599999999994</v>
      </c>
      <c r="U22" s="5">
        <v>58.444400000000002</v>
      </c>
      <c r="V22">
        <f t="shared" si="2"/>
        <v>88.251044000000007</v>
      </c>
    </row>
    <row r="23" spans="1:22" ht="29" x14ac:dyDescent="0.35">
      <c r="A23">
        <v>950</v>
      </c>
      <c r="B23">
        <v>96040</v>
      </c>
      <c r="C23">
        <v>5</v>
      </c>
      <c r="D23">
        <v>50.219580000000001</v>
      </c>
      <c r="E23" t="s">
        <v>13</v>
      </c>
      <c r="F23">
        <v>50.845999999999997</v>
      </c>
      <c r="G23" t="s">
        <v>100</v>
      </c>
      <c r="H23">
        <v>12511</v>
      </c>
      <c r="I23" t="s">
        <v>101</v>
      </c>
      <c r="J23" t="s">
        <v>102</v>
      </c>
      <c r="K23" t="s">
        <v>53</v>
      </c>
      <c r="L23" s="1" t="s">
        <v>103</v>
      </c>
      <c r="M23" t="s">
        <v>23</v>
      </c>
      <c r="N23" t="s">
        <v>289</v>
      </c>
      <c r="O23">
        <v>133952</v>
      </c>
      <c r="P23" t="s">
        <v>314</v>
      </c>
      <c r="R23">
        <v>27.08</v>
      </c>
      <c r="S23">
        <f t="shared" si="0"/>
        <v>78.778427999999991</v>
      </c>
      <c r="T23">
        <f t="shared" si="1"/>
        <v>51.993599999999994</v>
      </c>
      <c r="U23" s="5">
        <v>53.829300000000003</v>
      </c>
      <c r="V23">
        <f t="shared" si="2"/>
        <v>81.282243000000008</v>
      </c>
    </row>
    <row r="24" spans="1:22" ht="29" x14ac:dyDescent="0.35">
      <c r="A24">
        <v>979</v>
      </c>
      <c r="B24">
        <v>96002</v>
      </c>
      <c r="C24">
        <v>5</v>
      </c>
      <c r="D24">
        <v>54.047229999999999</v>
      </c>
      <c r="E24" t="s">
        <v>13</v>
      </c>
      <c r="F24">
        <v>54.274999999999999</v>
      </c>
      <c r="G24" t="s">
        <v>104</v>
      </c>
      <c r="H24">
        <v>-999</v>
      </c>
      <c r="I24" t="s">
        <v>105</v>
      </c>
      <c r="K24" t="s">
        <v>17</v>
      </c>
      <c r="L24" s="1" t="s">
        <v>106</v>
      </c>
      <c r="M24" t="s">
        <v>93</v>
      </c>
      <c r="N24" t="s">
        <v>287</v>
      </c>
      <c r="O24">
        <v>133952</v>
      </c>
      <c r="P24" t="s">
        <v>314</v>
      </c>
      <c r="R24">
        <v>27.08</v>
      </c>
      <c r="S24">
        <f t="shared" si="0"/>
        <v>78.778427999999991</v>
      </c>
      <c r="T24">
        <f t="shared" si="1"/>
        <v>51.993599999999994</v>
      </c>
      <c r="U24" s="5">
        <v>86</v>
      </c>
      <c r="V24">
        <f t="shared" si="2"/>
        <v>129.86000000000001</v>
      </c>
    </row>
    <row r="25" spans="1:22" x14ac:dyDescent="0.35">
      <c r="A25">
        <v>1008</v>
      </c>
      <c r="B25">
        <v>95716</v>
      </c>
      <c r="C25">
        <v>5</v>
      </c>
      <c r="D25">
        <v>45.122570000000003</v>
      </c>
      <c r="E25" t="s">
        <v>13</v>
      </c>
      <c r="F25">
        <v>0</v>
      </c>
      <c r="G25" t="s">
        <v>107</v>
      </c>
      <c r="H25">
        <v>0</v>
      </c>
      <c r="I25" t="s">
        <v>108</v>
      </c>
      <c r="J25" t="s">
        <v>109</v>
      </c>
      <c r="K25" t="s">
        <v>26</v>
      </c>
      <c r="L25" s="1" t="s">
        <v>27</v>
      </c>
      <c r="M25" t="s">
        <v>110</v>
      </c>
      <c r="N25" t="s">
        <v>289</v>
      </c>
      <c r="O25">
        <v>133952</v>
      </c>
      <c r="P25" t="s">
        <v>314</v>
      </c>
      <c r="R25">
        <v>27.08</v>
      </c>
      <c r="S25">
        <f t="shared" si="0"/>
        <v>78.778427999999991</v>
      </c>
      <c r="T25">
        <f t="shared" si="1"/>
        <v>51.993599999999994</v>
      </c>
      <c r="U25" s="5">
        <v>63.087499999999999</v>
      </c>
      <c r="V25">
        <f t="shared" si="2"/>
        <v>95.262124999999997</v>
      </c>
    </row>
    <row r="26" spans="1:22" ht="43.5" x14ac:dyDescent="0.35">
      <c r="A26">
        <v>1011</v>
      </c>
      <c r="B26">
        <v>95713</v>
      </c>
      <c r="C26">
        <v>5</v>
      </c>
      <c r="D26">
        <v>43.338999999999999</v>
      </c>
      <c r="E26" t="s">
        <v>13</v>
      </c>
      <c r="F26">
        <v>43.664000000000001</v>
      </c>
      <c r="G26" t="s">
        <v>111</v>
      </c>
      <c r="H26">
        <v>2604</v>
      </c>
      <c r="I26" t="s">
        <v>112</v>
      </c>
      <c r="J26" t="s">
        <v>113</v>
      </c>
      <c r="K26" t="s">
        <v>17</v>
      </c>
      <c r="L26" s="1" t="s">
        <v>114</v>
      </c>
      <c r="M26" t="s">
        <v>60</v>
      </c>
      <c r="N26" t="s">
        <v>287</v>
      </c>
      <c r="O26">
        <v>133952</v>
      </c>
      <c r="P26" t="s">
        <v>314</v>
      </c>
      <c r="R26">
        <v>27.08</v>
      </c>
      <c r="S26">
        <f t="shared" si="0"/>
        <v>78.778427999999991</v>
      </c>
      <c r="T26">
        <f t="shared" si="1"/>
        <v>51.993599999999994</v>
      </c>
      <c r="U26" s="5">
        <v>52.882399999999997</v>
      </c>
      <c r="V26">
        <f t="shared" si="2"/>
        <v>79.852423999999999</v>
      </c>
    </row>
    <row r="27" spans="1:22" x14ac:dyDescent="0.35">
      <c r="A27">
        <v>1090</v>
      </c>
      <c r="B27">
        <v>95374</v>
      </c>
      <c r="C27">
        <v>5</v>
      </c>
      <c r="D27">
        <v>50.819009999999999</v>
      </c>
      <c r="E27" t="s">
        <v>13</v>
      </c>
      <c r="F27">
        <v>51.164000000000001</v>
      </c>
      <c r="H27">
        <v>2653</v>
      </c>
      <c r="I27" t="s">
        <v>115</v>
      </c>
      <c r="K27" t="s">
        <v>17</v>
      </c>
      <c r="L27" s="1" t="s">
        <v>116</v>
      </c>
      <c r="M27" t="s">
        <v>55</v>
      </c>
      <c r="N27" t="s">
        <v>287</v>
      </c>
      <c r="O27">
        <v>133952</v>
      </c>
      <c r="P27" t="s">
        <v>314</v>
      </c>
      <c r="R27">
        <v>27.08</v>
      </c>
      <c r="S27">
        <f t="shared" si="0"/>
        <v>78.778427999999991</v>
      </c>
      <c r="T27">
        <f t="shared" si="1"/>
        <v>51.993599999999994</v>
      </c>
      <c r="U27" s="5">
        <v>60.428600000000003</v>
      </c>
      <c r="V27">
        <f t="shared" si="2"/>
        <v>91.247185999999999</v>
      </c>
    </row>
    <row r="28" spans="1:22" x14ac:dyDescent="0.35">
      <c r="A28">
        <v>1095</v>
      </c>
      <c r="B28">
        <v>95319</v>
      </c>
      <c r="C28">
        <v>5</v>
      </c>
      <c r="D28">
        <v>48.361040000000003</v>
      </c>
      <c r="E28" t="s">
        <v>13</v>
      </c>
      <c r="F28">
        <v>48.564999999999998</v>
      </c>
      <c r="G28" t="s">
        <v>117</v>
      </c>
      <c r="H28">
        <v>839</v>
      </c>
      <c r="I28" t="s">
        <v>118</v>
      </c>
      <c r="J28" t="s">
        <v>119</v>
      </c>
      <c r="K28" t="s">
        <v>17</v>
      </c>
      <c r="L28" s="1" t="s">
        <v>120</v>
      </c>
      <c r="M28" t="s">
        <v>60</v>
      </c>
      <c r="N28" t="s">
        <v>289</v>
      </c>
      <c r="O28">
        <v>133952</v>
      </c>
      <c r="P28" t="s">
        <v>314</v>
      </c>
      <c r="R28">
        <v>27.08</v>
      </c>
      <c r="S28">
        <f t="shared" si="0"/>
        <v>78.778427999999991</v>
      </c>
      <c r="T28">
        <f t="shared" si="1"/>
        <v>51.993599999999994</v>
      </c>
      <c r="U28">
        <v>52</v>
      </c>
      <c r="V28">
        <f t="shared" si="2"/>
        <v>78.52</v>
      </c>
    </row>
    <row r="29" spans="1:22" x14ac:dyDescent="0.35">
      <c r="A29">
        <v>1096</v>
      </c>
      <c r="B29">
        <v>95314</v>
      </c>
      <c r="C29">
        <v>5</v>
      </c>
      <c r="D29">
        <v>47.013210000000001</v>
      </c>
      <c r="E29" t="s">
        <v>13</v>
      </c>
      <c r="F29">
        <v>47.786999999999999</v>
      </c>
      <c r="G29" t="s">
        <v>121</v>
      </c>
      <c r="H29">
        <v>1412</v>
      </c>
      <c r="I29" t="s">
        <v>122</v>
      </c>
      <c r="J29" t="s">
        <v>123</v>
      </c>
      <c r="K29" t="s">
        <v>17</v>
      </c>
      <c r="L29" s="1" t="s">
        <v>124</v>
      </c>
      <c r="M29" t="s">
        <v>55</v>
      </c>
      <c r="N29" t="s">
        <v>289</v>
      </c>
      <c r="O29">
        <v>133952</v>
      </c>
      <c r="P29" t="s">
        <v>314</v>
      </c>
      <c r="R29">
        <v>27.08</v>
      </c>
      <c r="S29">
        <f t="shared" si="0"/>
        <v>78.778427999999991</v>
      </c>
      <c r="T29">
        <f t="shared" si="1"/>
        <v>51.993599999999994</v>
      </c>
      <c r="U29" s="5">
        <v>58.431399999999996</v>
      </c>
      <c r="V29">
        <f t="shared" si="2"/>
        <v>88.231414000000001</v>
      </c>
    </row>
    <row r="30" spans="1:22" ht="43.5" x14ac:dyDescent="0.35">
      <c r="A30">
        <v>1303</v>
      </c>
      <c r="B30">
        <v>104454</v>
      </c>
      <c r="C30">
        <v>5</v>
      </c>
      <c r="D30">
        <v>50.639620000000001</v>
      </c>
      <c r="E30" t="s">
        <v>13</v>
      </c>
      <c r="F30">
        <v>50.908000000000001</v>
      </c>
      <c r="G30" t="s">
        <v>129</v>
      </c>
      <c r="H30">
        <v>0</v>
      </c>
      <c r="I30" t="s">
        <v>130</v>
      </c>
      <c r="J30" t="s">
        <v>131</v>
      </c>
      <c r="K30" t="s">
        <v>53</v>
      </c>
      <c r="L30" s="1" t="s">
        <v>132</v>
      </c>
      <c r="M30" t="s">
        <v>23</v>
      </c>
      <c r="N30" t="s">
        <v>289</v>
      </c>
      <c r="O30">
        <v>130560</v>
      </c>
      <c r="P30" t="s">
        <v>314</v>
      </c>
      <c r="R30">
        <v>32.82</v>
      </c>
      <c r="S30">
        <f t="shared" si="0"/>
        <v>95.476662000000005</v>
      </c>
      <c r="T30">
        <f t="shared" si="1"/>
        <v>63.014399999999995</v>
      </c>
      <c r="U30" s="5">
        <v>63.75</v>
      </c>
      <c r="V30">
        <f t="shared" si="2"/>
        <v>96.262500000000003</v>
      </c>
    </row>
    <row r="31" spans="1:22" x14ac:dyDescent="0.35">
      <c r="A31">
        <v>1574</v>
      </c>
      <c r="B31">
        <v>103806</v>
      </c>
      <c r="C31">
        <v>5</v>
      </c>
      <c r="D31">
        <v>56.224299999999999</v>
      </c>
      <c r="E31" t="s">
        <v>13</v>
      </c>
      <c r="F31">
        <v>56.252000000000002</v>
      </c>
      <c r="G31" t="s">
        <v>133</v>
      </c>
      <c r="H31">
        <v>1111</v>
      </c>
      <c r="I31" t="s">
        <v>134</v>
      </c>
      <c r="K31" t="s">
        <v>53</v>
      </c>
      <c r="L31" s="1" t="s">
        <v>135</v>
      </c>
      <c r="M31" t="s">
        <v>23</v>
      </c>
      <c r="N31" t="s">
        <v>289</v>
      </c>
      <c r="O31">
        <v>130560</v>
      </c>
      <c r="P31" t="s">
        <v>314</v>
      </c>
      <c r="R31">
        <v>32.82</v>
      </c>
      <c r="S31">
        <f t="shared" si="0"/>
        <v>95.476662000000005</v>
      </c>
      <c r="T31">
        <f t="shared" si="1"/>
        <v>63.014399999999995</v>
      </c>
      <c r="U31" s="5">
        <v>64.409099999999995</v>
      </c>
      <c r="V31">
        <f t="shared" si="2"/>
        <v>97.257740999999996</v>
      </c>
    </row>
    <row r="32" spans="1:22" x14ac:dyDescent="0.35">
      <c r="A32">
        <v>1720</v>
      </c>
      <c r="B32">
        <v>103284</v>
      </c>
      <c r="C32">
        <v>5</v>
      </c>
      <c r="D32">
        <v>52.105589999999999</v>
      </c>
      <c r="E32" t="s">
        <v>32</v>
      </c>
      <c r="F32">
        <v>52.155000000000001</v>
      </c>
      <c r="G32" t="s">
        <v>136</v>
      </c>
      <c r="H32">
        <v>0</v>
      </c>
      <c r="I32" t="s">
        <v>137</v>
      </c>
      <c r="K32" t="s">
        <v>53</v>
      </c>
      <c r="L32" s="1" t="s">
        <v>138</v>
      </c>
      <c r="M32" t="s">
        <v>23</v>
      </c>
      <c r="N32" t="s">
        <v>289</v>
      </c>
      <c r="O32">
        <v>98304</v>
      </c>
      <c r="P32" t="s">
        <v>316</v>
      </c>
      <c r="R32">
        <v>11.452999999999999</v>
      </c>
      <c r="S32">
        <f t="shared" si="0"/>
        <v>33.317922299999999</v>
      </c>
      <c r="T32">
        <f t="shared" si="1"/>
        <v>21.989759999999997</v>
      </c>
      <c r="U32" s="5">
        <v>54.909500000000001</v>
      </c>
      <c r="V32">
        <f t="shared" si="2"/>
        <v>82.913345000000007</v>
      </c>
    </row>
    <row r="33" spans="1:22" ht="29" x14ac:dyDescent="0.35">
      <c r="A33">
        <v>1721</v>
      </c>
      <c r="B33">
        <v>103283</v>
      </c>
      <c r="C33">
        <v>5</v>
      </c>
      <c r="D33">
        <v>51.144199999999998</v>
      </c>
      <c r="E33" t="s">
        <v>13</v>
      </c>
      <c r="F33">
        <v>59.429000000000002</v>
      </c>
      <c r="G33" t="s">
        <v>139</v>
      </c>
      <c r="H33">
        <v>0</v>
      </c>
      <c r="I33" t="s">
        <v>292</v>
      </c>
      <c r="K33" t="s">
        <v>76</v>
      </c>
      <c r="L33" s="1" t="s">
        <v>140</v>
      </c>
      <c r="M33" t="s">
        <v>23</v>
      </c>
      <c r="N33" t="s">
        <v>289</v>
      </c>
      <c r="O33">
        <v>130560</v>
      </c>
      <c r="P33" t="s">
        <v>319</v>
      </c>
      <c r="R33">
        <v>32.82</v>
      </c>
      <c r="S33">
        <f t="shared" si="0"/>
        <v>95.476662000000005</v>
      </c>
      <c r="T33">
        <f t="shared" si="1"/>
        <v>63.014399999999995</v>
      </c>
      <c r="U33" s="5">
        <v>52.325000000000003</v>
      </c>
      <c r="V33">
        <f t="shared" si="2"/>
        <v>79.010750000000002</v>
      </c>
    </row>
    <row r="34" spans="1:22" x14ac:dyDescent="0.35">
      <c r="A34">
        <v>1746</v>
      </c>
      <c r="B34">
        <v>103245</v>
      </c>
      <c r="C34">
        <v>5</v>
      </c>
      <c r="D34">
        <v>50.003889999999998</v>
      </c>
      <c r="E34" t="s">
        <v>13</v>
      </c>
      <c r="F34">
        <v>50.104999999999997</v>
      </c>
      <c r="G34" t="s">
        <v>141</v>
      </c>
      <c r="H34">
        <v>684</v>
      </c>
      <c r="I34" t="s">
        <v>142</v>
      </c>
      <c r="J34" t="s">
        <v>143</v>
      </c>
      <c r="K34" t="s">
        <v>53</v>
      </c>
      <c r="L34" s="1" t="s">
        <v>144</v>
      </c>
      <c r="M34" t="s">
        <v>23</v>
      </c>
      <c r="N34" t="s">
        <v>289</v>
      </c>
      <c r="O34">
        <v>130560</v>
      </c>
      <c r="P34" t="s">
        <v>314</v>
      </c>
      <c r="R34">
        <v>32.82</v>
      </c>
      <c r="S34">
        <f t="shared" ref="S34:S65" si="3">2.9091*R34</f>
        <v>95.476662000000005</v>
      </c>
      <c r="T34">
        <f t="shared" ref="T34:T65" si="4">1.92*R34</f>
        <v>63.014399999999995</v>
      </c>
      <c r="U34" s="5">
        <v>61.088900000000002</v>
      </c>
      <c r="V34">
        <f t="shared" si="2"/>
        <v>92.244239000000007</v>
      </c>
    </row>
    <row r="35" spans="1:22" x14ac:dyDescent="0.35">
      <c r="A35">
        <v>1781</v>
      </c>
      <c r="B35">
        <v>103109</v>
      </c>
      <c r="C35">
        <v>5</v>
      </c>
      <c r="D35">
        <v>42.618380000000002</v>
      </c>
      <c r="E35" t="s">
        <v>13</v>
      </c>
      <c r="F35">
        <v>42.667000000000002</v>
      </c>
      <c r="G35" t="s">
        <v>145</v>
      </c>
      <c r="H35">
        <v>1073</v>
      </c>
      <c r="I35" t="s">
        <v>146</v>
      </c>
      <c r="J35" t="s">
        <v>147</v>
      </c>
      <c r="K35" t="s">
        <v>17</v>
      </c>
      <c r="L35" s="1" t="s">
        <v>148</v>
      </c>
      <c r="M35" t="s">
        <v>60</v>
      </c>
      <c r="N35" t="s">
        <v>289</v>
      </c>
      <c r="O35">
        <v>130560</v>
      </c>
      <c r="P35" t="s">
        <v>314</v>
      </c>
      <c r="R35">
        <v>32.82</v>
      </c>
      <c r="S35">
        <f t="shared" si="3"/>
        <v>95.476662000000005</v>
      </c>
      <c r="T35">
        <f t="shared" si="4"/>
        <v>63.014399999999995</v>
      </c>
      <c r="U35" s="5">
        <v>48.428600000000003</v>
      </c>
      <c r="V35">
        <f t="shared" si="2"/>
        <v>73.127186000000009</v>
      </c>
    </row>
    <row r="36" spans="1:22" x14ac:dyDescent="0.35">
      <c r="A36">
        <v>1806</v>
      </c>
      <c r="B36">
        <v>103021</v>
      </c>
      <c r="C36">
        <v>5</v>
      </c>
      <c r="D36">
        <v>50.141649999999998</v>
      </c>
      <c r="E36" t="s">
        <v>13</v>
      </c>
      <c r="F36">
        <v>50.436</v>
      </c>
      <c r="G36" t="s">
        <v>149</v>
      </c>
      <c r="H36">
        <v>0</v>
      </c>
      <c r="I36" t="s">
        <v>150</v>
      </c>
      <c r="J36" t="s">
        <v>151</v>
      </c>
      <c r="K36" t="s">
        <v>53</v>
      </c>
      <c r="L36" s="1" t="s">
        <v>152</v>
      </c>
      <c r="M36" t="s">
        <v>23</v>
      </c>
      <c r="N36" t="s">
        <v>289</v>
      </c>
      <c r="O36">
        <v>8160</v>
      </c>
      <c r="P36" t="s">
        <v>319</v>
      </c>
      <c r="R36">
        <v>6.68</v>
      </c>
      <c r="S36">
        <f t="shared" si="3"/>
        <v>19.432787999999999</v>
      </c>
      <c r="T36">
        <f t="shared" si="4"/>
        <v>12.8256</v>
      </c>
      <c r="U36" s="5">
        <v>13.2798</v>
      </c>
      <c r="V36">
        <f t="shared" si="2"/>
        <v>20.052498</v>
      </c>
    </row>
    <row r="37" spans="1:22" x14ac:dyDescent="0.35">
      <c r="A37">
        <v>1812</v>
      </c>
      <c r="B37">
        <v>102957</v>
      </c>
      <c r="C37">
        <v>5</v>
      </c>
      <c r="D37">
        <v>50.596499999999999</v>
      </c>
      <c r="E37" t="s">
        <v>13</v>
      </c>
      <c r="F37">
        <v>63.442999999999998</v>
      </c>
      <c r="G37" t="s">
        <v>153</v>
      </c>
      <c r="H37">
        <v>0</v>
      </c>
      <c r="I37" t="s">
        <v>108</v>
      </c>
      <c r="J37" t="s">
        <v>154</v>
      </c>
      <c r="K37" t="s">
        <v>26</v>
      </c>
      <c r="L37" s="1" t="s">
        <v>27</v>
      </c>
      <c r="M37" t="s">
        <v>55</v>
      </c>
      <c r="N37" t="s">
        <v>289</v>
      </c>
      <c r="O37">
        <v>130560</v>
      </c>
      <c r="P37" t="s">
        <v>319</v>
      </c>
      <c r="R37">
        <v>32.82</v>
      </c>
      <c r="S37">
        <f t="shared" si="3"/>
        <v>95.476662000000005</v>
      </c>
      <c r="T37">
        <f t="shared" si="4"/>
        <v>63.014399999999995</v>
      </c>
      <c r="U37" s="5">
        <v>52.625</v>
      </c>
      <c r="V37">
        <f t="shared" si="2"/>
        <v>79.463750000000005</v>
      </c>
    </row>
    <row r="38" spans="1:22" x14ac:dyDescent="0.35">
      <c r="A38">
        <v>1821</v>
      </c>
      <c r="B38">
        <v>102932</v>
      </c>
      <c r="C38">
        <v>5</v>
      </c>
      <c r="D38">
        <v>50.800139999999999</v>
      </c>
      <c r="E38" t="s">
        <v>13</v>
      </c>
      <c r="F38">
        <v>63.058999999999997</v>
      </c>
      <c r="G38" t="s">
        <v>155</v>
      </c>
      <c r="H38">
        <v>0</v>
      </c>
      <c r="I38" t="s">
        <v>156</v>
      </c>
      <c r="J38" t="s">
        <v>157</v>
      </c>
      <c r="K38" t="s">
        <v>53</v>
      </c>
      <c r="L38" s="1" t="s">
        <v>158</v>
      </c>
      <c r="M38" t="s">
        <v>23</v>
      </c>
      <c r="N38" t="s">
        <v>287</v>
      </c>
      <c r="O38">
        <v>8160</v>
      </c>
      <c r="P38" t="s">
        <v>319</v>
      </c>
      <c r="R38">
        <v>6.68</v>
      </c>
      <c r="S38">
        <f t="shared" si="3"/>
        <v>19.432787999999999</v>
      </c>
      <c r="T38">
        <f t="shared" si="4"/>
        <v>12.8256</v>
      </c>
      <c r="U38" s="5">
        <v>13.2432</v>
      </c>
      <c r="V38">
        <f t="shared" si="2"/>
        <v>19.997232</v>
      </c>
    </row>
    <row r="39" spans="1:22" x14ac:dyDescent="0.35">
      <c r="A39">
        <v>1842</v>
      </c>
      <c r="B39">
        <v>102897</v>
      </c>
      <c r="C39">
        <v>5</v>
      </c>
      <c r="D39">
        <v>57.80059</v>
      </c>
      <c r="E39" t="s">
        <v>13</v>
      </c>
      <c r="F39">
        <v>58.143000000000001</v>
      </c>
      <c r="G39" t="s">
        <v>159</v>
      </c>
      <c r="H39">
        <v>0</v>
      </c>
      <c r="I39" t="s">
        <v>150</v>
      </c>
      <c r="J39" t="s">
        <v>160</v>
      </c>
      <c r="K39" t="s">
        <v>161</v>
      </c>
      <c r="L39" s="1" t="s">
        <v>162</v>
      </c>
      <c r="M39" t="s">
        <v>23</v>
      </c>
      <c r="N39" t="s">
        <v>289</v>
      </c>
      <c r="O39">
        <v>130560</v>
      </c>
      <c r="P39" t="s">
        <v>314</v>
      </c>
      <c r="R39">
        <v>32.82</v>
      </c>
      <c r="S39">
        <f t="shared" si="3"/>
        <v>95.476662000000005</v>
      </c>
      <c r="T39">
        <f t="shared" si="4"/>
        <v>63.014399999999995</v>
      </c>
      <c r="U39" s="5">
        <v>63</v>
      </c>
      <c r="V39">
        <f t="shared" si="2"/>
        <v>95.13</v>
      </c>
    </row>
    <row r="40" spans="1:22" ht="29" x14ac:dyDescent="0.35">
      <c r="A40">
        <v>1863</v>
      </c>
      <c r="B40">
        <v>102857</v>
      </c>
      <c r="C40">
        <v>5</v>
      </c>
      <c r="D40">
        <v>57.98301</v>
      </c>
      <c r="E40" t="s">
        <v>13</v>
      </c>
      <c r="F40">
        <v>58.16</v>
      </c>
      <c r="G40" s="2" t="s">
        <v>163</v>
      </c>
      <c r="H40">
        <v>743.3</v>
      </c>
      <c r="I40" t="s">
        <v>164</v>
      </c>
      <c r="J40" t="s">
        <v>165</v>
      </c>
      <c r="K40" t="s">
        <v>161</v>
      </c>
      <c r="L40" s="1" t="s">
        <v>162</v>
      </c>
      <c r="M40" t="s">
        <v>166</v>
      </c>
      <c r="N40" t="s">
        <v>289</v>
      </c>
      <c r="O40">
        <v>130560</v>
      </c>
      <c r="P40" t="s">
        <v>314</v>
      </c>
      <c r="R40">
        <v>32.82</v>
      </c>
      <c r="S40">
        <f t="shared" si="3"/>
        <v>95.476662000000005</v>
      </c>
      <c r="T40">
        <f t="shared" si="4"/>
        <v>63.014399999999995</v>
      </c>
      <c r="U40" s="5">
        <v>53.130400000000002</v>
      </c>
      <c r="V40">
        <f t="shared" si="2"/>
        <v>80.226904000000005</v>
      </c>
    </row>
    <row r="41" spans="1:22" ht="29" x14ac:dyDescent="0.35">
      <c r="A41">
        <v>2063</v>
      </c>
      <c r="B41">
        <v>101391</v>
      </c>
      <c r="C41">
        <v>5</v>
      </c>
      <c r="D41">
        <v>55.58681</v>
      </c>
      <c r="E41" t="s">
        <v>13</v>
      </c>
      <c r="F41">
        <v>55.643999999999998</v>
      </c>
      <c r="G41" t="s">
        <v>167</v>
      </c>
      <c r="H41">
        <v>-999</v>
      </c>
      <c r="I41" t="s">
        <v>168</v>
      </c>
      <c r="K41" t="s">
        <v>76</v>
      </c>
      <c r="L41" s="1" t="s">
        <v>169</v>
      </c>
      <c r="M41" t="s">
        <v>60</v>
      </c>
      <c r="N41" t="s">
        <v>287</v>
      </c>
      <c r="O41">
        <v>127296</v>
      </c>
      <c r="P41" t="s">
        <v>314</v>
      </c>
      <c r="R41" s="10">
        <v>33.854199999999999</v>
      </c>
      <c r="S41">
        <f t="shared" si="3"/>
        <v>98.48525321999999</v>
      </c>
      <c r="T41">
        <f t="shared" si="4"/>
        <v>65.000063999999995</v>
      </c>
      <c r="U41" s="5">
        <v>51.428600000000003</v>
      </c>
      <c r="V41">
        <f t="shared" si="2"/>
        <v>77.65718600000001</v>
      </c>
    </row>
    <row r="42" spans="1:22" x14ac:dyDescent="0.35">
      <c r="A42">
        <v>2071</v>
      </c>
      <c r="B42">
        <v>101237</v>
      </c>
      <c r="C42">
        <v>5</v>
      </c>
      <c r="D42">
        <v>47.298999999999999</v>
      </c>
      <c r="E42" t="s">
        <v>32</v>
      </c>
      <c r="F42">
        <v>61.057000000000002</v>
      </c>
      <c r="G42" t="s">
        <v>170</v>
      </c>
      <c r="H42">
        <v>2718</v>
      </c>
      <c r="I42" t="s">
        <v>171</v>
      </c>
      <c r="K42" t="s">
        <v>26</v>
      </c>
      <c r="L42" s="1" t="s">
        <v>27</v>
      </c>
      <c r="M42" t="s">
        <v>60</v>
      </c>
      <c r="N42" t="s">
        <v>289</v>
      </c>
      <c r="O42">
        <v>98304</v>
      </c>
      <c r="P42" t="s">
        <v>316</v>
      </c>
      <c r="R42">
        <v>11.452999999999999</v>
      </c>
      <c r="S42">
        <f t="shared" si="3"/>
        <v>33.317922299999999</v>
      </c>
      <c r="T42">
        <f t="shared" si="4"/>
        <v>21.989759999999997</v>
      </c>
      <c r="U42" s="5">
        <v>57.265799999999999</v>
      </c>
      <c r="V42">
        <f t="shared" si="2"/>
        <v>86.471357999999995</v>
      </c>
    </row>
    <row r="43" spans="1:22" x14ac:dyDescent="0.35">
      <c r="A43">
        <v>2128</v>
      </c>
      <c r="B43">
        <v>100549</v>
      </c>
      <c r="C43">
        <v>5</v>
      </c>
      <c r="D43">
        <v>51.067999999999998</v>
      </c>
      <c r="E43" t="s">
        <v>13</v>
      </c>
      <c r="F43">
        <v>0</v>
      </c>
      <c r="G43" t="s">
        <v>172</v>
      </c>
      <c r="H43">
        <v>4240</v>
      </c>
      <c r="I43" t="s">
        <v>173</v>
      </c>
      <c r="J43" t="s">
        <v>174</v>
      </c>
      <c r="K43" t="s">
        <v>38</v>
      </c>
      <c r="L43" s="1" t="s">
        <v>175</v>
      </c>
      <c r="M43" t="s">
        <v>176</v>
      </c>
      <c r="N43" t="s">
        <v>289</v>
      </c>
      <c r="O43">
        <v>127296</v>
      </c>
      <c r="P43" t="s">
        <v>314</v>
      </c>
      <c r="R43">
        <v>29.68</v>
      </c>
      <c r="S43">
        <f t="shared" si="3"/>
        <v>86.342088000000004</v>
      </c>
      <c r="T43">
        <f t="shared" si="4"/>
        <v>56.985599999999998</v>
      </c>
      <c r="U43" s="5">
        <v>55.05</v>
      </c>
      <c r="V43">
        <f t="shared" si="2"/>
        <v>83.125500000000002</v>
      </c>
    </row>
    <row r="44" spans="1:22" ht="29" x14ac:dyDescent="0.35">
      <c r="A44">
        <v>2132</v>
      </c>
      <c r="B44">
        <v>100395</v>
      </c>
      <c r="C44">
        <v>5</v>
      </c>
      <c r="D44">
        <v>54.7</v>
      </c>
      <c r="E44" t="s">
        <v>13</v>
      </c>
      <c r="F44">
        <v>65.683000000000007</v>
      </c>
      <c r="G44" s="2" t="s">
        <v>177</v>
      </c>
      <c r="H44">
        <v>0</v>
      </c>
      <c r="I44" t="s">
        <v>293</v>
      </c>
      <c r="K44" t="s">
        <v>53</v>
      </c>
      <c r="L44" s="1" t="s">
        <v>178</v>
      </c>
      <c r="M44" t="s">
        <v>55</v>
      </c>
      <c r="N44" t="s">
        <v>289</v>
      </c>
      <c r="O44">
        <v>127296</v>
      </c>
      <c r="P44" t="s">
        <v>319</v>
      </c>
      <c r="R44">
        <v>29.68</v>
      </c>
      <c r="S44">
        <f t="shared" si="3"/>
        <v>86.342088000000004</v>
      </c>
      <c r="T44">
        <f t="shared" si="4"/>
        <v>56.985599999999998</v>
      </c>
      <c r="U44" s="5">
        <v>51</v>
      </c>
      <c r="V44">
        <f t="shared" si="2"/>
        <v>77.010000000000005</v>
      </c>
    </row>
    <row r="45" spans="1:22" x14ac:dyDescent="0.35">
      <c r="A45">
        <v>2165</v>
      </c>
      <c r="B45" s="4">
        <v>103559</v>
      </c>
      <c r="C45">
        <v>1</v>
      </c>
      <c r="D45">
        <v>50.22336</v>
      </c>
      <c r="E45" t="s">
        <v>179</v>
      </c>
      <c r="F45">
        <v>50.551000000000002</v>
      </c>
      <c r="G45" t="s">
        <v>180</v>
      </c>
      <c r="H45">
        <v>3831</v>
      </c>
      <c r="J45" t="s">
        <v>181</v>
      </c>
      <c r="K45" t="s">
        <v>17</v>
      </c>
      <c r="L45" s="1" t="s">
        <v>182</v>
      </c>
      <c r="M45" t="s">
        <v>60</v>
      </c>
      <c r="N45" t="s">
        <v>289</v>
      </c>
      <c r="O45">
        <v>327680</v>
      </c>
      <c r="P45" t="s">
        <v>315</v>
      </c>
      <c r="Q45">
        <v>1487</v>
      </c>
      <c r="R45" s="5">
        <v>99.479200000000006</v>
      </c>
      <c r="S45">
        <f t="shared" si="3"/>
        <v>289.39494072000002</v>
      </c>
      <c r="T45">
        <f t="shared" si="4"/>
        <v>191.00006400000001</v>
      </c>
      <c r="U45">
        <v>191</v>
      </c>
      <c r="V45">
        <f t="shared" si="2"/>
        <v>288.41000000000003</v>
      </c>
    </row>
    <row r="46" spans="1:22" x14ac:dyDescent="0.35">
      <c r="A46">
        <v>2170</v>
      </c>
      <c r="B46">
        <v>101432</v>
      </c>
      <c r="C46">
        <v>1</v>
      </c>
      <c r="D46">
        <v>51.698999999999998</v>
      </c>
      <c r="E46" t="s">
        <v>183</v>
      </c>
      <c r="F46">
        <v>55.844999999999999</v>
      </c>
      <c r="G46" t="s">
        <v>184</v>
      </c>
      <c r="H46">
        <v>4927.1000000000004</v>
      </c>
      <c r="I46" t="s">
        <v>185</v>
      </c>
      <c r="J46" t="s">
        <v>186</v>
      </c>
      <c r="K46" t="s">
        <v>38</v>
      </c>
      <c r="L46" s="1" t="s">
        <v>187</v>
      </c>
      <c r="M46" t="s">
        <v>188</v>
      </c>
      <c r="N46" t="s">
        <v>289</v>
      </c>
      <c r="O46">
        <v>116736</v>
      </c>
      <c r="P46" t="s">
        <v>316</v>
      </c>
      <c r="R46">
        <v>50</v>
      </c>
      <c r="S46">
        <f t="shared" si="3"/>
        <v>145.45500000000001</v>
      </c>
      <c r="T46">
        <f t="shared" si="4"/>
        <v>96</v>
      </c>
      <c r="U46" s="5">
        <v>49.094000000000001</v>
      </c>
      <c r="V46">
        <f t="shared" si="2"/>
        <v>74.13194</v>
      </c>
    </row>
    <row r="47" spans="1:22" ht="29" x14ac:dyDescent="0.35">
      <c r="A47">
        <v>2171</v>
      </c>
      <c r="B47">
        <v>101282</v>
      </c>
      <c r="C47">
        <v>1</v>
      </c>
      <c r="D47">
        <v>63.87473</v>
      </c>
      <c r="E47" t="s">
        <v>179</v>
      </c>
      <c r="F47">
        <v>63.073</v>
      </c>
      <c r="G47" t="s">
        <v>189</v>
      </c>
      <c r="H47">
        <v>4291.5</v>
      </c>
      <c r="I47" t="s">
        <v>190</v>
      </c>
      <c r="J47" t="s">
        <v>191</v>
      </c>
      <c r="K47" t="s">
        <v>76</v>
      </c>
      <c r="L47" s="1" t="s">
        <v>192</v>
      </c>
      <c r="M47" t="s">
        <v>55</v>
      </c>
      <c r="N47" t="s">
        <v>289</v>
      </c>
      <c r="O47">
        <v>327680</v>
      </c>
      <c r="P47" t="s">
        <v>315</v>
      </c>
      <c r="Q47">
        <v>145.4</v>
      </c>
      <c r="R47" s="5">
        <v>99.479200000000006</v>
      </c>
      <c r="S47">
        <f t="shared" si="3"/>
        <v>289.39494072000002</v>
      </c>
      <c r="T47">
        <f t="shared" si="4"/>
        <v>191.00006400000001</v>
      </c>
      <c r="U47">
        <v>191</v>
      </c>
      <c r="V47">
        <f t="shared" si="2"/>
        <v>288.41000000000003</v>
      </c>
    </row>
    <row r="48" spans="1:22" x14ac:dyDescent="0.35">
      <c r="A48">
        <v>2178</v>
      </c>
      <c r="B48">
        <v>99902</v>
      </c>
      <c r="C48">
        <v>5</v>
      </c>
      <c r="D48">
        <v>55.012500000000003</v>
      </c>
      <c r="E48" t="s">
        <v>13</v>
      </c>
      <c r="F48">
        <v>55.179000000000002</v>
      </c>
      <c r="G48" t="s">
        <v>193</v>
      </c>
      <c r="H48">
        <v>1814</v>
      </c>
      <c r="I48" t="s">
        <v>194</v>
      </c>
      <c r="J48" t="s">
        <v>195</v>
      </c>
      <c r="K48" t="s">
        <v>26</v>
      </c>
      <c r="L48" s="1" t="s">
        <v>27</v>
      </c>
      <c r="M48" t="s">
        <v>196</v>
      </c>
      <c r="N48" t="s">
        <v>287</v>
      </c>
      <c r="O48">
        <v>127296</v>
      </c>
      <c r="P48" t="s">
        <v>314</v>
      </c>
      <c r="R48" s="10">
        <v>33.854199999999999</v>
      </c>
      <c r="S48">
        <f t="shared" si="3"/>
        <v>98.48525321999999</v>
      </c>
      <c r="T48">
        <f t="shared" si="4"/>
        <v>65.000063999999995</v>
      </c>
      <c r="U48" s="5">
        <v>52.896599999999999</v>
      </c>
      <c r="V48">
        <f t="shared" si="2"/>
        <v>79.873865999999992</v>
      </c>
    </row>
    <row r="49" spans="1:22" x14ac:dyDescent="0.35">
      <c r="A49">
        <v>2183</v>
      </c>
      <c r="B49">
        <v>99811</v>
      </c>
      <c r="C49">
        <v>5</v>
      </c>
      <c r="D49">
        <v>55.512</v>
      </c>
      <c r="E49" t="s">
        <v>13</v>
      </c>
      <c r="F49">
        <v>55.52</v>
      </c>
      <c r="G49" t="s">
        <v>197</v>
      </c>
      <c r="H49">
        <v>4777</v>
      </c>
      <c r="I49" t="s">
        <v>280</v>
      </c>
      <c r="J49" t="s">
        <v>281</v>
      </c>
      <c r="K49" t="s">
        <v>17</v>
      </c>
      <c r="L49" s="1" t="s">
        <v>198</v>
      </c>
      <c r="M49" t="s">
        <v>28</v>
      </c>
      <c r="N49" t="s">
        <v>287</v>
      </c>
      <c r="O49">
        <v>127296</v>
      </c>
      <c r="P49" t="s">
        <v>314</v>
      </c>
      <c r="R49" s="10">
        <v>33.854199999999999</v>
      </c>
      <c r="S49">
        <f t="shared" si="3"/>
        <v>98.48525321999999</v>
      </c>
      <c r="T49">
        <f t="shared" si="4"/>
        <v>65.000063999999995</v>
      </c>
      <c r="U49" s="5">
        <v>54.84</v>
      </c>
      <c r="V49">
        <f t="shared" si="2"/>
        <v>82.808400000000006</v>
      </c>
    </row>
    <row r="50" spans="1:22" x14ac:dyDescent="0.35">
      <c r="A50">
        <v>2185</v>
      </c>
      <c r="B50">
        <v>99802</v>
      </c>
      <c r="C50">
        <v>5</v>
      </c>
      <c r="D50">
        <v>48.087499999999999</v>
      </c>
      <c r="E50" t="s">
        <v>13</v>
      </c>
      <c r="F50">
        <v>49.021000000000001</v>
      </c>
      <c r="G50" t="s">
        <v>199</v>
      </c>
      <c r="H50">
        <v>7121</v>
      </c>
      <c r="I50" t="s">
        <v>200</v>
      </c>
      <c r="J50" t="s">
        <v>201</v>
      </c>
      <c r="K50" t="s">
        <v>17</v>
      </c>
      <c r="L50" s="1" t="s">
        <v>202</v>
      </c>
      <c r="M50" t="s">
        <v>60</v>
      </c>
      <c r="N50" t="s">
        <v>289</v>
      </c>
      <c r="O50">
        <v>127296</v>
      </c>
      <c r="P50" t="s">
        <v>314</v>
      </c>
      <c r="R50" s="10">
        <v>33.854199999999999</v>
      </c>
      <c r="S50">
        <f t="shared" si="3"/>
        <v>98.48525321999999</v>
      </c>
      <c r="T50">
        <f t="shared" si="4"/>
        <v>65.000063999999995</v>
      </c>
      <c r="U50" s="5">
        <v>50.486499999999999</v>
      </c>
      <c r="V50">
        <f t="shared" si="2"/>
        <v>76.234615000000005</v>
      </c>
    </row>
    <row r="51" spans="1:22" x14ac:dyDescent="0.35">
      <c r="A51">
        <v>2209</v>
      </c>
      <c r="B51">
        <v>99513</v>
      </c>
      <c r="C51">
        <v>5</v>
      </c>
      <c r="D51">
        <v>50.887500000000003</v>
      </c>
      <c r="E51" t="s">
        <v>13</v>
      </c>
      <c r="F51">
        <v>51.658999999999999</v>
      </c>
      <c r="G51" t="s">
        <v>203</v>
      </c>
      <c r="H51">
        <v>0</v>
      </c>
      <c r="I51" t="s">
        <v>204</v>
      </c>
      <c r="J51" t="s">
        <v>205</v>
      </c>
      <c r="K51" t="s">
        <v>26</v>
      </c>
      <c r="L51" s="1" t="s">
        <v>27</v>
      </c>
      <c r="M51" t="s">
        <v>206</v>
      </c>
      <c r="N51" t="s">
        <v>289</v>
      </c>
      <c r="O51">
        <v>127296</v>
      </c>
      <c r="P51" t="s">
        <v>314</v>
      </c>
      <c r="R51" s="10">
        <v>33.854199999999999</v>
      </c>
      <c r="S51">
        <f t="shared" si="3"/>
        <v>98.48525321999999</v>
      </c>
      <c r="T51">
        <f t="shared" si="4"/>
        <v>65.000063999999995</v>
      </c>
      <c r="U51" s="5">
        <v>54.971400000000003</v>
      </c>
      <c r="V51">
        <f t="shared" si="2"/>
        <v>83.006814000000006</v>
      </c>
    </row>
    <row r="52" spans="1:22" ht="29" x14ac:dyDescent="0.35">
      <c r="A52">
        <v>2232</v>
      </c>
      <c r="B52">
        <v>99205</v>
      </c>
      <c r="C52">
        <v>5</v>
      </c>
      <c r="D52">
        <v>48.76</v>
      </c>
      <c r="E52" t="s">
        <v>13</v>
      </c>
      <c r="F52">
        <v>48.945</v>
      </c>
      <c r="G52" t="s">
        <v>207</v>
      </c>
      <c r="H52">
        <v>908</v>
      </c>
      <c r="I52" t="s">
        <v>208</v>
      </c>
      <c r="J52" t="s">
        <v>209</v>
      </c>
      <c r="K52" t="s">
        <v>17</v>
      </c>
      <c r="L52" s="1" t="s">
        <v>210</v>
      </c>
      <c r="M52" t="s">
        <v>60</v>
      </c>
      <c r="N52" t="s">
        <v>289</v>
      </c>
      <c r="O52">
        <v>127296</v>
      </c>
      <c r="P52" t="s">
        <v>314</v>
      </c>
      <c r="R52" s="10">
        <v>33.854199999999999</v>
      </c>
      <c r="S52">
        <f t="shared" si="3"/>
        <v>98.48525321999999</v>
      </c>
      <c r="T52">
        <f t="shared" si="4"/>
        <v>65.000063999999995</v>
      </c>
      <c r="U52" s="5">
        <v>76.650000000000006</v>
      </c>
      <c r="V52">
        <f t="shared" si="2"/>
        <v>115.74150000000002</v>
      </c>
    </row>
    <row r="53" spans="1:22" x14ac:dyDescent="0.35">
      <c r="A53">
        <v>2242</v>
      </c>
      <c r="B53">
        <v>97487</v>
      </c>
      <c r="C53">
        <v>5</v>
      </c>
      <c r="D53">
        <v>50.35</v>
      </c>
      <c r="E53" t="s">
        <v>13</v>
      </c>
      <c r="F53">
        <v>50.417000000000002</v>
      </c>
      <c r="G53" t="s">
        <v>211</v>
      </c>
      <c r="H53">
        <v>663</v>
      </c>
      <c r="I53" s="4" t="s">
        <v>212</v>
      </c>
      <c r="J53" t="s">
        <v>213</v>
      </c>
      <c r="K53" t="s">
        <v>76</v>
      </c>
      <c r="L53" s="1" t="s">
        <v>214</v>
      </c>
      <c r="M53" t="s">
        <v>55</v>
      </c>
      <c r="N53" t="s">
        <v>289</v>
      </c>
      <c r="O53">
        <v>123410</v>
      </c>
      <c r="P53" t="s">
        <v>314</v>
      </c>
      <c r="R53" s="10">
        <v>33.33</v>
      </c>
      <c r="S53">
        <f t="shared" si="3"/>
        <v>96.960302999999996</v>
      </c>
      <c r="T53">
        <f t="shared" si="4"/>
        <v>63.993599999999994</v>
      </c>
      <c r="U53" s="5">
        <v>62.521700000000003</v>
      </c>
      <c r="V53">
        <f t="shared" si="2"/>
        <v>94.407767000000007</v>
      </c>
    </row>
    <row r="54" spans="1:22" x14ac:dyDescent="0.35">
      <c r="A54">
        <v>2266</v>
      </c>
      <c r="B54">
        <v>96361</v>
      </c>
      <c r="C54">
        <v>5</v>
      </c>
      <c r="D54">
        <v>54.85</v>
      </c>
      <c r="E54" t="s">
        <v>13</v>
      </c>
      <c r="F54">
        <v>56.095999999999997</v>
      </c>
      <c r="G54" t="s">
        <v>215</v>
      </c>
      <c r="H54">
        <v>0</v>
      </c>
      <c r="I54" t="s">
        <v>216</v>
      </c>
      <c r="K54" t="s">
        <v>26</v>
      </c>
      <c r="L54" s="1" t="s">
        <v>27</v>
      </c>
      <c r="M54" t="s">
        <v>84</v>
      </c>
      <c r="N54" t="s">
        <v>287</v>
      </c>
      <c r="O54">
        <v>133952</v>
      </c>
      <c r="P54" t="s">
        <v>314</v>
      </c>
      <c r="R54">
        <v>27.08</v>
      </c>
      <c r="S54">
        <f t="shared" si="3"/>
        <v>78.778427999999991</v>
      </c>
      <c r="T54">
        <f t="shared" si="4"/>
        <v>51.993599999999994</v>
      </c>
      <c r="U54" s="5">
        <v>52</v>
      </c>
      <c r="V54">
        <f t="shared" si="2"/>
        <v>78.52</v>
      </c>
    </row>
    <row r="55" spans="1:22" x14ac:dyDescent="0.35">
      <c r="A55">
        <v>2289</v>
      </c>
      <c r="B55">
        <v>103802</v>
      </c>
      <c r="C55">
        <v>5</v>
      </c>
      <c r="D55">
        <v>55.722000000000001</v>
      </c>
      <c r="E55" t="s">
        <v>13</v>
      </c>
      <c r="F55">
        <v>55.807000000000002</v>
      </c>
      <c r="G55" t="s">
        <v>217</v>
      </c>
      <c r="H55">
        <v>1500</v>
      </c>
      <c r="I55" t="s">
        <v>218</v>
      </c>
      <c r="J55" t="s">
        <v>219</v>
      </c>
      <c r="K55" t="s">
        <v>53</v>
      </c>
      <c r="L55" s="1" t="s">
        <v>220</v>
      </c>
      <c r="M55" t="s">
        <v>23</v>
      </c>
      <c r="N55" t="s">
        <v>289</v>
      </c>
      <c r="O55">
        <v>130560</v>
      </c>
      <c r="P55" t="s">
        <v>314</v>
      </c>
      <c r="R55">
        <v>32.82</v>
      </c>
      <c r="S55">
        <f t="shared" si="3"/>
        <v>95.476662000000005</v>
      </c>
      <c r="T55">
        <f t="shared" si="4"/>
        <v>63.014399999999995</v>
      </c>
      <c r="U55" s="5">
        <v>61.5</v>
      </c>
      <c r="V55">
        <f t="shared" si="2"/>
        <v>92.864999999999995</v>
      </c>
    </row>
    <row r="56" spans="1:22" ht="29" x14ac:dyDescent="0.35">
      <c r="A56">
        <v>2294</v>
      </c>
      <c r="B56">
        <v>102879</v>
      </c>
      <c r="C56">
        <v>5</v>
      </c>
      <c r="D56">
        <v>47.985199999999999</v>
      </c>
      <c r="E56" t="s">
        <v>32</v>
      </c>
      <c r="F56">
        <v>47.984999999999999</v>
      </c>
      <c r="G56" t="s">
        <v>221</v>
      </c>
      <c r="H56">
        <v>9013</v>
      </c>
      <c r="I56" t="s">
        <v>222</v>
      </c>
      <c r="J56" t="s">
        <v>223</v>
      </c>
      <c r="K56" t="s">
        <v>17</v>
      </c>
      <c r="L56" s="1" t="s">
        <v>224</v>
      </c>
      <c r="M56" t="s">
        <v>225</v>
      </c>
      <c r="N56" t="s">
        <v>287</v>
      </c>
      <c r="O56">
        <v>98304</v>
      </c>
      <c r="P56" t="s">
        <v>316</v>
      </c>
      <c r="R56">
        <v>11.452999999999999</v>
      </c>
      <c r="S56">
        <f t="shared" si="3"/>
        <v>33.317922299999999</v>
      </c>
      <c r="T56">
        <f t="shared" si="4"/>
        <v>21.989759999999997</v>
      </c>
      <c r="U56" s="5">
        <v>62.244399999999999</v>
      </c>
      <c r="V56">
        <f t="shared" si="2"/>
        <v>93.989043999999993</v>
      </c>
    </row>
    <row r="57" spans="1:22" ht="29" x14ac:dyDescent="0.35">
      <c r="A57">
        <v>2308</v>
      </c>
      <c r="B57">
        <v>101433</v>
      </c>
      <c r="C57">
        <v>5</v>
      </c>
      <c r="D57">
        <v>56.262500000000003</v>
      </c>
      <c r="E57" t="s">
        <v>13</v>
      </c>
      <c r="F57">
        <v>56.402999999999999</v>
      </c>
      <c r="G57" t="s">
        <v>226</v>
      </c>
      <c r="H57">
        <v>1243</v>
      </c>
      <c r="I57" t="s">
        <v>227</v>
      </c>
      <c r="J57" t="s">
        <v>228</v>
      </c>
      <c r="K57" t="s">
        <v>229</v>
      </c>
      <c r="L57" s="1" t="s">
        <v>169</v>
      </c>
      <c r="M57" t="s">
        <v>60</v>
      </c>
      <c r="N57" t="s">
        <v>287</v>
      </c>
      <c r="O57">
        <v>127296</v>
      </c>
      <c r="P57" t="s">
        <v>314</v>
      </c>
      <c r="R57" s="10">
        <v>33.854199999999999</v>
      </c>
      <c r="S57">
        <f t="shared" si="3"/>
        <v>98.48525321999999</v>
      </c>
      <c r="T57">
        <f t="shared" si="4"/>
        <v>65.000063999999995</v>
      </c>
      <c r="U57" s="5">
        <v>52.567599999999999</v>
      </c>
      <c r="V57">
        <f t="shared" si="2"/>
        <v>79.377076000000002</v>
      </c>
    </row>
    <row r="58" spans="1:22" ht="29" x14ac:dyDescent="0.35">
      <c r="A58">
        <v>2321</v>
      </c>
      <c r="B58">
        <v>100210</v>
      </c>
      <c r="C58">
        <v>5</v>
      </c>
      <c r="D58">
        <v>54.162500000000001</v>
      </c>
      <c r="E58" t="s">
        <v>13</v>
      </c>
      <c r="F58">
        <v>54.218000000000004</v>
      </c>
      <c r="G58" t="s">
        <v>230</v>
      </c>
      <c r="H58">
        <v>5672</v>
      </c>
      <c r="I58" t="s">
        <v>231</v>
      </c>
      <c r="J58" t="s">
        <v>232</v>
      </c>
      <c r="K58" t="s">
        <v>17</v>
      </c>
      <c r="L58" s="1" t="s">
        <v>233</v>
      </c>
      <c r="M58" t="s">
        <v>206</v>
      </c>
      <c r="N58" t="s">
        <v>289</v>
      </c>
      <c r="O58">
        <v>127296</v>
      </c>
      <c r="P58" t="s">
        <v>314</v>
      </c>
      <c r="R58" s="10">
        <v>33.854199999999999</v>
      </c>
      <c r="S58">
        <f t="shared" si="3"/>
        <v>98.48525321999999</v>
      </c>
      <c r="T58">
        <f t="shared" si="4"/>
        <v>65.000063999999995</v>
      </c>
      <c r="U58" s="5">
        <v>55.214300000000001</v>
      </c>
      <c r="V58">
        <f t="shared" si="2"/>
        <v>83.373593</v>
      </c>
    </row>
    <row r="59" spans="1:22" ht="29" x14ac:dyDescent="0.35">
      <c r="A59">
        <v>2322</v>
      </c>
      <c r="B59">
        <v>100208</v>
      </c>
      <c r="C59">
        <v>5</v>
      </c>
      <c r="D59">
        <v>52.587499999999999</v>
      </c>
      <c r="E59" t="s">
        <v>13</v>
      </c>
      <c r="F59">
        <v>52.75</v>
      </c>
      <c r="G59" t="s">
        <v>234</v>
      </c>
      <c r="H59">
        <v>4870</v>
      </c>
      <c r="I59" t="s">
        <v>235</v>
      </c>
      <c r="J59" t="s">
        <v>236</v>
      </c>
      <c r="K59" t="s">
        <v>237</v>
      </c>
      <c r="L59" s="1" t="s">
        <v>238</v>
      </c>
      <c r="M59" t="s">
        <v>239</v>
      </c>
      <c r="N59" t="s">
        <v>287</v>
      </c>
      <c r="O59">
        <v>127296</v>
      </c>
      <c r="P59" t="s">
        <v>314</v>
      </c>
      <c r="R59" s="10">
        <v>33.854199999999999</v>
      </c>
      <c r="S59">
        <f t="shared" si="3"/>
        <v>98.48525321999999</v>
      </c>
      <c r="T59">
        <f t="shared" si="4"/>
        <v>65.000063999999995</v>
      </c>
      <c r="U59" s="5">
        <v>54.851900000000001</v>
      </c>
      <c r="V59">
        <f t="shared" si="2"/>
        <v>82.826369</v>
      </c>
    </row>
    <row r="60" spans="1:22" ht="29" x14ac:dyDescent="0.35">
      <c r="A60">
        <v>2323</v>
      </c>
      <c r="B60">
        <v>100186</v>
      </c>
      <c r="C60">
        <v>5</v>
      </c>
      <c r="D60">
        <v>57.582999999999998</v>
      </c>
      <c r="E60" t="s">
        <v>125</v>
      </c>
      <c r="F60">
        <v>0</v>
      </c>
      <c r="G60" t="s">
        <v>240</v>
      </c>
      <c r="H60">
        <v>2236</v>
      </c>
      <c r="I60" t="s">
        <v>241</v>
      </c>
      <c r="J60" t="s">
        <v>242</v>
      </c>
      <c r="K60" t="s">
        <v>17</v>
      </c>
      <c r="L60" s="1" t="s">
        <v>243</v>
      </c>
      <c r="M60" t="s">
        <v>55</v>
      </c>
      <c r="N60" t="s">
        <v>289</v>
      </c>
      <c r="O60">
        <v>19200</v>
      </c>
      <c r="P60" t="s">
        <v>318</v>
      </c>
      <c r="R60" s="10">
        <v>10.41</v>
      </c>
      <c r="S60">
        <f t="shared" si="3"/>
        <v>30.283731</v>
      </c>
      <c r="T60">
        <f t="shared" si="4"/>
        <v>19.987199999999998</v>
      </c>
      <c r="U60">
        <v>20</v>
      </c>
      <c r="V60">
        <f t="shared" si="2"/>
        <v>30.2</v>
      </c>
    </row>
    <row r="61" spans="1:22" ht="29" x14ac:dyDescent="0.35">
      <c r="A61">
        <v>2324</v>
      </c>
      <c r="B61">
        <v>100130</v>
      </c>
      <c r="C61">
        <v>5</v>
      </c>
      <c r="D61">
        <v>53.885100000000001</v>
      </c>
      <c r="E61" t="s">
        <v>13</v>
      </c>
      <c r="F61">
        <v>53.924999999999997</v>
      </c>
      <c r="G61" t="s">
        <v>244</v>
      </c>
      <c r="H61">
        <v>2430</v>
      </c>
      <c r="I61" t="s">
        <v>245</v>
      </c>
      <c r="J61" t="s">
        <v>246</v>
      </c>
      <c r="K61" t="s">
        <v>76</v>
      </c>
      <c r="L61" s="1" t="s">
        <v>127</v>
      </c>
      <c r="M61" t="s">
        <v>34</v>
      </c>
      <c r="N61" t="s">
        <v>289</v>
      </c>
      <c r="O61">
        <v>127296</v>
      </c>
      <c r="P61" t="s">
        <v>314</v>
      </c>
      <c r="R61" s="10">
        <v>33.854199999999999</v>
      </c>
      <c r="S61">
        <f t="shared" si="3"/>
        <v>98.48525321999999</v>
      </c>
      <c r="T61">
        <f t="shared" si="4"/>
        <v>65.000063999999995</v>
      </c>
      <c r="U61">
        <v>59</v>
      </c>
      <c r="V61">
        <f t="shared" si="2"/>
        <v>89.09</v>
      </c>
    </row>
    <row r="62" spans="1:22" x14ac:dyDescent="0.35">
      <c r="A62">
        <v>237</v>
      </c>
      <c r="B62">
        <v>99381</v>
      </c>
      <c r="C62">
        <v>5</v>
      </c>
      <c r="D62" t="s">
        <v>247</v>
      </c>
      <c r="E62" t="s">
        <v>13</v>
      </c>
      <c r="F62" s="5">
        <v>57458</v>
      </c>
      <c r="G62" t="s">
        <v>248</v>
      </c>
      <c r="H62">
        <v>894</v>
      </c>
      <c r="I62" t="s">
        <v>249</v>
      </c>
      <c r="J62" t="s">
        <v>250</v>
      </c>
      <c r="K62" t="s">
        <v>53</v>
      </c>
      <c r="L62" s="1" t="s">
        <v>251</v>
      </c>
      <c r="M62" t="s">
        <v>225</v>
      </c>
      <c r="N62" t="s">
        <v>289</v>
      </c>
      <c r="O62">
        <v>127296</v>
      </c>
      <c r="P62" t="s">
        <v>314</v>
      </c>
      <c r="R62" s="10">
        <v>33.854199999999999</v>
      </c>
      <c r="S62">
        <f t="shared" si="3"/>
        <v>98.48525321999999</v>
      </c>
      <c r="T62">
        <f t="shared" si="4"/>
        <v>65.000063999999995</v>
      </c>
      <c r="U62" s="5">
        <v>59</v>
      </c>
      <c r="V62">
        <f t="shared" si="2"/>
        <v>89.09</v>
      </c>
    </row>
    <row r="63" spans="1:22" x14ac:dyDescent="0.35">
      <c r="A63">
        <v>254</v>
      </c>
      <c r="B63">
        <v>99340</v>
      </c>
      <c r="C63" t="s">
        <v>252</v>
      </c>
      <c r="D63">
        <v>49.462569999999999</v>
      </c>
      <c r="E63" t="s">
        <v>13</v>
      </c>
      <c r="F63">
        <v>0</v>
      </c>
      <c r="G63" t="s">
        <v>253</v>
      </c>
      <c r="H63">
        <v>1002</v>
      </c>
      <c r="I63" t="s">
        <v>254</v>
      </c>
      <c r="J63" t="s">
        <v>255</v>
      </c>
      <c r="K63" t="s">
        <v>256</v>
      </c>
      <c r="L63" t="s">
        <v>257</v>
      </c>
      <c r="M63" t="s">
        <v>23</v>
      </c>
      <c r="N63" t="s">
        <v>287</v>
      </c>
      <c r="O63">
        <v>127296</v>
      </c>
      <c r="P63" t="s">
        <v>314</v>
      </c>
      <c r="R63" s="10">
        <v>33.854199999999999</v>
      </c>
      <c r="S63">
        <f t="shared" si="3"/>
        <v>98.48525321999999</v>
      </c>
      <c r="T63">
        <f t="shared" si="4"/>
        <v>65.000063999999995</v>
      </c>
      <c r="U63" s="5">
        <v>67.136399999999995</v>
      </c>
      <c r="V63">
        <f t="shared" si="2"/>
        <v>101.375964</v>
      </c>
    </row>
    <row r="64" spans="1:22" x14ac:dyDescent="0.35">
      <c r="A64">
        <v>313</v>
      </c>
      <c r="B64">
        <v>98992</v>
      </c>
      <c r="C64" t="s">
        <v>252</v>
      </c>
      <c r="D64">
        <v>51</v>
      </c>
      <c r="E64" t="s">
        <v>13</v>
      </c>
      <c r="F64">
        <v>52.957000000000001</v>
      </c>
      <c r="G64" t="s">
        <v>258</v>
      </c>
      <c r="H64">
        <v>0</v>
      </c>
      <c r="I64" t="s">
        <v>274</v>
      </c>
      <c r="K64" t="s">
        <v>53</v>
      </c>
      <c r="L64" t="s">
        <v>257</v>
      </c>
      <c r="M64" s="4" t="s">
        <v>273</v>
      </c>
      <c r="N64" s="4" t="s">
        <v>289</v>
      </c>
      <c r="O64">
        <v>31824</v>
      </c>
      <c r="P64" t="s">
        <v>319</v>
      </c>
      <c r="R64" s="10">
        <v>10.414999999999999</v>
      </c>
      <c r="S64">
        <f t="shared" si="3"/>
        <v>30.298276499999997</v>
      </c>
      <c r="T64">
        <f t="shared" si="4"/>
        <v>19.996799999999997</v>
      </c>
      <c r="U64" s="5">
        <v>25.7239</v>
      </c>
      <c r="V64">
        <f t="shared" si="2"/>
        <v>38.843088999999999</v>
      </c>
    </row>
    <row r="65" spans="1:22" x14ac:dyDescent="0.35">
      <c r="A65">
        <v>382</v>
      </c>
      <c r="B65">
        <v>98186</v>
      </c>
      <c r="C65" t="s">
        <v>252</v>
      </c>
      <c r="D65">
        <v>45.465940000000003</v>
      </c>
      <c r="E65" t="s">
        <v>13</v>
      </c>
      <c r="F65">
        <v>48.036999999999999</v>
      </c>
      <c r="G65" t="s">
        <v>259</v>
      </c>
      <c r="H65">
        <v>650</v>
      </c>
      <c r="I65" t="s">
        <v>260</v>
      </c>
      <c r="K65" t="s">
        <v>261</v>
      </c>
      <c r="L65" t="s">
        <v>257</v>
      </c>
      <c r="M65" t="s">
        <v>34</v>
      </c>
      <c r="N65" s="4" t="s">
        <v>289</v>
      </c>
      <c r="O65">
        <v>131864</v>
      </c>
      <c r="P65" t="s">
        <v>320</v>
      </c>
      <c r="R65">
        <v>23.43</v>
      </c>
      <c r="S65">
        <f t="shared" si="3"/>
        <v>68.160212999999999</v>
      </c>
      <c r="T65">
        <f t="shared" si="4"/>
        <v>44.985599999999998</v>
      </c>
      <c r="U65">
        <v>45</v>
      </c>
      <c r="V65">
        <f t="shared" si="2"/>
        <v>67.95</v>
      </c>
    </row>
    <row r="66" spans="1:22" x14ac:dyDescent="0.35">
      <c r="A66">
        <v>385</v>
      </c>
      <c r="B66">
        <v>98184</v>
      </c>
      <c r="C66" t="s">
        <v>252</v>
      </c>
      <c r="D66">
        <v>45.266280000000002</v>
      </c>
      <c r="E66" t="s">
        <v>13</v>
      </c>
      <c r="F66">
        <v>48.037999999999997</v>
      </c>
      <c r="G66" t="s">
        <v>262</v>
      </c>
      <c r="H66">
        <v>625</v>
      </c>
      <c r="I66" t="s">
        <v>278</v>
      </c>
      <c r="J66" t="s">
        <v>279</v>
      </c>
      <c r="K66" t="s">
        <v>261</v>
      </c>
      <c r="L66" t="s">
        <v>257</v>
      </c>
      <c r="M66" t="s">
        <v>23</v>
      </c>
      <c r="N66" s="4" t="s">
        <v>289</v>
      </c>
      <c r="O66">
        <v>131864</v>
      </c>
      <c r="P66" t="s">
        <v>320</v>
      </c>
      <c r="R66">
        <v>23.43</v>
      </c>
      <c r="S66">
        <f t="shared" ref="S66:S78" si="5">2.9091*R66</f>
        <v>68.160212999999999</v>
      </c>
      <c r="T66">
        <f t="shared" ref="T66:T78" si="6">1.92*R66</f>
        <v>44.985599999999998</v>
      </c>
      <c r="U66">
        <v>45</v>
      </c>
      <c r="V66">
        <f t="shared" si="2"/>
        <v>67.95</v>
      </c>
    </row>
    <row r="67" spans="1:22" x14ac:dyDescent="0.35">
      <c r="A67">
        <v>408</v>
      </c>
      <c r="B67">
        <v>97987</v>
      </c>
      <c r="C67" t="s">
        <v>252</v>
      </c>
      <c r="D67">
        <v>50.181660000000001</v>
      </c>
      <c r="E67" t="s">
        <v>13</v>
      </c>
      <c r="F67">
        <v>0</v>
      </c>
      <c r="G67" t="s">
        <v>263</v>
      </c>
      <c r="H67">
        <v>0</v>
      </c>
      <c r="I67" t="s">
        <v>36</v>
      </c>
      <c r="J67" t="s">
        <v>264</v>
      </c>
      <c r="K67" t="s">
        <v>53</v>
      </c>
      <c r="L67" t="s">
        <v>257</v>
      </c>
      <c r="M67" t="s">
        <v>28</v>
      </c>
      <c r="N67" s="4" t="s">
        <v>289</v>
      </c>
      <c r="O67">
        <v>123410</v>
      </c>
      <c r="P67" t="s">
        <v>321</v>
      </c>
      <c r="R67">
        <v>33.33</v>
      </c>
      <c r="S67">
        <f t="shared" si="5"/>
        <v>96.960302999999996</v>
      </c>
      <c r="T67">
        <f t="shared" si="6"/>
        <v>63.993599999999994</v>
      </c>
      <c r="U67" s="5">
        <v>67.625</v>
      </c>
      <c r="V67">
        <f t="shared" ref="V67:V78" si="7">U67*1.51</f>
        <v>102.11375</v>
      </c>
    </row>
    <row r="68" spans="1:22" x14ac:dyDescent="0.35">
      <c r="A68">
        <v>405</v>
      </c>
      <c r="B68">
        <v>97988</v>
      </c>
      <c r="C68" t="s">
        <v>252</v>
      </c>
      <c r="D68">
        <v>50.18</v>
      </c>
      <c r="E68" t="s">
        <v>13</v>
      </c>
      <c r="F68">
        <v>0</v>
      </c>
      <c r="G68" t="s">
        <v>265</v>
      </c>
      <c r="H68">
        <v>0</v>
      </c>
      <c r="I68" t="s">
        <v>266</v>
      </c>
      <c r="K68" t="s">
        <v>267</v>
      </c>
      <c r="L68" t="s">
        <v>268</v>
      </c>
      <c r="M68" t="s">
        <v>34</v>
      </c>
      <c r="N68" s="4" t="s">
        <v>76</v>
      </c>
      <c r="O68">
        <v>123410</v>
      </c>
      <c r="P68" t="s">
        <v>321</v>
      </c>
      <c r="R68">
        <v>33.33</v>
      </c>
      <c r="S68">
        <f t="shared" si="5"/>
        <v>96.960302999999996</v>
      </c>
      <c r="T68">
        <f t="shared" si="6"/>
        <v>63.993599999999994</v>
      </c>
      <c r="U68" s="5">
        <v>66.678600000000003</v>
      </c>
      <c r="V68">
        <f t="shared" si="7"/>
        <v>100.684686</v>
      </c>
    </row>
    <row r="69" spans="1:22" x14ac:dyDescent="0.35">
      <c r="A69">
        <v>922</v>
      </c>
      <c r="B69">
        <v>96220</v>
      </c>
      <c r="C69" t="s">
        <v>252</v>
      </c>
      <c r="D69">
        <v>48.61</v>
      </c>
      <c r="E69" t="s">
        <v>125</v>
      </c>
      <c r="F69">
        <v>0</v>
      </c>
      <c r="G69" t="s">
        <v>269</v>
      </c>
      <c r="H69">
        <v>0</v>
      </c>
      <c r="I69" t="s">
        <v>270</v>
      </c>
      <c r="K69" t="s">
        <v>53</v>
      </c>
      <c r="L69" t="s">
        <v>257</v>
      </c>
      <c r="M69" t="s">
        <v>40</v>
      </c>
      <c r="N69" t="s">
        <v>289</v>
      </c>
      <c r="O69">
        <v>21120</v>
      </c>
      <c r="P69" t="s">
        <v>318</v>
      </c>
      <c r="R69">
        <v>10.41</v>
      </c>
      <c r="S69">
        <f t="shared" si="5"/>
        <v>30.283731</v>
      </c>
      <c r="T69">
        <f t="shared" si="6"/>
        <v>19.987199999999998</v>
      </c>
      <c r="U69">
        <v>20</v>
      </c>
      <c r="V69">
        <f t="shared" si="7"/>
        <v>30.2</v>
      </c>
    </row>
    <row r="70" spans="1:22" x14ac:dyDescent="0.35">
      <c r="A70">
        <v>1098</v>
      </c>
      <c r="B70">
        <v>94209</v>
      </c>
      <c r="C70" t="s">
        <v>252</v>
      </c>
      <c r="D70">
        <v>49.149000000000001</v>
      </c>
      <c r="E70" t="s">
        <v>13</v>
      </c>
      <c r="F70">
        <v>0</v>
      </c>
      <c r="G70" t="s">
        <v>271</v>
      </c>
      <c r="H70">
        <v>0</v>
      </c>
      <c r="I70" t="s">
        <v>108</v>
      </c>
      <c r="J70" t="s">
        <v>272</v>
      </c>
      <c r="K70" t="s">
        <v>53</v>
      </c>
      <c r="L70" t="s">
        <v>257</v>
      </c>
      <c r="M70" t="s">
        <v>23</v>
      </c>
      <c r="O70">
        <v>143936</v>
      </c>
      <c r="P70" t="s">
        <v>322</v>
      </c>
      <c r="R70">
        <v>20.83</v>
      </c>
      <c r="S70">
        <f t="shared" si="5"/>
        <v>60.596552999999993</v>
      </c>
      <c r="T70">
        <f t="shared" si="6"/>
        <v>39.993599999999994</v>
      </c>
      <c r="U70" s="5">
        <v>50.8</v>
      </c>
      <c r="V70">
        <f t="shared" si="7"/>
        <v>76.707999999999998</v>
      </c>
    </row>
    <row r="71" spans="1:22" x14ac:dyDescent="0.35">
      <c r="A71">
        <v>379</v>
      </c>
      <c r="B71">
        <v>97851</v>
      </c>
      <c r="C71" t="s">
        <v>252</v>
      </c>
      <c r="D71" s="5">
        <v>49225</v>
      </c>
      <c r="E71" t="s">
        <v>13</v>
      </c>
      <c r="F71">
        <v>0</v>
      </c>
      <c r="G71" t="s">
        <v>275</v>
      </c>
      <c r="H71">
        <v>747</v>
      </c>
      <c r="I71" t="s">
        <v>276</v>
      </c>
      <c r="K71" t="s">
        <v>53</v>
      </c>
      <c r="L71" s="1" t="s">
        <v>277</v>
      </c>
      <c r="M71" t="s">
        <v>40</v>
      </c>
      <c r="N71" t="s">
        <v>289</v>
      </c>
      <c r="O71">
        <v>123410</v>
      </c>
      <c r="P71" t="s">
        <v>314</v>
      </c>
      <c r="R71">
        <v>33.33</v>
      </c>
      <c r="S71">
        <f t="shared" si="5"/>
        <v>96.960302999999996</v>
      </c>
      <c r="T71">
        <f t="shared" si="6"/>
        <v>63.993599999999994</v>
      </c>
      <c r="U71" s="5">
        <v>57.661000000000001</v>
      </c>
      <c r="V71">
        <f t="shared" si="7"/>
        <v>87.068110000000004</v>
      </c>
    </row>
    <row r="72" spans="1:22" x14ac:dyDescent="0.35">
      <c r="A72">
        <v>1739</v>
      </c>
      <c r="B72">
        <v>102810</v>
      </c>
      <c r="C72" t="s">
        <v>252</v>
      </c>
      <c r="D72" s="6">
        <v>54418</v>
      </c>
      <c r="E72" t="s">
        <v>13</v>
      </c>
      <c r="F72">
        <v>0</v>
      </c>
      <c r="G72" t="s">
        <v>294</v>
      </c>
      <c r="H72">
        <v>0</v>
      </c>
      <c r="I72" s="7" t="s">
        <v>295</v>
      </c>
      <c r="K72" s="7" t="s">
        <v>17</v>
      </c>
      <c r="L72" s="8" t="s">
        <v>257</v>
      </c>
      <c r="M72" s="7" t="s">
        <v>55</v>
      </c>
      <c r="N72" s="7" t="s">
        <v>289</v>
      </c>
      <c r="O72">
        <v>130560</v>
      </c>
      <c r="P72" t="s">
        <v>314</v>
      </c>
      <c r="R72">
        <v>32.82</v>
      </c>
      <c r="S72">
        <f t="shared" si="5"/>
        <v>95.476662000000005</v>
      </c>
      <c r="T72">
        <f t="shared" si="6"/>
        <v>63.014399999999995</v>
      </c>
      <c r="U72" s="5">
        <v>53.477699999999999</v>
      </c>
      <c r="V72">
        <f t="shared" si="7"/>
        <v>80.751327000000003</v>
      </c>
    </row>
    <row r="73" spans="1:22" x14ac:dyDescent="0.35">
      <c r="A73">
        <v>1568</v>
      </c>
      <c r="B73">
        <v>103366</v>
      </c>
      <c r="C73" t="s">
        <v>252</v>
      </c>
      <c r="D73" s="6">
        <v>51460</v>
      </c>
      <c r="E73" t="s">
        <v>13</v>
      </c>
      <c r="F73" s="5">
        <v>54856</v>
      </c>
      <c r="G73" t="s">
        <v>296</v>
      </c>
      <c r="H73">
        <v>0</v>
      </c>
      <c r="I73" s="7" t="s">
        <v>297</v>
      </c>
      <c r="K73" s="7" t="s">
        <v>17</v>
      </c>
      <c r="L73" s="8" t="s">
        <v>257</v>
      </c>
      <c r="M73" s="7" t="s">
        <v>55</v>
      </c>
      <c r="N73" s="7" t="s">
        <v>289</v>
      </c>
      <c r="O73">
        <v>130560</v>
      </c>
      <c r="P73" t="s">
        <v>319</v>
      </c>
      <c r="R73">
        <v>32.82</v>
      </c>
      <c r="S73">
        <f t="shared" si="5"/>
        <v>95.476662000000005</v>
      </c>
      <c r="T73">
        <f t="shared" si="6"/>
        <v>63.014399999999995</v>
      </c>
      <c r="U73" s="5">
        <v>54.022300000000001</v>
      </c>
      <c r="V73">
        <f t="shared" si="7"/>
        <v>81.573672999999999</v>
      </c>
    </row>
    <row r="74" spans="1:22" x14ac:dyDescent="0.35">
      <c r="A74">
        <v>1730</v>
      </c>
      <c r="B74">
        <v>102813</v>
      </c>
      <c r="C74" t="s">
        <v>252</v>
      </c>
      <c r="D74" s="5">
        <v>48.670999999999999</v>
      </c>
      <c r="E74" t="s">
        <v>13</v>
      </c>
      <c r="F74">
        <v>0</v>
      </c>
      <c r="G74" t="s">
        <v>298</v>
      </c>
      <c r="H74">
        <v>0</v>
      </c>
      <c r="I74" t="s">
        <v>300</v>
      </c>
      <c r="J74" t="s">
        <v>303</v>
      </c>
      <c r="K74" t="s">
        <v>38</v>
      </c>
      <c r="L74" s="1" t="s">
        <v>257</v>
      </c>
      <c r="M74" t="s">
        <v>55</v>
      </c>
      <c r="N74" t="s">
        <v>289</v>
      </c>
      <c r="O74">
        <v>130560</v>
      </c>
      <c r="P74" t="s">
        <v>314</v>
      </c>
      <c r="R74">
        <v>32.82</v>
      </c>
      <c r="S74">
        <f t="shared" si="5"/>
        <v>95.476662000000005</v>
      </c>
      <c r="T74">
        <f t="shared" si="6"/>
        <v>63.014399999999995</v>
      </c>
      <c r="U74" s="5">
        <v>54.545499999999997</v>
      </c>
      <c r="V74">
        <f t="shared" si="7"/>
        <v>82.363704999999996</v>
      </c>
    </row>
    <row r="75" spans="1:22" x14ac:dyDescent="0.35">
      <c r="A75">
        <v>1733</v>
      </c>
      <c r="B75">
        <v>102812</v>
      </c>
      <c r="C75" t="s">
        <v>252</v>
      </c>
      <c r="D75" s="5">
        <v>53.052619999999997</v>
      </c>
      <c r="E75" t="s">
        <v>13</v>
      </c>
      <c r="F75">
        <v>0</v>
      </c>
      <c r="G75" t="s">
        <v>299</v>
      </c>
      <c r="H75">
        <v>0</v>
      </c>
      <c r="I75" t="s">
        <v>301</v>
      </c>
      <c r="J75" t="s">
        <v>302</v>
      </c>
      <c r="K75" t="s">
        <v>38</v>
      </c>
      <c r="L75" s="1" t="s">
        <v>257</v>
      </c>
      <c r="M75" t="s">
        <v>55</v>
      </c>
      <c r="N75" t="s">
        <v>289</v>
      </c>
      <c r="O75">
        <v>130560</v>
      </c>
      <c r="P75" t="s">
        <v>314</v>
      </c>
      <c r="R75">
        <v>32.82</v>
      </c>
      <c r="S75">
        <f t="shared" si="5"/>
        <v>95.476662000000005</v>
      </c>
      <c r="T75">
        <f t="shared" si="6"/>
        <v>63.014399999999995</v>
      </c>
      <c r="U75" s="5">
        <v>55.192300000000003</v>
      </c>
      <c r="V75">
        <f t="shared" si="7"/>
        <v>83.340373</v>
      </c>
    </row>
    <row r="76" spans="1:22" x14ac:dyDescent="0.35">
      <c r="A76">
        <v>1593</v>
      </c>
      <c r="B76">
        <v>103271</v>
      </c>
      <c r="C76" t="s">
        <v>252</v>
      </c>
      <c r="D76" s="5">
        <v>56.152189999999997</v>
      </c>
      <c r="E76" t="s">
        <v>13</v>
      </c>
      <c r="F76">
        <v>0</v>
      </c>
      <c r="G76" t="s">
        <v>304</v>
      </c>
      <c r="H76">
        <v>0</v>
      </c>
      <c r="I76" t="s">
        <v>305</v>
      </c>
      <c r="J76" t="s">
        <v>306</v>
      </c>
      <c r="K76" t="s">
        <v>53</v>
      </c>
      <c r="L76" s="1" t="s">
        <v>257</v>
      </c>
      <c r="M76" t="s">
        <v>23</v>
      </c>
      <c r="N76" t="s">
        <v>289</v>
      </c>
      <c r="O76">
        <v>153600</v>
      </c>
      <c r="P76" t="s">
        <v>314</v>
      </c>
      <c r="R76">
        <v>41.6</v>
      </c>
      <c r="S76">
        <f t="shared" si="5"/>
        <v>121.01856000000001</v>
      </c>
      <c r="T76">
        <f t="shared" si="6"/>
        <v>79.872</v>
      </c>
      <c r="U76" s="5">
        <v>65.027000000000001</v>
      </c>
      <c r="V76">
        <f t="shared" si="7"/>
        <v>98.190770000000001</v>
      </c>
    </row>
    <row r="77" spans="1:22" x14ac:dyDescent="0.35">
      <c r="A77">
        <v>1599</v>
      </c>
      <c r="B77">
        <v>103269</v>
      </c>
      <c r="C77" t="s">
        <v>252</v>
      </c>
      <c r="D77" s="5">
        <v>55.535719999999998</v>
      </c>
      <c r="E77" t="s">
        <v>13</v>
      </c>
      <c r="F77">
        <v>0</v>
      </c>
      <c r="G77" t="s">
        <v>307</v>
      </c>
      <c r="H77">
        <v>0</v>
      </c>
      <c r="I77" t="s">
        <v>308</v>
      </c>
      <c r="J77" t="s">
        <v>309</v>
      </c>
      <c r="K77" t="s">
        <v>53</v>
      </c>
      <c r="L77" s="1" t="s">
        <v>257</v>
      </c>
      <c r="M77" t="s">
        <v>23</v>
      </c>
      <c r="N77" t="s">
        <v>289</v>
      </c>
      <c r="O77">
        <v>153600</v>
      </c>
      <c r="P77" t="s">
        <v>314</v>
      </c>
      <c r="R77">
        <v>41.6</v>
      </c>
      <c r="S77">
        <f t="shared" si="5"/>
        <v>121.01856000000001</v>
      </c>
      <c r="T77">
        <f t="shared" si="6"/>
        <v>79.872</v>
      </c>
      <c r="U77" s="5">
        <v>62.65</v>
      </c>
      <c r="V77">
        <f t="shared" si="7"/>
        <v>94.601500000000001</v>
      </c>
    </row>
    <row r="78" spans="1:22" x14ac:dyDescent="0.35">
      <c r="A78">
        <v>1596</v>
      </c>
      <c r="B78">
        <v>103270</v>
      </c>
      <c r="C78" t="s">
        <v>252</v>
      </c>
      <c r="D78" s="5">
        <v>51.592700000000001</v>
      </c>
      <c r="E78" t="s">
        <v>13</v>
      </c>
      <c r="F78">
        <v>0</v>
      </c>
      <c r="G78" t="s">
        <v>310</v>
      </c>
      <c r="H78">
        <v>-999</v>
      </c>
      <c r="I78" t="s">
        <v>311</v>
      </c>
      <c r="J78" t="s">
        <v>312</v>
      </c>
      <c r="K78" t="s">
        <v>53</v>
      </c>
      <c r="L78" s="1" t="s">
        <v>257</v>
      </c>
      <c r="M78" t="s">
        <v>55</v>
      </c>
      <c r="N78" t="s">
        <v>287</v>
      </c>
      <c r="O78">
        <v>153600</v>
      </c>
      <c r="P78" t="s">
        <v>324</v>
      </c>
      <c r="R78">
        <v>41.6</v>
      </c>
      <c r="S78">
        <f t="shared" si="5"/>
        <v>121.01856000000001</v>
      </c>
      <c r="T78">
        <f t="shared" si="6"/>
        <v>79.872</v>
      </c>
      <c r="U78" s="5">
        <v>49.094000000000001</v>
      </c>
      <c r="V78">
        <f t="shared" si="7"/>
        <v>74.13194</v>
      </c>
    </row>
  </sheetData>
  <pageMargins left="0.7" right="0.7" top="0.75" bottom="0.75" header="0.511811023622047" footer="0.511811023622047"/>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96</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Coffey, Ivor</dc:creator>
  <dc:description/>
  <cp:lastModifiedBy>Doctorando1</cp:lastModifiedBy>
  <cp:revision>4</cp:revision>
  <dcterms:created xsi:type="dcterms:W3CDTF">2024-03-27T14:28:06Z</dcterms:created>
  <dcterms:modified xsi:type="dcterms:W3CDTF">2024-08-28T13:35:17Z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2759de7-3255-46b5-8dfe-736652f9c6c1_ActionId">
    <vt:lpwstr>01ede8eb-2789-45c8-94b4-d1c045fa3bff</vt:lpwstr>
  </property>
  <property fmtid="{D5CDD505-2E9C-101B-9397-08002B2CF9AE}" pid="3" name="MSIP_Label_22759de7-3255-46b5-8dfe-736652f9c6c1_ContentBits">
    <vt:lpwstr>0</vt:lpwstr>
  </property>
  <property fmtid="{D5CDD505-2E9C-101B-9397-08002B2CF9AE}" pid="4" name="MSIP_Label_22759de7-3255-46b5-8dfe-736652f9c6c1_Enabled">
    <vt:lpwstr>true</vt:lpwstr>
  </property>
  <property fmtid="{D5CDD505-2E9C-101B-9397-08002B2CF9AE}" pid="5" name="MSIP_Label_22759de7-3255-46b5-8dfe-736652f9c6c1_Method">
    <vt:lpwstr>Standard</vt:lpwstr>
  </property>
  <property fmtid="{D5CDD505-2E9C-101B-9397-08002B2CF9AE}" pid="6" name="MSIP_Label_22759de7-3255-46b5-8dfe-736652f9c6c1_Name">
    <vt:lpwstr>22759de7-3255-46b5-8dfe-736652f9c6c1</vt:lpwstr>
  </property>
  <property fmtid="{D5CDD505-2E9C-101B-9397-08002B2CF9AE}" pid="7" name="MSIP_Label_22759de7-3255-46b5-8dfe-736652f9c6c1_SetDate">
    <vt:lpwstr>2024-03-27T14:27:52Z</vt:lpwstr>
  </property>
  <property fmtid="{D5CDD505-2E9C-101B-9397-08002B2CF9AE}" pid="8" name="MSIP_Label_22759de7-3255-46b5-8dfe-736652f9c6c1_SiteId">
    <vt:lpwstr>c6ac664b-ae27-4d5d-b4e6-bb5717196fc7</vt:lpwstr>
  </property>
</Properties>
</file>