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jackckoch/Library/CloudStorage/Box-Box/AGGRC/0_Manuscripts/ResinPrinting_SeedGrant_Prelim/2024M_ResinPrinting Doc/"/>
    </mc:Choice>
  </mc:AlternateContent>
  <xr:revisionPtr revIDLastSave="0" documentId="13_ncr:1_{E78E87FF-9AB7-DB47-BC74-36B9E79FB199}" xr6:coauthVersionLast="47" xr6:coauthVersionMax="47" xr10:uidLastSave="{00000000-0000-0000-0000-000000000000}"/>
  <bookViews>
    <workbookView xWindow="0" yWindow="500" windowWidth="38400" windowHeight="21100" activeTab="6" xr2:uid="{00000000-000D-0000-FFFF-FFFF00000000}"/>
  </bookViews>
  <sheets>
    <sheet name="SSCC-Clear" sheetId="12" r:id="rId1"/>
    <sheet name="SSCC-Opaque" sheetId="8" r:id="rId2"/>
    <sheet name="IGS-Clear" sheetId="3" r:id="rId3"/>
    <sheet name="IGS-Opaque" sheetId="2" r:id="rId4"/>
    <sheet name="Rounded- Clear" sheetId="11" r:id="rId5"/>
    <sheet name="Rounded-Opaque" sheetId="10" r:id="rId6"/>
    <sheet name="SSCC_Graphing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2" l="1"/>
  <c r="B15" i="12"/>
  <c r="B12" i="12"/>
  <c r="B11" i="12"/>
  <c r="B7" i="12"/>
  <c r="B6" i="12"/>
  <c r="B17" i="12"/>
  <c r="B18" i="6" l="1"/>
  <c r="B17" i="6"/>
  <c r="B23" i="6"/>
  <c r="B22" i="6"/>
  <c r="D12" i="2"/>
  <c r="D13" i="2"/>
  <c r="D14" i="2"/>
  <c r="D15" i="2"/>
  <c r="D11" i="2"/>
  <c r="D3" i="2"/>
  <c r="D4" i="2"/>
  <c r="D5" i="2"/>
  <c r="D6" i="2"/>
  <c r="D7" i="2"/>
  <c r="D8" i="2"/>
  <c r="D2" i="2"/>
  <c r="B17" i="8"/>
  <c r="B16" i="8"/>
  <c r="B15" i="8"/>
  <c r="B12" i="8"/>
  <c r="B11" i="8"/>
  <c r="B7" i="8"/>
  <c r="B6" i="8"/>
  <c r="B28" i="6"/>
  <c r="B27" i="6"/>
  <c r="B26" i="6"/>
  <c r="B8" i="6" l="1"/>
  <c r="B7" i="6"/>
  <c r="B13" i="6"/>
  <c r="B12" i="6"/>
  <c r="D15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2" i="11"/>
  <c r="D3" i="11"/>
  <c r="D4" i="11"/>
  <c r="D5" i="11"/>
  <c r="D6" i="11"/>
  <c r="D7" i="11"/>
  <c r="D8" i="11"/>
  <c r="D9" i="11"/>
  <c r="D10" i="11"/>
  <c r="D11" i="11"/>
  <c r="D12" i="11"/>
  <c r="D13" i="11"/>
  <c r="D14" i="11"/>
  <c r="D2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3" i="3"/>
  <c r="D2" i="3"/>
  <c r="F3" i="3"/>
  <c r="F4" i="3"/>
  <c r="F5" i="3"/>
  <c r="F6" i="3"/>
  <c r="F7" i="3"/>
  <c r="F8" i="3"/>
  <c r="F9" i="3"/>
  <c r="F12" i="3"/>
  <c r="F13" i="3"/>
  <c r="F14" i="3"/>
  <c r="F15" i="3"/>
  <c r="F16" i="3"/>
  <c r="F17" i="3"/>
  <c r="F18" i="3"/>
  <c r="F19" i="3"/>
  <c r="F2" i="3"/>
  <c r="D13" i="3"/>
  <c r="D14" i="3"/>
  <c r="D15" i="3"/>
  <c r="D16" i="3"/>
  <c r="D17" i="3"/>
  <c r="D18" i="3"/>
  <c r="D19" i="3"/>
  <c r="D12" i="3"/>
  <c r="D4" i="3"/>
  <c r="D5" i="3"/>
  <c r="D6" i="3"/>
  <c r="G9" i="2"/>
  <c r="G11" i="2"/>
  <c r="G12" i="2"/>
  <c r="G13" i="2"/>
  <c r="G14" i="2"/>
  <c r="G15" i="2"/>
  <c r="G16" i="2"/>
  <c r="G17" i="2"/>
  <c r="G18" i="2"/>
  <c r="G3" i="2"/>
  <c r="G4" i="2"/>
  <c r="G5" i="2"/>
  <c r="G6" i="2"/>
  <c r="G7" i="2"/>
  <c r="G8" i="2"/>
  <c r="G2" i="2"/>
</calcChain>
</file>

<file path=xl/sharedStrings.xml><?xml version="1.0" encoding="utf-8"?>
<sst xmlns="http://schemas.openxmlformats.org/spreadsheetml/2006/main" count="121" uniqueCount="38">
  <si>
    <t>SD (8K)</t>
  </si>
  <si>
    <t>SD (CADWORKs)</t>
  </si>
  <si>
    <t>SD (CADworks)</t>
  </si>
  <si>
    <t>Depth (mm)</t>
  </si>
  <si>
    <t>Target Dimension (mm)</t>
  </si>
  <si>
    <t>SD (Consumer 3-D printer)</t>
  </si>
  <si>
    <t>SD (Industrial 3-D printer)</t>
  </si>
  <si>
    <t>Mean of Measured Size (Industrial 3-D printer)</t>
  </si>
  <si>
    <t>Mean of Measured Size (Consumer 3-D printer)</t>
  </si>
  <si>
    <t>Mean Measured Size (Consumer 3-D printer)</t>
  </si>
  <si>
    <t>Mean Measured Size (Industrial 3-D printer)</t>
  </si>
  <si>
    <t>Mean Measured Size (Photolithography-based)</t>
  </si>
  <si>
    <t>SD (Photolithography-based)</t>
  </si>
  <si>
    <t>Target</t>
  </si>
  <si>
    <t>Target dimension- Positive Features</t>
  </si>
  <si>
    <t>Target Dimension</t>
  </si>
  <si>
    <t>Measured size (Consumer 3-D printer)</t>
  </si>
  <si>
    <t>Consumer 3-D printer</t>
  </si>
  <si>
    <t>Industrial 3-D printer</t>
  </si>
  <si>
    <t>Photolithography-based</t>
  </si>
  <si>
    <t>%Difference Between Target and Measured Depth Size</t>
  </si>
  <si>
    <t>Upper SD (Consumer 3-D printer)</t>
  </si>
  <si>
    <t>Lower SD (Consumer 3-D printer)</t>
  </si>
  <si>
    <t>Lower SD (Industrial 3-D printer)</t>
  </si>
  <si>
    <t>Upper SD (Industrial 3-D printer)</t>
  </si>
  <si>
    <t>Target dimension- Negative Features</t>
  </si>
  <si>
    <t>Photolith Target Dimension</t>
  </si>
  <si>
    <t>Resin Target Dimension</t>
  </si>
  <si>
    <t>% Difference Between Actual and Measured Size</t>
  </si>
  <si>
    <t>Mean of Measured size (Industrial 3-D printer)n (mm)</t>
  </si>
  <si>
    <t>Mean of Measured size (Consumer 3-D printer) (mm)</t>
  </si>
  <si>
    <t>Mean of Measured size (Industrial 3-D printer) (mm)</t>
  </si>
  <si>
    <t>% Difference Between Target and Measured Size</t>
  </si>
  <si>
    <t>Measured size (Industrial 3-D printer) (mm)</t>
  </si>
  <si>
    <t>%Difference Between Target and Measured Size (industrial)</t>
  </si>
  <si>
    <t>%Difference Between Target and Measured Size (consumer)</t>
  </si>
  <si>
    <t>opaque</t>
  </si>
  <si>
    <t>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</si>
</sst>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 wrapText="1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0" fillId="5" borderId="1" xfId="0" applyFill="1" applyBorder="1" applyAlignment="1">
      <alignment horizontal="left"/>
    </xf>
    <xf numFmtId="2" fontId="0" fillId="5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Alignment="1">
      <alignment horizontal="left" wrapText="1"/>
    </xf>
    <xf numFmtId="2" fontId="0" fillId="0" borderId="0" xfId="0" applyNumberFormat="1" applyAlignment="1">
      <alignment horizontal="left"/>
    </xf>
    <xf numFmtId="165" fontId="0" fillId="6" borderId="0" xfId="0" applyNumberFormat="1" applyFill="1" applyAlignment="1">
      <alignment horizontal="left"/>
    </xf>
    <xf numFmtId="164" fontId="0" fillId="6" borderId="0" xfId="0" applyNumberFormat="1" applyFill="1" applyAlignment="1">
      <alignment horizontal="left"/>
    </xf>
    <xf numFmtId="164" fontId="0" fillId="7" borderId="0" xfId="0" applyNumberFormat="1" applyFill="1" applyAlignment="1">
      <alignment horizontal="left"/>
    </xf>
    <xf numFmtId="165" fontId="0" fillId="7" borderId="0" xfId="0" applyNumberFormat="1" applyFill="1" applyAlignment="1">
      <alignment horizontal="left"/>
    </xf>
    <xf numFmtId="16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 wrapText="1"/>
    </xf>
    <xf numFmtId="165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'SSCC-Clear'!$B$2</c:f>
              <c:strCache>
                <c:ptCount val="1"/>
                <c:pt idx="0">
                  <c:v>Depth (mm)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B0-564F-95A2-C066AF2C7DF7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B0-564F-95A2-C066AF2C7DF7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B0-564F-95A2-C066AF2C7DF7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B0-564F-95A2-C066AF2C7DF7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B0-564F-95A2-C066AF2C7DF7}"/>
              </c:ext>
            </c:extLst>
          </c:dPt>
          <c:errBars>
            <c:errBarType val="both"/>
            <c:errValType val="cust"/>
            <c:noEndCap val="0"/>
            <c:plus>
              <c:numRef>
                <c:f>('SSCC-Clear'!$C$2,'SSCC-Clear'!$B$5,'SSCC-Clear'!$B$10,'SSCC-Clear'!$C$20,'SSCC-Clear'!$B$23)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8.0000000000000002E-3</c:v>
                  </c:pt>
                  <c:pt idx="2">
                    <c:v>1.2569805089976564E-2</c:v>
                  </c:pt>
                  <c:pt idx="3">
                    <c:v>0</c:v>
                  </c:pt>
                  <c:pt idx="4">
                    <c:v>1E-3</c:v>
                  </c:pt>
                </c:numCache>
              </c:numRef>
            </c:plus>
            <c:minus>
              <c:numRef>
                <c:f>('SSCC-Clear'!$C$2,'SSCC-Clear'!$B$5,'SSCC-Clear'!$B$10,'SSCC-Clear'!$C$20,'SSCC-Clear'!$B$23)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8.0000000000000002E-3</c:v>
                  </c:pt>
                  <c:pt idx="2">
                    <c:v>1.2569805089976564E-2</c:v>
                  </c:pt>
                  <c:pt idx="3">
                    <c:v>0</c:v>
                  </c:pt>
                  <c:pt idx="4">
                    <c:v>1E-3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('SSCC-Clear'!$A$3,'SSCC-Clear'!$A$4,'SSCC-Clear'!$A$9,'SSCC-Clear'!$A$21,'SSCC-Clear'!$A$22)</c:f>
              <c:strCache>
                <c:ptCount val="5"/>
                <c:pt idx="0">
                  <c:v>Resin Target Dimension</c:v>
                </c:pt>
                <c:pt idx="1">
                  <c:v>Mean Measured Size (Industrial 3-D printer)</c:v>
                </c:pt>
                <c:pt idx="2">
                  <c:v>Mean Measured Size (Consumer 3-D printer)</c:v>
                </c:pt>
                <c:pt idx="3">
                  <c:v>Photolith Target Dimension</c:v>
                </c:pt>
                <c:pt idx="4">
                  <c:v>Mean Measured Size (Photolithography-based)</c:v>
                </c:pt>
              </c:strCache>
            </c:strRef>
          </c:cat>
          <c:val>
            <c:numRef>
              <c:f>('SSCC-Clear'!$B$3,'SSCC-Clear'!$B$4,'SSCC-Clear'!$B$9,'SSCC-Clear'!$B$21,'SSCC-Clear'!$B$22)</c:f>
              <c:numCache>
                <c:formatCode>0.000</c:formatCode>
                <c:ptCount val="5"/>
                <c:pt idx="0" formatCode="General">
                  <c:v>0.1</c:v>
                </c:pt>
                <c:pt idx="1">
                  <c:v>0.10199999999999999</c:v>
                </c:pt>
                <c:pt idx="2">
                  <c:v>7.5999999999999998E-2</c:v>
                </c:pt>
                <c:pt idx="3">
                  <c:v>0.01</c:v>
                </c:pt>
                <c:pt idx="4">
                  <c:v>9.92E-3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6B0-564F-95A2-C066AF2C7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-100"/>
        <c:axId val="1206549968"/>
        <c:axId val="1149514320"/>
      </c:barChart>
      <c:catAx>
        <c:axId val="120654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14320"/>
        <c:crosses val="autoZero"/>
        <c:auto val="1"/>
        <c:lblAlgn val="ctr"/>
        <c:lblOffset val="100"/>
        <c:noMultiLvlLbl val="0"/>
      </c:catAx>
      <c:valAx>
        <c:axId val="1149514320"/>
        <c:scaling>
          <c:orientation val="minMax"/>
          <c:max val="0.1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Depth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49968"/>
        <c:crosses val="autoZero"/>
        <c:crossBetween val="between"/>
        <c:majorUnit val="0.0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Target Dimension</c:v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'IGS-Opaque'!$A$6:$A$9</c:f>
              <c:numCache>
                <c:formatCode>General</c:formatCode>
                <c:ptCount val="4"/>
                <c:pt idx="0">
                  <c:v>0.2</c:v>
                </c:pt>
                <c:pt idx="1">
                  <c:v>0.1</c:v>
                </c:pt>
                <c:pt idx="2">
                  <c:v>7.0000000000000007E-2</c:v>
                </c:pt>
                <c:pt idx="3">
                  <c:v>0.05</c:v>
                </c:pt>
              </c:numCache>
            </c:numRef>
          </c:cat>
          <c:val>
            <c:numRef>
              <c:f>'IGS-Opaque'!$B$6:$B$9</c:f>
              <c:numCache>
                <c:formatCode>General</c:formatCode>
                <c:ptCount val="4"/>
                <c:pt idx="0">
                  <c:v>0.2</c:v>
                </c:pt>
                <c:pt idx="1">
                  <c:v>0.1</c:v>
                </c:pt>
                <c:pt idx="2">
                  <c:v>7.0000000000000007E-2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0-BA4B-A676-ACD382D365FB}"/>
            </c:ext>
          </c:extLst>
        </c:ser>
        <c:ser>
          <c:idx val="2"/>
          <c:order val="1"/>
          <c:tx>
            <c:strRef>
              <c:f>'IGS-Opaque'!$F$1</c:f>
              <c:strCache>
                <c:ptCount val="1"/>
                <c:pt idx="0">
                  <c:v>Mean of Measured size (Industrial 3-D printer) (mm)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'IGS-Opaque'!$I$6:$I$9</c:f>
                <c:numCache>
                  <c:formatCode>General</c:formatCode>
                  <c:ptCount val="4"/>
                  <c:pt idx="0">
                    <c:v>1.4E-2</c:v>
                  </c:pt>
                  <c:pt idx="1">
                    <c:v>1.9E-2</c:v>
                  </c:pt>
                  <c:pt idx="2">
                    <c:v>1.7000000000000001E-2</c:v>
                  </c:pt>
                  <c:pt idx="3">
                    <c:v>3.1E-2</c:v>
                  </c:pt>
                </c:numCache>
              </c:numRef>
            </c:plus>
            <c:minus>
              <c:numRef>
                <c:f>'IGS-Opaque'!$I$6:$I$9</c:f>
                <c:numCache>
                  <c:formatCode>General</c:formatCode>
                  <c:ptCount val="4"/>
                  <c:pt idx="0">
                    <c:v>1.4E-2</c:v>
                  </c:pt>
                  <c:pt idx="1">
                    <c:v>1.9E-2</c:v>
                  </c:pt>
                  <c:pt idx="2">
                    <c:v>1.7000000000000001E-2</c:v>
                  </c:pt>
                  <c:pt idx="3">
                    <c:v>3.1E-2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'IGS-Opaque'!$A$6:$A$9</c:f>
              <c:numCache>
                <c:formatCode>General</c:formatCode>
                <c:ptCount val="4"/>
                <c:pt idx="0">
                  <c:v>0.2</c:v>
                </c:pt>
                <c:pt idx="1">
                  <c:v>0.1</c:v>
                </c:pt>
                <c:pt idx="2">
                  <c:v>7.0000000000000007E-2</c:v>
                </c:pt>
                <c:pt idx="3">
                  <c:v>0.05</c:v>
                </c:pt>
              </c:numCache>
            </c:numRef>
          </c:cat>
          <c:val>
            <c:numRef>
              <c:f>'IGS-Opaque'!$F$6:$F$9</c:f>
              <c:numCache>
                <c:formatCode>General</c:formatCode>
                <c:ptCount val="4"/>
                <c:pt idx="0">
                  <c:v>0.16200000000000001</c:v>
                </c:pt>
                <c:pt idx="1">
                  <c:v>8.1000000000000003E-2</c:v>
                </c:pt>
                <c:pt idx="2">
                  <c:v>3.7999999999999999E-2</c:v>
                </c:pt>
                <c:pt idx="3">
                  <c:v>3.1E-2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0-BA4B-A676-ACD382D365FB}"/>
            </c:ext>
          </c:extLst>
        </c:ser>
        <c:ser>
          <c:idx val="1"/>
          <c:order val="2"/>
          <c:tx>
            <c:strRef>
              <c:f>'IGS-Opaque'!$C$1</c:f>
              <c:strCache>
                <c:ptCount val="1"/>
                <c:pt idx="0">
                  <c:v>Mean of Measured size (Consumer 3-D printer) (mm)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'IGS-Opaque'!$H$6:$H$9</c:f>
                <c:numCache>
                  <c:formatCode>General</c:formatCode>
                  <c:ptCount val="4"/>
                  <c:pt idx="0">
                    <c:v>8.0000000000000002E-3</c:v>
                  </c:pt>
                  <c:pt idx="1">
                    <c:v>7.0000000000000001E-3</c:v>
                  </c:pt>
                  <c:pt idx="2">
                    <c:v>2.9000000000000001E-2</c:v>
                  </c:pt>
                  <c:pt idx="3">
                    <c:v>0</c:v>
                  </c:pt>
                </c:numCache>
              </c:numRef>
            </c:plus>
            <c:minus>
              <c:numRef>
                <c:f>'IGS-Opaque'!$H$6:$H$9</c:f>
                <c:numCache>
                  <c:formatCode>General</c:formatCode>
                  <c:ptCount val="4"/>
                  <c:pt idx="0">
                    <c:v>8.0000000000000002E-3</c:v>
                  </c:pt>
                  <c:pt idx="1">
                    <c:v>7.0000000000000001E-3</c:v>
                  </c:pt>
                  <c:pt idx="2">
                    <c:v>2.9000000000000001E-2</c:v>
                  </c:pt>
                  <c:pt idx="3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'IGS-Opaque'!$A$6:$A$9</c:f>
              <c:numCache>
                <c:formatCode>General</c:formatCode>
                <c:ptCount val="4"/>
                <c:pt idx="0">
                  <c:v>0.2</c:v>
                </c:pt>
                <c:pt idx="1">
                  <c:v>0.1</c:v>
                </c:pt>
                <c:pt idx="2">
                  <c:v>7.0000000000000007E-2</c:v>
                </c:pt>
                <c:pt idx="3">
                  <c:v>0.05</c:v>
                </c:pt>
              </c:numCache>
            </c:numRef>
          </c:cat>
          <c:val>
            <c:numRef>
              <c:f>'IGS-Opaque'!$C$6:$C$9</c:f>
              <c:numCache>
                <c:formatCode>General</c:formatCode>
                <c:ptCount val="4"/>
                <c:pt idx="0">
                  <c:v>3.4000000000000002E-2</c:v>
                </c:pt>
                <c:pt idx="1">
                  <c:v>2.7E-2</c:v>
                </c:pt>
                <c:pt idx="2">
                  <c:v>6.0999999999999999E-2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B0-BA4B-A676-ACD382D365FB}"/>
            </c:ext>
          </c:extLst>
        </c:ser>
        <c:ser>
          <c:idx val="3"/>
          <c:order val="3"/>
          <c:tx>
            <c:v>Target Dimension</c:v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'IGS-Opaque'!$A$6:$A$9</c:f>
              <c:numCache>
                <c:formatCode>General</c:formatCode>
                <c:ptCount val="4"/>
                <c:pt idx="0">
                  <c:v>0.2</c:v>
                </c:pt>
                <c:pt idx="1">
                  <c:v>0.1</c:v>
                </c:pt>
                <c:pt idx="2">
                  <c:v>7.0000000000000007E-2</c:v>
                </c:pt>
                <c:pt idx="3">
                  <c:v>0.05</c:v>
                </c:pt>
              </c:numCache>
            </c:numRef>
          </c:cat>
          <c:val>
            <c:numRef>
              <c:f>'IGS-Opaque'!$B$15:$B$18</c:f>
              <c:numCache>
                <c:formatCode>General</c:formatCode>
                <c:ptCount val="4"/>
                <c:pt idx="0">
                  <c:v>-0.2</c:v>
                </c:pt>
                <c:pt idx="1">
                  <c:v>-0.1</c:v>
                </c:pt>
                <c:pt idx="2">
                  <c:v>-7.0000000000000007E-2</c:v>
                </c:pt>
                <c:pt idx="3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B0-BA4B-A676-ACD382D365FB}"/>
            </c:ext>
          </c:extLst>
        </c:ser>
        <c:ser>
          <c:idx val="5"/>
          <c:order val="4"/>
          <c:tx>
            <c:strRef>
              <c:f>'IGS-Opaque'!$F$10</c:f>
              <c:strCache>
                <c:ptCount val="1"/>
                <c:pt idx="0">
                  <c:v>Mean of Measured Size (Industrial 3-D printer)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'IGS-Opaque'!$I$15:$I$18</c:f>
                <c:numCache>
                  <c:formatCode>General</c:formatCode>
                  <c:ptCount val="4"/>
                  <c:pt idx="0">
                    <c:v>-1.9E-2</c:v>
                  </c:pt>
                  <c:pt idx="1">
                    <c:v>-1.4999999999999999E-2</c:v>
                  </c:pt>
                  <c:pt idx="2">
                    <c:v>-0.03</c:v>
                  </c:pt>
                  <c:pt idx="3">
                    <c:v>-3.9E-2</c:v>
                  </c:pt>
                </c:numCache>
              </c:numRef>
            </c:plus>
            <c:minus>
              <c:numRef>
                <c:f>'IGS-Opaque'!$I$15:$I$18</c:f>
                <c:numCache>
                  <c:formatCode>General</c:formatCode>
                  <c:ptCount val="4"/>
                  <c:pt idx="0">
                    <c:v>-1.9E-2</c:v>
                  </c:pt>
                  <c:pt idx="1">
                    <c:v>-1.4999999999999999E-2</c:v>
                  </c:pt>
                  <c:pt idx="2">
                    <c:v>-0.03</c:v>
                  </c:pt>
                  <c:pt idx="3">
                    <c:v>-3.9E-2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'IGS-Opaque'!$A$6:$A$9</c:f>
              <c:numCache>
                <c:formatCode>General</c:formatCode>
                <c:ptCount val="4"/>
                <c:pt idx="0">
                  <c:v>0.2</c:v>
                </c:pt>
                <c:pt idx="1">
                  <c:v>0.1</c:v>
                </c:pt>
                <c:pt idx="2">
                  <c:v>7.0000000000000007E-2</c:v>
                </c:pt>
                <c:pt idx="3">
                  <c:v>0.05</c:v>
                </c:pt>
              </c:numCache>
            </c:numRef>
          </c:cat>
          <c:val>
            <c:numRef>
              <c:f>'IGS-Opaque'!$F$15:$F$18</c:f>
              <c:numCache>
                <c:formatCode>General</c:formatCode>
                <c:ptCount val="4"/>
                <c:pt idx="0">
                  <c:v>-0.17499999999999999</c:v>
                </c:pt>
                <c:pt idx="1">
                  <c:v>-8.6999999999999994E-2</c:v>
                </c:pt>
                <c:pt idx="2">
                  <c:v>-4.2999999999999997E-2</c:v>
                </c:pt>
                <c:pt idx="3">
                  <c:v>-2.1999999999999999E-2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B0-BA4B-A676-ACD382D365FB}"/>
            </c:ext>
          </c:extLst>
        </c:ser>
        <c:ser>
          <c:idx val="4"/>
          <c:order val="5"/>
          <c:tx>
            <c:strRef>
              <c:f>'IGS-Opaque'!$C$10</c:f>
              <c:strCache>
                <c:ptCount val="1"/>
                <c:pt idx="0">
                  <c:v>Mean of Measured Size (Consumer 3-D printer)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'IGS-Opaque'!$H$15:$H$18</c:f>
                <c:numCache>
                  <c:formatCode>General</c:formatCode>
                  <c:ptCount val="4"/>
                  <c:pt idx="0">
                    <c:v>-1.7999999999999999E-2</c:v>
                  </c:pt>
                </c:numCache>
              </c:numRef>
            </c:plus>
            <c:minus>
              <c:numRef>
                <c:f>'IGS-Opaque'!$H$15:$H$18</c:f>
                <c:numCache>
                  <c:formatCode>General</c:formatCode>
                  <c:ptCount val="4"/>
                  <c:pt idx="0">
                    <c:v>-1.7999999999999999E-2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'IGS-Opaque'!$A$6:$A$9</c:f>
              <c:numCache>
                <c:formatCode>General</c:formatCode>
                <c:ptCount val="4"/>
                <c:pt idx="0">
                  <c:v>0.2</c:v>
                </c:pt>
                <c:pt idx="1">
                  <c:v>0.1</c:v>
                </c:pt>
                <c:pt idx="2">
                  <c:v>7.0000000000000007E-2</c:v>
                </c:pt>
                <c:pt idx="3">
                  <c:v>0.05</c:v>
                </c:pt>
              </c:numCache>
            </c:numRef>
          </c:cat>
          <c:val>
            <c:numRef>
              <c:f>'IGS-Opaque'!$C$15:$C$18</c:f>
              <c:numCache>
                <c:formatCode>General</c:formatCode>
                <c:ptCount val="4"/>
                <c:pt idx="0">
                  <c:v>-4.1000000000000002E-2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B0-BA4B-A676-ACD382D36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953983"/>
        <c:axId val="1491527935"/>
      </c:barChart>
      <c:catAx>
        <c:axId val="207195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1527935"/>
        <c:crosses val="autoZero"/>
        <c:auto val="1"/>
        <c:lblAlgn val="ctr"/>
        <c:lblOffset val="100"/>
        <c:noMultiLvlLbl val="1"/>
      </c:catAx>
      <c:valAx>
        <c:axId val="1491527935"/>
        <c:scaling>
          <c:orientation val="minMax"/>
          <c:min val="-0.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cs typeface="Times New Roman" panose="02020603050405020304" pitchFamily="18" charset="0"/>
                  </a:rPr>
                  <a:t>Negative fearture depth (mm)</a:t>
                </a:r>
                <a:r>
                  <a:rPr lang="fa-IR" sz="16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cs typeface="Times New Roman" panose="02020603050405020304" pitchFamily="18" charset="0"/>
                  </a:rPr>
                  <a:t> </a:t>
                </a:r>
                <a:r>
                  <a:rPr lang="en-US" sz="16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cs typeface="Times New Roman" panose="02020603050405020304" pitchFamily="18" charset="0"/>
                  </a:rPr>
                  <a:t>     </a:t>
                </a:r>
                <a:r>
                  <a:rPr lang="fa-IR" sz="16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cs typeface="Times New Roman" panose="02020603050405020304" pitchFamily="18" charset="0"/>
                  </a:rPr>
                  <a:t> </a:t>
                </a:r>
                <a:r>
                  <a:rPr lang="en-US" sz="16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cs typeface="Times New Roman" panose="02020603050405020304" pitchFamily="18" charset="0"/>
                  </a:rPr>
                  <a:t>Positive feature height (mm)</a:t>
                </a:r>
              </a:p>
            </c:rich>
          </c:tx>
          <c:layout>
            <c:manualLayout>
              <c:xMode val="edge"/>
              <c:yMode val="edge"/>
              <c:x val="1.6416864425674593E-2"/>
              <c:y val="8.2214240481105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7195398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'Rounded- Clear'!$B$1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'Rounded- Clear'!$A$2:$A$15</c:f>
              <c:numCache>
                <c:formatCode>General</c:formatCode>
                <c:ptCount val="14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-1</c:v>
                </c:pt>
                <c:pt idx="8">
                  <c:v>-2</c:v>
                </c:pt>
                <c:pt idx="9">
                  <c:v>-3</c:v>
                </c:pt>
                <c:pt idx="10">
                  <c:v>-4</c:v>
                </c:pt>
                <c:pt idx="11">
                  <c:v>-5</c:v>
                </c:pt>
                <c:pt idx="12">
                  <c:v>-6</c:v>
                </c:pt>
                <c:pt idx="13">
                  <c:v>-7</c:v>
                </c:pt>
              </c:numCache>
            </c:numRef>
          </c:cat>
          <c:val>
            <c:numRef>
              <c:f>'Rounded- Clear'!$B$2:$B$15</c:f>
              <c:numCache>
                <c:formatCode>General</c:formatCode>
                <c:ptCount val="1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-0.2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F-4059-BCF0-1987A29E3568}"/>
            </c:ext>
          </c:extLst>
        </c:ser>
        <c:ser>
          <c:idx val="1"/>
          <c:order val="1"/>
          <c:tx>
            <c:strRef>
              <c:f>'Rounded- Clear'!$C$1</c:f>
              <c:strCache>
                <c:ptCount val="1"/>
                <c:pt idx="0">
                  <c:v>Mean of Measured size (Industrial 3-D printer) (mm)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'Rounded- Clear'!$E$2:$E$15</c:f>
                <c:numCache>
                  <c:formatCode>General</c:formatCode>
                  <c:ptCount val="14"/>
                  <c:pt idx="0">
                    <c:v>1.4999999999999999E-2</c:v>
                  </c:pt>
                  <c:pt idx="1">
                    <c:v>1.7999999999999999E-2</c:v>
                  </c:pt>
                  <c:pt idx="2">
                    <c:v>1.9E-2</c:v>
                  </c:pt>
                  <c:pt idx="3">
                    <c:v>2.1999999999999999E-2</c:v>
                  </c:pt>
                  <c:pt idx="4">
                    <c:v>1.7000000000000001E-2</c:v>
                  </c:pt>
                  <c:pt idx="5">
                    <c:v>0.01</c:v>
                  </c:pt>
                  <c:pt idx="6">
                    <c:v>1.2E-2</c:v>
                  </c:pt>
                  <c:pt idx="7">
                    <c:v>-8.9999999999999993E-3</c:v>
                  </c:pt>
                  <c:pt idx="8">
                    <c:v>-1.0999999999999999E-2</c:v>
                  </c:pt>
                  <c:pt idx="9">
                    <c:v>-1.0999999999999999E-2</c:v>
                  </c:pt>
                  <c:pt idx="10">
                    <c:v>-1.4E-2</c:v>
                  </c:pt>
                  <c:pt idx="11">
                    <c:v>-1.7000000000000001E-2</c:v>
                  </c:pt>
                  <c:pt idx="12">
                    <c:v>-3.9E-2</c:v>
                  </c:pt>
                  <c:pt idx="13">
                    <c:v>-4.3999999999999997E-2</c:v>
                  </c:pt>
                </c:numCache>
              </c:numRef>
            </c:plus>
            <c:minus>
              <c:numRef>
                <c:f>'Rounded- Clear'!$E$2:$E$15</c:f>
                <c:numCache>
                  <c:formatCode>General</c:formatCode>
                  <c:ptCount val="14"/>
                  <c:pt idx="0">
                    <c:v>1.4999999999999999E-2</c:v>
                  </c:pt>
                  <c:pt idx="1">
                    <c:v>1.7999999999999999E-2</c:v>
                  </c:pt>
                  <c:pt idx="2">
                    <c:v>1.9E-2</c:v>
                  </c:pt>
                  <c:pt idx="3">
                    <c:v>2.1999999999999999E-2</c:v>
                  </c:pt>
                  <c:pt idx="4">
                    <c:v>1.7000000000000001E-2</c:v>
                  </c:pt>
                  <c:pt idx="5">
                    <c:v>0.01</c:v>
                  </c:pt>
                  <c:pt idx="6">
                    <c:v>1.2E-2</c:v>
                  </c:pt>
                  <c:pt idx="7">
                    <c:v>-8.9999999999999993E-3</c:v>
                  </c:pt>
                  <c:pt idx="8">
                    <c:v>-1.0999999999999999E-2</c:v>
                  </c:pt>
                  <c:pt idx="9">
                    <c:v>-1.0999999999999999E-2</c:v>
                  </c:pt>
                  <c:pt idx="10">
                    <c:v>-1.4E-2</c:v>
                  </c:pt>
                  <c:pt idx="11">
                    <c:v>-1.7000000000000001E-2</c:v>
                  </c:pt>
                  <c:pt idx="12">
                    <c:v>-3.9E-2</c:v>
                  </c:pt>
                  <c:pt idx="13">
                    <c:v>-4.3999999999999997E-2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'Rounded- Clear'!$A$2:$A$15</c:f>
              <c:numCache>
                <c:formatCode>General</c:formatCode>
                <c:ptCount val="14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-1</c:v>
                </c:pt>
                <c:pt idx="8">
                  <c:v>-2</c:v>
                </c:pt>
                <c:pt idx="9">
                  <c:v>-3</c:v>
                </c:pt>
                <c:pt idx="10">
                  <c:v>-4</c:v>
                </c:pt>
                <c:pt idx="11">
                  <c:v>-5</c:v>
                </c:pt>
                <c:pt idx="12">
                  <c:v>-6</c:v>
                </c:pt>
                <c:pt idx="13">
                  <c:v>-7</c:v>
                </c:pt>
              </c:numCache>
            </c:numRef>
          </c:cat>
          <c:val>
            <c:numRef>
              <c:f>'Rounded- Clear'!$C$2:$C$15</c:f>
              <c:numCache>
                <c:formatCode>General</c:formatCode>
                <c:ptCount val="14"/>
                <c:pt idx="0">
                  <c:v>0.187</c:v>
                </c:pt>
                <c:pt idx="1">
                  <c:v>0.188</c:v>
                </c:pt>
                <c:pt idx="2">
                  <c:v>0.19</c:v>
                </c:pt>
                <c:pt idx="3">
                  <c:v>0.19500000000000001</c:v>
                </c:pt>
                <c:pt idx="4">
                  <c:v>0.193</c:v>
                </c:pt>
                <c:pt idx="5">
                  <c:v>0.19500000000000001</c:v>
                </c:pt>
                <c:pt idx="6">
                  <c:v>0.19700000000000001</c:v>
                </c:pt>
                <c:pt idx="7">
                  <c:v>-0.193</c:v>
                </c:pt>
                <c:pt idx="8">
                  <c:v>-0.19700000000000001</c:v>
                </c:pt>
                <c:pt idx="9">
                  <c:v>-0.193</c:v>
                </c:pt>
                <c:pt idx="10">
                  <c:v>-0.193</c:v>
                </c:pt>
                <c:pt idx="11">
                  <c:v>-0.192</c:v>
                </c:pt>
                <c:pt idx="12">
                  <c:v>-7.0999999999999994E-2</c:v>
                </c:pt>
                <c:pt idx="13">
                  <c:v>-6.0999999999999999E-2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5F-4059-BCF0-1987A29E3568}"/>
            </c:ext>
          </c:extLst>
        </c:ser>
        <c:ser>
          <c:idx val="2"/>
          <c:order val="2"/>
          <c:tx>
            <c:strRef>
              <c:f>'Rounded- Clear'!$F$1</c:f>
              <c:strCache>
                <c:ptCount val="1"/>
                <c:pt idx="0">
                  <c:v>Mean of Measured size (Consumer 3-D printer) (mm)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'Rounded- Clear'!$H$2:$H$15</c:f>
                <c:numCache>
                  <c:formatCode>General</c:formatCode>
                  <c:ptCount val="14"/>
                  <c:pt idx="0">
                    <c:v>1.9E-2</c:v>
                  </c:pt>
                  <c:pt idx="1">
                    <c:v>1.7999999999999999E-2</c:v>
                  </c:pt>
                  <c:pt idx="2">
                    <c:v>2.1000000000000001E-2</c:v>
                  </c:pt>
                  <c:pt idx="3">
                    <c:v>0.02</c:v>
                  </c:pt>
                  <c:pt idx="4">
                    <c:v>1.4E-2</c:v>
                  </c:pt>
                  <c:pt idx="5">
                    <c:v>1.9E-2</c:v>
                  </c:pt>
                  <c:pt idx="6">
                    <c:v>2.9000000000000001E-2</c:v>
                  </c:pt>
                  <c:pt idx="7">
                    <c:v>-7.0000000000000001E-3</c:v>
                  </c:pt>
                  <c:pt idx="8">
                    <c:v>-2.5000000000000001E-2</c:v>
                  </c:pt>
                  <c:pt idx="9">
                    <c:v>-2.1999999999999999E-2</c:v>
                  </c:pt>
                  <c:pt idx="10">
                    <c:v>-2.3E-2</c:v>
                  </c:pt>
                  <c:pt idx="11">
                    <c:v>-3.6999999999999998E-2</c:v>
                  </c:pt>
                  <c:pt idx="12">
                    <c:v>-3.2000000000000001E-2</c:v>
                  </c:pt>
                  <c:pt idx="13">
                    <c:v>-3.9E-2</c:v>
                  </c:pt>
                </c:numCache>
              </c:numRef>
            </c:plus>
            <c:minus>
              <c:numRef>
                <c:f>'Rounded- Clear'!$H$2:$H$15</c:f>
                <c:numCache>
                  <c:formatCode>General</c:formatCode>
                  <c:ptCount val="14"/>
                  <c:pt idx="0">
                    <c:v>1.9E-2</c:v>
                  </c:pt>
                  <c:pt idx="1">
                    <c:v>1.7999999999999999E-2</c:v>
                  </c:pt>
                  <c:pt idx="2">
                    <c:v>2.1000000000000001E-2</c:v>
                  </c:pt>
                  <c:pt idx="3">
                    <c:v>0.02</c:v>
                  </c:pt>
                  <c:pt idx="4">
                    <c:v>1.4E-2</c:v>
                  </c:pt>
                  <c:pt idx="5">
                    <c:v>1.9E-2</c:v>
                  </c:pt>
                  <c:pt idx="6">
                    <c:v>2.9000000000000001E-2</c:v>
                  </c:pt>
                  <c:pt idx="7">
                    <c:v>-7.0000000000000001E-3</c:v>
                  </c:pt>
                  <c:pt idx="8">
                    <c:v>-2.5000000000000001E-2</c:v>
                  </c:pt>
                  <c:pt idx="9">
                    <c:v>-2.1999999999999999E-2</c:v>
                  </c:pt>
                  <c:pt idx="10">
                    <c:v>-2.3E-2</c:v>
                  </c:pt>
                  <c:pt idx="11">
                    <c:v>-3.6999999999999998E-2</c:v>
                  </c:pt>
                  <c:pt idx="12">
                    <c:v>-3.2000000000000001E-2</c:v>
                  </c:pt>
                  <c:pt idx="13">
                    <c:v>-3.9E-2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'Rounded- Clear'!$A$2:$A$15</c:f>
              <c:numCache>
                <c:formatCode>General</c:formatCode>
                <c:ptCount val="14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-1</c:v>
                </c:pt>
                <c:pt idx="8">
                  <c:v>-2</c:v>
                </c:pt>
                <c:pt idx="9">
                  <c:v>-3</c:v>
                </c:pt>
                <c:pt idx="10">
                  <c:v>-4</c:v>
                </c:pt>
                <c:pt idx="11">
                  <c:v>-5</c:v>
                </c:pt>
                <c:pt idx="12">
                  <c:v>-6</c:v>
                </c:pt>
                <c:pt idx="13">
                  <c:v>-7</c:v>
                </c:pt>
              </c:numCache>
            </c:numRef>
          </c:cat>
          <c:val>
            <c:numRef>
              <c:f>'Rounded- Clear'!$F$2:$F$15</c:f>
              <c:numCache>
                <c:formatCode>General</c:formatCode>
                <c:ptCount val="14"/>
                <c:pt idx="0">
                  <c:v>0.185</c:v>
                </c:pt>
                <c:pt idx="1">
                  <c:v>0.182</c:v>
                </c:pt>
                <c:pt idx="2">
                  <c:v>0.186</c:v>
                </c:pt>
                <c:pt idx="3">
                  <c:v>0.189</c:v>
                </c:pt>
                <c:pt idx="4">
                  <c:v>0.17699999999999999</c:v>
                </c:pt>
                <c:pt idx="5">
                  <c:v>0.123</c:v>
                </c:pt>
                <c:pt idx="6">
                  <c:v>5.8000000000000003E-2</c:v>
                </c:pt>
                <c:pt idx="7">
                  <c:v>-0.19500000000000001</c:v>
                </c:pt>
                <c:pt idx="8">
                  <c:v>-0.186</c:v>
                </c:pt>
                <c:pt idx="9">
                  <c:v>-0.182</c:v>
                </c:pt>
                <c:pt idx="10">
                  <c:v>-0.17799999999999999</c:v>
                </c:pt>
                <c:pt idx="11">
                  <c:v>-0.184</c:v>
                </c:pt>
                <c:pt idx="12">
                  <c:v>-0.17</c:v>
                </c:pt>
                <c:pt idx="13">
                  <c:v>-0.17199999999999999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5F-4059-BCF0-1987A29E3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5992559"/>
        <c:axId val="2075966159"/>
      </c:barChart>
      <c:catAx>
        <c:axId val="207599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75966159"/>
        <c:crosses val="autoZero"/>
        <c:auto val="1"/>
        <c:lblAlgn val="ctr"/>
        <c:lblOffset val="100"/>
        <c:noMultiLvlLbl val="0"/>
      </c:catAx>
      <c:valAx>
        <c:axId val="2075966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Times New Roman" panose="02020603050405020304" pitchFamily="18" charset="0"/>
                  </a:rPr>
                  <a:t>Negative Features Depth (mm)    Positive Features Height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7599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'Rounded-Opaque'!$B$1</c:f>
              <c:strCache>
                <c:ptCount val="1"/>
                <c:pt idx="0">
                  <c:v>Target Dimension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tx2"/>
              </a:solidFill>
              <a:ln w="9525">
                <a:noFill/>
                <a:round/>
              </a:ln>
              <a:effectLst/>
            </c:spPr>
          </c:marker>
          <c:xVal>
            <c:numRef>
              <c:f>'Rounded-Opaque'!$A$2:$A$15</c:f>
              <c:numCache>
                <c:formatCode>General</c:formatCode>
                <c:ptCount val="14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-1</c:v>
                </c:pt>
                <c:pt idx="8">
                  <c:v>-2</c:v>
                </c:pt>
                <c:pt idx="9">
                  <c:v>-3</c:v>
                </c:pt>
                <c:pt idx="10">
                  <c:v>-4</c:v>
                </c:pt>
                <c:pt idx="11">
                  <c:v>-5</c:v>
                </c:pt>
                <c:pt idx="12">
                  <c:v>-6</c:v>
                </c:pt>
                <c:pt idx="13">
                  <c:v>-7</c:v>
                </c:pt>
              </c:numCache>
            </c:numRef>
          </c:xVal>
          <c:yVal>
            <c:numRef>
              <c:f>'Rounded-Opaque'!$B$2:$B$8</c:f>
              <c:numCache>
                <c:formatCode>General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4-4A08-BD29-DCAA699F967C}"/>
            </c:ext>
          </c:extLst>
        </c:ser>
        <c:ser>
          <c:idx val="1"/>
          <c:order val="1"/>
          <c:tx>
            <c:strRef>
              <c:f>'Rounded-Opaque'!$B$1</c:f>
              <c:strCache>
                <c:ptCount val="1"/>
                <c:pt idx="0">
                  <c:v>Target Dimension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tx2"/>
              </a:solidFill>
              <a:ln w="9525">
                <a:noFill/>
                <a:round/>
              </a:ln>
              <a:effectLst/>
            </c:spPr>
          </c:marker>
          <c:yVal>
            <c:numRef>
              <c:f>'Rounded-Opaque'!$B$9:$B$15</c:f>
              <c:numCache>
                <c:formatCode>General</c:formatCode>
                <c:ptCount val="7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F4-4A08-BD29-DCAA699F967C}"/>
            </c:ext>
          </c:extLst>
        </c:ser>
        <c:ser>
          <c:idx val="2"/>
          <c:order val="2"/>
          <c:tx>
            <c:strRef>
              <c:f>'Rounded-Opaque'!$C$1</c:f>
              <c:strCache>
                <c:ptCount val="1"/>
                <c:pt idx="0">
                  <c:v>Measured size (Industrial 3-D printer)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bg1"/>
              </a:solidFill>
              <a:ln w="6350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'Rounded-Opaque'!$A$2:$A$15</c:f>
              <c:numCache>
                <c:formatCode>General</c:formatCode>
                <c:ptCount val="14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-1</c:v>
                </c:pt>
                <c:pt idx="8">
                  <c:v>-2</c:v>
                </c:pt>
                <c:pt idx="9">
                  <c:v>-3</c:v>
                </c:pt>
                <c:pt idx="10">
                  <c:v>-4</c:v>
                </c:pt>
                <c:pt idx="11">
                  <c:v>-5</c:v>
                </c:pt>
                <c:pt idx="12">
                  <c:v>-6</c:v>
                </c:pt>
                <c:pt idx="13">
                  <c:v>-7</c:v>
                </c:pt>
              </c:numCache>
            </c:numRef>
          </c:xVal>
          <c:yVal>
            <c:numRef>
              <c:f>'Rounded-Opaque'!$C$2:$C$15</c:f>
              <c:numCache>
                <c:formatCode>General</c:formatCode>
                <c:ptCount val="14"/>
                <c:pt idx="0">
                  <c:v>0.19900000000000001</c:v>
                </c:pt>
                <c:pt idx="1">
                  <c:v>0.19</c:v>
                </c:pt>
                <c:pt idx="2">
                  <c:v>0.20300000000000001</c:v>
                </c:pt>
                <c:pt idx="3">
                  <c:v>0.20499999999999999</c:v>
                </c:pt>
                <c:pt idx="4">
                  <c:v>0.20499999999999999</c:v>
                </c:pt>
                <c:pt idx="5">
                  <c:v>0.20300000000000001</c:v>
                </c:pt>
                <c:pt idx="6">
                  <c:v>0.20699999999999999</c:v>
                </c:pt>
                <c:pt idx="7">
                  <c:v>-0.188</c:v>
                </c:pt>
                <c:pt idx="8">
                  <c:v>-0.20399999999999999</c:v>
                </c:pt>
                <c:pt idx="9">
                  <c:v>-0.20599999999999999</c:v>
                </c:pt>
                <c:pt idx="10">
                  <c:v>-0.193</c:v>
                </c:pt>
                <c:pt idx="11">
                  <c:v>-0.20300000000000001</c:v>
                </c:pt>
                <c:pt idx="12">
                  <c:v>-6.7000000000000004E-2</c:v>
                </c:pt>
                <c:pt idx="13">
                  <c:v>-7.0000000000000007E-2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F4-4A08-BD29-DCAA699F967C}"/>
            </c:ext>
          </c:extLst>
        </c:ser>
        <c:ser>
          <c:idx val="3"/>
          <c:order val="3"/>
          <c:tx>
            <c:strRef>
              <c:f>'Rounded-Opaque'!$F$1</c:f>
              <c:strCache>
                <c:ptCount val="1"/>
                <c:pt idx="0">
                  <c:v>Measured size (Consumer 3-D printer)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  <a:round/>
              </a:ln>
              <a:effectLst/>
            </c:spPr>
          </c:marker>
          <c:xVal>
            <c:numRef>
              <c:f>'Rounded-Opaque'!$A$2:$A$15</c:f>
              <c:numCache>
                <c:formatCode>General</c:formatCode>
                <c:ptCount val="14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-1</c:v>
                </c:pt>
                <c:pt idx="8">
                  <c:v>-2</c:v>
                </c:pt>
                <c:pt idx="9">
                  <c:v>-3</c:v>
                </c:pt>
                <c:pt idx="10">
                  <c:v>-4</c:v>
                </c:pt>
                <c:pt idx="11">
                  <c:v>-5</c:v>
                </c:pt>
                <c:pt idx="12">
                  <c:v>-6</c:v>
                </c:pt>
                <c:pt idx="13">
                  <c:v>-7</c:v>
                </c:pt>
              </c:numCache>
            </c:numRef>
          </c:xVal>
          <c:yVal>
            <c:numRef>
              <c:f>'Rounded-Opaque'!$F$2:$F$15</c:f>
              <c:numCache>
                <c:formatCode>General</c:formatCode>
                <c:ptCount val="14"/>
                <c:pt idx="0">
                  <c:v>0.185</c:v>
                </c:pt>
                <c:pt idx="1">
                  <c:v>0.182</c:v>
                </c:pt>
                <c:pt idx="2">
                  <c:v>0.185</c:v>
                </c:pt>
                <c:pt idx="3">
                  <c:v>0.18099999999999999</c:v>
                </c:pt>
                <c:pt idx="4">
                  <c:v>0.17899999999999999</c:v>
                </c:pt>
                <c:pt idx="5">
                  <c:v>0.11799999999999999</c:v>
                </c:pt>
                <c:pt idx="6">
                  <c:v>5.5E-2</c:v>
                </c:pt>
                <c:pt idx="7">
                  <c:v>-0.17299999999999999</c:v>
                </c:pt>
                <c:pt idx="8">
                  <c:v>-0.17399999999999999</c:v>
                </c:pt>
                <c:pt idx="9">
                  <c:v>-0.17100000000000001</c:v>
                </c:pt>
                <c:pt idx="10">
                  <c:v>-0.17499999999999999</c:v>
                </c:pt>
                <c:pt idx="11">
                  <c:v>-0.16500000000000001</c:v>
                </c:pt>
                <c:pt idx="12">
                  <c:v>-0.155</c:v>
                </c:pt>
                <c:pt idx="13">
                  <c:v>-0.14899999999999999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F4-4A08-BD29-DCAA699F9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983711"/>
        <c:axId val="2043973151"/>
      </c:scatterChart>
      <c:valAx>
        <c:axId val="204398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973151"/>
        <c:crosses val="autoZero"/>
        <c:crossBetween val="midCat"/>
      </c:valAx>
      <c:valAx>
        <c:axId val="2043973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983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'Rounded-Opaque'!$B$1</c:f>
              <c:strCache>
                <c:ptCount val="1"/>
                <c:pt idx="0">
                  <c:v>Target Dimension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'Rounded-Opaque'!$A$2:$A$15</c:f>
              <c:numCache>
                <c:formatCode>General</c:formatCode>
                <c:ptCount val="14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-1</c:v>
                </c:pt>
                <c:pt idx="8">
                  <c:v>-2</c:v>
                </c:pt>
                <c:pt idx="9">
                  <c:v>-3</c:v>
                </c:pt>
                <c:pt idx="10">
                  <c:v>-4</c:v>
                </c:pt>
                <c:pt idx="11">
                  <c:v>-5</c:v>
                </c:pt>
                <c:pt idx="12">
                  <c:v>-6</c:v>
                </c:pt>
                <c:pt idx="13">
                  <c:v>-7</c:v>
                </c:pt>
              </c:numCache>
            </c:numRef>
          </c:cat>
          <c:val>
            <c:numRef>
              <c:f>'Rounded-Opaque'!$B$2:$B$15</c:f>
              <c:numCache>
                <c:formatCode>General</c:formatCode>
                <c:ptCount val="1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-0.2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0-4636-8A52-A0FA72E8B87A}"/>
            </c:ext>
          </c:extLst>
        </c:ser>
        <c:ser>
          <c:idx val="1"/>
          <c:order val="1"/>
          <c:tx>
            <c:strRef>
              <c:f>'Rounded-Opaque'!$C$1</c:f>
              <c:strCache>
                <c:ptCount val="1"/>
                <c:pt idx="0">
                  <c:v>Measured size (Industrial 3-D printer) (mm)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'Rounded-Opaque'!$E$2:$E$15</c:f>
                <c:numCache>
                  <c:formatCode>General</c:formatCode>
                  <c:ptCount val="14"/>
                  <c:pt idx="0">
                    <c:v>1.0999999999999999E-2</c:v>
                  </c:pt>
                  <c:pt idx="1">
                    <c:v>1.2999999999999999E-2</c:v>
                  </c:pt>
                  <c:pt idx="2">
                    <c:v>1.0999999999999999E-2</c:v>
                  </c:pt>
                  <c:pt idx="3">
                    <c:v>1.9E-2</c:v>
                  </c:pt>
                  <c:pt idx="4">
                    <c:v>1.7000000000000001E-2</c:v>
                  </c:pt>
                  <c:pt idx="5">
                    <c:v>1.4E-2</c:v>
                  </c:pt>
                  <c:pt idx="6">
                    <c:v>1.2999999999999999E-2</c:v>
                  </c:pt>
                  <c:pt idx="7">
                    <c:v>-1.4E-2</c:v>
                  </c:pt>
                  <c:pt idx="8">
                    <c:v>-1.2E-2</c:v>
                  </c:pt>
                  <c:pt idx="9">
                    <c:v>-1.6E-2</c:v>
                  </c:pt>
                  <c:pt idx="10">
                    <c:v>-1.6E-2</c:v>
                  </c:pt>
                  <c:pt idx="11">
                    <c:v>-1.0999999999999999E-2</c:v>
                  </c:pt>
                  <c:pt idx="12">
                    <c:v>-4.1000000000000002E-2</c:v>
                  </c:pt>
                  <c:pt idx="13">
                    <c:v>-4.2000000000000003E-2</c:v>
                  </c:pt>
                </c:numCache>
              </c:numRef>
            </c:plus>
            <c:minus>
              <c:numRef>
                <c:f>'Rounded-Opaque'!$E$2:$E$15</c:f>
                <c:numCache>
                  <c:formatCode>General</c:formatCode>
                  <c:ptCount val="14"/>
                  <c:pt idx="0">
                    <c:v>1.0999999999999999E-2</c:v>
                  </c:pt>
                  <c:pt idx="1">
                    <c:v>1.2999999999999999E-2</c:v>
                  </c:pt>
                  <c:pt idx="2">
                    <c:v>1.0999999999999999E-2</c:v>
                  </c:pt>
                  <c:pt idx="3">
                    <c:v>1.9E-2</c:v>
                  </c:pt>
                  <c:pt idx="4">
                    <c:v>1.7000000000000001E-2</c:v>
                  </c:pt>
                  <c:pt idx="5">
                    <c:v>1.4E-2</c:v>
                  </c:pt>
                  <c:pt idx="6">
                    <c:v>1.2999999999999999E-2</c:v>
                  </c:pt>
                  <c:pt idx="7">
                    <c:v>-1.4E-2</c:v>
                  </c:pt>
                  <c:pt idx="8">
                    <c:v>-1.2E-2</c:v>
                  </c:pt>
                  <c:pt idx="9">
                    <c:v>-1.6E-2</c:v>
                  </c:pt>
                  <c:pt idx="10">
                    <c:v>-1.6E-2</c:v>
                  </c:pt>
                  <c:pt idx="11">
                    <c:v>-1.0999999999999999E-2</c:v>
                  </c:pt>
                  <c:pt idx="12">
                    <c:v>-4.1000000000000002E-2</c:v>
                  </c:pt>
                  <c:pt idx="13">
                    <c:v>-4.2000000000000003E-2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'Rounded-Opaque'!$A$2:$A$15</c:f>
              <c:numCache>
                <c:formatCode>General</c:formatCode>
                <c:ptCount val="14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-1</c:v>
                </c:pt>
                <c:pt idx="8">
                  <c:v>-2</c:v>
                </c:pt>
                <c:pt idx="9">
                  <c:v>-3</c:v>
                </c:pt>
                <c:pt idx="10">
                  <c:v>-4</c:v>
                </c:pt>
                <c:pt idx="11">
                  <c:v>-5</c:v>
                </c:pt>
                <c:pt idx="12">
                  <c:v>-6</c:v>
                </c:pt>
                <c:pt idx="13">
                  <c:v>-7</c:v>
                </c:pt>
              </c:numCache>
            </c:numRef>
          </c:cat>
          <c:val>
            <c:numRef>
              <c:f>'Rounded-Opaque'!$C$2:$C$15</c:f>
              <c:numCache>
                <c:formatCode>General</c:formatCode>
                <c:ptCount val="14"/>
                <c:pt idx="0">
                  <c:v>0.19900000000000001</c:v>
                </c:pt>
                <c:pt idx="1">
                  <c:v>0.19</c:v>
                </c:pt>
                <c:pt idx="2">
                  <c:v>0.20300000000000001</c:v>
                </c:pt>
                <c:pt idx="3">
                  <c:v>0.20499999999999999</c:v>
                </c:pt>
                <c:pt idx="4">
                  <c:v>0.20499999999999999</c:v>
                </c:pt>
                <c:pt idx="5">
                  <c:v>0.20300000000000001</c:v>
                </c:pt>
                <c:pt idx="6">
                  <c:v>0.20699999999999999</c:v>
                </c:pt>
                <c:pt idx="7">
                  <c:v>-0.188</c:v>
                </c:pt>
                <c:pt idx="8">
                  <c:v>-0.20399999999999999</c:v>
                </c:pt>
                <c:pt idx="9">
                  <c:v>-0.20599999999999999</c:v>
                </c:pt>
                <c:pt idx="10">
                  <c:v>-0.193</c:v>
                </c:pt>
                <c:pt idx="11">
                  <c:v>-0.20300000000000001</c:v>
                </c:pt>
                <c:pt idx="12">
                  <c:v>-6.7000000000000004E-2</c:v>
                </c:pt>
                <c:pt idx="13">
                  <c:v>-7.0000000000000007E-2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F0-4636-8A52-A0FA72E8B87A}"/>
            </c:ext>
          </c:extLst>
        </c:ser>
        <c:ser>
          <c:idx val="2"/>
          <c:order val="2"/>
          <c:tx>
            <c:strRef>
              <c:f>'Rounded-Opaque'!$F$1</c:f>
              <c:strCache>
                <c:ptCount val="1"/>
                <c:pt idx="0">
                  <c:v>Measured size (Consumer 3-D printer)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'Rounded-Opaque'!$H$2:$H$15</c:f>
                <c:numCache>
                  <c:formatCode>General</c:formatCode>
                  <c:ptCount val="14"/>
                  <c:pt idx="0">
                    <c:v>2.1000000000000001E-2</c:v>
                  </c:pt>
                  <c:pt idx="1">
                    <c:v>1.9E-2</c:v>
                  </c:pt>
                  <c:pt idx="2">
                    <c:v>0.01</c:v>
                  </c:pt>
                  <c:pt idx="3">
                    <c:v>0.02</c:v>
                  </c:pt>
                  <c:pt idx="4">
                    <c:v>1.9E-2</c:v>
                  </c:pt>
                  <c:pt idx="5">
                    <c:v>2.1000000000000001E-2</c:v>
                  </c:pt>
                  <c:pt idx="6">
                    <c:v>4.1000000000000002E-2</c:v>
                  </c:pt>
                  <c:pt idx="7">
                    <c:v>-2.7E-2</c:v>
                  </c:pt>
                  <c:pt idx="8">
                    <c:v>-2.4E-2</c:v>
                  </c:pt>
                  <c:pt idx="9">
                    <c:v>-2.9000000000000001E-2</c:v>
                  </c:pt>
                  <c:pt idx="10">
                    <c:v>-3.3000000000000002E-2</c:v>
                  </c:pt>
                  <c:pt idx="11">
                    <c:v>-3.6999999999999998E-2</c:v>
                  </c:pt>
                  <c:pt idx="12">
                    <c:v>-3.5999999999999997E-2</c:v>
                  </c:pt>
                  <c:pt idx="13">
                    <c:v>-4.1000000000000002E-2</c:v>
                  </c:pt>
                </c:numCache>
              </c:numRef>
            </c:plus>
            <c:minus>
              <c:numRef>
                <c:f>'Rounded-Opaque'!$H$2:$H$15</c:f>
                <c:numCache>
                  <c:formatCode>General</c:formatCode>
                  <c:ptCount val="14"/>
                  <c:pt idx="0">
                    <c:v>2.1000000000000001E-2</c:v>
                  </c:pt>
                  <c:pt idx="1">
                    <c:v>1.9E-2</c:v>
                  </c:pt>
                  <c:pt idx="2">
                    <c:v>0.01</c:v>
                  </c:pt>
                  <c:pt idx="3">
                    <c:v>0.02</c:v>
                  </c:pt>
                  <c:pt idx="4">
                    <c:v>1.9E-2</c:v>
                  </c:pt>
                  <c:pt idx="5">
                    <c:v>2.1000000000000001E-2</c:v>
                  </c:pt>
                  <c:pt idx="6">
                    <c:v>4.1000000000000002E-2</c:v>
                  </c:pt>
                  <c:pt idx="7">
                    <c:v>-2.7E-2</c:v>
                  </c:pt>
                  <c:pt idx="8">
                    <c:v>-2.4E-2</c:v>
                  </c:pt>
                  <c:pt idx="9">
                    <c:v>-2.9000000000000001E-2</c:v>
                  </c:pt>
                  <c:pt idx="10">
                    <c:v>-3.3000000000000002E-2</c:v>
                  </c:pt>
                  <c:pt idx="11">
                    <c:v>-3.6999999999999998E-2</c:v>
                  </c:pt>
                  <c:pt idx="12">
                    <c:v>-3.5999999999999997E-2</c:v>
                  </c:pt>
                  <c:pt idx="13">
                    <c:v>-4.1000000000000002E-2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'Rounded-Opaque'!$A$2:$A$15</c:f>
              <c:numCache>
                <c:formatCode>General</c:formatCode>
                <c:ptCount val="14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-1</c:v>
                </c:pt>
                <c:pt idx="8">
                  <c:v>-2</c:v>
                </c:pt>
                <c:pt idx="9">
                  <c:v>-3</c:v>
                </c:pt>
                <c:pt idx="10">
                  <c:v>-4</c:v>
                </c:pt>
                <c:pt idx="11">
                  <c:v>-5</c:v>
                </c:pt>
                <c:pt idx="12">
                  <c:v>-6</c:v>
                </c:pt>
                <c:pt idx="13">
                  <c:v>-7</c:v>
                </c:pt>
              </c:numCache>
            </c:numRef>
          </c:cat>
          <c:val>
            <c:numRef>
              <c:f>'Rounded-Opaque'!$F$2:$F$15</c:f>
              <c:numCache>
                <c:formatCode>General</c:formatCode>
                <c:ptCount val="14"/>
                <c:pt idx="0">
                  <c:v>0.185</c:v>
                </c:pt>
                <c:pt idx="1">
                  <c:v>0.182</c:v>
                </c:pt>
                <c:pt idx="2">
                  <c:v>0.185</c:v>
                </c:pt>
                <c:pt idx="3">
                  <c:v>0.18099999999999999</c:v>
                </c:pt>
                <c:pt idx="4">
                  <c:v>0.17899999999999999</c:v>
                </c:pt>
                <c:pt idx="5">
                  <c:v>0.11799999999999999</c:v>
                </c:pt>
                <c:pt idx="6">
                  <c:v>5.5E-2</c:v>
                </c:pt>
                <c:pt idx="7">
                  <c:v>-0.17299999999999999</c:v>
                </c:pt>
                <c:pt idx="8">
                  <c:v>-0.17399999999999999</c:v>
                </c:pt>
                <c:pt idx="9">
                  <c:v>-0.17100000000000001</c:v>
                </c:pt>
                <c:pt idx="10">
                  <c:v>-0.17499999999999999</c:v>
                </c:pt>
                <c:pt idx="11">
                  <c:v>-0.16500000000000001</c:v>
                </c:pt>
                <c:pt idx="12">
                  <c:v>-0.155</c:v>
                </c:pt>
                <c:pt idx="13">
                  <c:v>-0.14899999999999999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F0-4636-8A52-A0FA72E8B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5996399"/>
        <c:axId val="2075996879"/>
      </c:barChart>
      <c:catAx>
        <c:axId val="2075996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diamond" w="sm" len="sm"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2000" b="1" i="0" u="none" strike="noStrike" kern="1200" baseline="0">
                <a:ln w="9525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75996879"/>
        <c:crosses val="autoZero"/>
        <c:auto val="1"/>
        <c:lblAlgn val="ctr"/>
        <c:lblOffset val="100"/>
        <c:noMultiLvlLbl val="0"/>
      </c:catAx>
      <c:valAx>
        <c:axId val="2075996879"/>
        <c:scaling>
          <c:orientation val="minMax"/>
          <c:max val="0.25"/>
          <c:min val="-0.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cs typeface="Times New Roman" panose="02020603050405020304" pitchFamily="18" charset="0"/>
                  </a:rPr>
                  <a:t>Negative Features Depth (mm)    Positive Features Height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7599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SSCC_Graphing!$B$3</c:f>
              <c:strCache>
                <c:ptCount val="1"/>
                <c:pt idx="0">
                  <c:v>Depth (mm)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81D-9D43-B778-B606BB72C024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81D-9D43-B778-B606BB72C024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1D-9D43-B778-B606BB72C024}"/>
              </c:ext>
            </c:extLst>
          </c:dPt>
          <c:cat>
            <c:strRef>
              <c:f>(SSCC_Graphing!$A$26,SSCC_Graphing!$A$27,SSCC_Graphing!$A$28)</c:f>
              <c:strCache>
                <c:ptCount val="3"/>
                <c:pt idx="0">
                  <c:v>Consumer 3-D printer</c:v>
                </c:pt>
                <c:pt idx="1">
                  <c:v>Industrial 3-D printer</c:v>
                </c:pt>
                <c:pt idx="2">
                  <c:v>Photolithography-based</c:v>
                </c:pt>
              </c:strCache>
            </c:strRef>
          </c:cat>
          <c:val>
            <c:numRef>
              <c:f>(SSCC_Graphing!$B$26,SSCC_Graphing!$B$27,SSCC_Graphing!$B$28)</c:f>
              <c:numCache>
                <c:formatCode>0.0</c:formatCode>
                <c:ptCount val="3"/>
                <c:pt idx="0">
                  <c:v>-24.000000000000007</c:v>
                </c:pt>
                <c:pt idx="1">
                  <c:v>1.999999999999988</c:v>
                </c:pt>
                <c:pt idx="2">
                  <c:v>-0.80000000000000204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D-9D43-B778-B606BB72C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-60"/>
        <c:axId val="1377347936"/>
        <c:axId val="931063056"/>
      </c:barChart>
      <c:catAx>
        <c:axId val="137734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63056"/>
        <c:crosses val="autoZero"/>
        <c:auto val="1"/>
        <c:lblAlgn val="ctr"/>
        <c:lblOffset val="100"/>
        <c:noMultiLvlLbl val="0"/>
      </c:catAx>
      <c:valAx>
        <c:axId val="931063056"/>
        <c:scaling>
          <c:orientation val="minMax"/>
          <c:max val="5"/>
          <c:min val="-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Percent difference from</a:t>
                </a:r>
                <a:r>
                  <a:rPr lang="en-US" sz="1800" baseline="0"/>
                  <a:t> modeled dimension (%)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4793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A9-0B4B-96BC-C68E30904693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A9-0B4B-96BC-C68E30904693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AA9-0B4B-96BC-C68E30904693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AA9-0B4B-96BC-C68E30904693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AA9-0B4B-96BC-C68E30904693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01A-B448-BFCC-43394720F295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01A-B448-BFCC-43394720F295}"/>
              </c:ext>
            </c:extLst>
          </c:dPt>
          <c:errBars>
            <c:errBarType val="both"/>
            <c:errValType val="cust"/>
            <c:noEndCap val="0"/>
            <c:plus>
              <c:numRef>
                <c:f>(SSCC_Graphing!$C$4,SSCC_Graphing!$B$6,SSCC_Graphing!$B$11,SSCC_Graphing!$B$16,SSCC_Graphing!$B$21,SSCC_Graphing!$C$31,SSCC_Graphing!$B$33)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8.0000000000000002E-3</c:v>
                  </c:pt>
                  <c:pt idx="2">
                    <c:v>1.2569805089976564E-2</c:v>
                  </c:pt>
                  <c:pt idx="3">
                    <c:v>3.0000000000000001E-3</c:v>
                  </c:pt>
                  <c:pt idx="4">
                    <c:v>4.0000000000000001E-3</c:v>
                  </c:pt>
                  <c:pt idx="5">
                    <c:v>0</c:v>
                  </c:pt>
                  <c:pt idx="6">
                    <c:v>1.1659999999999999E-3</c:v>
                  </c:pt>
                </c:numCache>
              </c:numRef>
            </c:plus>
            <c:minus>
              <c:numRef>
                <c:f>(SSCC_Graphing!$C$4,SSCC_Graphing!$B$6,SSCC_Graphing!$B$11,SSCC_Graphing!$B$16,SSCC_Graphing!$B$21,SSCC_Graphing!$C$31,SSCC_Graphing!$B$33)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8.0000000000000002E-3</c:v>
                  </c:pt>
                  <c:pt idx="2">
                    <c:v>1.2569805089976564E-2</c:v>
                  </c:pt>
                  <c:pt idx="3">
                    <c:v>3.0000000000000001E-3</c:v>
                  </c:pt>
                  <c:pt idx="4">
                    <c:v>4.0000000000000001E-3</c:v>
                  </c:pt>
                  <c:pt idx="5">
                    <c:v>0</c:v>
                  </c:pt>
                  <c:pt idx="6">
                    <c:v>1.1659999999999999E-3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(SSCC_Graphing!$A$4:$A$5,SSCC_Graphing!$A$10,SSCC_Graphing!$A$15,SSCC_Graphing!$A$20,SSCC_Graphing!$A$31:$A$32)</c:f>
              <c:strCache>
                <c:ptCount val="7"/>
                <c:pt idx="0">
                  <c:v>Resin Target Dimension</c:v>
                </c:pt>
                <c:pt idx="1">
                  <c:v>Mean Measured Size (Industrial 3-D printer)</c:v>
                </c:pt>
                <c:pt idx="2">
                  <c:v>Mean Measured Size (Consumer 3-D printer)</c:v>
                </c:pt>
                <c:pt idx="3">
                  <c:v>Mean Measured Size (Industrial 3-D printer)</c:v>
                </c:pt>
                <c:pt idx="4">
                  <c:v>Mean Measured Size (Consumer 3-D printer)</c:v>
                </c:pt>
                <c:pt idx="5">
                  <c:v>Photolith Target Dimension</c:v>
                </c:pt>
                <c:pt idx="6">
                  <c:v>Mean Measured Size (Photolithography-based)</c:v>
                </c:pt>
              </c:strCache>
            </c:strRef>
          </c:cat>
          <c:val>
            <c:numRef>
              <c:f>(SSCC_Graphing!$B$4:$B$5,SSCC_Graphing!$B$10,SSCC_Graphing!$B$15,SSCC_Graphing!$B$20,SSCC_Graphing!$B$31:$B$32)</c:f>
              <c:numCache>
                <c:formatCode>0.000</c:formatCode>
                <c:ptCount val="7"/>
                <c:pt idx="0" formatCode="0.00">
                  <c:v>0.1</c:v>
                </c:pt>
                <c:pt idx="1">
                  <c:v>0.10199999999999999</c:v>
                </c:pt>
                <c:pt idx="2">
                  <c:v>7.5999999999999998E-2</c:v>
                </c:pt>
                <c:pt idx="3" formatCode="General">
                  <c:v>9.6000000000000002E-2</c:v>
                </c:pt>
                <c:pt idx="4" formatCode="General">
                  <c:v>6.3E-2</c:v>
                </c:pt>
                <c:pt idx="5">
                  <c:v>0.01</c:v>
                </c:pt>
                <c:pt idx="6">
                  <c:v>9.92E-3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9-0B4B-96BC-C68E30904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-100"/>
        <c:axId val="1206549968"/>
        <c:axId val="1149514320"/>
      </c:barChart>
      <c:catAx>
        <c:axId val="120654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14320"/>
        <c:crosses val="autoZero"/>
        <c:auto val="1"/>
        <c:lblAlgn val="ctr"/>
        <c:lblOffset val="100"/>
        <c:noMultiLvlLbl val="0"/>
      </c:catAx>
      <c:valAx>
        <c:axId val="1149514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Depth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49968"/>
        <c:crosses val="autoZero"/>
        <c:crossBetween val="between"/>
        <c:majorUnit val="0.0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'SSCC-Clear'!$B$2</c:f>
              <c:strCache>
                <c:ptCount val="1"/>
                <c:pt idx="0">
                  <c:v>Depth (mm)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36-4444-A9C3-F65B7C615AD2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36-4444-A9C3-F65B7C615AD2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436-4444-A9C3-F65B7C615AD2}"/>
              </c:ext>
            </c:extLst>
          </c:dPt>
          <c:cat>
            <c:strRef>
              <c:f>('SSCC-Clear'!$A$15,'SSCC-Clear'!$A$16,'SSCC-Clear'!$A$17)</c:f>
              <c:strCache>
                <c:ptCount val="3"/>
                <c:pt idx="0">
                  <c:v>Consumer 3-D printer</c:v>
                </c:pt>
                <c:pt idx="1">
                  <c:v>Industrial 3-D printer</c:v>
                </c:pt>
                <c:pt idx="2">
                  <c:v>Photolithography-based</c:v>
                </c:pt>
              </c:strCache>
            </c:strRef>
          </c:cat>
          <c:val>
            <c:numRef>
              <c:f>('SSCC-Clear'!$B$15,'SSCC-Clear'!$B$16,'SSCC-Clear'!$B$17)</c:f>
              <c:numCache>
                <c:formatCode>0.0</c:formatCode>
                <c:ptCount val="3"/>
                <c:pt idx="0">
                  <c:v>-24.000000000000007</c:v>
                </c:pt>
                <c:pt idx="1">
                  <c:v>-1.999999999999988</c:v>
                </c:pt>
                <c:pt idx="2">
                  <c:v>-0.80000000000000204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36-4444-A9C3-F65B7C615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-60"/>
        <c:axId val="1377347936"/>
        <c:axId val="931063056"/>
      </c:barChart>
      <c:catAx>
        <c:axId val="137734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63056"/>
        <c:crosses val="autoZero"/>
        <c:auto val="1"/>
        <c:lblAlgn val="ctr"/>
        <c:lblOffset val="100"/>
        <c:noMultiLvlLbl val="0"/>
      </c:catAx>
      <c:valAx>
        <c:axId val="931063056"/>
        <c:scaling>
          <c:orientation val="minMax"/>
          <c:max val="5"/>
          <c:min val="-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 difference from modeled dimension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4793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'SSCC-Opaque'!$B$2</c:f>
              <c:strCache>
                <c:ptCount val="1"/>
                <c:pt idx="0">
                  <c:v>Depth (mm)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A9-0B4B-96BC-C68E30904693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A9-0B4B-96BC-C68E30904693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AA9-0B4B-96BC-C68E30904693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AA9-0B4B-96BC-C68E30904693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AA9-0B4B-96BC-C68E30904693}"/>
              </c:ext>
            </c:extLst>
          </c:dPt>
          <c:errBars>
            <c:errBarType val="both"/>
            <c:errValType val="cust"/>
            <c:noEndCap val="0"/>
            <c:plus>
              <c:numRef>
                <c:f>('SSCC-Opaque'!$C$2,'SSCC-Opaque'!$B$5,'SSCC-Opaque'!$B$10,'SSCC-Opaque'!$C$20,'SSCC-Opaque'!$B$23)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4.0000000000000001E-3</c:v>
                  </c:pt>
                  <c:pt idx="2">
                    <c:v>3.0000000000000001E-3</c:v>
                  </c:pt>
                  <c:pt idx="3">
                    <c:v>0</c:v>
                  </c:pt>
                  <c:pt idx="4">
                    <c:v>1E-3</c:v>
                  </c:pt>
                </c:numCache>
              </c:numRef>
            </c:plus>
            <c:minus>
              <c:numRef>
                <c:f>('SSCC-Opaque'!$C$2,'SSCC-Opaque'!$B$5,'SSCC-Opaque'!$B$10,'SSCC-Opaque'!$C$20,'SSCC-Opaque'!$B$23)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4.0000000000000001E-3</c:v>
                  </c:pt>
                  <c:pt idx="2">
                    <c:v>3.0000000000000001E-3</c:v>
                  </c:pt>
                  <c:pt idx="3">
                    <c:v>0</c:v>
                  </c:pt>
                  <c:pt idx="4">
                    <c:v>1E-3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('SSCC-Opaque'!$A$3,'SSCC-Opaque'!$A$4,'SSCC-Opaque'!$A$9,'SSCC-Opaque'!$A$21,'SSCC-Opaque'!$A$22)</c:f>
              <c:strCache>
                <c:ptCount val="5"/>
                <c:pt idx="0">
                  <c:v>Resin Target Dimension</c:v>
                </c:pt>
                <c:pt idx="1">
                  <c:v>Mean Measured Size (Consumer 3-D printer)</c:v>
                </c:pt>
                <c:pt idx="2">
                  <c:v>Mean Measured Size (Industrial 3-D printer)</c:v>
                </c:pt>
                <c:pt idx="3">
                  <c:v>Photolith Target Dimension</c:v>
                </c:pt>
                <c:pt idx="4">
                  <c:v>Mean Measured Size (Photolithography-based)</c:v>
                </c:pt>
              </c:strCache>
            </c:strRef>
          </c:cat>
          <c:val>
            <c:numRef>
              <c:f>('SSCC-Opaque'!$B$3,'SSCC-Opaque'!$B$4,'SSCC-Opaque'!$B$9,'SSCC-Opaque'!$B$21,'SSCC-Opaque'!$B$22)</c:f>
              <c:numCache>
                <c:formatCode>General</c:formatCode>
                <c:ptCount val="5"/>
                <c:pt idx="0">
                  <c:v>0.1</c:v>
                </c:pt>
                <c:pt idx="1">
                  <c:v>6.3E-2</c:v>
                </c:pt>
                <c:pt idx="2">
                  <c:v>9.6000000000000002E-2</c:v>
                </c:pt>
                <c:pt idx="3" formatCode="0.000">
                  <c:v>0.01</c:v>
                </c:pt>
                <c:pt idx="4" formatCode="0.000">
                  <c:v>9.92E-3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9-0B4B-96BC-C68E30904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-100"/>
        <c:axId val="1206549968"/>
        <c:axId val="1149514320"/>
      </c:barChart>
      <c:catAx>
        <c:axId val="120654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14320"/>
        <c:crosses val="autoZero"/>
        <c:auto val="1"/>
        <c:lblAlgn val="ctr"/>
        <c:lblOffset val="100"/>
        <c:noMultiLvlLbl val="0"/>
      </c:catAx>
      <c:valAx>
        <c:axId val="1149514320"/>
        <c:scaling>
          <c:orientation val="minMax"/>
          <c:max val="0.1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Depth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49968"/>
        <c:crosses val="autoZero"/>
        <c:crossBetween val="between"/>
        <c:majorUnit val="0.0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'SSCC-Opaque'!$B$2</c:f>
              <c:strCache>
                <c:ptCount val="1"/>
                <c:pt idx="0">
                  <c:v>Depth (mm)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81D-9D43-B778-B606BB72C024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81D-9D43-B778-B606BB72C024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1D-9D43-B778-B606BB72C024}"/>
              </c:ext>
            </c:extLst>
          </c:dPt>
          <c:cat>
            <c:strRef>
              <c:f>('SSCC-Opaque'!$A$15,'SSCC-Opaque'!$A$16,'SSCC-Opaque'!$A$17)</c:f>
              <c:strCache>
                <c:ptCount val="3"/>
                <c:pt idx="0">
                  <c:v>Consumer 3-D printer</c:v>
                </c:pt>
                <c:pt idx="1">
                  <c:v>Industrial 3-D printer</c:v>
                </c:pt>
                <c:pt idx="2">
                  <c:v>Photolithography-based</c:v>
                </c:pt>
              </c:strCache>
            </c:strRef>
          </c:cat>
          <c:val>
            <c:numRef>
              <c:f>('SSCC-Opaque'!$B$15,'SSCC-Opaque'!$B$16,'SSCC-Opaque'!$B$17)</c:f>
              <c:numCache>
                <c:formatCode>0.0</c:formatCode>
                <c:ptCount val="3"/>
                <c:pt idx="0">
                  <c:v>-37.000000000000007</c:v>
                </c:pt>
                <c:pt idx="1">
                  <c:v>4.0000000000000036</c:v>
                </c:pt>
                <c:pt idx="2">
                  <c:v>-0.80000000000000204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D-9D43-B778-B606BB72C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-60"/>
        <c:axId val="1377347936"/>
        <c:axId val="931063056"/>
      </c:barChart>
      <c:catAx>
        <c:axId val="137734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63056"/>
        <c:crosses val="autoZero"/>
        <c:auto val="1"/>
        <c:lblAlgn val="ctr"/>
        <c:lblOffset val="100"/>
        <c:noMultiLvlLbl val="0"/>
      </c:catAx>
      <c:valAx>
        <c:axId val="931063056"/>
        <c:scaling>
          <c:orientation val="minMax"/>
          <c:max val="5"/>
          <c:min val="-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 difference from modeled dimension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4793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44545087429879"/>
          <c:y val="2.8051208795331291E-2"/>
          <c:w val="0.80897797224157075"/>
          <c:h val="0.81484756728188479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'IGS-Clear'!$A$1</c:f>
              <c:strCache>
                <c:ptCount val="1"/>
                <c:pt idx="0">
                  <c:v>Target Dimension (mm)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'IGS-Clear'!$A$2:$A$5</c:f>
              <c:numCache>
                <c:formatCode>General</c:formatCode>
                <c:ptCount val="4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</c:numCache>
            </c:numRef>
          </c:cat>
          <c:val>
            <c:numRef>
              <c:f>'IGS-Clear'!$B$2:$B$5</c:f>
              <c:numCache>
                <c:formatCode>General</c:formatCode>
                <c:ptCount val="4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F54-354E-AE1D-15ED5EB284FA}"/>
            </c:ext>
          </c:extLst>
        </c:ser>
        <c:ser>
          <c:idx val="7"/>
          <c:order val="1"/>
          <c:tx>
            <c:strRef>
              <c:f>'IGS-Clear'!$E$1</c:f>
              <c:strCache>
                <c:ptCount val="1"/>
                <c:pt idx="0">
                  <c:v>Mean of Measured size (Industrial 3-D printer)n (mm)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'IGS-Clear'!$H$2:$H$5</c:f>
                <c:numCache>
                  <c:formatCode>General</c:formatCode>
                  <c:ptCount val="4"/>
                  <c:pt idx="0">
                    <c:v>5.0000000000000001E-3</c:v>
                  </c:pt>
                  <c:pt idx="1">
                    <c:v>0.01</c:v>
                  </c:pt>
                  <c:pt idx="2">
                    <c:v>7.0000000000000001E-3</c:v>
                  </c:pt>
                  <c:pt idx="3">
                    <c:v>1.2E-2</c:v>
                  </c:pt>
                </c:numCache>
              </c:numRef>
            </c:plus>
            <c:minus>
              <c:numRef>
                <c:f>'IGS-Clear'!$H$2:$H$5</c:f>
                <c:numCache>
                  <c:formatCode>General</c:formatCode>
                  <c:ptCount val="4"/>
                  <c:pt idx="0">
                    <c:v>5.0000000000000001E-3</c:v>
                  </c:pt>
                  <c:pt idx="1">
                    <c:v>0.01</c:v>
                  </c:pt>
                  <c:pt idx="2">
                    <c:v>7.0000000000000001E-3</c:v>
                  </c:pt>
                  <c:pt idx="3">
                    <c:v>1.2E-2</c:v>
                  </c:pt>
                </c:numCache>
              </c:numRef>
            </c:minus>
          </c:errBars>
          <c:cat>
            <c:numRef>
              <c:f>'IGS-Clear'!$A$2:$A$5</c:f>
              <c:numCache>
                <c:formatCode>General</c:formatCode>
                <c:ptCount val="4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</c:numCache>
            </c:numRef>
          </c:cat>
          <c:val>
            <c:numRef>
              <c:f>'IGS-Clear'!$E$2:$E$5</c:f>
              <c:numCache>
                <c:formatCode>General</c:formatCode>
                <c:ptCount val="4"/>
                <c:pt idx="0">
                  <c:v>0.95099999999999996</c:v>
                </c:pt>
                <c:pt idx="1">
                  <c:v>0.78500000000000003</c:v>
                </c:pt>
                <c:pt idx="2">
                  <c:v>0.59</c:v>
                </c:pt>
                <c:pt idx="3">
                  <c:v>0.39100000000000001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F54-354E-AE1D-15ED5EB284FA}"/>
            </c:ext>
          </c:extLst>
        </c:ser>
        <c:ser>
          <c:idx val="8"/>
          <c:order val="2"/>
          <c:tx>
            <c:strRef>
              <c:f>'IGS-Clear'!$C$1</c:f>
              <c:strCache>
                <c:ptCount val="1"/>
                <c:pt idx="0">
                  <c:v>Mean of Measured size (Consumer 3-D printer) (mm)</c:v>
                </c:pt>
              </c:strCache>
            </c:strRef>
          </c:tx>
          <c:spPr>
            <a:solidFill>
              <a:schemeClr val="tx1"/>
            </a:solidFill>
            <a:ln w="25400" cap="rnd">
              <a:noFill/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'IGS-Clear'!$G$2:$G$5</c:f>
                <c:numCache>
                  <c:formatCode>General</c:formatCode>
                  <c:ptCount val="4"/>
                  <c:pt idx="0">
                    <c:v>5.2999999999999999E-2</c:v>
                  </c:pt>
                  <c:pt idx="1">
                    <c:v>1.7999999999999999E-2</c:v>
                  </c:pt>
                  <c:pt idx="2">
                    <c:v>1.7000000000000001E-2</c:v>
                  </c:pt>
                  <c:pt idx="3">
                    <c:v>6.3E-2</c:v>
                  </c:pt>
                </c:numCache>
              </c:numRef>
            </c:plus>
            <c:minus>
              <c:numRef>
                <c:f>'IGS-Clear'!$G$2:$G$5</c:f>
                <c:numCache>
                  <c:formatCode>General</c:formatCode>
                  <c:ptCount val="4"/>
                  <c:pt idx="0">
                    <c:v>5.2999999999999999E-2</c:v>
                  </c:pt>
                  <c:pt idx="1">
                    <c:v>1.7999999999999999E-2</c:v>
                  </c:pt>
                  <c:pt idx="2">
                    <c:v>1.7000000000000001E-2</c:v>
                  </c:pt>
                  <c:pt idx="3">
                    <c:v>6.3E-2</c:v>
                  </c:pt>
                </c:numCache>
              </c:numRef>
            </c:minus>
          </c:errBars>
          <c:cat>
            <c:numRef>
              <c:f>'IGS-Clear'!$A$2:$A$5</c:f>
              <c:numCache>
                <c:formatCode>General</c:formatCode>
                <c:ptCount val="4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</c:numCache>
            </c:numRef>
          </c:cat>
          <c:val>
            <c:numRef>
              <c:f>'IGS-Clear'!$C$2:$C$5</c:f>
              <c:numCache>
                <c:formatCode>General</c:formatCode>
                <c:ptCount val="4"/>
                <c:pt idx="0">
                  <c:v>0.84699999999999998</c:v>
                </c:pt>
                <c:pt idx="1">
                  <c:v>0.68700000000000006</c:v>
                </c:pt>
                <c:pt idx="2">
                  <c:v>0.49299999999999999</c:v>
                </c:pt>
                <c:pt idx="3">
                  <c:v>0.26600000000000001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F54-354E-AE1D-15ED5EB284FA}"/>
            </c:ext>
          </c:extLst>
        </c:ser>
        <c:ser>
          <c:idx val="9"/>
          <c:order val="3"/>
          <c:tx>
            <c:strRef>
              <c:f>'IGS-Clear'!$A$11</c:f>
              <c:strCache>
                <c:ptCount val="1"/>
                <c:pt idx="0">
                  <c:v>Target Dimension (mm)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25400" cap="rnd">
              <a:noFill/>
              <a:round/>
            </a:ln>
            <a:effectLst/>
          </c:spPr>
          <c:invertIfNegative val="0"/>
          <c:cat>
            <c:numRef>
              <c:f>'IGS-Clear'!$A$2:$A$5</c:f>
              <c:numCache>
                <c:formatCode>General</c:formatCode>
                <c:ptCount val="4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</c:numCache>
            </c:numRef>
          </c:cat>
          <c:val>
            <c:numRef>
              <c:f>'IGS-Clear'!$B$12:$B$15</c:f>
              <c:numCache>
                <c:formatCode>General</c:formatCode>
                <c:ptCount val="4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F54-354E-AE1D-15ED5EB284FA}"/>
            </c:ext>
          </c:extLst>
        </c:ser>
        <c:ser>
          <c:idx val="10"/>
          <c:order val="4"/>
          <c:tx>
            <c:strRef>
              <c:f>'IGS-Clear'!$E$11</c:f>
              <c:strCache>
                <c:ptCount val="1"/>
                <c:pt idx="0">
                  <c:v>Mean of Measured size (Industrial 3-D printer)n (mm)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'IGS-Clear'!$H$12:$H$15</c:f>
                <c:numCache>
                  <c:formatCode>General</c:formatCode>
                  <c:ptCount val="4"/>
                  <c:pt idx="0">
                    <c:v>-7.0000000000000001E-3</c:v>
                  </c:pt>
                  <c:pt idx="1">
                    <c:v>-4.0000000000000001E-3</c:v>
                  </c:pt>
                  <c:pt idx="2">
                    <c:v>-0.01</c:v>
                  </c:pt>
                  <c:pt idx="3">
                    <c:v>-0.03</c:v>
                  </c:pt>
                </c:numCache>
              </c:numRef>
            </c:plus>
            <c:minus>
              <c:numRef>
                <c:f>'IGS-Clear'!$H$12:$H$15</c:f>
                <c:numCache>
                  <c:formatCode>General</c:formatCode>
                  <c:ptCount val="4"/>
                  <c:pt idx="0">
                    <c:v>-7.0000000000000001E-3</c:v>
                  </c:pt>
                  <c:pt idx="1">
                    <c:v>-4.0000000000000001E-3</c:v>
                  </c:pt>
                  <c:pt idx="2">
                    <c:v>-0.01</c:v>
                  </c:pt>
                  <c:pt idx="3">
                    <c:v>-0.03</c:v>
                  </c:pt>
                </c:numCache>
              </c:numRef>
            </c:minus>
          </c:errBars>
          <c:cat>
            <c:numRef>
              <c:f>'IGS-Clear'!$A$2:$A$5</c:f>
              <c:numCache>
                <c:formatCode>General</c:formatCode>
                <c:ptCount val="4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</c:numCache>
            </c:numRef>
          </c:cat>
          <c:val>
            <c:numRef>
              <c:f>'IGS-Clear'!$E$12:$E$15</c:f>
              <c:numCache>
                <c:formatCode>General</c:formatCode>
                <c:ptCount val="4"/>
                <c:pt idx="0">
                  <c:v>-0.96499999999999997</c:v>
                </c:pt>
                <c:pt idx="1">
                  <c:v>-0.79200000000000004</c:v>
                </c:pt>
                <c:pt idx="2">
                  <c:v>-0.59799999999999998</c:v>
                </c:pt>
                <c:pt idx="3">
                  <c:v>-0.39700000000000002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F54-354E-AE1D-15ED5EB284FA}"/>
            </c:ext>
          </c:extLst>
        </c:ser>
        <c:ser>
          <c:idx val="11"/>
          <c:order val="5"/>
          <c:tx>
            <c:strRef>
              <c:f>'IGS-Clear'!$C$11</c:f>
              <c:strCache>
                <c:ptCount val="1"/>
                <c:pt idx="0">
                  <c:v>Mean of Measured size (Consumer 3-D printer) (mm)</c:v>
                </c:pt>
              </c:strCache>
            </c:strRef>
          </c:tx>
          <c:spPr>
            <a:solidFill>
              <a:schemeClr val="tx1"/>
            </a:solidFill>
            <a:ln w="25400" cap="rnd">
              <a:noFill/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'IGS-Clear'!$G$12:$G$15</c:f>
                <c:numCache>
                  <c:formatCode>General</c:formatCode>
                  <c:ptCount val="4"/>
                  <c:pt idx="0">
                    <c:v>-2.7E-2</c:v>
                  </c:pt>
                  <c:pt idx="1">
                    <c:v>-0.01</c:v>
                  </c:pt>
                  <c:pt idx="2">
                    <c:v>-1.7000000000000001E-2</c:v>
                  </c:pt>
                  <c:pt idx="3">
                    <c:v>-3.0000000000000001E-3</c:v>
                  </c:pt>
                </c:numCache>
              </c:numRef>
            </c:plus>
            <c:minus>
              <c:numRef>
                <c:f>'IGS-Clear'!$G$12:$G$15</c:f>
                <c:numCache>
                  <c:formatCode>General</c:formatCode>
                  <c:ptCount val="4"/>
                  <c:pt idx="0">
                    <c:v>-2.7E-2</c:v>
                  </c:pt>
                  <c:pt idx="1">
                    <c:v>-0.01</c:v>
                  </c:pt>
                  <c:pt idx="2">
                    <c:v>-1.7000000000000001E-2</c:v>
                  </c:pt>
                  <c:pt idx="3">
                    <c:v>-3.0000000000000001E-3</c:v>
                  </c:pt>
                </c:numCache>
              </c:numRef>
            </c:minus>
            <c:spPr>
              <a:ln w="6350"/>
            </c:spPr>
          </c:errBars>
          <c:cat>
            <c:numRef>
              <c:f>'IGS-Clear'!$A$2:$A$5</c:f>
              <c:numCache>
                <c:formatCode>General</c:formatCode>
                <c:ptCount val="4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</c:numCache>
            </c:numRef>
          </c:cat>
          <c:val>
            <c:numRef>
              <c:f>'IGS-Clear'!$C$12:$C$15</c:f>
              <c:numCache>
                <c:formatCode>General</c:formatCode>
                <c:ptCount val="4"/>
                <c:pt idx="0">
                  <c:v>-0.94499999999999995</c:v>
                </c:pt>
                <c:pt idx="1">
                  <c:v>-0.75600000000000001</c:v>
                </c:pt>
                <c:pt idx="2">
                  <c:v>-0.56499999999999995</c:v>
                </c:pt>
                <c:pt idx="3">
                  <c:v>-0.38400000000000001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F54-354E-AE1D-15ED5EB28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953983"/>
        <c:axId val="1491527935"/>
      </c:barChart>
      <c:catAx>
        <c:axId val="2071953983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 rtl="0">
                  <a:defRPr sz="1400">
                    <a:latin typeface="+mn-lt"/>
                  </a:defRPr>
                </a:pPr>
                <a:r>
                  <a:rPr lang="en-US" sz="14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Times New Roman" panose="02020603050405020304" pitchFamily="18" charset="0"/>
                  </a:rPr>
                  <a:t>Channel width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 anchor="ctr" anchorCtr="1"/>
          <a:lstStyle/>
          <a:p>
            <a:pPr>
              <a:defRPr sz="2000" b="1" i="0" baseline="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491527935"/>
        <c:crosses val="autoZero"/>
        <c:auto val="1"/>
        <c:lblAlgn val="ctr"/>
        <c:lblOffset val="100"/>
        <c:noMultiLvlLbl val="1"/>
      </c:catAx>
      <c:valAx>
        <c:axId val="1491527935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sz="1600">
                    <a:latin typeface="+mn-lt"/>
                  </a:defRPr>
                </a:pPr>
                <a:r>
                  <a:rPr lang="en-US" sz="1600" b="1">
                    <a:latin typeface="+mn-lt"/>
                  </a:rPr>
                  <a:t>Negative fearture</a:t>
                </a:r>
                <a:r>
                  <a:rPr lang="en-US" sz="1600" b="1" baseline="0">
                    <a:latin typeface="+mn-lt"/>
                  </a:rPr>
                  <a:t> depth</a:t>
                </a:r>
                <a:r>
                  <a:rPr lang="en-US" sz="1600" b="1">
                    <a:latin typeface="+mn-lt"/>
                  </a:rPr>
                  <a:t> (mm)</a:t>
                </a:r>
                <a:r>
                  <a:rPr lang="fa-IR" sz="1600" b="1" baseline="0">
                    <a:latin typeface="+mn-lt"/>
                  </a:rPr>
                  <a:t> </a:t>
                </a:r>
                <a:r>
                  <a:rPr lang="en-US" sz="1600" b="1" baseline="0">
                    <a:latin typeface="+mn-lt"/>
                  </a:rPr>
                  <a:t>     </a:t>
                </a:r>
                <a:r>
                  <a:rPr lang="fa-IR" sz="1600" b="1" baseline="0">
                    <a:latin typeface="+mn-lt"/>
                  </a:rPr>
                  <a:t> </a:t>
                </a:r>
                <a:r>
                  <a:rPr lang="en-US" sz="1600" b="1">
                    <a:latin typeface="+mn-lt"/>
                  </a:rPr>
                  <a:t>Positive feature</a:t>
                </a:r>
                <a:r>
                  <a:rPr lang="en-US" sz="1600" b="1" baseline="0">
                    <a:latin typeface="+mn-lt"/>
                  </a:rPr>
                  <a:t> height</a:t>
                </a:r>
                <a:r>
                  <a:rPr lang="en-US" sz="1600" b="1">
                    <a:latin typeface="+mn-lt"/>
                  </a:rPr>
                  <a:t> (mm)</a:t>
                </a:r>
              </a:p>
            </c:rich>
          </c:tx>
          <c:layout>
            <c:manualLayout>
              <c:xMode val="edge"/>
              <c:yMode val="edge"/>
              <c:x val="5.5216361044002175E-2"/>
              <c:y val="7.2160100060189664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2000" b="1" i="0" baseline="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2071953983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7.2668088363954511E-2"/>
          <c:y val="0.94751613079615049"/>
          <c:w val="0.85466371391076112"/>
          <c:h val="5.2483869203849516E-2"/>
        </c:manualLayout>
      </c:layout>
      <c:overlay val="0"/>
    </c:legend>
    <c:plotVisOnly val="1"/>
    <c:dispBlanksAs val="gap"/>
    <c:showDLblsOverMax val="0"/>
    <c:extLst/>
  </c:chart>
  <c:spPr>
    <a:ln>
      <a:noFill/>
    </a:ln>
  </c:spPr>
  <c:txPr>
    <a:bodyPr/>
    <a:lstStyle/>
    <a:p>
      <a:pPr algn="ctr" rtl="0">
        <a:defRPr lang="en-US" sz="900" b="0" i="0" u="none" strike="noStrike" kern="1200" spc="0" baseline="0">
          <a:solidFill>
            <a:schemeClr val="tx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44545087429879"/>
          <c:y val="2.8051208795331291E-2"/>
          <c:w val="0.80897797224157075"/>
          <c:h val="0.67084330795617342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'IGS-Clear'!$A$1</c:f>
              <c:strCache>
                <c:ptCount val="1"/>
                <c:pt idx="0">
                  <c:v>Target Dimension (mm)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'IGS-Clear'!$A$2:$A$9</c:f>
              <c:numCache>
                <c:formatCode>General</c:formatCode>
                <c:ptCount val="8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  <c:pt idx="5">
                  <c:v>0.1</c:v>
                </c:pt>
                <c:pt idx="6">
                  <c:v>7.0000000000000007E-2</c:v>
                </c:pt>
                <c:pt idx="7">
                  <c:v>0.05</c:v>
                </c:pt>
              </c:numCache>
            </c:numRef>
          </c:cat>
          <c:val>
            <c:numRef>
              <c:f>'IGS-Clear'!$B$2:$B$9</c:f>
              <c:numCache>
                <c:formatCode>General</c:formatCode>
                <c:ptCount val="8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  <c:pt idx="5">
                  <c:v>0.1</c:v>
                </c:pt>
                <c:pt idx="6">
                  <c:v>7.0000000000000007E-2</c:v>
                </c:pt>
                <c:pt idx="7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9-A441-B0A7-B7593F807B92}"/>
            </c:ext>
          </c:extLst>
        </c:ser>
        <c:ser>
          <c:idx val="7"/>
          <c:order val="1"/>
          <c:tx>
            <c:strRef>
              <c:f>'IGS-Clear'!#REF!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'IGS-Clear'!$H$2:$H$9</c:f>
                <c:numCache>
                  <c:formatCode>General</c:formatCode>
                  <c:ptCount val="8"/>
                  <c:pt idx="0">
                    <c:v>5.0000000000000001E-3</c:v>
                  </c:pt>
                  <c:pt idx="1">
                    <c:v>0.01</c:v>
                  </c:pt>
                  <c:pt idx="2">
                    <c:v>7.0000000000000001E-3</c:v>
                  </c:pt>
                  <c:pt idx="3">
                    <c:v>1.2E-2</c:v>
                  </c:pt>
                  <c:pt idx="4">
                    <c:v>1.15E-2</c:v>
                  </c:pt>
                  <c:pt idx="5">
                    <c:v>1.9E-2</c:v>
                  </c:pt>
                  <c:pt idx="6">
                    <c:v>3.1E-2</c:v>
                  </c:pt>
                  <c:pt idx="7">
                    <c:v>2.1000000000000001E-2</c:v>
                  </c:pt>
                </c:numCache>
              </c:numRef>
            </c:plus>
            <c:minus>
              <c:numRef>
                <c:f>'IGS-Clear'!$H$2:$H$9</c:f>
                <c:numCache>
                  <c:formatCode>General</c:formatCode>
                  <c:ptCount val="8"/>
                  <c:pt idx="0">
                    <c:v>5.0000000000000001E-3</c:v>
                  </c:pt>
                  <c:pt idx="1">
                    <c:v>0.01</c:v>
                  </c:pt>
                  <c:pt idx="2">
                    <c:v>7.0000000000000001E-3</c:v>
                  </c:pt>
                  <c:pt idx="3">
                    <c:v>1.2E-2</c:v>
                  </c:pt>
                  <c:pt idx="4">
                    <c:v>1.15E-2</c:v>
                  </c:pt>
                  <c:pt idx="5">
                    <c:v>1.9E-2</c:v>
                  </c:pt>
                  <c:pt idx="6">
                    <c:v>3.1E-2</c:v>
                  </c:pt>
                  <c:pt idx="7">
                    <c:v>2.1000000000000001E-2</c:v>
                  </c:pt>
                </c:numCache>
              </c:numRef>
            </c:minus>
          </c:errBars>
          <c:val>
            <c:numRef>
              <c:f>'IGS-Clear'!$E$2:$E$9</c:f>
              <c:numCache>
                <c:formatCode>General</c:formatCode>
                <c:ptCount val="8"/>
                <c:pt idx="0">
                  <c:v>0.95099999999999996</c:v>
                </c:pt>
                <c:pt idx="1">
                  <c:v>0.78500000000000003</c:v>
                </c:pt>
                <c:pt idx="2">
                  <c:v>0.59</c:v>
                </c:pt>
                <c:pt idx="3">
                  <c:v>0.39100000000000001</c:v>
                </c:pt>
                <c:pt idx="4">
                  <c:v>0.20100000000000001</c:v>
                </c:pt>
                <c:pt idx="5">
                  <c:v>9.6000000000000002E-2</c:v>
                </c:pt>
                <c:pt idx="6">
                  <c:v>2.1000000000000001E-2</c:v>
                </c:pt>
                <c:pt idx="7">
                  <c:v>1.6E-2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9-A441-B0A7-B7593F807B92}"/>
            </c:ext>
          </c:extLst>
        </c:ser>
        <c:ser>
          <c:idx val="8"/>
          <c:order val="2"/>
          <c:tx>
            <c:strRef>
              <c:f>'IGS-Clear'!#REF!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tx1"/>
            </a:solidFill>
            <a:ln w="25400" cap="rnd">
              <a:noFill/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'IGS-Clear'!$G$2:$G$6</c:f>
                <c:numCache>
                  <c:formatCode>General</c:formatCode>
                  <c:ptCount val="5"/>
                  <c:pt idx="0">
                    <c:v>5.2999999999999999E-2</c:v>
                  </c:pt>
                  <c:pt idx="1">
                    <c:v>1.7999999999999999E-2</c:v>
                  </c:pt>
                  <c:pt idx="2">
                    <c:v>1.7000000000000001E-2</c:v>
                  </c:pt>
                  <c:pt idx="3">
                    <c:v>6.3E-2</c:v>
                  </c:pt>
                  <c:pt idx="4">
                    <c:v>3.5000000000000003E-2</c:v>
                  </c:pt>
                </c:numCache>
              </c:numRef>
            </c:plus>
            <c:minus>
              <c:numRef>
                <c:f>'IGS-Clear'!$G$2:$G$6</c:f>
                <c:numCache>
                  <c:formatCode>General</c:formatCode>
                  <c:ptCount val="5"/>
                  <c:pt idx="0">
                    <c:v>5.2999999999999999E-2</c:v>
                  </c:pt>
                  <c:pt idx="1">
                    <c:v>1.7999999999999999E-2</c:v>
                  </c:pt>
                  <c:pt idx="2">
                    <c:v>1.7000000000000001E-2</c:v>
                  </c:pt>
                  <c:pt idx="3">
                    <c:v>6.3E-2</c:v>
                  </c:pt>
                  <c:pt idx="4">
                    <c:v>3.5000000000000003E-2</c:v>
                  </c:pt>
                </c:numCache>
              </c:numRef>
            </c:minus>
          </c:errBars>
          <c:cat>
            <c:numRef>
              <c:f>'IGS-Clear'!$A$2:$A$6</c:f>
              <c:numCache>
                <c:formatCode>General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'IGS-Clear'!$C$2:$C$6</c:f>
              <c:numCache>
                <c:formatCode>General</c:formatCode>
                <c:ptCount val="5"/>
                <c:pt idx="0">
                  <c:v>0.84699999999999998</c:v>
                </c:pt>
                <c:pt idx="1">
                  <c:v>0.68700000000000006</c:v>
                </c:pt>
                <c:pt idx="2">
                  <c:v>0.49299999999999999</c:v>
                </c:pt>
                <c:pt idx="3">
                  <c:v>0.26600000000000001</c:v>
                </c:pt>
                <c:pt idx="4">
                  <c:v>0.107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9-A441-B0A7-B7593F807B92}"/>
            </c:ext>
          </c:extLst>
        </c:ser>
        <c:ser>
          <c:idx val="9"/>
          <c:order val="3"/>
          <c:tx>
            <c:strRef>
              <c:f>'IGS-Clear'!$A$11</c:f>
              <c:strCache>
                <c:ptCount val="1"/>
                <c:pt idx="0">
                  <c:v>Target Dimension (mm)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25400" cap="rnd">
              <a:noFill/>
              <a:round/>
            </a:ln>
            <a:effectLst/>
          </c:spPr>
          <c:invertIfNegative val="0"/>
          <c:cat>
            <c:numRef>
              <c:f>'IGS-Clear'!$A$12:$A$19</c:f>
              <c:numCache>
                <c:formatCode>General</c:formatCode>
                <c:ptCount val="8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  <c:pt idx="5">
                  <c:v>0.1</c:v>
                </c:pt>
                <c:pt idx="6">
                  <c:v>7.0000000000000007E-2</c:v>
                </c:pt>
                <c:pt idx="7">
                  <c:v>0.05</c:v>
                </c:pt>
              </c:numCache>
            </c:numRef>
          </c:cat>
          <c:val>
            <c:numRef>
              <c:f>'IGS-Clear'!$B$12:$B$19</c:f>
              <c:numCache>
                <c:formatCode>General</c:formatCode>
                <c:ptCount val="8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-0.1</c:v>
                </c:pt>
                <c:pt idx="6">
                  <c:v>-7.0000000000000007E-2</c:v>
                </c:pt>
                <c:pt idx="7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29-A441-B0A7-B7593F807B92}"/>
            </c:ext>
          </c:extLst>
        </c:ser>
        <c:ser>
          <c:idx val="10"/>
          <c:order val="4"/>
          <c:tx>
            <c:strRef>
              <c:f>'IGS-Clear'!$E$11</c:f>
              <c:strCache>
                <c:ptCount val="1"/>
                <c:pt idx="0">
                  <c:v>Mean of Measured size (Industrial 3-D printer)n (mm)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'IGS-Clear'!$H$12:$H$19</c:f>
                <c:numCache>
                  <c:formatCode>General</c:formatCode>
                  <c:ptCount val="8"/>
                  <c:pt idx="0">
                    <c:v>-7.0000000000000001E-3</c:v>
                  </c:pt>
                  <c:pt idx="1">
                    <c:v>-4.0000000000000001E-3</c:v>
                  </c:pt>
                  <c:pt idx="2">
                    <c:v>-0.01</c:v>
                  </c:pt>
                  <c:pt idx="3">
                    <c:v>-0.03</c:v>
                  </c:pt>
                  <c:pt idx="4">
                    <c:v>-5.0000000000000001E-3</c:v>
                  </c:pt>
                  <c:pt idx="5">
                    <c:v>-1.2999999999999999E-2</c:v>
                  </c:pt>
                  <c:pt idx="6">
                    <c:v>-2.1000000000000001E-2</c:v>
                  </c:pt>
                  <c:pt idx="7">
                    <c:v>-2.1000000000000001E-2</c:v>
                  </c:pt>
                </c:numCache>
              </c:numRef>
            </c:plus>
            <c:minus>
              <c:numRef>
                <c:f>'IGS-Clear'!$H$12:$H$19</c:f>
                <c:numCache>
                  <c:formatCode>General</c:formatCode>
                  <c:ptCount val="8"/>
                  <c:pt idx="0">
                    <c:v>-7.0000000000000001E-3</c:v>
                  </c:pt>
                  <c:pt idx="1">
                    <c:v>-4.0000000000000001E-3</c:v>
                  </c:pt>
                  <c:pt idx="2">
                    <c:v>-0.01</c:v>
                  </c:pt>
                  <c:pt idx="3">
                    <c:v>-0.03</c:v>
                  </c:pt>
                  <c:pt idx="4">
                    <c:v>-5.0000000000000001E-3</c:v>
                  </c:pt>
                  <c:pt idx="5">
                    <c:v>-1.2999999999999999E-2</c:v>
                  </c:pt>
                  <c:pt idx="6">
                    <c:v>-2.1000000000000001E-2</c:v>
                  </c:pt>
                  <c:pt idx="7">
                    <c:v>-2.1000000000000001E-2</c:v>
                  </c:pt>
                </c:numCache>
              </c:numRef>
            </c:minus>
          </c:errBars>
          <c:val>
            <c:numRef>
              <c:f>'IGS-Clear'!$E$12:$E$19</c:f>
              <c:numCache>
                <c:formatCode>General</c:formatCode>
                <c:ptCount val="8"/>
                <c:pt idx="0">
                  <c:v>-0.96499999999999997</c:v>
                </c:pt>
                <c:pt idx="1">
                  <c:v>-0.79200000000000004</c:v>
                </c:pt>
                <c:pt idx="2">
                  <c:v>-0.59799999999999998</c:v>
                </c:pt>
                <c:pt idx="3">
                  <c:v>-0.39700000000000002</c:v>
                </c:pt>
                <c:pt idx="4">
                  <c:v>-0.19900000000000001</c:v>
                </c:pt>
                <c:pt idx="5">
                  <c:v>-9.9000000000000005E-2</c:v>
                </c:pt>
                <c:pt idx="6">
                  <c:v>-2.5000000000000001E-2</c:v>
                </c:pt>
                <c:pt idx="7">
                  <c:v>-1.9E-2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29-A441-B0A7-B7593F807B92}"/>
            </c:ext>
          </c:extLst>
        </c:ser>
        <c:ser>
          <c:idx val="11"/>
          <c:order val="5"/>
          <c:tx>
            <c:strRef>
              <c:f>'IGS-Clear'!$C$11</c:f>
              <c:strCache>
                <c:ptCount val="1"/>
                <c:pt idx="0">
                  <c:v>Mean of Measured size (Consumer 3-D printer) (mm)</c:v>
                </c:pt>
              </c:strCache>
            </c:strRef>
          </c:tx>
          <c:spPr>
            <a:solidFill>
              <a:schemeClr val="tx1"/>
            </a:solidFill>
            <a:ln w="25400" cap="rnd">
              <a:noFill/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'IGS-Clear'!$G$12:$G$19</c:f>
                <c:numCache>
                  <c:formatCode>General</c:formatCode>
                  <c:ptCount val="8"/>
                  <c:pt idx="0">
                    <c:v>-2.7E-2</c:v>
                  </c:pt>
                  <c:pt idx="1">
                    <c:v>-0.01</c:v>
                  </c:pt>
                  <c:pt idx="2">
                    <c:v>-1.7000000000000001E-2</c:v>
                  </c:pt>
                  <c:pt idx="3">
                    <c:v>-3.0000000000000001E-3</c:v>
                  </c:pt>
                  <c:pt idx="4">
                    <c:v>-5.0000000000000001E-3</c:v>
                  </c:pt>
                  <c:pt idx="5">
                    <c:v>-2.1000000000000001E-2</c:v>
                  </c:pt>
                  <c:pt idx="6">
                    <c:v>-1.7999999999999999E-2</c:v>
                  </c:pt>
                  <c:pt idx="7">
                    <c:v>-1.9E-2</c:v>
                  </c:pt>
                </c:numCache>
              </c:numRef>
            </c:plus>
            <c:minus>
              <c:numRef>
                <c:f>'IGS-Clear'!$G$12:$G$19</c:f>
                <c:numCache>
                  <c:formatCode>General</c:formatCode>
                  <c:ptCount val="8"/>
                  <c:pt idx="0">
                    <c:v>-2.7E-2</c:v>
                  </c:pt>
                  <c:pt idx="1">
                    <c:v>-0.01</c:v>
                  </c:pt>
                  <c:pt idx="2">
                    <c:v>-1.7000000000000001E-2</c:v>
                  </c:pt>
                  <c:pt idx="3">
                    <c:v>-3.0000000000000001E-3</c:v>
                  </c:pt>
                  <c:pt idx="4">
                    <c:v>-5.0000000000000001E-3</c:v>
                  </c:pt>
                  <c:pt idx="5">
                    <c:v>-2.1000000000000001E-2</c:v>
                  </c:pt>
                  <c:pt idx="6">
                    <c:v>-1.7999999999999999E-2</c:v>
                  </c:pt>
                  <c:pt idx="7">
                    <c:v>-1.9E-2</c:v>
                  </c:pt>
                </c:numCache>
              </c:numRef>
            </c:minus>
          </c:errBars>
          <c:cat>
            <c:numRef>
              <c:f>'IGS-Clear'!$A$12:$A$19</c:f>
              <c:numCache>
                <c:formatCode>General</c:formatCode>
                <c:ptCount val="8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  <c:pt idx="5">
                  <c:v>0.1</c:v>
                </c:pt>
                <c:pt idx="6">
                  <c:v>7.0000000000000007E-2</c:v>
                </c:pt>
                <c:pt idx="7">
                  <c:v>0.05</c:v>
                </c:pt>
              </c:numCache>
            </c:numRef>
          </c:cat>
          <c:val>
            <c:numRef>
              <c:f>'IGS-Clear'!$C$12:$C$19</c:f>
              <c:numCache>
                <c:formatCode>General</c:formatCode>
                <c:ptCount val="8"/>
                <c:pt idx="0">
                  <c:v>-0.94499999999999995</c:v>
                </c:pt>
                <c:pt idx="1">
                  <c:v>-0.75600000000000001</c:v>
                </c:pt>
                <c:pt idx="2">
                  <c:v>-0.56499999999999995</c:v>
                </c:pt>
                <c:pt idx="3">
                  <c:v>-0.38400000000000001</c:v>
                </c:pt>
                <c:pt idx="4">
                  <c:v>-0.20100000000000001</c:v>
                </c:pt>
                <c:pt idx="5">
                  <c:v>-8.5000000000000006E-2</c:v>
                </c:pt>
                <c:pt idx="6">
                  <c:v>-6.0999999999999999E-2</c:v>
                </c:pt>
                <c:pt idx="7">
                  <c:v>-3.4000000000000002E-2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29-A441-B0A7-B7593F807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953983"/>
        <c:axId val="1491527935"/>
      </c:barChart>
      <c:catAx>
        <c:axId val="2071953983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 rtl="0">
                  <a:defRPr/>
                </a:pPr>
                <a:r>
                  <a:rPr lang="en-US" sz="1800" b="1" i="0" u="none" strike="noStrike" kern="1200" spc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Width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 anchor="ctr" anchorCtr="1"/>
          <a:lstStyle/>
          <a:p>
            <a:pPr>
              <a:defRPr sz="2000" b="1" i="0" baseline="0">
                <a:solidFill>
                  <a:schemeClr val="tx1"/>
                </a:solidFill>
              </a:defRPr>
            </a:pPr>
            <a:endParaRPr lang="en-US"/>
          </a:p>
        </c:txPr>
        <c:crossAx val="1491527935"/>
        <c:crosses val="autoZero"/>
        <c:auto val="1"/>
        <c:lblAlgn val="ctr"/>
        <c:lblOffset val="100"/>
        <c:noMultiLvlLbl val="1"/>
      </c:catAx>
      <c:valAx>
        <c:axId val="1491527935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sz="2000"/>
                </a:pPr>
                <a:r>
                  <a:rPr lang="en-US" sz="1800" b="1"/>
                  <a:t>Negative Features (mm)</a:t>
                </a:r>
                <a:r>
                  <a:rPr lang="fa-IR" sz="1800" b="1" baseline="0"/>
                  <a:t> </a:t>
                </a:r>
                <a:r>
                  <a:rPr lang="en-US" sz="1800" b="1" baseline="0"/>
                  <a:t>     </a:t>
                </a:r>
                <a:r>
                  <a:rPr lang="fa-IR" sz="1800" b="1" baseline="0"/>
                  <a:t> </a:t>
                </a:r>
                <a:r>
                  <a:rPr lang="en-US" sz="1800" b="1"/>
                  <a:t>Positive Features (mm)</a:t>
                </a:r>
              </a:p>
            </c:rich>
          </c:tx>
          <c:layout>
            <c:manualLayout>
              <c:xMode val="edge"/>
              <c:yMode val="edge"/>
              <c:x val="5.5216361044002175E-2"/>
              <c:y val="7.2160100060189664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2000" b="1" i="0" baseline="0">
                <a:solidFill>
                  <a:schemeClr val="tx1"/>
                </a:solidFill>
              </a:defRPr>
            </a:pPr>
            <a:endParaRPr lang="en-US"/>
          </a:p>
        </c:txPr>
        <c:crossAx val="2071953983"/>
        <c:crosses val="autoZero"/>
        <c:crossBetween val="between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 algn="ctr" rtl="0">
        <a:defRPr lang="en-US" sz="900" b="0" i="0" u="none" strike="noStrike" kern="1200" spc="0" baseline="0">
          <a:solidFill>
            <a:schemeClr val="tx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44545087429879"/>
          <c:y val="2.8051208795331291E-2"/>
          <c:w val="0.80897797224157075"/>
          <c:h val="0.81787923713160582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'IGS-Clear'!$A$1</c:f>
              <c:strCache>
                <c:ptCount val="1"/>
                <c:pt idx="0">
                  <c:v>Target Dimension (mm)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'IGS-Clear'!$A$6:$A$9</c:f>
              <c:numCache>
                <c:formatCode>General</c:formatCode>
                <c:ptCount val="4"/>
                <c:pt idx="0">
                  <c:v>0.2</c:v>
                </c:pt>
                <c:pt idx="1">
                  <c:v>0.1</c:v>
                </c:pt>
                <c:pt idx="2">
                  <c:v>7.0000000000000007E-2</c:v>
                </c:pt>
                <c:pt idx="3">
                  <c:v>0.05</c:v>
                </c:pt>
              </c:numCache>
            </c:numRef>
          </c:cat>
          <c:val>
            <c:numRef>
              <c:f>'IGS-Clear'!$B$6:$B$9</c:f>
              <c:numCache>
                <c:formatCode>General</c:formatCode>
                <c:ptCount val="4"/>
                <c:pt idx="0">
                  <c:v>0.2</c:v>
                </c:pt>
                <c:pt idx="1">
                  <c:v>0.1</c:v>
                </c:pt>
                <c:pt idx="2">
                  <c:v>7.0000000000000007E-2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1-544A-BB93-814CFF196AE4}"/>
            </c:ext>
          </c:extLst>
        </c:ser>
        <c:ser>
          <c:idx val="7"/>
          <c:order val="1"/>
          <c:tx>
            <c:strRef>
              <c:f>'IGS-Clear'!$E$1</c:f>
              <c:strCache>
                <c:ptCount val="1"/>
                <c:pt idx="0">
                  <c:v>Mean of Measured size (Industrial 3-D printer)n (mm)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'IGS-Clear'!$H$6:$H$9</c:f>
                <c:numCache>
                  <c:formatCode>General</c:formatCode>
                  <c:ptCount val="4"/>
                  <c:pt idx="0">
                    <c:v>1.15E-2</c:v>
                  </c:pt>
                  <c:pt idx="1">
                    <c:v>1.9E-2</c:v>
                  </c:pt>
                  <c:pt idx="2">
                    <c:v>3.1E-2</c:v>
                  </c:pt>
                  <c:pt idx="3">
                    <c:v>2.1000000000000001E-2</c:v>
                  </c:pt>
                </c:numCache>
              </c:numRef>
            </c:plus>
            <c:minus>
              <c:numRef>
                <c:f>'IGS-Clear'!$H$6:$H$9</c:f>
                <c:numCache>
                  <c:formatCode>General</c:formatCode>
                  <c:ptCount val="4"/>
                  <c:pt idx="0">
                    <c:v>1.15E-2</c:v>
                  </c:pt>
                  <c:pt idx="1">
                    <c:v>1.9E-2</c:v>
                  </c:pt>
                  <c:pt idx="2">
                    <c:v>3.1E-2</c:v>
                  </c:pt>
                  <c:pt idx="3">
                    <c:v>2.1000000000000001E-2</c:v>
                  </c:pt>
                </c:numCache>
              </c:numRef>
            </c:minus>
          </c:errBars>
          <c:cat>
            <c:numRef>
              <c:f>'IGS-Clear'!$A$6:$A$9</c:f>
              <c:numCache>
                <c:formatCode>General</c:formatCode>
                <c:ptCount val="4"/>
                <c:pt idx="0">
                  <c:v>0.2</c:v>
                </c:pt>
                <c:pt idx="1">
                  <c:v>0.1</c:v>
                </c:pt>
                <c:pt idx="2">
                  <c:v>7.0000000000000007E-2</c:v>
                </c:pt>
                <c:pt idx="3">
                  <c:v>0.05</c:v>
                </c:pt>
              </c:numCache>
            </c:numRef>
          </c:cat>
          <c:val>
            <c:numRef>
              <c:f>'IGS-Clear'!$E$6:$E$9</c:f>
              <c:numCache>
                <c:formatCode>General</c:formatCode>
                <c:ptCount val="4"/>
                <c:pt idx="0">
                  <c:v>0.20100000000000001</c:v>
                </c:pt>
                <c:pt idx="1">
                  <c:v>9.6000000000000002E-2</c:v>
                </c:pt>
                <c:pt idx="2">
                  <c:v>2.1000000000000001E-2</c:v>
                </c:pt>
                <c:pt idx="3">
                  <c:v>1.6E-2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1-544A-BB93-814CFF196AE4}"/>
            </c:ext>
          </c:extLst>
        </c:ser>
        <c:ser>
          <c:idx val="8"/>
          <c:order val="2"/>
          <c:tx>
            <c:strRef>
              <c:f>'IGS-Clear'!$C$1</c:f>
              <c:strCache>
                <c:ptCount val="1"/>
                <c:pt idx="0">
                  <c:v>Mean of Measured size (Consumer 3-D printer) (mm)</c:v>
                </c:pt>
              </c:strCache>
            </c:strRef>
          </c:tx>
          <c:spPr>
            <a:solidFill>
              <a:schemeClr val="tx1"/>
            </a:solidFill>
            <a:ln w="25400" cap="rnd">
              <a:noFill/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'IGS-Clear'!$G$6:$G$9</c:f>
                <c:numCache>
                  <c:formatCode>General</c:formatCode>
                  <c:ptCount val="4"/>
                  <c:pt idx="0">
                    <c:v>3.5000000000000003E-2</c:v>
                  </c:pt>
                </c:numCache>
              </c:numRef>
            </c:plus>
            <c:minus>
              <c:numRef>
                <c:f>'IGS-Clear'!$G$6:$G$9</c:f>
                <c:numCache>
                  <c:formatCode>General</c:formatCode>
                  <c:ptCount val="4"/>
                  <c:pt idx="0">
                    <c:v>3.5000000000000003E-2</c:v>
                  </c:pt>
                </c:numCache>
              </c:numRef>
            </c:minus>
          </c:errBars>
          <c:cat>
            <c:numRef>
              <c:f>'IGS-Clear'!$A$6:$A$9</c:f>
              <c:numCache>
                <c:formatCode>General</c:formatCode>
                <c:ptCount val="4"/>
                <c:pt idx="0">
                  <c:v>0.2</c:v>
                </c:pt>
                <c:pt idx="1">
                  <c:v>0.1</c:v>
                </c:pt>
                <c:pt idx="2">
                  <c:v>7.0000000000000007E-2</c:v>
                </c:pt>
                <c:pt idx="3">
                  <c:v>0.05</c:v>
                </c:pt>
              </c:numCache>
            </c:numRef>
          </c:cat>
          <c:val>
            <c:numRef>
              <c:f>'IGS-Clear'!$C$6:$C$9</c:f>
              <c:numCache>
                <c:formatCode>General</c:formatCode>
                <c:ptCount val="4"/>
                <c:pt idx="0">
                  <c:v>0.107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1-544A-BB93-814CFF196AE4}"/>
            </c:ext>
          </c:extLst>
        </c:ser>
        <c:ser>
          <c:idx val="9"/>
          <c:order val="3"/>
          <c:tx>
            <c:strRef>
              <c:f>'IGS-Clear'!$A$11</c:f>
              <c:strCache>
                <c:ptCount val="1"/>
                <c:pt idx="0">
                  <c:v>Target Dimension (mm)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25400" cap="rnd">
              <a:noFill/>
              <a:round/>
            </a:ln>
            <a:effectLst/>
          </c:spPr>
          <c:invertIfNegative val="0"/>
          <c:cat>
            <c:numRef>
              <c:f>'IGS-Clear'!$A$6:$A$9</c:f>
              <c:numCache>
                <c:formatCode>General</c:formatCode>
                <c:ptCount val="4"/>
                <c:pt idx="0">
                  <c:v>0.2</c:v>
                </c:pt>
                <c:pt idx="1">
                  <c:v>0.1</c:v>
                </c:pt>
                <c:pt idx="2">
                  <c:v>7.0000000000000007E-2</c:v>
                </c:pt>
                <c:pt idx="3">
                  <c:v>0.05</c:v>
                </c:pt>
              </c:numCache>
            </c:numRef>
          </c:cat>
          <c:val>
            <c:numRef>
              <c:f>'IGS-Clear'!$B$16:$B$19</c:f>
              <c:numCache>
                <c:formatCode>General</c:formatCode>
                <c:ptCount val="4"/>
                <c:pt idx="0">
                  <c:v>-0.2</c:v>
                </c:pt>
                <c:pt idx="1">
                  <c:v>-0.1</c:v>
                </c:pt>
                <c:pt idx="2">
                  <c:v>-7.0000000000000007E-2</c:v>
                </c:pt>
                <c:pt idx="3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D1-544A-BB93-814CFF196AE4}"/>
            </c:ext>
          </c:extLst>
        </c:ser>
        <c:ser>
          <c:idx val="10"/>
          <c:order val="4"/>
          <c:tx>
            <c:strRef>
              <c:f>'IGS-Clear'!$E$11</c:f>
              <c:strCache>
                <c:ptCount val="1"/>
                <c:pt idx="0">
                  <c:v>Mean of Measured size (Industrial 3-D printer)n (mm)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'IGS-Clear'!$H$16:$H$19</c:f>
                <c:numCache>
                  <c:formatCode>General</c:formatCode>
                  <c:ptCount val="4"/>
                  <c:pt idx="0">
                    <c:v>-5.0000000000000001E-3</c:v>
                  </c:pt>
                  <c:pt idx="1">
                    <c:v>-1.2999999999999999E-2</c:v>
                  </c:pt>
                  <c:pt idx="2">
                    <c:v>-2.1000000000000001E-2</c:v>
                  </c:pt>
                  <c:pt idx="3">
                    <c:v>-2.1000000000000001E-2</c:v>
                  </c:pt>
                </c:numCache>
              </c:numRef>
            </c:plus>
            <c:minus>
              <c:numRef>
                <c:f>'IGS-Clear'!$H$16:$H$19</c:f>
                <c:numCache>
                  <c:formatCode>General</c:formatCode>
                  <c:ptCount val="4"/>
                  <c:pt idx="0">
                    <c:v>-5.0000000000000001E-3</c:v>
                  </c:pt>
                  <c:pt idx="1">
                    <c:v>-1.2999999999999999E-2</c:v>
                  </c:pt>
                  <c:pt idx="2">
                    <c:v>-2.1000000000000001E-2</c:v>
                  </c:pt>
                  <c:pt idx="3">
                    <c:v>-2.1000000000000001E-2</c:v>
                  </c:pt>
                </c:numCache>
              </c:numRef>
            </c:minus>
          </c:errBars>
          <c:cat>
            <c:numRef>
              <c:f>'IGS-Clear'!$A$6:$A$9</c:f>
              <c:numCache>
                <c:formatCode>General</c:formatCode>
                <c:ptCount val="4"/>
                <c:pt idx="0">
                  <c:v>0.2</c:v>
                </c:pt>
                <c:pt idx="1">
                  <c:v>0.1</c:v>
                </c:pt>
                <c:pt idx="2">
                  <c:v>7.0000000000000007E-2</c:v>
                </c:pt>
                <c:pt idx="3">
                  <c:v>0.05</c:v>
                </c:pt>
              </c:numCache>
            </c:numRef>
          </c:cat>
          <c:val>
            <c:numRef>
              <c:f>'IGS-Clear'!$E$16:$E$19</c:f>
              <c:numCache>
                <c:formatCode>General</c:formatCode>
                <c:ptCount val="4"/>
                <c:pt idx="0">
                  <c:v>-0.19900000000000001</c:v>
                </c:pt>
                <c:pt idx="1">
                  <c:v>-9.9000000000000005E-2</c:v>
                </c:pt>
                <c:pt idx="2">
                  <c:v>-2.5000000000000001E-2</c:v>
                </c:pt>
                <c:pt idx="3">
                  <c:v>-1.9E-2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D1-544A-BB93-814CFF196AE4}"/>
            </c:ext>
          </c:extLst>
        </c:ser>
        <c:ser>
          <c:idx val="11"/>
          <c:order val="5"/>
          <c:tx>
            <c:strRef>
              <c:f>'IGS-Clear'!$C$11</c:f>
              <c:strCache>
                <c:ptCount val="1"/>
                <c:pt idx="0">
                  <c:v>Mean of Measured size (Consumer 3-D printer) (mm)</c:v>
                </c:pt>
              </c:strCache>
            </c:strRef>
          </c:tx>
          <c:spPr>
            <a:solidFill>
              <a:schemeClr val="tx1"/>
            </a:solidFill>
            <a:ln w="25400" cap="rnd">
              <a:noFill/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'IGS-Clear'!$G$16:$G$19</c:f>
                <c:numCache>
                  <c:formatCode>General</c:formatCode>
                  <c:ptCount val="4"/>
                  <c:pt idx="0">
                    <c:v>-5.0000000000000001E-3</c:v>
                  </c:pt>
                  <c:pt idx="1">
                    <c:v>-2.1000000000000001E-2</c:v>
                  </c:pt>
                  <c:pt idx="2">
                    <c:v>-1.7999999999999999E-2</c:v>
                  </c:pt>
                  <c:pt idx="3">
                    <c:v>-1.9E-2</c:v>
                  </c:pt>
                </c:numCache>
              </c:numRef>
            </c:plus>
            <c:minus>
              <c:numRef>
                <c:f>'IGS-Clear'!$G$16:$G$19</c:f>
                <c:numCache>
                  <c:formatCode>General</c:formatCode>
                  <c:ptCount val="4"/>
                  <c:pt idx="0">
                    <c:v>-5.0000000000000001E-3</c:v>
                  </c:pt>
                  <c:pt idx="1">
                    <c:v>-2.1000000000000001E-2</c:v>
                  </c:pt>
                  <c:pt idx="2">
                    <c:v>-1.7999999999999999E-2</c:v>
                  </c:pt>
                  <c:pt idx="3">
                    <c:v>-1.9E-2</c:v>
                  </c:pt>
                </c:numCache>
              </c:numRef>
            </c:minus>
          </c:errBars>
          <c:cat>
            <c:numRef>
              <c:f>'IGS-Clear'!$A$6:$A$9</c:f>
              <c:numCache>
                <c:formatCode>General</c:formatCode>
                <c:ptCount val="4"/>
                <c:pt idx="0">
                  <c:v>0.2</c:v>
                </c:pt>
                <c:pt idx="1">
                  <c:v>0.1</c:v>
                </c:pt>
                <c:pt idx="2">
                  <c:v>7.0000000000000007E-2</c:v>
                </c:pt>
                <c:pt idx="3">
                  <c:v>0.05</c:v>
                </c:pt>
              </c:numCache>
            </c:numRef>
          </c:cat>
          <c:val>
            <c:numRef>
              <c:f>'IGS-Clear'!$C$16:$C$19</c:f>
              <c:numCache>
                <c:formatCode>General</c:formatCode>
                <c:ptCount val="4"/>
                <c:pt idx="0">
                  <c:v>-0.20100000000000001</c:v>
                </c:pt>
                <c:pt idx="1">
                  <c:v>-8.5000000000000006E-2</c:v>
                </c:pt>
                <c:pt idx="2">
                  <c:v>-6.0999999999999999E-2</c:v>
                </c:pt>
                <c:pt idx="3">
                  <c:v>-3.4000000000000002E-2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D1-544A-BB93-814CFF196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953983"/>
        <c:axId val="1491527935"/>
      </c:barChart>
      <c:catAx>
        <c:axId val="2071953983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 rtl="0">
                  <a:defRPr sz="1600">
                    <a:latin typeface="+mn-lt"/>
                  </a:defRPr>
                </a:pPr>
                <a:r>
                  <a:rPr lang="en-US" sz="16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Times New Roman" panose="02020603050405020304" pitchFamily="18" charset="0"/>
                  </a:rPr>
                  <a:t>Channel width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 anchor="ctr" anchorCtr="1"/>
          <a:lstStyle/>
          <a:p>
            <a:pPr>
              <a:defRPr sz="2000" b="1" i="0" baseline="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491527935"/>
        <c:crosses val="autoZero"/>
        <c:auto val="1"/>
        <c:lblAlgn val="ctr"/>
        <c:lblOffset val="100"/>
        <c:noMultiLvlLbl val="1"/>
      </c:catAx>
      <c:valAx>
        <c:axId val="1491527935"/>
        <c:scaling>
          <c:orientation val="minMax"/>
          <c:max val="0.25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sz="1600">
                    <a:latin typeface="+mn-lt"/>
                  </a:defRPr>
                </a:pPr>
                <a:r>
                  <a:rPr lang="en-US" sz="16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cs typeface="Times New Roman" panose="02020603050405020304" pitchFamily="18" charset="0"/>
                  </a:rPr>
                  <a:t>Negative fearture depth (mm)</a:t>
                </a:r>
                <a:r>
                  <a:rPr lang="fa-IR" sz="16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cs typeface="Times New Roman" panose="02020603050405020304" pitchFamily="18" charset="0"/>
                  </a:rPr>
                  <a:t> </a:t>
                </a:r>
                <a:r>
                  <a:rPr lang="en-US" sz="16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cs typeface="Times New Roman" panose="02020603050405020304" pitchFamily="18" charset="0"/>
                  </a:rPr>
                  <a:t>     </a:t>
                </a:r>
                <a:r>
                  <a:rPr lang="fa-IR" sz="16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cs typeface="Times New Roman" panose="02020603050405020304" pitchFamily="18" charset="0"/>
                  </a:rPr>
                  <a:t> </a:t>
                </a:r>
                <a:r>
                  <a:rPr lang="en-US" sz="16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cs typeface="Times New Roman" panose="02020603050405020304" pitchFamily="18" charset="0"/>
                  </a:rPr>
                  <a:t>Positive feature height (mm)</a:t>
                </a:r>
              </a:p>
            </c:rich>
          </c:tx>
          <c:layout>
            <c:manualLayout>
              <c:xMode val="edge"/>
              <c:yMode val="edge"/>
              <c:x val="5.5216361044002175E-2"/>
              <c:y val="7.2160100060189664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2000" b="1" i="0" baseline="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2071953983"/>
        <c:crosses val="autoZero"/>
        <c:crossBetween val="between"/>
        <c:majorUnit val="0.1"/>
      </c:valAx>
    </c:plotArea>
    <c:legend>
      <c:legendPos val="b"/>
      <c:layout>
        <c:manualLayout>
          <c:xMode val="edge"/>
          <c:yMode val="edge"/>
          <c:x val="7.1279199475065613E-2"/>
          <c:y val="0.94751613079615049"/>
          <c:w val="0.85466371391076112"/>
          <c:h val="5.2483869203849516E-2"/>
        </c:manualLayout>
      </c:layout>
      <c:overlay val="0"/>
    </c:legend>
    <c:plotVisOnly val="1"/>
    <c:dispBlanksAs val="gap"/>
    <c:showDLblsOverMax val="0"/>
    <c:extLst/>
  </c:chart>
  <c:spPr>
    <a:ln>
      <a:noFill/>
    </a:ln>
  </c:spPr>
  <c:txPr>
    <a:bodyPr/>
    <a:lstStyle/>
    <a:p>
      <a:pPr algn="ctr" rtl="0">
        <a:defRPr lang="en-US" sz="900" b="0" i="0" u="none" strike="noStrike" kern="1200" spc="0" baseline="0">
          <a:solidFill>
            <a:schemeClr val="tx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Target Dimension</c:v>
          </c:tx>
          <c:spPr>
            <a:solidFill>
              <a:schemeClr val="bg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'IGS-Opaque'!$A$2:$A$9</c:f>
              <c:numCache>
                <c:formatCode>General</c:formatCode>
                <c:ptCount val="8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  <c:pt idx="5">
                  <c:v>0.1</c:v>
                </c:pt>
                <c:pt idx="6">
                  <c:v>7.0000000000000007E-2</c:v>
                </c:pt>
                <c:pt idx="7">
                  <c:v>0.05</c:v>
                </c:pt>
              </c:numCache>
            </c:numRef>
          </c:cat>
          <c:val>
            <c:numRef>
              <c:f>'IGS-Opaque'!$B$2:$B$9</c:f>
              <c:numCache>
                <c:formatCode>General</c:formatCode>
                <c:ptCount val="8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  <c:pt idx="5">
                  <c:v>0.1</c:v>
                </c:pt>
                <c:pt idx="6">
                  <c:v>7.0000000000000007E-2</c:v>
                </c:pt>
                <c:pt idx="7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B9-4FDB-862C-5D4F4485E008}"/>
            </c:ext>
          </c:extLst>
        </c:ser>
        <c:ser>
          <c:idx val="2"/>
          <c:order val="1"/>
          <c:tx>
            <c:strRef>
              <c:f>'IGS-Opaque'!$F$1</c:f>
              <c:strCache>
                <c:ptCount val="1"/>
                <c:pt idx="0">
                  <c:v>Mean of Measured size (Industrial 3-D printer) (mm)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'IGS-Opaque'!$I$2:$I$9</c:f>
                <c:numCache>
                  <c:formatCode>General</c:formatCode>
                  <c:ptCount val="8"/>
                  <c:pt idx="0">
                    <c:v>1.4999999999999999E-2</c:v>
                  </c:pt>
                  <c:pt idx="1">
                    <c:v>0.01</c:v>
                  </c:pt>
                  <c:pt idx="2">
                    <c:v>1.7999999999999999E-2</c:v>
                  </c:pt>
                  <c:pt idx="3">
                    <c:v>1.9E-2</c:v>
                  </c:pt>
                  <c:pt idx="4">
                    <c:v>1.4E-2</c:v>
                  </c:pt>
                  <c:pt idx="5">
                    <c:v>1.9E-2</c:v>
                  </c:pt>
                  <c:pt idx="6">
                    <c:v>1.7000000000000001E-2</c:v>
                  </c:pt>
                  <c:pt idx="7">
                    <c:v>3.1E-2</c:v>
                  </c:pt>
                </c:numCache>
              </c:numRef>
            </c:plus>
            <c:minus>
              <c:numRef>
                <c:f>'IGS-Opaque'!$I$2:$I$9</c:f>
                <c:numCache>
                  <c:formatCode>General</c:formatCode>
                  <c:ptCount val="8"/>
                  <c:pt idx="0">
                    <c:v>1.4999999999999999E-2</c:v>
                  </c:pt>
                  <c:pt idx="1">
                    <c:v>0.01</c:v>
                  </c:pt>
                  <c:pt idx="2">
                    <c:v>1.7999999999999999E-2</c:v>
                  </c:pt>
                  <c:pt idx="3">
                    <c:v>1.9E-2</c:v>
                  </c:pt>
                  <c:pt idx="4">
                    <c:v>1.4E-2</c:v>
                  </c:pt>
                  <c:pt idx="5">
                    <c:v>1.9E-2</c:v>
                  </c:pt>
                  <c:pt idx="6">
                    <c:v>1.7000000000000001E-2</c:v>
                  </c:pt>
                  <c:pt idx="7">
                    <c:v>3.1E-2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'IGS-Opaque'!$F$2:$F$9</c:f>
              <c:numCache>
                <c:formatCode>General</c:formatCode>
                <c:ptCount val="8"/>
                <c:pt idx="0">
                  <c:v>0.98299999999999998</c:v>
                </c:pt>
                <c:pt idx="1">
                  <c:v>0.78100000000000003</c:v>
                </c:pt>
                <c:pt idx="2">
                  <c:v>0.59099999999999997</c:v>
                </c:pt>
                <c:pt idx="3">
                  <c:v>0.39200000000000002</c:v>
                </c:pt>
                <c:pt idx="4">
                  <c:v>0.16200000000000001</c:v>
                </c:pt>
                <c:pt idx="5">
                  <c:v>8.1000000000000003E-2</c:v>
                </c:pt>
                <c:pt idx="6">
                  <c:v>3.7999999999999999E-2</c:v>
                </c:pt>
                <c:pt idx="7">
                  <c:v>3.1E-2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7-4F15-B91F-A2CF8882E6C2}"/>
            </c:ext>
          </c:extLst>
        </c:ser>
        <c:ser>
          <c:idx val="1"/>
          <c:order val="2"/>
          <c:tx>
            <c:strRef>
              <c:f>'IGS-Opaque'!$C$1</c:f>
              <c:strCache>
                <c:ptCount val="1"/>
                <c:pt idx="0">
                  <c:v>Mean of Measured size (Consumer 3-D printer) (mm)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'IGS-Opaque'!$H$2:$H$9</c:f>
                <c:numCache>
                  <c:formatCode>General</c:formatCode>
                  <c:ptCount val="8"/>
                  <c:pt idx="0">
                    <c:v>1.0999999999999999E-2</c:v>
                  </c:pt>
                  <c:pt idx="1">
                    <c:v>1.6E-2</c:v>
                  </c:pt>
                  <c:pt idx="2">
                    <c:v>1.2999999999999999E-2</c:v>
                  </c:pt>
                  <c:pt idx="3">
                    <c:v>1.2E-2</c:v>
                  </c:pt>
                  <c:pt idx="4">
                    <c:v>8.0000000000000002E-3</c:v>
                  </c:pt>
                  <c:pt idx="5">
                    <c:v>7.0000000000000001E-3</c:v>
                  </c:pt>
                  <c:pt idx="6">
                    <c:v>2.9000000000000001E-2</c:v>
                  </c:pt>
                  <c:pt idx="7">
                    <c:v>0</c:v>
                  </c:pt>
                </c:numCache>
              </c:numRef>
            </c:plus>
            <c:minus>
              <c:numRef>
                <c:f>'IGS-Opaque'!$H$2:$H$9</c:f>
                <c:numCache>
                  <c:formatCode>General</c:formatCode>
                  <c:ptCount val="8"/>
                  <c:pt idx="0">
                    <c:v>1.0999999999999999E-2</c:v>
                  </c:pt>
                  <c:pt idx="1">
                    <c:v>1.6E-2</c:v>
                  </c:pt>
                  <c:pt idx="2">
                    <c:v>1.2999999999999999E-2</c:v>
                  </c:pt>
                  <c:pt idx="3">
                    <c:v>1.2E-2</c:v>
                  </c:pt>
                  <c:pt idx="4">
                    <c:v>8.0000000000000002E-3</c:v>
                  </c:pt>
                  <c:pt idx="5">
                    <c:v>7.0000000000000001E-3</c:v>
                  </c:pt>
                  <c:pt idx="6">
                    <c:v>2.9000000000000001E-2</c:v>
                  </c:pt>
                  <c:pt idx="7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'IGS-Opaque'!$A$2:$A$8</c:f>
              <c:numCache>
                <c:formatCode>General</c:formatCode>
                <c:ptCount val="7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  <c:pt idx="5">
                  <c:v>0.1</c:v>
                </c:pt>
                <c:pt idx="6">
                  <c:v>7.0000000000000007E-2</c:v>
                </c:pt>
              </c:numCache>
            </c:numRef>
          </c:cat>
          <c:val>
            <c:numRef>
              <c:f>'IGS-Opaque'!$C$2:$C$8</c:f>
              <c:numCache>
                <c:formatCode>General</c:formatCode>
                <c:ptCount val="7"/>
                <c:pt idx="0">
                  <c:v>0.70499999999999996</c:v>
                </c:pt>
                <c:pt idx="1">
                  <c:v>0.501</c:v>
                </c:pt>
                <c:pt idx="2">
                  <c:v>0.30199999999999999</c:v>
                </c:pt>
                <c:pt idx="3">
                  <c:v>0.112</c:v>
                </c:pt>
                <c:pt idx="4">
                  <c:v>3.4000000000000002E-2</c:v>
                </c:pt>
                <c:pt idx="5">
                  <c:v>2.7E-2</c:v>
                </c:pt>
                <c:pt idx="6">
                  <c:v>6.0999999999999999E-2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B9-4FDB-862C-5D4F4485E008}"/>
            </c:ext>
          </c:extLst>
        </c:ser>
        <c:ser>
          <c:idx val="3"/>
          <c:order val="3"/>
          <c:tx>
            <c:v>Target Dimension</c:v>
          </c:tx>
          <c:spPr>
            <a:solidFill>
              <a:schemeClr val="bg2">
                <a:lumMod val="50000"/>
              </a:schemeClr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399-4840-ACB8-56BE5B052777}"/>
              </c:ext>
            </c:extLst>
          </c:dPt>
          <c:cat>
            <c:numRef>
              <c:f>'IGS-Opaque'!$A$11:$A$18</c:f>
              <c:numCache>
                <c:formatCode>General</c:formatCode>
                <c:ptCount val="8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  <c:pt idx="5">
                  <c:v>0.1</c:v>
                </c:pt>
                <c:pt idx="6">
                  <c:v>7.0000000000000007E-2</c:v>
                </c:pt>
                <c:pt idx="7">
                  <c:v>0.05</c:v>
                </c:pt>
              </c:numCache>
            </c:numRef>
          </c:cat>
          <c:val>
            <c:numRef>
              <c:f>'IGS-Opaque'!$B$11:$B$18</c:f>
              <c:numCache>
                <c:formatCode>General</c:formatCode>
                <c:ptCount val="8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-0.1</c:v>
                </c:pt>
                <c:pt idx="6">
                  <c:v>-7.0000000000000007E-2</c:v>
                </c:pt>
                <c:pt idx="7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B9-4FDB-862C-5D4F4485E008}"/>
            </c:ext>
          </c:extLst>
        </c:ser>
        <c:ser>
          <c:idx val="5"/>
          <c:order val="4"/>
          <c:tx>
            <c:strRef>
              <c:f>'IGS-Opaque'!$F$10</c:f>
              <c:strCache>
                <c:ptCount val="1"/>
                <c:pt idx="0">
                  <c:v>Mean of Measured Size (Industrial 3-D printer)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'IGS-Opaque'!$I$11:$I$18</c:f>
                <c:numCache>
                  <c:formatCode>General</c:formatCode>
                  <c:ptCount val="8"/>
                  <c:pt idx="0">
                    <c:v>-1.0999999999999999E-2</c:v>
                  </c:pt>
                  <c:pt idx="1">
                    <c:v>-1.2999999999999999E-2</c:v>
                  </c:pt>
                  <c:pt idx="2">
                    <c:v>-0.01</c:v>
                  </c:pt>
                  <c:pt idx="3">
                    <c:v>-2.1000000000000001E-2</c:v>
                  </c:pt>
                  <c:pt idx="4">
                    <c:v>-1.9E-2</c:v>
                  </c:pt>
                  <c:pt idx="5">
                    <c:v>-1.4999999999999999E-2</c:v>
                  </c:pt>
                  <c:pt idx="6">
                    <c:v>-0.03</c:v>
                  </c:pt>
                  <c:pt idx="7">
                    <c:v>-3.9E-2</c:v>
                  </c:pt>
                </c:numCache>
              </c:numRef>
            </c:plus>
            <c:minus>
              <c:numRef>
                <c:f>'IGS-Opaque'!$I$11:$I$17</c:f>
                <c:numCache>
                  <c:formatCode>General</c:formatCode>
                  <c:ptCount val="7"/>
                  <c:pt idx="0">
                    <c:v>-1.0999999999999999E-2</c:v>
                  </c:pt>
                  <c:pt idx="1">
                    <c:v>-1.2999999999999999E-2</c:v>
                  </c:pt>
                  <c:pt idx="2">
                    <c:v>-0.01</c:v>
                  </c:pt>
                  <c:pt idx="3">
                    <c:v>-2.1000000000000001E-2</c:v>
                  </c:pt>
                  <c:pt idx="4">
                    <c:v>-1.9E-2</c:v>
                  </c:pt>
                  <c:pt idx="5">
                    <c:v>-1.4999999999999999E-2</c:v>
                  </c:pt>
                  <c:pt idx="6">
                    <c:v>-0.03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'IGS-Opaque'!$F$11:$F$18</c:f>
              <c:numCache>
                <c:formatCode>General</c:formatCode>
                <c:ptCount val="8"/>
                <c:pt idx="0">
                  <c:v>-0.98099999999999998</c:v>
                </c:pt>
                <c:pt idx="1">
                  <c:v>-0.78500000000000003</c:v>
                </c:pt>
                <c:pt idx="2">
                  <c:v>-0.59899999999999998</c:v>
                </c:pt>
                <c:pt idx="3">
                  <c:v>-0.39500000000000002</c:v>
                </c:pt>
                <c:pt idx="4">
                  <c:v>-0.17499999999999999</c:v>
                </c:pt>
                <c:pt idx="5">
                  <c:v>-8.6999999999999994E-2</c:v>
                </c:pt>
                <c:pt idx="6">
                  <c:v>-4.2999999999999997E-2</c:v>
                </c:pt>
                <c:pt idx="7">
                  <c:v>-2.1999999999999999E-2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97-4F15-B91F-A2CF8882E6C2}"/>
            </c:ext>
          </c:extLst>
        </c:ser>
        <c:ser>
          <c:idx val="4"/>
          <c:order val="5"/>
          <c:tx>
            <c:strRef>
              <c:f>'IGS-Opaque'!$C$10</c:f>
              <c:strCache>
                <c:ptCount val="1"/>
                <c:pt idx="0">
                  <c:v>Mean of Measured Size (Consumer 3-D printer)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'IGS-Opaque'!$H$11:$H$15</c:f>
                <c:numCache>
                  <c:formatCode>General</c:formatCode>
                  <c:ptCount val="5"/>
                  <c:pt idx="0">
                    <c:v>-4.5999999999999999E-2</c:v>
                  </c:pt>
                  <c:pt idx="1">
                    <c:v>-3.3000000000000002E-2</c:v>
                  </c:pt>
                  <c:pt idx="2">
                    <c:v>-2.1999999999999999E-2</c:v>
                  </c:pt>
                  <c:pt idx="3">
                    <c:v>-2.5000000000000001E-2</c:v>
                  </c:pt>
                  <c:pt idx="4">
                    <c:v>-1.7999999999999999E-2</c:v>
                  </c:pt>
                </c:numCache>
              </c:numRef>
            </c:plus>
            <c:minus>
              <c:numRef>
                <c:f>'IGS-Opaque'!$H$11:$H$15</c:f>
                <c:numCache>
                  <c:formatCode>General</c:formatCode>
                  <c:ptCount val="5"/>
                  <c:pt idx="0">
                    <c:v>-4.5999999999999999E-2</c:v>
                  </c:pt>
                  <c:pt idx="1">
                    <c:v>-3.3000000000000002E-2</c:v>
                  </c:pt>
                  <c:pt idx="2">
                    <c:v>-2.1999999999999999E-2</c:v>
                  </c:pt>
                  <c:pt idx="3">
                    <c:v>-2.5000000000000001E-2</c:v>
                  </c:pt>
                  <c:pt idx="4">
                    <c:v>-1.7999999999999999E-2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'IGS-Opaque'!$A$11:$A$15</c:f>
              <c:numCache>
                <c:formatCode>General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'IGS-Opaque'!$C$11:$C$15</c:f>
              <c:numCache>
                <c:formatCode>General</c:formatCode>
                <c:ptCount val="5"/>
                <c:pt idx="0">
                  <c:v>-0.96899999999999997</c:v>
                </c:pt>
                <c:pt idx="1">
                  <c:v>-0.76800000000000002</c:v>
                </c:pt>
                <c:pt idx="2">
                  <c:v>-0.56899999999999995</c:v>
                </c:pt>
                <c:pt idx="3">
                  <c:v>-0.36899999999999999</c:v>
                </c:pt>
                <c:pt idx="4">
                  <c:v>-4.1000000000000002E-2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B9-4FDB-862C-5D4F4485E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953983"/>
        <c:axId val="1491527935"/>
      </c:barChart>
      <c:catAx>
        <c:axId val="207195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1527935"/>
        <c:crosses val="autoZero"/>
        <c:auto val="1"/>
        <c:lblAlgn val="ctr"/>
        <c:lblOffset val="100"/>
        <c:noMultiLvlLbl val="1"/>
      </c:catAx>
      <c:valAx>
        <c:axId val="14915279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cs typeface="Times New Roman" panose="02020603050405020304" pitchFamily="18" charset="0"/>
                  </a:rPr>
                  <a:t>Negative Features (mm)</a:t>
                </a:r>
                <a:r>
                  <a:rPr lang="fa-IR" sz="16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cs typeface="Times New Roman" panose="02020603050405020304" pitchFamily="18" charset="0"/>
                  </a:rPr>
                  <a:t>      </a:t>
                </a:r>
                <a:r>
                  <a:rPr lang="en-US" sz="16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cs typeface="Times New Roman" panose="02020603050405020304" pitchFamily="18" charset="0"/>
                  </a:rPr>
                  <a:t> Positive Features (mm)</a:t>
                </a:r>
              </a:p>
            </c:rich>
          </c:tx>
          <c:layout>
            <c:manualLayout>
              <c:xMode val="edge"/>
              <c:yMode val="edge"/>
              <c:x val="1.6416864425674593E-2"/>
              <c:y val="8.2214240481105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7195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Target Dimension</c:v>
          </c:tx>
          <c:spPr>
            <a:solidFill>
              <a:schemeClr val="bg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'IGS-Opaque'!$A$2:$A$5</c:f>
              <c:numCache>
                <c:formatCode>General</c:formatCode>
                <c:ptCount val="4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</c:numCache>
            </c:numRef>
          </c:cat>
          <c:val>
            <c:numRef>
              <c:f>'IGS-Opaque'!$B$2:$B$5</c:f>
              <c:numCache>
                <c:formatCode>General</c:formatCode>
                <c:ptCount val="4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7-D244-BFD1-6EBC23733D7D}"/>
            </c:ext>
          </c:extLst>
        </c:ser>
        <c:ser>
          <c:idx val="2"/>
          <c:order val="1"/>
          <c:tx>
            <c:strRef>
              <c:f>'IGS-Opaque'!$F$1</c:f>
              <c:strCache>
                <c:ptCount val="1"/>
                <c:pt idx="0">
                  <c:v>Mean of Measured size (Industrial 3-D printer) (mm)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'IGS-Opaque'!$I$2:$I$5</c:f>
                <c:numCache>
                  <c:formatCode>General</c:formatCode>
                  <c:ptCount val="4"/>
                  <c:pt idx="0">
                    <c:v>1.4999999999999999E-2</c:v>
                  </c:pt>
                  <c:pt idx="1">
                    <c:v>0.01</c:v>
                  </c:pt>
                  <c:pt idx="2">
                    <c:v>1.7999999999999999E-2</c:v>
                  </c:pt>
                  <c:pt idx="3">
                    <c:v>1.9E-2</c:v>
                  </c:pt>
                </c:numCache>
              </c:numRef>
            </c:plus>
            <c:minus>
              <c:numRef>
                <c:f>'IGS-Opaque'!$I$2:$I$5</c:f>
                <c:numCache>
                  <c:formatCode>General</c:formatCode>
                  <c:ptCount val="4"/>
                  <c:pt idx="0">
                    <c:v>1.4999999999999999E-2</c:v>
                  </c:pt>
                  <c:pt idx="1">
                    <c:v>0.01</c:v>
                  </c:pt>
                  <c:pt idx="2">
                    <c:v>1.7999999999999999E-2</c:v>
                  </c:pt>
                  <c:pt idx="3">
                    <c:v>1.9E-2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'IGS-Opaque'!$A$2:$A$5</c:f>
              <c:numCache>
                <c:formatCode>General</c:formatCode>
                <c:ptCount val="4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</c:numCache>
            </c:numRef>
          </c:cat>
          <c:val>
            <c:numRef>
              <c:f>'IGS-Opaque'!$F$2:$F$5</c:f>
              <c:numCache>
                <c:formatCode>General</c:formatCode>
                <c:ptCount val="4"/>
                <c:pt idx="0">
                  <c:v>0.98299999999999998</c:v>
                </c:pt>
                <c:pt idx="1">
                  <c:v>0.78100000000000003</c:v>
                </c:pt>
                <c:pt idx="2">
                  <c:v>0.59099999999999997</c:v>
                </c:pt>
                <c:pt idx="3">
                  <c:v>0.39200000000000002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E7-D244-BFD1-6EBC23733D7D}"/>
            </c:ext>
          </c:extLst>
        </c:ser>
        <c:ser>
          <c:idx val="1"/>
          <c:order val="2"/>
          <c:tx>
            <c:strRef>
              <c:f>'IGS-Opaque'!$C$1</c:f>
              <c:strCache>
                <c:ptCount val="1"/>
                <c:pt idx="0">
                  <c:v>Mean of Measured size (Consumer 3-D printer) (mm)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'IGS-Opaque'!$H$2:$H$5</c:f>
                <c:numCache>
                  <c:formatCode>General</c:formatCode>
                  <c:ptCount val="4"/>
                  <c:pt idx="0">
                    <c:v>1.0999999999999999E-2</c:v>
                  </c:pt>
                  <c:pt idx="1">
                    <c:v>1.6E-2</c:v>
                  </c:pt>
                  <c:pt idx="2">
                    <c:v>1.2999999999999999E-2</c:v>
                  </c:pt>
                  <c:pt idx="3">
                    <c:v>1.2E-2</c:v>
                  </c:pt>
                </c:numCache>
              </c:numRef>
            </c:plus>
            <c:minus>
              <c:numRef>
                <c:f>'IGS-Opaque'!$H$2:$H$5</c:f>
                <c:numCache>
                  <c:formatCode>General</c:formatCode>
                  <c:ptCount val="4"/>
                  <c:pt idx="0">
                    <c:v>1.0999999999999999E-2</c:v>
                  </c:pt>
                  <c:pt idx="1">
                    <c:v>1.6E-2</c:v>
                  </c:pt>
                  <c:pt idx="2">
                    <c:v>1.2999999999999999E-2</c:v>
                  </c:pt>
                  <c:pt idx="3">
                    <c:v>1.2E-2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'IGS-Opaque'!$A$2:$A$5</c:f>
              <c:numCache>
                <c:formatCode>General</c:formatCode>
                <c:ptCount val="4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</c:numCache>
            </c:numRef>
          </c:cat>
          <c:val>
            <c:numRef>
              <c:f>'IGS-Opaque'!$C$2:$C$5</c:f>
              <c:numCache>
                <c:formatCode>General</c:formatCode>
                <c:ptCount val="4"/>
                <c:pt idx="0">
                  <c:v>0.70499999999999996</c:v>
                </c:pt>
                <c:pt idx="1">
                  <c:v>0.501</c:v>
                </c:pt>
                <c:pt idx="2">
                  <c:v>0.30199999999999999</c:v>
                </c:pt>
                <c:pt idx="3">
                  <c:v>0.112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E7-D244-BFD1-6EBC23733D7D}"/>
            </c:ext>
          </c:extLst>
        </c:ser>
        <c:ser>
          <c:idx val="3"/>
          <c:order val="3"/>
          <c:tx>
            <c:v>Target Dimension</c:v>
          </c:tx>
          <c:spPr>
            <a:solidFill>
              <a:schemeClr val="bg2">
                <a:lumMod val="50000"/>
              </a:schemeClr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CE7-D244-BFD1-6EBC23733D7D}"/>
              </c:ext>
            </c:extLst>
          </c:dPt>
          <c:cat>
            <c:numRef>
              <c:f>'IGS-Opaque'!$A$2:$A$5</c:f>
              <c:numCache>
                <c:formatCode>General</c:formatCode>
                <c:ptCount val="4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</c:numCache>
            </c:numRef>
          </c:cat>
          <c:val>
            <c:numRef>
              <c:f>'IGS-Opaque'!$B$11:$B$14</c:f>
              <c:numCache>
                <c:formatCode>General</c:formatCode>
                <c:ptCount val="4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E7-D244-BFD1-6EBC23733D7D}"/>
            </c:ext>
          </c:extLst>
        </c:ser>
        <c:ser>
          <c:idx val="5"/>
          <c:order val="4"/>
          <c:tx>
            <c:strRef>
              <c:f>'IGS-Opaque'!$F$10</c:f>
              <c:strCache>
                <c:ptCount val="1"/>
                <c:pt idx="0">
                  <c:v>Mean of Measured Size (Industrial 3-D printer)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'IGS-Opaque'!$I$11:$I$14</c:f>
                <c:numCache>
                  <c:formatCode>General</c:formatCode>
                  <c:ptCount val="4"/>
                  <c:pt idx="0">
                    <c:v>-1.0999999999999999E-2</c:v>
                  </c:pt>
                  <c:pt idx="1">
                    <c:v>-1.2999999999999999E-2</c:v>
                  </c:pt>
                  <c:pt idx="2">
                    <c:v>-0.01</c:v>
                  </c:pt>
                  <c:pt idx="3">
                    <c:v>-2.1000000000000001E-2</c:v>
                  </c:pt>
                </c:numCache>
              </c:numRef>
            </c:plus>
            <c:minus>
              <c:numRef>
                <c:f>'IGS-Opaque'!$I$11:$I$14</c:f>
                <c:numCache>
                  <c:formatCode>General</c:formatCode>
                  <c:ptCount val="4"/>
                  <c:pt idx="0">
                    <c:v>-1.0999999999999999E-2</c:v>
                  </c:pt>
                  <c:pt idx="1">
                    <c:v>-1.2999999999999999E-2</c:v>
                  </c:pt>
                  <c:pt idx="2">
                    <c:v>-0.01</c:v>
                  </c:pt>
                  <c:pt idx="3">
                    <c:v>-2.1000000000000001E-2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'IGS-Opaque'!$A$2:$A$5</c:f>
              <c:numCache>
                <c:formatCode>General</c:formatCode>
                <c:ptCount val="4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</c:numCache>
            </c:numRef>
          </c:cat>
          <c:val>
            <c:numRef>
              <c:f>'IGS-Opaque'!$F$11:$F$14</c:f>
              <c:numCache>
                <c:formatCode>General</c:formatCode>
                <c:ptCount val="4"/>
                <c:pt idx="0">
                  <c:v>-0.98099999999999998</c:v>
                </c:pt>
                <c:pt idx="1">
                  <c:v>-0.78500000000000003</c:v>
                </c:pt>
                <c:pt idx="2">
                  <c:v>-0.59899999999999998</c:v>
                </c:pt>
                <c:pt idx="3">
                  <c:v>-0.39500000000000002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E7-D244-BFD1-6EBC23733D7D}"/>
            </c:ext>
          </c:extLst>
        </c:ser>
        <c:ser>
          <c:idx val="4"/>
          <c:order val="5"/>
          <c:tx>
            <c:strRef>
              <c:f>'IGS-Opaque'!$C$10</c:f>
              <c:strCache>
                <c:ptCount val="1"/>
                <c:pt idx="0">
                  <c:v>Mean of Measured Size (Consumer 3-D printer)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'IGS-Opaque'!$H$11:$H$14</c:f>
                <c:numCache>
                  <c:formatCode>General</c:formatCode>
                  <c:ptCount val="4"/>
                  <c:pt idx="0">
                    <c:v>-4.5999999999999999E-2</c:v>
                  </c:pt>
                  <c:pt idx="1">
                    <c:v>-3.3000000000000002E-2</c:v>
                  </c:pt>
                  <c:pt idx="2">
                    <c:v>-2.1999999999999999E-2</c:v>
                  </c:pt>
                  <c:pt idx="3">
                    <c:v>-2.5000000000000001E-2</c:v>
                  </c:pt>
                </c:numCache>
              </c:numRef>
            </c:plus>
            <c:minus>
              <c:numRef>
                <c:f>'IGS-Opaque'!$H$11:$H$14</c:f>
                <c:numCache>
                  <c:formatCode>General</c:formatCode>
                  <c:ptCount val="4"/>
                  <c:pt idx="0">
                    <c:v>-4.5999999999999999E-2</c:v>
                  </c:pt>
                  <c:pt idx="1">
                    <c:v>-3.3000000000000002E-2</c:v>
                  </c:pt>
                  <c:pt idx="2">
                    <c:v>-2.1999999999999999E-2</c:v>
                  </c:pt>
                  <c:pt idx="3">
                    <c:v>-2.5000000000000001E-2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'IGS-Opaque'!$A$2:$A$5</c:f>
              <c:numCache>
                <c:formatCode>General</c:formatCode>
                <c:ptCount val="4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</c:numCache>
            </c:numRef>
          </c:cat>
          <c:val>
            <c:numRef>
              <c:f>'IGS-Opaque'!$C$11:$C$14</c:f>
              <c:numCache>
                <c:formatCode>General</c:formatCode>
                <c:ptCount val="4"/>
                <c:pt idx="0">
                  <c:v>-0.96899999999999997</c:v>
                </c:pt>
                <c:pt idx="1">
                  <c:v>-0.76800000000000002</c:v>
                </c:pt>
                <c:pt idx="2">
                  <c:v>-0.56899999999999995</c:v>
                </c:pt>
                <c:pt idx="3">
                  <c:v>-0.36899999999999999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E7-D244-BFD1-6EBC23733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953983"/>
        <c:axId val="1491527935"/>
      </c:barChart>
      <c:catAx>
        <c:axId val="207195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1527935"/>
        <c:crosses val="autoZero"/>
        <c:auto val="1"/>
        <c:lblAlgn val="ctr"/>
        <c:lblOffset val="100"/>
        <c:noMultiLvlLbl val="1"/>
      </c:catAx>
      <c:valAx>
        <c:axId val="14915279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6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cs typeface="Times New Roman" panose="02020603050405020304" pitchFamily="18" charset="0"/>
                  </a:rPr>
                  <a:t>Negative fearture depth (mm)</a:t>
                </a:r>
                <a:r>
                  <a:rPr lang="fa-IR" sz="16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cs typeface="Times New Roman" panose="02020603050405020304" pitchFamily="18" charset="0"/>
                  </a:rPr>
                  <a:t> </a:t>
                </a:r>
                <a:r>
                  <a:rPr lang="en-US" sz="16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cs typeface="Times New Roman" panose="02020603050405020304" pitchFamily="18" charset="0"/>
                  </a:rPr>
                  <a:t>     </a:t>
                </a:r>
                <a:r>
                  <a:rPr lang="fa-IR" sz="16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cs typeface="Times New Roman" panose="02020603050405020304" pitchFamily="18" charset="0"/>
                  </a:rPr>
                  <a:t> </a:t>
                </a:r>
                <a:r>
                  <a:rPr lang="en-US" sz="16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cs typeface="Times New Roman" panose="02020603050405020304" pitchFamily="18" charset="0"/>
                  </a:rPr>
                  <a:t>Positive feature height (mm)</a:t>
                </a:r>
              </a:p>
            </c:rich>
          </c:tx>
          <c:layout>
            <c:manualLayout>
              <c:xMode val="edge"/>
              <c:yMode val="edge"/>
              <c:x val="1.6416864425674593E-2"/>
              <c:y val="8.2214240481105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6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7195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</xdr:colOff>
      <xdr:row>5</xdr:row>
      <xdr:rowOff>127000</xdr:rowOff>
    </xdr:from>
    <xdr:to>
      <xdr:col>16</xdr:col>
      <xdr:colOff>495300</xdr:colOff>
      <xdr:row>41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298AC3-D64A-004A-98D1-BB2728BCE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12700</xdr:colOff>
      <xdr:row>5</xdr:row>
      <xdr:rowOff>76200</xdr:rowOff>
    </xdr:from>
    <xdr:to>
      <xdr:col>27</xdr:col>
      <xdr:colOff>596900</xdr:colOff>
      <xdr:row>41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E9C795-D937-F847-B60F-47A063140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</xdr:colOff>
      <xdr:row>5</xdr:row>
      <xdr:rowOff>127000</xdr:rowOff>
    </xdr:from>
    <xdr:to>
      <xdr:col>16</xdr:col>
      <xdr:colOff>495300</xdr:colOff>
      <xdr:row>41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CE72E6-6BC5-71D4-3665-C70CEA07D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12700</xdr:colOff>
      <xdr:row>5</xdr:row>
      <xdr:rowOff>76200</xdr:rowOff>
    </xdr:from>
    <xdr:to>
      <xdr:col>27</xdr:col>
      <xdr:colOff>596900</xdr:colOff>
      <xdr:row>41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07A7E-AC9E-147D-D409-DF4033926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88446</xdr:colOff>
      <xdr:row>0</xdr:row>
      <xdr:rowOff>238122</xdr:rowOff>
    </xdr:from>
    <xdr:to>
      <xdr:col>24</xdr:col>
      <xdr:colOff>482146</xdr:colOff>
      <xdr:row>35</xdr:row>
      <xdr:rowOff>47622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35F09C-99F7-16C8-6734-36CC97DDF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55</xdr:row>
      <xdr:rowOff>0</xdr:rowOff>
    </xdr:from>
    <xdr:to>
      <xdr:col>19</xdr:col>
      <xdr:colOff>548065</xdr:colOff>
      <xdr:row>99</xdr:row>
      <xdr:rowOff>186721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38092C-2299-3241-A88C-92A36BF77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508000</xdr:colOff>
      <xdr:row>0</xdr:row>
      <xdr:rowOff>296334</xdr:rowOff>
    </xdr:from>
    <xdr:to>
      <xdr:col>39</xdr:col>
      <xdr:colOff>228600</xdr:colOff>
      <xdr:row>35</xdr:row>
      <xdr:rowOff>105834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DE97A8-C420-A847-BBEB-DE52F453B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1185332</xdr:colOff>
      <xdr:row>72</xdr:row>
      <xdr:rowOff>15874</xdr:rowOff>
    </xdr:from>
    <xdr:to>
      <xdr:col>19</xdr:col>
      <xdr:colOff>148166</xdr:colOff>
      <xdr:row>112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D9871B-1FBC-CC55-D5AA-54D9AE795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359831</xdr:colOff>
      <xdr:row>0</xdr:row>
      <xdr:rowOff>571500</xdr:rowOff>
    </xdr:from>
    <xdr:to>
      <xdr:col>24</xdr:col>
      <xdr:colOff>21164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3BDC63-D280-0143-A7F1-D3F7F1A92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571501</xdr:colOff>
      <xdr:row>0</xdr:row>
      <xdr:rowOff>719667</xdr:rowOff>
    </xdr:from>
    <xdr:to>
      <xdr:col>38</xdr:col>
      <xdr:colOff>232835</xdr:colOff>
      <xdr:row>33</xdr:row>
      <xdr:rowOff>97367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2A372D-94F2-6B4A-9667-5425325ED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0</xdr:row>
      <xdr:rowOff>4764</xdr:rowOff>
    </xdr:from>
    <xdr:to>
      <xdr:col>23</xdr:col>
      <xdr:colOff>527050</xdr:colOff>
      <xdr:row>35</xdr:row>
      <xdr:rowOff>30164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38351-2516-5AEF-7F3B-129CBE74A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614362</xdr:colOff>
      <xdr:row>0</xdr:row>
      <xdr:rowOff>95249</xdr:rowOff>
    </xdr:from>
    <xdr:to>
      <xdr:col>19</xdr:col>
      <xdr:colOff>254792</xdr:colOff>
      <xdr:row>19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20BD32-0EF7-77FF-EB91-2A101366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557213</xdr:colOff>
      <xdr:row>0</xdr:row>
      <xdr:rowOff>1</xdr:rowOff>
    </xdr:from>
    <xdr:to>
      <xdr:col>22</xdr:col>
      <xdr:colOff>277813</xdr:colOff>
      <xdr:row>35</xdr:row>
      <xdr:rowOff>25401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9C8925-8825-EC53-7D52-716E6D8C4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261937</xdr:colOff>
      <xdr:row>42</xdr:row>
      <xdr:rowOff>73024</xdr:rowOff>
    </xdr:from>
    <xdr:to>
      <xdr:col>26</xdr:col>
      <xdr:colOff>242887</xdr:colOff>
      <xdr:row>80</xdr:row>
      <xdr:rowOff>149224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4A2DAF-3BEB-FC84-E4FD-159A5B664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412748</xdr:colOff>
      <xdr:row>7</xdr:row>
      <xdr:rowOff>9523</xdr:rowOff>
    </xdr:from>
    <xdr:to>
      <xdr:col>24</xdr:col>
      <xdr:colOff>47625</xdr:colOff>
      <xdr:row>41</xdr:row>
      <xdr:rowOff>22223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039CBE-811C-7D98-D41E-DB0114B46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F9553-43AF-1943-9BBD-CCD9CB3C9B7E}">
  <dimension ref="A1:F33"/>
  <sheetViews>
    <sheetView workbookViewId="0">
      <selection activeCell="B17" sqref="B17"/>
    </sheetView>
  </sheetViews>
  <sheetFormatPr baseColWidth="10" defaultColWidth="8.83203125" defaultRowHeight="15" x14ac:dyDescent="0.2"/>
  <cols>
    <col min="1" max="1" width="53" customWidth="1"/>
    <col min="2" max="2" width="21.5" style="15" customWidth="1"/>
    <col min="3" max="3" width="12.33203125" style="15" bestFit="1" customWidth="1"/>
  </cols>
  <sheetData>
    <row r="1" spans="1:6" x14ac:dyDescent="0.2">
      <c r="B1" s="27"/>
      <c r="C1"/>
      <c r="F1" s="2"/>
    </row>
    <row r="2" spans="1:6" x14ac:dyDescent="0.2">
      <c r="B2" s="18" t="s">
        <v>3</v>
      </c>
      <c r="C2">
        <v>0</v>
      </c>
    </row>
    <row r="3" spans="1:6" x14ac:dyDescent="0.2">
      <c r="A3" t="s">
        <v>27</v>
      </c>
      <c r="B3" s="18">
        <v>0.1</v>
      </c>
      <c r="C3"/>
    </row>
    <row r="4" spans="1:6" x14ac:dyDescent="0.2">
      <c r="A4" t="s">
        <v>10</v>
      </c>
      <c r="B4" s="23">
        <v>0.10199999999999999</v>
      </c>
      <c r="C4"/>
    </row>
    <row r="5" spans="1:6" x14ac:dyDescent="0.2">
      <c r="A5" t="s">
        <v>6</v>
      </c>
      <c r="B5" s="23">
        <v>8.0000000000000002E-3</v>
      </c>
      <c r="C5"/>
    </row>
    <row r="6" spans="1:6" x14ac:dyDescent="0.2">
      <c r="A6" t="s">
        <v>24</v>
      </c>
      <c r="B6" s="23">
        <f>B4+B5</f>
        <v>0.10999999999999999</v>
      </c>
      <c r="C6"/>
    </row>
    <row r="7" spans="1:6" x14ac:dyDescent="0.2">
      <c r="A7" t="s">
        <v>23</v>
      </c>
      <c r="B7" s="23">
        <f>B4-B5</f>
        <v>9.4E-2</v>
      </c>
      <c r="C7" s="18"/>
    </row>
    <row r="8" spans="1:6" x14ac:dyDescent="0.2">
      <c r="B8" s="20"/>
      <c r="C8" s="18"/>
    </row>
    <row r="9" spans="1:6" x14ac:dyDescent="0.2">
      <c r="A9" t="s">
        <v>9</v>
      </c>
      <c r="B9" s="22">
        <v>7.5999999999999998E-2</v>
      </c>
      <c r="C9" s="28"/>
      <c r="D9" s="6"/>
    </row>
    <row r="10" spans="1:6" x14ac:dyDescent="0.2">
      <c r="A10" t="s">
        <v>5</v>
      </c>
      <c r="B10" s="22">
        <v>1.2569805089976564E-2</v>
      </c>
      <c r="C10" s="18"/>
    </row>
    <row r="11" spans="1:6" x14ac:dyDescent="0.2">
      <c r="A11" t="s">
        <v>21</v>
      </c>
      <c r="B11" s="22">
        <f>B9+B10</f>
        <v>8.8569805089976555E-2</v>
      </c>
      <c r="C11" s="18"/>
    </row>
    <row r="12" spans="1:6" x14ac:dyDescent="0.2">
      <c r="A12" t="s">
        <v>22</v>
      </c>
      <c r="B12" s="22">
        <f>B9-B10</f>
        <v>6.3430194910023441E-2</v>
      </c>
      <c r="C12" s="18"/>
    </row>
    <row r="13" spans="1:6" x14ac:dyDescent="0.2">
      <c r="B13" s="18"/>
      <c r="C13" s="18"/>
    </row>
    <row r="14" spans="1:6" ht="48" x14ac:dyDescent="0.2">
      <c r="B14" s="28" t="s">
        <v>20</v>
      </c>
      <c r="C14" s="18"/>
    </row>
    <row r="15" spans="1:6" x14ac:dyDescent="0.2">
      <c r="A15" t="s">
        <v>17</v>
      </c>
      <c r="B15" s="25">
        <f>-(B3-B9)/B3*100</f>
        <v>-24.000000000000007</v>
      </c>
      <c r="C15"/>
    </row>
    <row r="16" spans="1:6" x14ac:dyDescent="0.2">
      <c r="A16" t="s">
        <v>18</v>
      </c>
      <c r="B16" s="25">
        <f>(B3-B4)/B3*100</f>
        <v>-1.999999999999988</v>
      </c>
      <c r="C16"/>
    </row>
    <row r="17" spans="1:3" x14ac:dyDescent="0.2">
      <c r="A17" t="s">
        <v>19</v>
      </c>
      <c r="B17" s="25">
        <f>-(B21-B22)/B21*100</f>
        <v>-0.80000000000000204</v>
      </c>
      <c r="C17" s="26"/>
    </row>
    <row r="18" spans="1:3" x14ac:dyDescent="0.2">
      <c r="B18" s="18"/>
      <c r="C18" s="18"/>
    </row>
    <row r="19" spans="1:3" x14ac:dyDescent="0.2">
      <c r="B19" s="18"/>
      <c r="C19" s="18"/>
    </row>
    <row r="20" spans="1:3" x14ac:dyDescent="0.2">
      <c r="B20" s="18" t="s">
        <v>3</v>
      </c>
      <c r="C20" s="18">
        <v>0</v>
      </c>
    </row>
    <row r="21" spans="1:3" x14ac:dyDescent="0.2">
      <c r="A21" t="s">
        <v>26</v>
      </c>
      <c r="B21" s="26">
        <v>0.01</v>
      </c>
      <c r="C21" s="18"/>
    </row>
    <row r="22" spans="1:3" x14ac:dyDescent="0.2">
      <c r="A22" t="s">
        <v>11</v>
      </c>
      <c r="B22" s="26">
        <v>9.92E-3</v>
      </c>
      <c r="C22" s="18"/>
    </row>
    <row r="23" spans="1:3" x14ac:dyDescent="0.2">
      <c r="A23" t="s">
        <v>12</v>
      </c>
      <c r="B23" s="26">
        <v>1E-3</v>
      </c>
      <c r="C23" s="18"/>
    </row>
    <row r="24" spans="1:3" x14ac:dyDescent="0.2">
      <c r="B24" s="18"/>
      <c r="C24" s="18"/>
    </row>
    <row r="25" spans="1:3" x14ac:dyDescent="0.2">
      <c r="B25" s="18"/>
      <c r="C25" s="18"/>
    </row>
    <row r="26" spans="1:3" x14ac:dyDescent="0.2">
      <c r="B26" s="18"/>
      <c r="C26" s="18"/>
    </row>
    <row r="27" spans="1:3" x14ac:dyDescent="0.2">
      <c r="B27" s="18"/>
      <c r="C27" s="18"/>
    </row>
    <row r="28" spans="1:3" x14ac:dyDescent="0.2">
      <c r="B28" s="18"/>
      <c r="C28" s="18"/>
    </row>
    <row r="29" spans="1:3" x14ac:dyDescent="0.2">
      <c r="B29" s="18"/>
      <c r="C29" s="18"/>
    </row>
    <row r="30" spans="1:3" x14ac:dyDescent="0.2">
      <c r="B30" s="18"/>
      <c r="C30" s="18"/>
    </row>
    <row r="31" spans="1:3" x14ac:dyDescent="0.2">
      <c r="C31" s="18"/>
    </row>
    <row r="32" spans="1:3" x14ac:dyDescent="0.2">
      <c r="C32" s="18"/>
    </row>
    <row r="33" spans="3:3" x14ac:dyDescent="0.2">
      <c r="C33" s="1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22D33-7A21-4BDA-A7B6-F155153C298F}">
  <dimension ref="A1:F33"/>
  <sheetViews>
    <sheetView workbookViewId="0">
      <selection activeCell="B15" sqref="B15"/>
    </sheetView>
  </sheetViews>
  <sheetFormatPr baseColWidth="10" defaultColWidth="8.83203125" defaultRowHeight="15" x14ac:dyDescent="0.2"/>
  <cols>
    <col min="1" max="1" width="53" customWidth="1"/>
    <col min="2" max="2" width="21.5" style="15" customWidth="1"/>
    <col min="3" max="3" width="12.33203125" style="15" bestFit="1" customWidth="1"/>
  </cols>
  <sheetData>
    <row r="1" spans="1:6" x14ac:dyDescent="0.2">
      <c r="B1" s="27"/>
      <c r="C1"/>
      <c r="F1" s="2"/>
    </row>
    <row r="2" spans="1:6" x14ac:dyDescent="0.2">
      <c r="B2" s="18" t="s">
        <v>3</v>
      </c>
      <c r="C2">
        <v>0</v>
      </c>
    </row>
    <row r="3" spans="1:6" x14ac:dyDescent="0.2">
      <c r="A3" t="s">
        <v>27</v>
      </c>
      <c r="B3" s="18">
        <v>0.1</v>
      </c>
      <c r="C3"/>
    </row>
    <row r="4" spans="1:6" x14ac:dyDescent="0.2">
      <c r="A4" t="s">
        <v>9</v>
      </c>
      <c r="B4" s="18">
        <v>6.3E-2</v>
      </c>
      <c r="C4"/>
    </row>
    <row r="5" spans="1:6" x14ac:dyDescent="0.2">
      <c r="A5" t="s">
        <v>5</v>
      </c>
      <c r="B5" s="18">
        <v>4.0000000000000001E-3</v>
      </c>
      <c r="C5"/>
    </row>
    <row r="6" spans="1:6" x14ac:dyDescent="0.2">
      <c r="A6" t="s">
        <v>21</v>
      </c>
      <c r="B6" s="18">
        <f>B4+B5</f>
        <v>6.7000000000000004E-2</v>
      </c>
      <c r="C6"/>
    </row>
    <row r="7" spans="1:6" x14ac:dyDescent="0.2">
      <c r="A7" t="s">
        <v>22</v>
      </c>
      <c r="B7" s="18">
        <f>B4-B5</f>
        <v>5.8999999999999997E-2</v>
      </c>
      <c r="C7" s="18"/>
    </row>
    <row r="8" spans="1:6" x14ac:dyDescent="0.2">
      <c r="B8" s="18"/>
      <c r="C8" s="18"/>
    </row>
    <row r="9" spans="1:6" x14ac:dyDescent="0.2">
      <c r="A9" t="s">
        <v>10</v>
      </c>
      <c r="B9" s="18">
        <v>9.6000000000000002E-2</v>
      </c>
      <c r="C9" s="28"/>
      <c r="D9" s="6"/>
    </row>
    <row r="10" spans="1:6" x14ac:dyDescent="0.2">
      <c r="A10" t="s">
        <v>6</v>
      </c>
      <c r="B10" s="18">
        <v>3.0000000000000001E-3</v>
      </c>
      <c r="C10" s="18"/>
    </row>
    <row r="11" spans="1:6" x14ac:dyDescent="0.2">
      <c r="A11" t="s">
        <v>24</v>
      </c>
      <c r="B11" s="18">
        <f>B9+B10</f>
        <v>9.9000000000000005E-2</v>
      </c>
      <c r="C11" s="18"/>
    </row>
    <row r="12" spans="1:6" x14ac:dyDescent="0.2">
      <c r="A12" t="s">
        <v>23</v>
      </c>
      <c r="B12" s="18">
        <f>B9-B10</f>
        <v>9.2999999999999999E-2</v>
      </c>
      <c r="C12" s="18"/>
    </row>
    <row r="13" spans="1:6" x14ac:dyDescent="0.2">
      <c r="B13" s="18"/>
      <c r="C13" s="18"/>
    </row>
    <row r="14" spans="1:6" ht="48" x14ac:dyDescent="0.2">
      <c r="B14" s="28" t="s">
        <v>20</v>
      </c>
      <c r="C14" s="18"/>
    </row>
    <row r="15" spans="1:6" x14ac:dyDescent="0.2">
      <c r="A15" t="s">
        <v>17</v>
      </c>
      <c r="B15" s="25">
        <f>-(B3-B4)/B3*100</f>
        <v>-37.000000000000007</v>
      </c>
      <c r="C15"/>
    </row>
    <row r="16" spans="1:6" x14ac:dyDescent="0.2">
      <c r="A16" t="s">
        <v>18</v>
      </c>
      <c r="B16" s="25">
        <f>(B3-B9)/B3*100</f>
        <v>4.0000000000000036</v>
      </c>
      <c r="C16"/>
    </row>
    <row r="17" spans="1:3" x14ac:dyDescent="0.2">
      <c r="A17" t="s">
        <v>19</v>
      </c>
      <c r="B17" s="25">
        <f>-(B21-B22)/B21*100</f>
        <v>-0.80000000000000204</v>
      </c>
      <c r="C17" s="26"/>
    </row>
    <row r="18" spans="1:3" x14ac:dyDescent="0.2">
      <c r="B18" s="18"/>
      <c r="C18" s="18"/>
    </row>
    <row r="19" spans="1:3" x14ac:dyDescent="0.2">
      <c r="B19" s="18"/>
      <c r="C19" s="18"/>
    </row>
    <row r="20" spans="1:3" x14ac:dyDescent="0.2">
      <c r="B20" s="18" t="s">
        <v>3</v>
      </c>
      <c r="C20" s="18">
        <v>0</v>
      </c>
    </row>
    <row r="21" spans="1:3" x14ac:dyDescent="0.2">
      <c r="A21" t="s">
        <v>26</v>
      </c>
      <c r="B21" s="26">
        <v>0.01</v>
      </c>
      <c r="C21" s="18"/>
    </row>
    <row r="22" spans="1:3" x14ac:dyDescent="0.2">
      <c r="A22" t="s">
        <v>11</v>
      </c>
      <c r="B22" s="26">
        <v>9.92E-3</v>
      </c>
      <c r="C22" s="18"/>
    </row>
    <row r="23" spans="1:3" x14ac:dyDescent="0.2">
      <c r="A23" t="s">
        <v>12</v>
      </c>
      <c r="B23" s="26">
        <v>1E-3</v>
      </c>
      <c r="C23" s="18"/>
    </row>
    <row r="24" spans="1:3" x14ac:dyDescent="0.2">
      <c r="B24" s="18"/>
      <c r="C24" s="18"/>
    </row>
    <row r="25" spans="1:3" x14ac:dyDescent="0.2">
      <c r="B25" s="18"/>
      <c r="C25" s="18"/>
    </row>
    <row r="26" spans="1:3" x14ac:dyDescent="0.2">
      <c r="B26" s="18"/>
      <c r="C26" s="18"/>
    </row>
    <row r="27" spans="1:3" x14ac:dyDescent="0.2">
      <c r="B27" s="18"/>
      <c r="C27" s="18"/>
    </row>
    <row r="28" spans="1:3" x14ac:dyDescent="0.2">
      <c r="B28" s="18"/>
      <c r="C28" s="18"/>
    </row>
    <row r="29" spans="1:3" x14ac:dyDescent="0.2">
      <c r="B29" s="18"/>
      <c r="C29" s="18"/>
    </row>
    <row r="30" spans="1:3" x14ac:dyDescent="0.2">
      <c r="B30" s="18"/>
      <c r="C30" s="18"/>
    </row>
    <row r="31" spans="1:3" x14ac:dyDescent="0.2">
      <c r="C31" s="18"/>
    </row>
    <row r="32" spans="1:3" x14ac:dyDescent="0.2">
      <c r="C32" s="18"/>
    </row>
    <row r="33" spans="3:3" x14ac:dyDescent="0.2">
      <c r="C33" s="1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548C9-DEE3-4531-BE0A-151109823911}">
  <dimension ref="A1:H19"/>
  <sheetViews>
    <sheetView topLeftCell="H1" zoomScaleNormal="100" workbookViewId="0">
      <selection activeCell="AA46" sqref="AA46"/>
    </sheetView>
  </sheetViews>
  <sheetFormatPr baseColWidth="10" defaultColWidth="8.83203125" defaultRowHeight="15" x14ac:dyDescent="0.2"/>
  <cols>
    <col min="3" max="3" width="17" customWidth="1"/>
    <col min="4" max="4" width="16.6640625" customWidth="1"/>
    <col min="5" max="5" width="24.1640625" customWidth="1"/>
    <col min="6" max="6" width="23.33203125" customWidth="1"/>
    <col min="7" max="7" width="16.83203125" customWidth="1"/>
    <col min="8" max="8" width="21.33203125" customWidth="1"/>
  </cols>
  <sheetData>
    <row r="1" spans="1:8" s="6" customFormat="1" ht="48" x14ac:dyDescent="0.2">
      <c r="A1" s="3" t="s">
        <v>4</v>
      </c>
      <c r="B1" s="3"/>
      <c r="C1" s="6" t="s">
        <v>30</v>
      </c>
      <c r="D1" s="6" t="s">
        <v>28</v>
      </c>
      <c r="E1" s="6" t="s">
        <v>29</v>
      </c>
      <c r="F1" s="6" t="s">
        <v>28</v>
      </c>
      <c r="G1" s="6" t="s">
        <v>0</v>
      </c>
      <c r="H1" s="6" t="s">
        <v>1</v>
      </c>
    </row>
    <row r="2" spans="1:8" x14ac:dyDescent="0.2">
      <c r="A2">
        <v>1</v>
      </c>
      <c r="B2">
        <v>1</v>
      </c>
      <c r="C2" s="4">
        <v>0.84699999999999998</v>
      </c>
      <c r="D2" s="29">
        <f>((B2-C2)/A2)*100</f>
        <v>15.300000000000002</v>
      </c>
      <c r="E2" s="4">
        <v>0.95099999999999996</v>
      </c>
      <c r="F2" s="29">
        <f>(B2-E2)/B2*100</f>
        <v>4.9000000000000039</v>
      </c>
      <c r="G2" s="4">
        <v>5.2999999999999999E-2</v>
      </c>
      <c r="H2">
        <v>5.0000000000000001E-3</v>
      </c>
    </row>
    <row r="3" spans="1:8" x14ac:dyDescent="0.2">
      <c r="A3">
        <v>0.8</v>
      </c>
      <c r="B3">
        <v>0.8</v>
      </c>
      <c r="C3" s="1">
        <v>0.68700000000000006</v>
      </c>
      <c r="D3" s="29">
        <f>((B3-C3)/A3)*100</f>
        <v>14.124999999999998</v>
      </c>
      <c r="E3" s="1">
        <v>0.78500000000000003</v>
      </c>
      <c r="F3" s="29">
        <f t="shared" ref="F3:F19" si="0">(B3-E3)/B3*100</f>
        <v>1.8750000000000018</v>
      </c>
      <c r="G3" s="1">
        <v>1.7999999999999999E-2</v>
      </c>
      <c r="H3">
        <v>0.01</v>
      </c>
    </row>
    <row r="4" spans="1:8" x14ac:dyDescent="0.2">
      <c r="A4">
        <v>0.6</v>
      </c>
      <c r="B4">
        <v>0.6</v>
      </c>
      <c r="C4" s="1">
        <v>0.49299999999999999</v>
      </c>
      <c r="D4" s="29">
        <f t="shared" ref="D4:D6" si="1">(B4-C4)/A4*100</f>
        <v>17.833333333333332</v>
      </c>
      <c r="E4" s="1">
        <v>0.59</v>
      </c>
      <c r="F4" s="29">
        <f t="shared" si="0"/>
        <v>1.6666666666666683</v>
      </c>
      <c r="G4" s="1">
        <v>1.7000000000000001E-2</v>
      </c>
      <c r="H4">
        <v>7.0000000000000001E-3</v>
      </c>
    </row>
    <row r="5" spans="1:8" x14ac:dyDescent="0.2">
      <c r="A5">
        <v>0.4</v>
      </c>
      <c r="B5">
        <v>0.4</v>
      </c>
      <c r="C5" s="1">
        <v>0.26600000000000001</v>
      </c>
      <c r="D5" s="29">
        <f t="shared" si="1"/>
        <v>33.5</v>
      </c>
      <c r="E5" s="1">
        <v>0.39100000000000001</v>
      </c>
      <c r="F5" s="29">
        <f t="shared" si="0"/>
        <v>2.2500000000000018</v>
      </c>
      <c r="G5" s="1">
        <v>6.3E-2</v>
      </c>
      <c r="H5">
        <v>1.2E-2</v>
      </c>
    </row>
    <row r="6" spans="1:8" x14ac:dyDescent="0.2">
      <c r="A6">
        <v>0.2</v>
      </c>
      <c r="B6">
        <v>0.2</v>
      </c>
      <c r="C6" s="1">
        <v>0.107</v>
      </c>
      <c r="D6" s="29">
        <f t="shared" si="1"/>
        <v>46.5</v>
      </c>
      <c r="E6" s="1">
        <v>0.20100000000000001</v>
      </c>
      <c r="F6" s="29">
        <f t="shared" si="0"/>
        <v>-0.50000000000000044</v>
      </c>
      <c r="G6" s="1">
        <v>3.5000000000000003E-2</v>
      </c>
      <c r="H6">
        <v>1.15E-2</v>
      </c>
    </row>
    <row r="7" spans="1:8" x14ac:dyDescent="0.2">
      <c r="A7">
        <v>0.1</v>
      </c>
      <c r="B7">
        <v>0.1</v>
      </c>
      <c r="C7" s="5">
        <v>0</v>
      </c>
      <c r="D7" s="29"/>
      <c r="E7" s="5">
        <v>9.6000000000000002E-2</v>
      </c>
      <c r="F7" s="29">
        <f t="shared" si="0"/>
        <v>4.0000000000000036</v>
      </c>
      <c r="H7">
        <v>1.9E-2</v>
      </c>
    </row>
    <row r="8" spans="1:8" x14ac:dyDescent="0.2">
      <c r="A8">
        <v>7.0000000000000007E-2</v>
      </c>
      <c r="B8">
        <v>7.0000000000000007E-2</v>
      </c>
      <c r="C8" s="5">
        <v>0</v>
      </c>
      <c r="D8" s="29"/>
      <c r="E8" s="5">
        <v>2.1000000000000001E-2</v>
      </c>
      <c r="F8" s="29">
        <f t="shared" si="0"/>
        <v>70</v>
      </c>
      <c r="H8">
        <v>3.1E-2</v>
      </c>
    </row>
    <row r="9" spans="1:8" x14ac:dyDescent="0.2">
      <c r="A9">
        <v>0.05</v>
      </c>
      <c r="B9">
        <v>0.05</v>
      </c>
      <c r="C9" s="5">
        <v>0</v>
      </c>
      <c r="D9" s="29"/>
      <c r="E9" s="5">
        <v>1.6E-2</v>
      </c>
      <c r="F9" s="29">
        <f t="shared" si="0"/>
        <v>68</v>
      </c>
      <c r="H9">
        <v>2.1000000000000001E-2</v>
      </c>
    </row>
    <row r="10" spans="1:8" x14ac:dyDescent="0.2">
      <c r="D10" s="29"/>
      <c r="F10" s="29"/>
    </row>
    <row r="11" spans="1:8" ht="48" x14ac:dyDescent="0.2">
      <c r="A11" s="3" t="s">
        <v>4</v>
      </c>
      <c r="C11" s="6" t="s">
        <v>30</v>
      </c>
      <c r="D11" s="29"/>
      <c r="E11" s="6" t="s">
        <v>29</v>
      </c>
      <c r="F11" s="29"/>
      <c r="G11" s="6" t="s">
        <v>0</v>
      </c>
      <c r="H11" s="6" t="s">
        <v>2</v>
      </c>
    </row>
    <row r="12" spans="1:8" x14ac:dyDescent="0.2">
      <c r="A12">
        <v>1</v>
      </c>
      <c r="B12">
        <v>-1</v>
      </c>
      <c r="C12" s="4">
        <v>-0.94499999999999995</v>
      </c>
      <c r="D12" s="29">
        <f>(B12-C12)/B12*100</f>
        <v>5.5000000000000053</v>
      </c>
      <c r="E12" s="7">
        <v>-0.96499999999999997</v>
      </c>
      <c r="F12" s="29">
        <f t="shared" si="0"/>
        <v>3.5000000000000031</v>
      </c>
      <c r="G12">
        <v>-2.7E-2</v>
      </c>
      <c r="H12">
        <v>-7.0000000000000001E-3</v>
      </c>
    </row>
    <row r="13" spans="1:8" x14ac:dyDescent="0.2">
      <c r="A13">
        <v>0.8</v>
      </c>
      <c r="B13">
        <v>-0.8</v>
      </c>
      <c r="C13" s="1">
        <v>-0.75600000000000001</v>
      </c>
      <c r="D13" s="29">
        <f t="shared" ref="D13:D19" si="2">(B13-C13)/B13*100</f>
        <v>5.5000000000000053</v>
      </c>
      <c r="E13" s="2">
        <v>-0.79200000000000004</v>
      </c>
      <c r="F13" s="29">
        <f t="shared" si="0"/>
        <v>1.0000000000000009</v>
      </c>
      <c r="G13">
        <v>-0.01</v>
      </c>
      <c r="H13">
        <v>-4.0000000000000001E-3</v>
      </c>
    </row>
    <row r="14" spans="1:8" x14ac:dyDescent="0.2">
      <c r="A14">
        <v>0.6</v>
      </c>
      <c r="B14">
        <v>-0.6</v>
      </c>
      <c r="C14" s="1">
        <v>-0.56499999999999995</v>
      </c>
      <c r="D14" s="29">
        <f t="shared" si="2"/>
        <v>5.8333333333333393</v>
      </c>
      <c r="E14" s="2">
        <v>-0.59799999999999998</v>
      </c>
      <c r="F14" s="29">
        <f t="shared" si="0"/>
        <v>0.33333333333333365</v>
      </c>
      <c r="G14">
        <v>-1.7000000000000001E-2</v>
      </c>
      <c r="H14">
        <v>-0.01</v>
      </c>
    </row>
    <row r="15" spans="1:8" x14ac:dyDescent="0.2">
      <c r="A15">
        <v>0.4</v>
      </c>
      <c r="B15">
        <v>-0.4</v>
      </c>
      <c r="C15" s="1">
        <v>-0.38400000000000001</v>
      </c>
      <c r="D15" s="29">
        <f t="shared" si="2"/>
        <v>4.0000000000000036</v>
      </c>
      <c r="E15" s="2">
        <v>-0.39700000000000002</v>
      </c>
      <c r="F15" s="29">
        <f t="shared" si="0"/>
        <v>0.75000000000000067</v>
      </c>
      <c r="G15">
        <v>-3.0000000000000001E-3</v>
      </c>
      <c r="H15">
        <v>-0.03</v>
      </c>
    </row>
    <row r="16" spans="1:8" x14ac:dyDescent="0.2">
      <c r="A16">
        <v>0.2</v>
      </c>
      <c r="B16">
        <v>-0.2</v>
      </c>
      <c r="C16" s="1">
        <v>-0.20100000000000001</v>
      </c>
      <c r="D16" s="29">
        <f t="shared" si="2"/>
        <v>-0.50000000000000044</v>
      </c>
      <c r="E16" s="2">
        <v>-0.19900000000000001</v>
      </c>
      <c r="F16" s="29">
        <f t="shared" si="0"/>
        <v>0.50000000000000044</v>
      </c>
      <c r="G16">
        <v>-5.0000000000000001E-3</v>
      </c>
      <c r="H16">
        <v>-5.0000000000000001E-3</v>
      </c>
    </row>
    <row r="17" spans="1:8" x14ac:dyDescent="0.2">
      <c r="A17">
        <v>0.1</v>
      </c>
      <c r="B17">
        <v>-0.1</v>
      </c>
      <c r="C17" s="1">
        <v>-8.5000000000000006E-2</v>
      </c>
      <c r="D17" s="29">
        <f t="shared" si="2"/>
        <v>15</v>
      </c>
      <c r="E17" s="2">
        <v>-9.9000000000000005E-2</v>
      </c>
      <c r="F17" s="29">
        <f t="shared" si="0"/>
        <v>1.0000000000000009</v>
      </c>
      <c r="G17">
        <v>-2.1000000000000001E-2</v>
      </c>
      <c r="H17">
        <v>-1.2999999999999999E-2</v>
      </c>
    </row>
    <row r="18" spans="1:8" x14ac:dyDescent="0.2">
      <c r="A18">
        <v>7.0000000000000007E-2</v>
      </c>
      <c r="B18">
        <v>-7.0000000000000007E-2</v>
      </c>
      <c r="C18" s="1">
        <v>-6.0999999999999999E-2</v>
      </c>
      <c r="D18" s="29">
        <f t="shared" si="2"/>
        <v>12.857142857142867</v>
      </c>
      <c r="E18" s="2">
        <v>-2.5000000000000001E-2</v>
      </c>
      <c r="F18" s="29">
        <f t="shared" si="0"/>
        <v>64.285714285714292</v>
      </c>
      <c r="G18">
        <v>-1.7999999999999999E-2</v>
      </c>
      <c r="H18">
        <v>-2.1000000000000001E-2</v>
      </c>
    </row>
    <row r="19" spans="1:8" x14ac:dyDescent="0.2">
      <c r="A19">
        <v>0.05</v>
      </c>
      <c r="B19">
        <v>-0.05</v>
      </c>
      <c r="C19" s="1">
        <v>-3.4000000000000002E-2</v>
      </c>
      <c r="D19" s="29">
        <f t="shared" si="2"/>
        <v>32</v>
      </c>
      <c r="E19" s="2">
        <v>-1.9E-2</v>
      </c>
      <c r="F19" s="29">
        <f t="shared" si="0"/>
        <v>62</v>
      </c>
      <c r="G19">
        <v>-1.9E-2</v>
      </c>
      <c r="H19">
        <v>-2.1000000000000001E-2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EC52C-6EE4-4623-BC13-2DB7A2D4EE79}">
  <dimension ref="A1:I35"/>
  <sheetViews>
    <sheetView zoomScale="60" zoomScaleNormal="60" workbookViewId="0">
      <selection activeCell="M40" sqref="M40"/>
    </sheetView>
  </sheetViews>
  <sheetFormatPr baseColWidth="10" defaultColWidth="8.83203125" defaultRowHeight="15" x14ac:dyDescent="0.2"/>
  <cols>
    <col min="3" max="4" width="23.33203125" customWidth="1"/>
    <col min="5" max="5" width="21" bestFit="1" customWidth="1"/>
    <col min="6" max="6" width="23.83203125" customWidth="1"/>
    <col min="7" max="7" width="22.5" customWidth="1"/>
    <col min="8" max="8" width="21" bestFit="1" customWidth="1"/>
    <col min="9" max="9" width="21.33203125" bestFit="1" customWidth="1"/>
  </cols>
  <sheetData>
    <row r="1" spans="1:9" ht="80" x14ac:dyDescent="0.2">
      <c r="A1" s="3" t="s">
        <v>14</v>
      </c>
      <c r="B1" s="3" t="s">
        <v>4</v>
      </c>
      <c r="C1" s="6" t="s">
        <v>30</v>
      </c>
      <c r="D1" s="6" t="s">
        <v>35</v>
      </c>
      <c r="E1" t="s">
        <v>5</v>
      </c>
      <c r="F1" s="6" t="s">
        <v>31</v>
      </c>
      <c r="G1" s="6" t="s">
        <v>34</v>
      </c>
      <c r="H1" t="s">
        <v>5</v>
      </c>
      <c r="I1" t="s">
        <v>6</v>
      </c>
    </row>
    <row r="2" spans="1:9" x14ac:dyDescent="0.2">
      <c r="A2">
        <v>1</v>
      </c>
      <c r="B2">
        <v>1</v>
      </c>
      <c r="C2" s="4">
        <v>0.70499999999999996</v>
      </c>
      <c r="D2" s="7">
        <f>(B2-C2)/B2*100</f>
        <v>29.500000000000004</v>
      </c>
      <c r="E2">
        <v>1.0999999999999999E-2</v>
      </c>
      <c r="F2" s="7">
        <v>0.98299999999999998</v>
      </c>
      <c r="G2" s="7">
        <f>(B2-F2)/B2*100</f>
        <v>1.7000000000000015</v>
      </c>
      <c r="H2">
        <v>1.0999999999999999E-2</v>
      </c>
      <c r="I2">
        <v>1.4999999999999999E-2</v>
      </c>
    </row>
    <row r="3" spans="1:9" x14ac:dyDescent="0.2">
      <c r="A3">
        <v>0.8</v>
      </c>
      <c r="B3">
        <v>0.8</v>
      </c>
      <c r="C3" s="1">
        <v>0.501</v>
      </c>
      <c r="D3" s="7">
        <f>(B3-C3)/B3*100</f>
        <v>37.375</v>
      </c>
      <c r="E3">
        <v>1.6E-2</v>
      </c>
      <c r="F3" s="2">
        <v>0.78100000000000003</v>
      </c>
      <c r="G3" s="7">
        <f t="shared" ref="G3:G18" si="0">(B3-F3)/B3*100</f>
        <v>2.3750000000000022</v>
      </c>
      <c r="H3">
        <v>1.6E-2</v>
      </c>
      <c r="I3">
        <v>0.01</v>
      </c>
    </row>
    <row r="4" spans="1:9" x14ac:dyDescent="0.2">
      <c r="A4">
        <v>0.6</v>
      </c>
      <c r="B4">
        <v>0.6</v>
      </c>
      <c r="C4" s="1">
        <v>0.30199999999999999</v>
      </c>
      <c r="D4" s="7">
        <f t="shared" ref="D4:D8" si="1">(B4-C4)/B4*100</f>
        <v>49.666666666666664</v>
      </c>
      <c r="E4" s="1">
        <v>1.2999999999999999E-2</v>
      </c>
      <c r="F4" s="1">
        <v>0.59099999999999997</v>
      </c>
      <c r="G4" s="7">
        <f t="shared" si="0"/>
        <v>1.5000000000000013</v>
      </c>
      <c r="H4" s="1">
        <v>1.2999999999999999E-2</v>
      </c>
      <c r="I4" s="1">
        <v>1.7999999999999999E-2</v>
      </c>
    </row>
    <row r="5" spans="1:9" x14ac:dyDescent="0.2">
      <c r="A5">
        <v>0.4</v>
      </c>
      <c r="B5">
        <v>0.4</v>
      </c>
      <c r="C5" s="1">
        <v>0.112</v>
      </c>
      <c r="D5" s="7">
        <f t="shared" si="1"/>
        <v>72.000000000000014</v>
      </c>
      <c r="E5" s="1">
        <v>1.2E-2</v>
      </c>
      <c r="F5" s="1">
        <v>0.39200000000000002</v>
      </c>
      <c r="G5" s="7">
        <f t="shared" si="0"/>
        <v>2.0000000000000018</v>
      </c>
      <c r="H5" s="1">
        <v>1.2E-2</v>
      </c>
      <c r="I5" s="1">
        <v>1.9E-2</v>
      </c>
    </row>
    <row r="6" spans="1:9" x14ac:dyDescent="0.2">
      <c r="A6">
        <v>0.2</v>
      </c>
      <c r="B6">
        <v>0.2</v>
      </c>
      <c r="C6" s="1">
        <v>3.4000000000000002E-2</v>
      </c>
      <c r="D6" s="7">
        <f t="shared" si="1"/>
        <v>83</v>
      </c>
      <c r="E6" s="1">
        <v>8.0000000000000002E-3</v>
      </c>
      <c r="F6" s="1">
        <v>0.16200000000000001</v>
      </c>
      <c r="G6" s="7">
        <f t="shared" si="0"/>
        <v>19.000000000000004</v>
      </c>
      <c r="H6" s="1">
        <v>8.0000000000000002E-3</v>
      </c>
      <c r="I6" s="1">
        <v>1.4E-2</v>
      </c>
    </row>
    <row r="7" spans="1:9" x14ac:dyDescent="0.2">
      <c r="A7">
        <v>0.1</v>
      </c>
      <c r="B7">
        <v>0.1</v>
      </c>
      <c r="C7" s="1">
        <v>2.7E-2</v>
      </c>
      <c r="D7" s="7">
        <f t="shared" si="1"/>
        <v>73.000000000000014</v>
      </c>
      <c r="E7" s="1">
        <v>7.0000000000000001E-3</v>
      </c>
      <c r="F7" s="1">
        <v>8.1000000000000003E-2</v>
      </c>
      <c r="G7" s="7">
        <f t="shared" si="0"/>
        <v>19.000000000000004</v>
      </c>
      <c r="H7" s="1">
        <v>7.0000000000000001E-3</v>
      </c>
      <c r="I7" s="1">
        <v>1.9E-2</v>
      </c>
    </row>
    <row r="8" spans="1:9" x14ac:dyDescent="0.2">
      <c r="A8">
        <v>7.0000000000000007E-2</v>
      </c>
      <c r="B8">
        <v>7.0000000000000007E-2</v>
      </c>
      <c r="C8" s="1">
        <v>6.0999999999999999E-2</v>
      </c>
      <c r="D8" s="7">
        <f t="shared" si="1"/>
        <v>12.857142857142867</v>
      </c>
      <c r="E8" s="1">
        <v>2.9000000000000001E-2</v>
      </c>
      <c r="F8" s="1">
        <v>3.7999999999999999E-2</v>
      </c>
      <c r="G8" s="7">
        <f t="shared" si="0"/>
        <v>45.714285714285715</v>
      </c>
      <c r="H8" s="1">
        <v>2.9000000000000001E-2</v>
      </c>
      <c r="I8" s="1">
        <v>1.7000000000000001E-2</v>
      </c>
    </row>
    <row r="9" spans="1:9" x14ac:dyDescent="0.2">
      <c r="A9">
        <v>0.05</v>
      </c>
      <c r="B9">
        <v>0.05</v>
      </c>
      <c r="C9" s="5">
        <v>0</v>
      </c>
      <c r="D9" s="7"/>
      <c r="E9" s="5">
        <v>0</v>
      </c>
      <c r="F9" s="5">
        <v>3.1E-2</v>
      </c>
      <c r="G9" s="7">
        <f t="shared" si="0"/>
        <v>38.000000000000007</v>
      </c>
      <c r="H9" s="5">
        <v>0</v>
      </c>
      <c r="I9" s="1">
        <v>3.1E-2</v>
      </c>
    </row>
    <row r="10" spans="1:9" ht="80" x14ac:dyDescent="0.2">
      <c r="A10" s="3" t="s">
        <v>25</v>
      </c>
      <c r="C10" s="6" t="s">
        <v>8</v>
      </c>
      <c r="D10" s="7"/>
      <c r="E10" t="s">
        <v>5</v>
      </c>
      <c r="F10" s="6" t="s">
        <v>7</v>
      </c>
      <c r="G10" s="7"/>
      <c r="H10" t="s">
        <v>5</v>
      </c>
      <c r="I10" t="s">
        <v>6</v>
      </c>
    </row>
    <row r="11" spans="1:9" x14ac:dyDescent="0.2">
      <c r="A11">
        <v>1</v>
      </c>
      <c r="B11">
        <v>-1</v>
      </c>
      <c r="C11" s="4">
        <v>-0.96899999999999997</v>
      </c>
      <c r="D11" s="7">
        <f>(B11-C11)/B11*100</f>
        <v>3.1000000000000028</v>
      </c>
      <c r="E11" s="4">
        <v>-4.5999999999999999E-2</v>
      </c>
      <c r="F11" s="4">
        <v>-0.98099999999999998</v>
      </c>
      <c r="G11" s="7">
        <f t="shared" si="0"/>
        <v>1.9000000000000017</v>
      </c>
      <c r="H11" s="4">
        <v>-4.5999999999999999E-2</v>
      </c>
      <c r="I11">
        <v>-1.0999999999999999E-2</v>
      </c>
    </row>
    <row r="12" spans="1:9" x14ac:dyDescent="0.2">
      <c r="A12">
        <v>0.8</v>
      </c>
      <c r="B12">
        <v>-0.8</v>
      </c>
      <c r="C12" s="1">
        <v>-0.76800000000000002</v>
      </c>
      <c r="D12" s="7">
        <f t="shared" ref="D12:D15" si="2">(B12-C12)/B12*100</f>
        <v>4.0000000000000036</v>
      </c>
      <c r="E12" s="1">
        <v>-3.3000000000000002E-2</v>
      </c>
      <c r="F12" s="1">
        <v>-0.78500000000000003</v>
      </c>
      <c r="G12" s="7">
        <f t="shared" si="0"/>
        <v>1.8750000000000018</v>
      </c>
      <c r="H12" s="1">
        <v>-3.3000000000000002E-2</v>
      </c>
      <c r="I12">
        <v>-1.2999999999999999E-2</v>
      </c>
    </row>
    <row r="13" spans="1:9" x14ac:dyDescent="0.2">
      <c r="A13">
        <v>0.6</v>
      </c>
      <c r="B13">
        <v>-0.6</v>
      </c>
      <c r="C13" s="1">
        <v>-0.56899999999999995</v>
      </c>
      <c r="D13" s="7">
        <f t="shared" si="2"/>
        <v>5.1666666666666714</v>
      </c>
      <c r="E13" s="1">
        <v>-2.1999999999999999E-2</v>
      </c>
      <c r="F13" s="1">
        <v>-0.59899999999999998</v>
      </c>
      <c r="G13" s="7">
        <f t="shared" si="0"/>
        <v>0.16666666666666682</v>
      </c>
      <c r="H13" s="1">
        <v>-2.1999999999999999E-2</v>
      </c>
      <c r="I13">
        <v>-0.01</v>
      </c>
    </row>
    <row r="14" spans="1:9" x14ac:dyDescent="0.2">
      <c r="A14">
        <v>0.4</v>
      </c>
      <c r="B14">
        <v>-0.4</v>
      </c>
      <c r="C14" s="1">
        <v>-0.36899999999999999</v>
      </c>
      <c r="D14" s="7">
        <f t="shared" si="2"/>
        <v>7.7500000000000071</v>
      </c>
      <c r="E14" s="1">
        <v>-2.5000000000000001E-2</v>
      </c>
      <c r="F14" s="1">
        <v>-0.39500000000000002</v>
      </c>
      <c r="G14" s="7">
        <f t="shared" si="0"/>
        <v>1.2500000000000011</v>
      </c>
      <c r="H14" s="1">
        <v>-2.5000000000000001E-2</v>
      </c>
      <c r="I14">
        <v>-2.1000000000000001E-2</v>
      </c>
    </row>
    <row r="15" spans="1:9" x14ac:dyDescent="0.2">
      <c r="A15">
        <v>0.2</v>
      </c>
      <c r="B15">
        <v>-0.2</v>
      </c>
      <c r="C15" s="1">
        <v>-4.1000000000000002E-2</v>
      </c>
      <c r="D15" s="7">
        <f t="shared" si="2"/>
        <v>79.5</v>
      </c>
      <c r="E15" s="1">
        <v>-1.7999999999999999E-2</v>
      </c>
      <c r="F15" s="1">
        <v>-0.17499999999999999</v>
      </c>
      <c r="G15" s="7">
        <f t="shared" si="0"/>
        <v>12.500000000000011</v>
      </c>
      <c r="H15" s="1">
        <v>-1.7999999999999999E-2</v>
      </c>
      <c r="I15">
        <v>-1.9E-2</v>
      </c>
    </row>
    <row r="16" spans="1:9" x14ac:dyDescent="0.2">
      <c r="A16">
        <v>0.1</v>
      </c>
      <c r="B16">
        <v>-0.1</v>
      </c>
      <c r="D16" s="7"/>
      <c r="F16" s="5">
        <v>-8.6999999999999994E-2</v>
      </c>
      <c r="G16" s="7">
        <f t="shared" si="0"/>
        <v>13.000000000000011</v>
      </c>
      <c r="I16">
        <v>-1.4999999999999999E-2</v>
      </c>
    </row>
    <row r="17" spans="1:9" x14ac:dyDescent="0.2">
      <c r="A17">
        <v>7.0000000000000007E-2</v>
      </c>
      <c r="B17">
        <v>-7.0000000000000007E-2</v>
      </c>
      <c r="D17" s="7"/>
      <c r="F17" s="5">
        <v>-4.2999999999999997E-2</v>
      </c>
      <c r="G17" s="7">
        <f t="shared" si="0"/>
        <v>38.571428571428584</v>
      </c>
      <c r="I17">
        <v>-0.03</v>
      </c>
    </row>
    <row r="18" spans="1:9" x14ac:dyDescent="0.2">
      <c r="A18">
        <v>0.05</v>
      </c>
      <c r="B18">
        <v>-0.05</v>
      </c>
      <c r="D18" s="7"/>
      <c r="F18" s="5">
        <v>-2.1999999999999999E-2</v>
      </c>
      <c r="G18" s="7">
        <f t="shared" si="0"/>
        <v>56.000000000000007</v>
      </c>
      <c r="I18">
        <v>-3.9E-2</v>
      </c>
    </row>
    <row r="23" spans="1:9" x14ac:dyDescent="0.2">
      <c r="E23" s="14"/>
      <c r="F23" s="14"/>
      <c r="G23" s="14"/>
      <c r="H23" s="13"/>
    </row>
    <row r="24" spans="1:9" x14ac:dyDescent="0.2">
      <c r="E24" s="14"/>
      <c r="F24" s="14"/>
      <c r="G24" s="14"/>
      <c r="H24" s="13"/>
    </row>
    <row r="25" spans="1:9" x14ac:dyDescent="0.2">
      <c r="E25" s="14"/>
      <c r="F25" s="14"/>
      <c r="G25" s="14"/>
      <c r="H25" s="13"/>
    </row>
    <row r="26" spans="1:9" x14ac:dyDescent="0.2">
      <c r="E26" s="14"/>
      <c r="F26" s="14"/>
      <c r="G26" s="14"/>
      <c r="H26" s="13"/>
    </row>
    <row r="27" spans="1:9" x14ac:dyDescent="0.2">
      <c r="E27" s="14"/>
      <c r="F27" s="14"/>
      <c r="G27" s="14"/>
      <c r="H27" s="13"/>
    </row>
    <row r="28" spans="1:9" x14ac:dyDescent="0.2">
      <c r="E28" s="14"/>
      <c r="F28" s="14"/>
      <c r="G28" s="14"/>
      <c r="H28" s="13"/>
    </row>
    <row r="29" spans="1:9" x14ac:dyDescent="0.2">
      <c r="E29" s="14"/>
      <c r="F29" s="14"/>
      <c r="G29" s="14"/>
      <c r="H29" s="13"/>
    </row>
    <row r="30" spans="1:9" x14ac:dyDescent="0.2">
      <c r="E30" s="14"/>
      <c r="F30" s="14"/>
      <c r="G30" s="14"/>
      <c r="H30" s="13"/>
    </row>
    <row r="31" spans="1:9" x14ac:dyDescent="0.2">
      <c r="E31" s="14"/>
      <c r="F31" s="14"/>
      <c r="G31" s="14"/>
      <c r="H31" s="13"/>
    </row>
    <row r="32" spans="1:9" x14ac:dyDescent="0.2">
      <c r="E32" s="14"/>
      <c r="F32" s="14"/>
      <c r="G32" s="14"/>
      <c r="H32" s="13"/>
    </row>
    <row r="33" spans="5:8" x14ac:dyDescent="0.2">
      <c r="E33" s="14"/>
      <c r="F33" s="14"/>
      <c r="G33" s="14"/>
      <c r="H33" s="13"/>
    </row>
    <row r="34" spans="5:8" x14ac:dyDescent="0.2">
      <c r="E34" s="14"/>
      <c r="F34" s="14"/>
      <c r="G34" s="14"/>
      <c r="H34" s="13"/>
    </row>
    <row r="35" spans="5:8" x14ac:dyDescent="0.2">
      <c r="E35" s="14"/>
      <c r="F35" s="14"/>
      <c r="G35" s="14"/>
      <c r="H35" s="13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E00D1-3F9B-48ED-B885-A5560A99E704}">
  <dimension ref="A1:I15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2.6640625" bestFit="1" customWidth="1"/>
    <col min="2" max="2" width="5.83203125" bestFit="1" customWidth="1"/>
    <col min="3" max="3" width="17.33203125" bestFit="1" customWidth="1"/>
    <col min="4" max="4" width="17.33203125" customWidth="1"/>
    <col min="5" max="5" width="10" style="2" customWidth="1"/>
    <col min="6" max="6" width="17.83203125" bestFit="1" customWidth="1"/>
    <col min="7" max="7" width="15.33203125" customWidth="1"/>
    <col min="8" max="8" width="8" customWidth="1"/>
  </cols>
  <sheetData>
    <row r="1" spans="1:9" ht="64" x14ac:dyDescent="0.2">
      <c r="B1" t="s">
        <v>13</v>
      </c>
      <c r="C1" s="6" t="s">
        <v>31</v>
      </c>
      <c r="D1" s="6" t="s">
        <v>32</v>
      </c>
      <c r="E1" s="9" t="s">
        <v>6</v>
      </c>
      <c r="F1" s="6" t="s">
        <v>30</v>
      </c>
      <c r="G1" s="6" t="s">
        <v>32</v>
      </c>
      <c r="H1" s="6" t="s">
        <v>5</v>
      </c>
    </row>
    <row r="2" spans="1:9" x14ac:dyDescent="0.2">
      <c r="A2">
        <v>7</v>
      </c>
      <c r="B2">
        <v>0.2</v>
      </c>
      <c r="C2">
        <v>0.187</v>
      </c>
      <c r="D2">
        <f t="shared" ref="D2:D15" si="0">((B2-C2)/B2)*100</f>
        <v>6.5000000000000053</v>
      </c>
      <c r="E2" s="2">
        <v>1.4999999999999999E-2</v>
      </c>
      <c r="F2">
        <v>0.185</v>
      </c>
      <c r="G2">
        <f t="shared" ref="G2:G15" si="1">((B2-F2)/B2)*100</f>
        <v>7.5000000000000071</v>
      </c>
      <c r="H2">
        <v>1.9E-2</v>
      </c>
    </row>
    <row r="3" spans="1:9" x14ac:dyDescent="0.2">
      <c r="A3">
        <v>6</v>
      </c>
      <c r="B3">
        <v>0.2</v>
      </c>
      <c r="C3">
        <v>0.188</v>
      </c>
      <c r="D3">
        <f t="shared" si="0"/>
        <v>6.0000000000000053</v>
      </c>
      <c r="E3" s="2">
        <v>1.7999999999999999E-2</v>
      </c>
      <c r="F3">
        <v>0.182</v>
      </c>
      <c r="G3">
        <f t="shared" si="1"/>
        <v>9.0000000000000071</v>
      </c>
      <c r="H3">
        <v>1.7999999999999999E-2</v>
      </c>
    </row>
    <row r="4" spans="1:9" x14ac:dyDescent="0.2">
      <c r="A4">
        <v>5</v>
      </c>
      <c r="B4">
        <v>0.2</v>
      </c>
      <c r="C4">
        <v>0.19</v>
      </c>
      <c r="D4">
        <f t="shared" si="0"/>
        <v>5.0000000000000044</v>
      </c>
      <c r="E4" s="2">
        <v>1.9E-2</v>
      </c>
      <c r="F4">
        <v>0.186</v>
      </c>
      <c r="G4">
        <f t="shared" si="1"/>
        <v>7.0000000000000062</v>
      </c>
      <c r="H4" s="2">
        <v>2.1000000000000001E-2</v>
      </c>
      <c r="I4" s="2"/>
    </row>
    <row r="5" spans="1:9" x14ac:dyDescent="0.2">
      <c r="A5">
        <v>4</v>
      </c>
      <c r="B5">
        <v>0.2</v>
      </c>
      <c r="C5">
        <v>0.19500000000000001</v>
      </c>
      <c r="D5">
        <f t="shared" si="0"/>
        <v>2.5000000000000022</v>
      </c>
      <c r="E5" s="2">
        <v>2.1999999999999999E-2</v>
      </c>
      <c r="F5">
        <v>0.189</v>
      </c>
      <c r="G5">
        <f t="shared" si="1"/>
        <v>5.5000000000000053</v>
      </c>
      <c r="H5" s="2">
        <v>0.02</v>
      </c>
      <c r="I5" s="2"/>
    </row>
    <row r="6" spans="1:9" x14ac:dyDescent="0.2">
      <c r="A6">
        <v>3</v>
      </c>
      <c r="B6">
        <v>0.2</v>
      </c>
      <c r="C6">
        <v>0.193</v>
      </c>
      <c r="D6">
        <f t="shared" si="0"/>
        <v>3.5000000000000031</v>
      </c>
      <c r="E6" s="2">
        <v>1.7000000000000001E-2</v>
      </c>
      <c r="F6">
        <v>0.17699999999999999</v>
      </c>
      <c r="G6">
        <f t="shared" si="1"/>
        <v>11.500000000000011</v>
      </c>
      <c r="H6" s="2">
        <v>1.4E-2</v>
      </c>
      <c r="I6" s="2"/>
    </row>
    <row r="7" spans="1:9" x14ac:dyDescent="0.2">
      <c r="A7">
        <v>2</v>
      </c>
      <c r="B7">
        <v>0.2</v>
      </c>
      <c r="C7">
        <v>0.19500000000000001</v>
      </c>
      <c r="D7">
        <f t="shared" si="0"/>
        <v>2.5000000000000022</v>
      </c>
      <c r="E7" s="2">
        <v>0.01</v>
      </c>
      <c r="F7">
        <v>0.123</v>
      </c>
      <c r="G7">
        <f t="shared" si="1"/>
        <v>38.500000000000007</v>
      </c>
      <c r="H7" s="2">
        <v>1.9E-2</v>
      </c>
      <c r="I7" s="2"/>
    </row>
    <row r="8" spans="1:9" x14ac:dyDescent="0.2">
      <c r="A8">
        <v>1</v>
      </c>
      <c r="B8">
        <v>0.2</v>
      </c>
      <c r="C8">
        <v>0.19700000000000001</v>
      </c>
      <c r="D8">
        <f t="shared" si="0"/>
        <v>1.5000000000000013</v>
      </c>
      <c r="E8" s="2">
        <v>1.2E-2</v>
      </c>
      <c r="F8">
        <v>5.8000000000000003E-2</v>
      </c>
      <c r="G8">
        <f t="shared" si="1"/>
        <v>71.000000000000014</v>
      </c>
      <c r="H8" s="2">
        <v>2.9000000000000001E-2</v>
      </c>
      <c r="I8" s="2"/>
    </row>
    <row r="9" spans="1:9" x14ac:dyDescent="0.2">
      <c r="A9" s="8">
        <v>-1</v>
      </c>
      <c r="B9" s="8">
        <v>-0.2</v>
      </c>
      <c r="C9" s="8">
        <v>-0.193</v>
      </c>
      <c r="D9" s="8">
        <f t="shared" si="0"/>
        <v>3.5000000000000031</v>
      </c>
      <c r="E9" s="10">
        <v>-8.9999999999999993E-3</v>
      </c>
      <c r="F9" s="8">
        <v>-0.19500000000000001</v>
      </c>
      <c r="G9" s="8">
        <f t="shared" si="1"/>
        <v>2.5000000000000022</v>
      </c>
      <c r="H9" s="10">
        <v>-7.0000000000000001E-3</v>
      </c>
      <c r="I9" s="2"/>
    </row>
    <row r="10" spans="1:9" x14ac:dyDescent="0.2">
      <c r="A10" s="8">
        <v>-2</v>
      </c>
      <c r="B10" s="8">
        <v>-0.2</v>
      </c>
      <c r="C10" s="8">
        <v>-0.19700000000000001</v>
      </c>
      <c r="D10" s="8">
        <f t="shared" si="0"/>
        <v>1.5000000000000013</v>
      </c>
      <c r="E10" s="10">
        <v>-1.0999999999999999E-2</v>
      </c>
      <c r="F10" s="8">
        <v>-0.186</v>
      </c>
      <c r="G10" s="8">
        <f t="shared" si="1"/>
        <v>7.0000000000000062</v>
      </c>
      <c r="H10" s="10">
        <v>-2.5000000000000001E-2</v>
      </c>
    </row>
    <row r="11" spans="1:9" x14ac:dyDescent="0.2">
      <c r="A11" s="8">
        <v>-3</v>
      </c>
      <c r="B11" s="8">
        <v>-0.2</v>
      </c>
      <c r="C11" s="8">
        <v>-0.193</v>
      </c>
      <c r="D11" s="8">
        <f t="shared" si="0"/>
        <v>3.5000000000000031</v>
      </c>
      <c r="E11" s="10">
        <v>-1.0999999999999999E-2</v>
      </c>
      <c r="F11" s="8">
        <v>-0.182</v>
      </c>
      <c r="G11" s="8">
        <f t="shared" si="1"/>
        <v>9.0000000000000071</v>
      </c>
      <c r="H11" s="10">
        <v>-2.1999999999999999E-2</v>
      </c>
    </row>
    <row r="12" spans="1:9" x14ac:dyDescent="0.2">
      <c r="A12" s="8">
        <v>-4</v>
      </c>
      <c r="B12" s="8">
        <v>-0.2</v>
      </c>
      <c r="C12" s="8">
        <v>-0.193</v>
      </c>
      <c r="D12" s="8">
        <f t="shared" si="0"/>
        <v>3.5000000000000031</v>
      </c>
      <c r="E12" s="10">
        <v>-1.4E-2</v>
      </c>
      <c r="F12" s="8">
        <v>-0.17799999999999999</v>
      </c>
      <c r="G12" s="8">
        <f t="shared" si="1"/>
        <v>11.000000000000011</v>
      </c>
      <c r="H12" s="10">
        <v>-2.3E-2</v>
      </c>
    </row>
    <row r="13" spans="1:9" x14ac:dyDescent="0.2">
      <c r="A13" s="8">
        <v>-5</v>
      </c>
      <c r="B13" s="8">
        <v>-0.2</v>
      </c>
      <c r="C13" s="8">
        <v>-0.192</v>
      </c>
      <c r="D13" s="8">
        <f t="shared" si="0"/>
        <v>4.0000000000000036</v>
      </c>
      <c r="E13" s="10">
        <v>-1.7000000000000001E-2</v>
      </c>
      <c r="F13" s="8">
        <v>-0.184</v>
      </c>
      <c r="G13" s="8">
        <f t="shared" si="1"/>
        <v>8.0000000000000071</v>
      </c>
      <c r="H13" s="10">
        <v>-3.6999999999999998E-2</v>
      </c>
    </row>
    <row r="14" spans="1:9" x14ac:dyDescent="0.2">
      <c r="A14" s="8">
        <v>-6</v>
      </c>
      <c r="B14" s="8">
        <v>-0.2</v>
      </c>
      <c r="C14" s="8">
        <v>-7.0999999999999994E-2</v>
      </c>
      <c r="D14" s="8">
        <f t="shared" si="0"/>
        <v>64.5</v>
      </c>
      <c r="E14" s="10">
        <v>-3.9E-2</v>
      </c>
      <c r="F14" s="8">
        <v>-0.17</v>
      </c>
      <c r="G14" s="8">
        <f t="shared" si="1"/>
        <v>15</v>
      </c>
      <c r="H14" s="10">
        <v>-3.2000000000000001E-2</v>
      </c>
    </row>
    <row r="15" spans="1:9" x14ac:dyDescent="0.2">
      <c r="A15" s="8">
        <v>-7</v>
      </c>
      <c r="B15" s="8">
        <v>-0.2</v>
      </c>
      <c r="C15" s="8">
        <v>-6.0999999999999999E-2</v>
      </c>
      <c r="D15" s="8">
        <f t="shared" si="0"/>
        <v>69.5</v>
      </c>
      <c r="E15" s="10">
        <v>-4.3999999999999997E-2</v>
      </c>
      <c r="F15" s="8">
        <v>-0.17199999999999999</v>
      </c>
      <c r="G15" s="8">
        <f t="shared" si="1"/>
        <v>14.000000000000012</v>
      </c>
      <c r="H15" s="10">
        <v>-3.9E-2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EEA84-FA7B-4398-A762-55FE1ED3C324}">
  <dimension ref="A1:H15"/>
  <sheetViews>
    <sheetView workbookViewId="0">
      <selection activeCell="Q45" sqref="Q45"/>
    </sheetView>
  </sheetViews>
  <sheetFormatPr baseColWidth="10" defaultColWidth="8.83203125" defaultRowHeight="15" x14ac:dyDescent="0.2"/>
  <cols>
    <col min="1" max="1" width="2.6640625" bestFit="1" customWidth="1"/>
    <col min="2" max="2" width="9.33203125" customWidth="1"/>
    <col min="3" max="3" width="16.6640625" customWidth="1"/>
    <col min="4" max="5" width="13.6640625" customWidth="1"/>
    <col min="6" max="6" width="14.1640625" customWidth="1"/>
    <col min="7" max="7" width="13.1640625" customWidth="1"/>
    <col min="8" max="8" width="19" customWidth="1"/>
  </cols>
  <sheetData>
    <row r="1" spans="1:8" ht="64" x14ac:dyDescent="0.2">
      <c r="B1" s="6" t="s">
        <v>15</v>
      </c>
      <c r="C1" s="6" t="s">
        <v>33</v>
      </c>
      <c r="D1" s="6" t="s">
        <v>32</v>
      </c>
      <c r="E1" s="9" t="s">
        <v>6</v>
      </c>
      <c r="F1" s="6" t="s">
        <v>16</v>
      </c>
      <c r="G1" s="6" t="s">
        <v>32</v>
      </c>
      <c r="H1" s="6" t="s">
        <v>5</v>
      </c>
    </row>
    <row r="2" spans="1:8" x14ac:dyDescent="0.2">
      <c r="A2">
        <v>7</v>
      </c>
      <c r="B2">
        <v>0.2</v>
      </c>
      <c r="C2">
        <v>0.19900000000000001</v>
      </c>
      <c r="D2">
        <f>((B2-C2)/B2)*100</f>
        <v>0.50000000000000044</v>
      </c>
      <c r="E2" s="2">
        <v>1.0999999999999999E-2</v>
      </c>
      <c r="F2">
        <v>0.185</v>
      </c>
      <c r="G2">
        <f>((B2-F2)/B2)*100</f>
        <v>7.5000000000000071</v>
      </c>
      <c r="H2">
        <v>2.1000000000000001E-2</v>
      </c>
    </row>
    <row r="3" spans="1:8" x14ac:dyDescent="0.2">
      <c r="A3">
        <v>6</v>
      </c>
      <c r="B3">
        <v>0.2</v>
      </c>
      <c r="C3">
        <v>0.19</v>
      </c>
      <c r="D3">
        <f t="shared" ref="D3:D15" si="0">((B3-C3)/B3)*100</f>
        <v>5.0000000000000044</v>
      </c>
      <c r="E3" s="2">
        <v>1.2999999999999999E-2</v>
      </c>
      <c r="F3">
        <v>0.182</v>
      </c>
      <c r="G3">
        <f t="shared" ref="G3:G15" si="1">((B3-F3)/B3)*100</f>
        <v>9.0000000000000071</v>
      </c>
      <c r="H3">
        <v>1.9E-2</v>
      </c>
    </row>
    <row r="4" spans="1:8" x14ac:dyDescent="0.2">
      <c r="A4">
        <v>5</v>
      </c>
      <c r="B4">
        <v>0.2</v>
      </c>
      <c r="C4">
        <v>0.20300000000000001</v>
      </c>
      <c r="D4">
        <f t="shared" si="0"/>
        <v>-1.5000000000000013</v>
      </c>
      <c r="E4" s="2">
        <v>1.0999999999999999E-2</v>
      </c>
      <c r="F4">
        <v>0.185</v>
      </c>
      <c r="G4">
        <f t="shared" si="1"/>
        <v>7.5000000000000071</v>
      </c>
      <c r="H4" s="2">
        <v>0.01</v>
      </c>
    </row>
    <row r="5" spans="1:8" x14ac:dyDescent="0.2">
      <c r="A5">
        <v>4</v>
      </c>
      <c r="B5">
        <v>0.2</v>
      </c>
      <c r="C5">
        <v>0.20499999999999999</v>
      </c>
      <c r="D5">
        <f t="shared" si="0"/>
        <v>-2.4999999999999885</v>
      </c>
      <c r="E5" s="2">
        <v>1.9E-2</v>
      </c>
      <c r="F5">
        <v>0.18099999999999999</v>
      </c>
      <c r="G5">
        <f t="shared" si="1"/>
        <v>9.5000000000000089</v>
      </c>
      <c r="H5" s="2">
        <v>0.02</v>
      </c>
    </row>
    <row r="6" spans="1:8" x14ac:dyDescent="0.2">
      <c r="A6">
        <v>3</v>
      </c>
      <c r="B6">
        <v>0.2</v>
      </c>
      <c r="C6">
        <v>0.20499999999999999</v>
      </c>
      <c r="D6">
        <f t="shared" si="0"/>
        <v>-2.4999999999999885</v>
      </c>
      <c r="E6" s="2">
        <v>1.7000000000000001E-2</v>
      </c>
      <c r="F6">
        <v>0.17899999999999999</v>
      </c>
      <c r="G6">
        <f t="shared" si="1"/>
        <v>10.500000000000009</v>
      </c>
      <c r="H6" s="2">
        <v>1.9E-2</v>
      </c>
    </row>
    <row r="7" spans="1:8" x14ac:dyDescent="0.2">
      <c r="A7">
        <v>2</v>
      </c>
      <c r="B7">
        <v>0.2</v>
      </c>
      <c r="C7">
        <v>0.20300000000000001</v>
      </c>
      <c r="D7">
        <f t="shared" si="0"/>
        <v>-1.5000000000000013</v>
      </c>
      <c r="E7" s="2">
        <v>1.4E-2</v>
      </c>
      <c r="F7">
        <v>0.11799999999999999</v>
      </c>
      <c r="G7">
        <f t="shared" si="1"/>
        <v>41.000000000000007</v>
      </c>
      <c r="H7" s="2">
        <v>2.1000000000000001E-2</v>
      </c>
    </row>
    <row r="8" spans="1:8" x14ac:dyDescent="0.2">
      <c r="A8">
        <v>1</v>
      </c>
      <c r="B8">
        <v>0.2</v>
      </c>
      <c r="C8">
        <v>0.20699999999999999</v>
      </c>
      <c r="D8">
        <f t="shared" si="0"/>
        <v>-3.4999999999999893</v>
      </c>
      <c r="E8" s="2">
        <v>1.2999999999999999E-2</v>
      </c>
      <c r="F8">
        <v>5.5E-2</v>
      </c>
      <c r="G8">
        <f t="shared" si="1"/>
        <v>72.500000000000014</v>
      </c>
      <c r="H8" s="2">
        <v>4.1000000000000002E-2</v>
      </c>
    </row>
    <row r="9" spans="1:8" x14ac:dyDescent="0.2">
      <c r="A9">
        <v>-1</v>
      </c>
      <c r="B9" s="11">
        <v>-0.2</v>
      </c>
      <c r="C9" s="11">
        <v>-0.188</v>
      </c>
      <c r="D9" s="11">
        <f t="shared" si="0"/>
        <v>6.0000000000000053</v>
      </c>
      <c r="E9" s="12">
        <v>-1.4E-2</v>
      </c>
      <c r="F9" s="11">
        <v>-0.17299999999999999</v>
      </c>
      <c r="G9" s="11">
        <f t="shared" si="1"/>
        <v>13.500000000000012</v>
      </c>
      <c r="H9" s="12">
        <v>-2.7E-2</v>
      </c>
    </row>
    <row r="10" spans="1:8" x14ac:dyDescent="0.2">
      <c r="A10">
        <v>-2</v>
      </c>
      <c r="B10" s="11">
        <v>-0.2</v>
      </c>
      <c r="C10" s="11">
        <v>-0.20399999999999999</v>
      </c>
      <c r="D10" s="11">
        <f t="shared" si="0"/>
        <v>-1.999999999999988</v>
      </c>
      <c r="E10" s="12">
        <v>-1.2E-2</v>
      </c>
      <c r="F10" s="11">
        <v>-0.17399999999999999</v>
      </c>
      <c r="G10" s="11">
        <f t="shared" si="1"/>
        <v>13.000000000000011</v>
      </c>
      <c r="H10" s="12">
        <v>-2.4E-2</v>
      </c>
    </row>
    <row r="11" spans="1:8" x14ac:dyDescent="0.2">
      <c r="A11">
        <v>-3</v>
      </c>
      <c r="B11" s="11">
        <v>-0.2</v>
      </c>
      <c r="C11" s="11">
        <v>-0.20599999999999999</v>
      </c>
      <c r="D11" s="11">
        <f t="shared" si="0"/>
        <v>-2.9999999999999889</v>
      </c>
      <c r="E11" s="12">
        <v>-1.6E-2</v>
      </c>
      <c r="F11" s="11">
        <v>-0.17100000000000001</v>
      </c>
      <c r="G11" s="11">
        <f t="shared" si="1"/>
        <v>14.499999999999998</v>
      </c>
      <c r="H11" s="12">
        <v>-2.9000000000000001E-2</v>
      </c>
    </row>
    <row r="12" spans="1:8" x14ac:dyDescent="0.2">
      <c r="A12">
        <v>-4</v>
      </c>
      <c r="B12" s="11">
        <v>-0.2</v>
      </c>
      <c r="C12" s="11">
        <v>-0.193</v>
      </c>
      <c r="D12" s="11">
        <f t="shared" si="0"/>
        <v>3.5000000000000031</v>
      </c>
      <c r="E12" s="12">
        <v>-1.6E-2</v>
      </c>
      <c r="F12" s="11">
        <v>-0.17499999999999999</v>
      </c>
      <c r="G12" s="11">
        <f t="shared" si="1"/>
        <v>12.500000000000011</v>
      </c>
      <c r="H12" s="12">
        <v>-3.3000000000000002E-2</v>
      </c>
    </row>
    <row r="13" spans="1:8" x14ac:dyDescent="0.2">
      <c r="A13">
        <v>-5</v>
      </c>
      <c r="B13" s="11">
        <v>-0.2</v>
      </c>
      <c r="C13" s="11">
        <v>-0.20300000000000001</v>
      </c>
      <c r="D13" s="11">
        <f t="shared" si="0"/>
        <v>-1.5000000000000013</v>
      </c>
      <c r="E13" s="12">
        <v>-1.0999999999999999E-2</v>
      </c>
      <c r="F13" s="11">
        <v>-0.16500000000000001</v>
      </c>
      <c r="G13" s="11">
        <f t="shared" si="1"/>
        <v>17.5</v>
      </c>
      <c r="H13" s="12">
        <v>-3.6999999999999998E-2</v>
      </c>
    </row>
    <row r="14" spans="1:8" x14ac:dyDescent="0.2">
      <c r="A14">
        <v>-6</v>
      </c>
      <c r="B14" s="11">
        <v>-0.2</v>
      </c>
      <c r="C14" s="11">
        <v>-6.7000000000000004E-2</v>
      </c>
      <c r="D14" s="11">
        <f t="shared" si="0"/>
        <v>66.5</v>
      </c>
      <c r="E14" s="12">
        <v>-4.1000000000000002E-2</v>
      </c>
      <c r="F14" s="11">
        <v>-0.155</v>
      </c>
      <c r="G14" s="11">
        <f t="shared" si="1"/>
        <v>22.500000000000007</v>
      </c>
      <c r="H14" s="12">
        <v>-3.5999999999999997E-2</v>
      </c>
    </row>
    <row r="15" spans="1:8" x14ac:dyDescent="0.2">
      <c r="A15">
        <v>-7</v>
      </c>
      <c r="B15" s="11">
        <v>-0.2</v>
      </c>
      <c r="C15" s="11">
        <v>-7.0000000000000007E-2</v>
      </c>
      <c r="D15" s="11">
        <f t="shared" si="0"/>
        <v>65</v>
      </c>
      <c r="E15" s="12">
        <v>-4.2000000000000003E-2</v>
      </c>
      <c r="F15" s="11">
        <v>-0.14899999999999999</v>
      </c>
      <c r="G15" s="11">
        <f t="shared" si="1"/>
        <v>25.500000000000007</v>
      </c>
      <c r="H15" s="12">
        <v>-4.1000000000000002E-2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9D545-8C54-402C-963A-6A0DEEC5FBE9}">
  <dimension ref="A3:C36"/>
  <sheetViews>
    <sheetView tabSelected="1" zoomScale="80" zoomScaleNormal="80" workbookViewId="0">
      <selection activeCell="A5" sqref="A5:B13"/>
    </sheetView>
  </sheetViews>
  <sheetFormatPr baseColWidth="10" defaultColWidth="8.83203125" defaultRowHeight="15" x14ac:dyDescent="0.2"/>
  <cols>
    <col min="1" max="1" width="45.1640625" customWidth="1"/>
    <col min="2" max="2" width="11.6640625" bestFit="1" customWidth="1"/>
    <col min="5" max="5" width="20.33203125" bestFit="1" customWidth="1"/>
  </cols>
  <sheetData>
    <row r="3" spans="1:3" x14ac:dyDescent="0.2">
      <c r="B3" s="16" t="s">
        <v>3</v>
      </c>
    </row>
    <row r="4" spans="1:3" x14ac:dyDescent="0.2">
      <c r="A4" t="s">
        <v>27</v>
      </c>
      <c r="B4" s="17">
        <v>0.1</v>
      </c>
      <c r="C4">
        <v>0</v>
      </c>
    </row>
    <row r="5" spans="1:3" x14ac:dyDescent="0.2">
      <c r="A5" t="s">
        <v>10</v>
      </c>
      <c r="B5" s="23">
        <v>0.10199999999999999</v>
      </c>
      <c r="C5" t="s">
        <v>37</v>
      </c>
    </row>
    <row r="6" spans="1:3" x14ac:dyDescent="0.2">
      <c r="A6" t="s">
        <v>6</v>
      </c>
      <c r="B6" s="23">
        <v>8.0000000000000002E-3</v>
      </c>
      <c r="C6" t="s">
        <v>37</v>
      </c>
    </row>
    <row r="7" spans="1:3" x14ac:dyDescent="0.2">
      <c r="A7" t="s">
        <v>24</v>
      </c>
      <c r="B7" s="23">
        <f>B5+B6</f>
        <v>0.10999999999999999</v>
      </c>
      <c r="C7" t="s">
        <v>37</v>
      </c>
    </row>
    <row r="8" spans="1:3" x14ac:dyDescent="0.2">
      <c r="A8" t="s">
        <v>23</v>
      </c>
      <c r="B8" s="23">
        <f>B5-B6</f>
        <v>9.4E-2</v>
      </c>
      <c r="C8" t="s">
        <v>37</v>
      </c>
    </row>
    <row r="9" spans="1:3" x14ac:dyDescent="0.2">
      <c r="B9" s="20"/>
      <c r="C9" t="s">
        <v>37</v>
      </c>
    </row>
    <row r="10" spans="1:3" x14ac:dyDescent="0.2">
      <c r="A10" t="s">
        <v>9</v>
      </c>
      <c r="B10" s="22">
        <v>7.5999999999999998E-2</v>
      </c>
      <c r="C10" t="s">
        <v>37</v>
      </c>
    </row>
    <row r="11" spans="1:3" x14ac:dyDescent="0.2">
      <c r="A11" t="s">
        <v>5</v>
      </c>
      <c r="B11" s="22">
        <v>1.2569805089976564E-2</v>
      </c>
      <c r="C11" t="s">
        <v>37</v>
      </c>
    </row>
    <row r="12" spans="1:3" x14ac:dyDescent="0.2">
      <c r="A12" t="s">
        <v>21</v>
      </c>
      <c r="B12" s="22">
        <f>B10+B11</f>
        <v>8.8569805089976555E-2</v>
      </c>
      <c r="C12" t="s">
        <v>37</v>
      </c>
    </row>
    <row r="13" spans="1:3" x14ac:dyDescent="0.2">
      <c r="A13" t="s">
        <v>22</v>
      </c>
      <c r="B13" s="22">
        <f>B10-B11</f>
        <v>6.3430194910023441E-2</v>
      </c>
      <c r="C13" t="s">
        <v>37</v>
      </c>
    </row>
    <row r="14" spans="1:3" x14ac:dyDescent="0.2">
      <c r="B14" s="20"/>
    </row>
    <row r="15" spans="1:3" x14ac:dyDescent="0.2">
      <c r="A15" t="s">
        <v>10</v>
      </c>
      <c r="B15" s="18">
        <v>9.6000000000000002E-2</v>
      </c>
      <c r="C15" t="s">
        <v>36</v>
      </c>
    </row>
    <row r="16" spans="1:3" x14ac:dyDescent="0.2">
      <c r="A16" t="s">
        <v>6</v>
      </c>
      <c r="B16" s="18">
        <v>3.0000000000000001E-3</v>
      </c>
      <c r="C16" t="s">
        <v>36</v>
      </c>
    </row>
    <row r="17" spans="1:3" x14ac:dyDescent="0.2">
      <c r="A17" t="s">
        <v>24</v>
      </c>
      <c r="B17" s="18">
        <f>B15+B16</f>
        <v>9.9000000000000005E-2</v>
      </c>
      <c r="C17" t="s">
        <v>36</v>
      </c>
    </row>
    <row r="18" spans="1:3" x14ac:dyDescent="0.2">
      <c r="A18" t="s">
        <v>23</v>
      </c>
      <c r="B18" s="18">
        <f>B15-B16</f>
        <v>9.2999999999999999E-2</v>
      </c>
      <c r="C18" t="s">
        <v>36</v>
      </c>
    </row>
    <row r="19" spans="1:3" x14ac:dyDescent="0.2">
      <c r="B19" s="18"/>
      <c r="C19" t="s">
        <v>36</v>
      </c>
    </row>
    <row r="20" spans="1:3" x14ac:dyDescent="0.2">
      <c r="A20" t="s">
        <v>9</v>
      </c>
      <c r="B20" s="18">
        <v>6.3E-2</v>
      </c>
      <c r="C20" t="s">
        <v>36</v>
      </c>
    </row>
    <row r="21" spans="1:3" x14ac:dyDescent="0.2">
      <c r="A21" t="s">
        <v>5</v>
      </c>
      <c r="B21" s="18">
        <v>4.0000000000000001E-3</v>
      </c>
      <c r="C21" t="s">
        <v>36</v>
      </c>
    </row>
    <row r="22" spans="1:3" x14ac:dyDescent="0.2">
      <c r="A22" t="s">
        <v>21</v>
      </c>
      <c r="B22" s="18">
        <f>B20+B21</f>
        <v>6.7000000000000004E-2</v>
      </c>
      <c r="C22" t="s">
        <v>36</v>
      </c>
    </row>
    <row r="23" spans="1:3" x14ac:dyDescent="0.2">
      <c r="A23" t="s">
        <v>22</v>
      </c>
      <c r="B23" s="18">
        <f>B20-B21</f>
        <v>5.8999999999999997E-2</v>
      </c>
      <c r="C23" t="s">
        <v>36</v>
      </c>
    </row>
    <row r="24" spans="1:3" x14ac:dyDescent="0.2">
      <c r="B24" s="18"/>
    </row>
    <row r="25" spans="1:3" ht="80" x14ac:dyDescent="0.2">
      <c r="B25" s="19" t="s">
        <v>20</v>
      </c>
    </row>
    <row r="26" spans="1:3" x14ac:dyDescent="0.2">
      <c r="A26" t="s">
        <v>17</v>
      </c>
      <c r="B26" s="21">
        <f>-(B4-B10)/B4*100</f>
        <v>-24.000000000000007</v>
      </c>
    </row>
    <row r="27" spans="1:3" x14ac:dyDescent="0.2">
      <c r="A27" t="s">
        <v>18</v>
      </c>
      <c r="B27" s="24">
        <f>-(B4-B5)/B4*100</f>
        <v>1.999999999999988</v>
      </c>
    </row>
    <row r="28" spans="1:3" x14ac:dyDescent="0.2">
      <c r="A28" t="s">
        <v>19</v>
      </c>
      <c r="B28" s="25">
        <f>-(B31-B32)/B31*100</f>
        <v>-0.80000000000000204</v>
      </c>
    </row>
    <row r="29" spans="1:3" x14ac:dyDescent="0.2">
      <c r="B29" s="18"/>
    </row>
    <row r="30" spans="1:3" x14ac:dyDescent="0.2">
      <c r="B30" s="16" t="s">
        <v>3</v>
      </c>
    </row>
    <row r="31" spans="1:3" x14ac:dyDescent="0.2">
      <c r="A31" t="s">
        <v>26</v>
      </c>
      <c r="B31" s="26">
        <v>0.01</v>
      </c>
      <c r="C31">
        <v>0</v>
      </c>
    </row>
    <row r="32" spans="1:3" x14ac:dyDescent="0.2">
      <c r="A32" t="s">
        <v>11</v>
      </c>
      <c r="B32" s="26">
        <v>9.92E-3</v>
      </c>
    </row>
    <row r="33" spans="1:2" x14ac:dyDescent="0.2">
      <c r="A33" t="s">
        <v>12</v>
      </c>
      <c r="B33" s="26">
        <v>1.1659999999999999E-3</v>
      </c>
    </row>
    <row r="34" spans="1:2" x14ac:dyDescent="0.2">
      <c r="B34" s="20"/>
    </row>
    <row r="35" spans="1:2" x14ac:dyDescent="0.2">
      <c r="B35" s="20"/>
    </row>
    <row r="36" spans="1:2" x14ac:dyDescent="0.2">
      <c r="B36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SSCC-Clear</vt:lpstr>
      <vt:lpstr>SSCC-Opaque</vt:lpstr>
      <vt:lpstr>IGS-Clear</vt:lpstr>
      <vt:lpstr>IGS-Opaque</vt:lpstr>
      <vt:lpstr>Rounded- Clear</vt:lpstr>
      <vt:lpstr>Rounded-Opaque</vt:lpstr>
      <vt:lpstr>SSCC_Graphing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Hosseini</dc:creator>
  <cp:lastModifiedBy>Koch, Jack</cp:lastModifiedBy>
  <dcterms:created xsi:type="dcterms:W3CDTF">2015-06-05T18:17:20Z</dcterms:created>
  <dcterms:modified xsi:type="dcterms:W3CDTF">2024-06-07T22:22:51Z</dcterms:modified>
</cp:coreProperties>
</file>