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ggur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48316107" val="1044" rev="124" rev64="64" revOS="3" revMin="124" revMax="0"/>
      <pm:docPrefs xmlns:pm="smNativeData" id="1648316107" fixedDigits="0" showNotice="1" showFrameBounds="1" autoChart="1" recalcOnPrint="1" recalcOnCopy="1" compatTextArt="1" tab="567" useDefinedPrintRange="1" printArea="currentSheet"/>
      <pm:compatibility xmlns:pm="smNativeData" id="1648316107" overlapCells="1"/>
      <pm:defCurrency xmlns:pm="smNativeData" id="1648316107"/>
    </ext>
  </extLst>
</workbook>
</file>

<file path=xl/sharedStrings.xml><?xml version="1.0" encoding="utf-8"?>
<sst xmlns="http://schemas.openxmlformats.org/spreadsheetml/2006/main" count="13" uniqueCount="9">
  <si>
    <t>intellectueel</t>
  </si>
  <si>
    <t>emotioneel</t>
  </si>
  <si>
    <t>fysiek</t>
  </si>
  <si>
    <t>initiutief</t>
  </si>
  <si>
    <t>gemiddeld</t>
  </si>
  <si>
    <t>datum</t>
  </si>
  <si>
    <t>dagen</t>
  </si>
  <si>
    <t>graden/dag</t>
  </si>
  <si>
    <t>radialen/dag</t>
  </si>
</sst>
</file>

<file path=xl/styles.xml><?xml version="1.0" encoding="utf-8"?>
<styleSheet xmlns="http://schemas.openxmlformats.org/spreadsheetml/2006/main">
  <numFmts count="12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0000000"/>
    <numFmt numFmtId="1" formatCode="0"/>
    <numFmt numFmtId="165" formatCode="0.00000"/>
    <numFmt numFmtId="166" formatCode="[$-409]D-MMM-YYYY;@"/>
  </numFmts>
  <fonts count="3">
    <font>
      <name val="Arial"/>
      <family val="2"/>
      <color rgb="FF000000"/>
      <sz val="10"/>
      <extLst>
        <ext uri="smNativeData">
          <pm:charSpec xmlns:pm="smNativeData" id="16483161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831610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831610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83161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3161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3161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164" fontId="0" fillId="0" borderId="0" xfId="0" applyNumberFormat="1"/>
    <xf numFmtId="1" fontId="2" fillId="0" borderId="0" xfId="0" applyNumberFormat="1" applyFont="1"/>
    <xf numFmtId="0" fontId="2" fillId="0" borderId="0" xfId="0" applyFont="1"/>
    <xf numFmtId="1" fontId="0" fillId="0" borderId="0" xfId="0" applyNumberFormat="1"/>
    <xf numFmtId="166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48316107" count="1">
        <pm:charStyle name="Normal" fontId="0"/>
      </pm:charStyles>
      <pm:colors xmlns:pm="smNativeData" id="1648316107" count="1">
        <pm:color name="Color 1" rgb="E2E81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Sheet1!$H$7:$H$45</c:f>
              <c:numCache>
                <c:formatCode>0.00000</c:formatCode>
                <c:ptCount val="39"/>
                <c:pt idx="0">
                  <c:v>-0.998867339183046</c:v>
                </c:pt>
                <c:pt idx="1">
                  <c:v>-0.971811568323731</c:v>
                </c:pt>
                <c:pt idx="2">
                  <c:v>-0.909631995354852</c:v>
                </c:pt>
                <c:pt idx="3">
                  <c:v>-0.814575952050801</c:v>
                </c:pt>
                <c:pt idx="4">
                  <c:v>-0.690079011482693</c:v>
                </c:pt>
                <c:pt idx="5">
                  <c:v>-0.540640817456274</c:v>
                </c:pt>
                <c:pt idx="6">
                  <c:v>-0.371662455661074</c:v>
                </c:pt>
                <c:pt idx="7">
                  <c:v>-0.189251244361201</c:v>
                </c:pt>
                <c:pt idx="8">
                  <c:v>-8.058227560278431E-13</c:v>
                </c:pt>
                <c:pt idx="9">
                  <c:v>0.189251244359618</c:v>
                </c:pt>
                <c:pt idx="10">
                  <c:v>0.371662455659578</c:v>
                </c:pt>
                <c:pt idx="11">
                  <c:v>0.540640817454918</c:v>
                </c:pt>
                <c:pt idx="12">
                  <c:v>0.690079011481527</c:v>
                </c:pt>
                <c:pt idx="13">
                  <c:v>0.814575952049866</c:v>
                </c:pt>
                <c:pt idx="14">
                  <c:v>0.909631995354182</c:v>
                </c:pt>
                <c:pt idx="15">
                  <c:v>0.971811568323351</c:v>
                </c:pt>
                <c:pt idx="16">
                  <c:v>0.998867339182969</c:v>
                </c:pt>
                <c:pt idx="17">
                  <c:v>0.989821441881049</c:v>
                </c:pt>
                <c:pt idx="18">
                  <c:v>0.945000818714935</c:v>
                </c:pt>
                <c:pt idx="19">
                  <c:v>0.866025403784846</c:v>
                </c:pt>
                <c:pt idx="20">
                  <c:v>0.755749574354792</c:v>
                </c:pt>
                <c:pt idx="21">
                  <c:v>0.618158986221247</c:v>
                </c:pt>
                <c:pt idx="22">
                  <c:v>0.458226521728136</c:v>
                </c:pt>
                <c:pt idx="23">
                  <c:v>0.281732556842214</c:v>
                </c:pt>
                <c:pt idx="24">
                  <c:v>0.095056043304997</c:v>
                </c:pt>
                <c:pt idx="25">
                  <c:v>-0.095056043303368</c:v>
                </c:pt>
                <c:pt idx="26">
                  <c:v>-0.281732556840644</c:v>
                </c:pt>
                <c:pt idx="27">
                  <c:v>-0.458226521726681</c:v>
                </c:pt>
                <c:pt idx="28">
                  <c:v>-0.61815898621996</c:v>
                </c:pt>
                <c:pt idx="29">
                  <c:v>-0.75574957435372</c:v>
                </c:pt>
                <c:pt idx="30">
                  <c:v>-0.866025403784028</c:v>
                </c:pt>
                <c:pt idx="31">
                  <c:v>-0.945000818714399</c:v>
                </c:pt>
                <c:pt idx="32">
                  <c:v>-0.989821441880816</c:v>
                </c:pt>
                <c:pt idx="33">
                  <c:v>-0.998867339183047</c:v>
                </c:pt>
                <c:pt idx="34">
                  <c:v>-0.971811568323736</c:v>
                </c:pt>
                <c:pt idx="35">
                  <c:v>-0.909631995354862</c:v>
                </c:pt>
                <c:pt idx="36">
                  <c:v>-0.814575952050815</c:v>
                </c:pt>
                <c:pt idx="37">
                  <c:v>-0.690079011482711</c:v>
                </c:pt>
                <c:pt idx="38">
                  <c:v>-0.540640817456294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dLbls>
            <c:dLbl>
              <c:idx val="14"/>
              <c:numFmt formatCode="General" sourceLinked="1"/>
              <c:spPr>
                <a:noFill/>
                <a:ln w="9525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Sheet1!$I$7:$I$45</c:f>
              <c:numCache>
                <c:formatCode>0.00000</c:formatCode>
                <c:ptCount val="39"/>
                <c:pt idx="0">
                  <c:v>-0.623489801859449</c:v>
                </c:pt>
                <c:pt idx="1">
                  <c:v>-0.433883739118383</c:v>
                </c:pt>
                <c:pt idx="2">
                  <c:v>-0.222520933957207</c:v>
                </c:pt>
                <c:pt idx="3">
                  <c:v>-9.150687016509585E-13</c:v>
                </c:pt>
                <c:pt idx="4">
                  <c:v>0.222520933955423</c:v>
                </c:pt>
                <c:pt idx="5">
                  <c:v>0.433883739116735</c:v>
                </c:pt>
                <c:pt idx="6">
                  <c:v>0.623489801858019</c:v>
                </c:pt>
                <c:pt idx="7">
                  <c:v>0.78183148246746</c:v>
                </c:pt>
                <c:pt idx="8">
                  <c:v>0.900968867902023</c:v>
                </c:pt>
                <c:pt idx="9">
                  <c:v>0.97492791218162</c:v>
                </c:pt>
                <c:pt idx="10">
                  <c:v>1</c:v>
                </c:pt>
                <c:pt idx="11">
                  <c:v>0.974927912182027</c:v>
                </c:pt>
                <c:pt idx="12">
                  <c:v>0.900968867902816</c:v>
                </c:pt>
                <c:pt idx="13">
                  <c:v>0.781831482468599</c:v>
                </c:pt>
                <c:pt idx="14">
                  <c:v>0.623489801859448</c:v>
                </c:pt>
                <c:pt idx="15">
                  <c:v>0.433883739118381</c:v>
                </c:pt>
                <c:pt idx="16">
                  <c:v>0.222520933957203</c:v>
                </c:pt>
                <c:pt idx="17">
                  <c:v>9.116384526520728E-13</c:v>
                </c:pt>
                <c:pt idx="18">
                  <c:v>-0.222520933955426</c:v>
                </c:pt>
                <c:pt idx="19">
                  <c:v>-0.433883739116737</c:v>
                </c:pt>
                <c:pt idx="20">
                  <c:v>-0.623489801858021</c:v>
                </c:pt>
                <c:pt idx="21">
                  <c:v>-0.781831482467461</c:v>
                </c:pt>
                <c:pt idx="22">
                  <c:v>-0.900968867902024</c:v>
                </c:pt>
                <c:pt idx="23">
                  <c:v>-0.974927912181621</c:v>
                </c:pt>
                <c:pt idx="24">
                  <c:v>-1</c:v>
                </c:pt>
                <c:pt idx="25">
                  <c:v>-0.974927912182026</c:v>
                </c:pt>
                <c:pt idx="26">
                  <c:v>-0.900968867902814</c:v>
                </c:pt>
                <c:pt idx="27">
                  <c:v>-0.781831482468597</c:v>
                </c:pt>
                <c:pt idx="28">
                  <c:v>-0.623489801859445</c:v>
                </c:pt>
                <c:pt idx="29">
                  <c:v>-0.433883739118378</c:v>
                </c:pt>
                <c:pt idx="30">
                  <c:v>-0.222520933957202</c:v>
                </c:pt>
                <c:pt idx="31">
                  <c:v>-9.099845604925873E-13</c:v>
                </c:pt>
                <c:pt idx="32">
                  <c:v>0.222520933955427</c:v>
                </c:pt>
                <c:pt idx="33">
                  <c:v>0.433883739116738</c:v>
                </c:pt>
                <c:pt idx="34">
                  <c:v>0.623489801858024</c:v>
                </c:pt>
                <c:pt idx="35">
                  <c:v>0.781831482467464</c:v>
                </c:pt>
                <c:pt idx="36">
                  <c:v>0.900968867902025</c:v>
                </c:pt>
                <c:pt idx="37">
                  <c:v>0.974927912181622</c:v>
                </c:pt>
                <c:pt idx="38">
                  <c:v>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Sheet1!$J$7:$J$45</c:f>
              <c:numCache>
                <c:formatCode>0.00000</c:formatCode>
                <c:ptCount val="39"/>
                <c:pt idx="0">
                  <c:v>0.519583950034469</c:v>
                </c:pt>
                <c:pt idx="1">
                  <c:v>0.730835964277353</c:v>
                </c:pt>
                <c:pt idx="2">
                  <c:v>0.887885218401856</c:v>
                </c:pt>
                <c:pt idx="3">
                  <c:v>0.979084087682093</c:v>
                </c:pt>
                <c:pt idx="4">
                  <c:v>0.997668769190616</c:v>
                </c:pt>
                <c:pt idx="5">
                  <c:v>0.942260922119199</c:v>
                </c:pt>
                <c:pt idx="6">
                  <c:v>0.816969893011094</c:v>
                </c:pt>
                <c:pt idx="7">
                  <c:v>0.631087944326931</c:v>
                </c:pt>
                <c:pt idx="8">
                  <c:v>0.398401089847279</c:v>
                </c:pt>
                <c:pt idx="9">
                  <c:v>0.136166649097368</c:v>
                </c:pt>
                <c:pt idx="10">
                  <c:v>-0.136166649095126</c:v>
                </c:pt>
                <c:pt idx="11">
                  <c:v>-0.398401089845203</c:v>
                </c:pt>
                <c:pt idx="12">
                  <c:v>-0.631087944325174</c:v>
                </c:pt>
                <c:pt idx="13">
                  <c:v>-0.816969893009789</c:v>
                </c:pt>
                <c:pt idx="14">
                  <c:v>-0.942260922118441</c:v>
                </c:pt>
                <c:pt idx="15">
                  <c:v>-0.997668769190462</c:v>
                </c:pt>
                <c:pt idx="16">
                  <c:v>-0.979084087682554</c:v>
                </c:pt>
                <c:pt idx="17">
                  <c:v>-0.887885218402898</c:v>
                </c:pt>
                <c:pt idx="18">
                  <c:v>-0.730835964278898</c:v>
                </c:pt>
                <c:pt idx="19">
                  <c:v>-0.519583950036404</c:v>
                </c:pt>
                <c:pt idx="20">
                  <c:v>-0.269796771158119</c:v>
                </c:pt>
                <c:pt idx="21">
                  <c:v>-1.135581879096419E-12</c:v>
                </c:pt>
                <c:pt idx="22">
                  <c:v>0.26979677115593</c:v>
                </c:pt>
                <c:pt idx="23">
                  <c:v>0.519583950034462</c:v>
                </c:pt>
                <c:pt idx="24">
                  <c:v>0.730835964277348</c:v>
                </c:pt>
                <c:pt idx="25">
                  <c:v>0.887885218401852</c:v>
                </c:pt>
                <c:pt idx="26">
                  <c:v>0.979084087682092</c:v>
                </c:pt>
                <c:pt idx="27">
                  <c:v>0.997668769190617</c:v>
                </c:pt>
                <c:pt idx="28">
                  <c:v>0.942260922119202</c:v>
                </c:pt>
                <c:pt idx="29">
                  <c:v>0.816969893011099</c:v>
                </c:pt>
                <c:pt idx="30">
                  <c:v>0.631087944326937</c:v>
                </c:pt>
                <c:pt idx="31">
                  <c:v>0.398401089847288</c:v>
                </c:pt>
                <c:pt idx="32">
                  <c:v>0.136166649097376</c:v>
                </c:pt>
                <c:pt idx="33">
                  <c:v>-0.136166649095117</c:v>
                </c:pt>
                <c:pt idx="34">
                  <c:v>-0.398401089845194</c:v>
                </c:pt>
                <c:pt idx="35">
                  <c:v>-0.631087944325168</c:v>
                </c:pt>
                <c:pt idx="36">
                  <c:v>-0.816969893009785</c:v>
                </c:pt>
                <c:pt idx="37">
                  <c:v>-0.942260922118438</c:v>
                </c:pt>
                <c:pt idx="38">
                  <c:v>-0.997668769190461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Sheet1!$K$7:$K$45</c:f>
              <c:numCache>
                <c:formatCode>0.00000</c:formatCode>
                <c:ptCount val="39"/>
                <c:pt idx="0">
                  <c:v>-0.83716647826216</c:v>
                </c:pt>
                <c:pt idx="1">
                  <c:v>-0.915773326654787</c:v>
                </c:pt>
                <c:pt idx="2">
                  <c:v>-0.969400265939165</c:v>
                </c:pt>
                <c:pt idx="3">
                  <c:v>-0.996584493006614</c:v>
                </c:pt>
                <c:pt idx="4">
                  <c:v>-0.996584493006726</c:v>
                </c:pt>
                <c:pt idx="5">
                  <c:v>-0.969400265939496</c:v>
                </c:pt>
                <c:pt idx="6">
                  <c:v>-0.915773326655328</c:v>
                </c:pt>
                <c:pt idx="7">
                  <c:v>-0.837166478262897</c:v>
                </c:pt>
                <c:pt idx="8">
                  <c:v>-0.735723910673588</c:v>
                </c:pt>
                <c:pt idx="9">
                  <c:v>-0.614212712690199</c:v>
                </c:pt>
                <c:pt idx="10">
                  <c:v>-0.475947393037665</c:v>
                </c:pt>
                <c:pt idx="11">
                  <c:v>-0.32469946920532</c:v>
                </c:pt>
                <c:pt idx="12">
                  <c:v>-0.164594590281397</c:v>
                </c:pt>
                <c:pt idx="13">
                  <c:v>-6.717078146531242E-13</c:v>
                </c:pt>
                <c:pt idx="14">
                  <c:v>0.164594590280071</c:v>
                </c:pt>
                <c:pt idx="15">
                  <c:v>0.324699469204048</c:v>
                </c:pt>
                <c:pt idx="16">
                  <c:v>0.475947393036483</c:v>
                </c:pt>
                <c:pt idx="17">
                  <c:v>0.614212712689138</c:v>
                </c:pt>
                <c:pt idx="18">
                  <c:v>0.735723910672677</c:v>
                </c:pt>
                <c:pt idx="19">
                  <c:v>0.837166478262162</c:v>
                </c:pt>
                <c:pt idx="20">
                  <c:v>0.915773326654788</c:v>
                </c:pt>
                <c:pt idx="21">
                  <c:v>0.969400265939166</c:v>
                </c:pt>
                <c:pt idx="22">
                  <c:v>0.996584493006615</c:v>
                </c:pt>
                <c:pt idx="23">
                  <c:v>0.996584493006725</c:v>
                </c:pt>
                <c:pt idx="24">
                  <c:v>0.969400265939495</c:v>
                </c:pt>
                <c:pt idx="25">
                  <c:v>0.915773326655327</c:v>
                </c:pt>
                <c:pt idx="26">
                  <c:v>0.837166478262895</c:v>
                </c:pt>
                <c:pt idx="27">
                  <c:v>0.735723910673586</c:v>
                </c:pt>
                <c:pt idx="28">
                  <c:v>0.614212712690197</c:v>
                </c:pt>
                <c:pt idx="29">
                  <c:v>0.475947393037663</c:v>
                </c:pt>
                <c:pt idx="30">
                  <c:v>0.324699469205316</c:v>
                </c:pt>
                <c:pt idx="31">
                  <c:v>0.164594590281394</c:v>
                </c:pt>
                <c:pt idx="32">
                  <c:v>6.682775656542384E-13</c:v>
                </c:pt>
                <c:pt idx="33">
                  <c:v>-0.164594590280073</c:v>
                </c:pt>
                <c:pt idx="34">
                  <c:v>-0.324699469204051</c:v>
                </c:pt>
                <c:pt idx="35">
                  <c:v>-0.475947393036486</c:v>
                </c:pt>
                <c:pt idx="36">
                  <c:v>-0.614212712689141</c:v>
                </c:pt>
                <c:pt idx="37">
                  <c:v>-0.73572391067268</c:v>
                </c:pt>
                <c:pt idx="38">
                  <c:v>-0.837166478262164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v>resulante</c:v>
          </c:tx>
          <c:spPr>
            <a:ln w="19050">
              <a:solidFill>
                <a:srgbClr val="FF0000"/>
              </a:solidFill>
              <a:prstDash val="dashDot"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Sheet1!$L$7:$L$45</c:f>
              <c:numCache>
                <c:formatCode>0.00000</c:formatCode>
                <c:ptCount val="39"/>
                <c:pt idx="0">
                  <c:v>-0.275693297752008</c:v>
                </c:pt>
                <c:pt idx="1">
                  <c:v>-0.16871483579119</c:v>
                </c:pt>
                <c:pt idx="2">
                  <c:v>-0.061066927727551</c:v>
                </c:pt>
                <c:pt idx="3">
                  <c:v>0.041127033907594</c:v>
                </c:pt>
                <c:pt idx="4">
                  <c:v>0.132527672915837</c:v>
                </c:pt>
                <c:pt idx="5">
                  <c:v>0.208875960944915</c:v>
                </c:pt>
                <c:pt idx="6">
                  <c:v>0.26719930980201</c:v>
                </c:pt>
                <c:pt idx="7">
                  <c:v>0.305917045608298</c:v>
                </c:pt>
                <c:pt idx="8">
                  <c:v>0.324842489437125</c:v>
                </c:pt>
                <c:pt idx="9">
                  <c:v>0.325086451409653</c:v>
                </c:pt>
                <c:pt idx="10">
                  <c:v>0.308873951641113</c:v>
                </c:pt>
                <c:pt idx="11">
                  <c:v>0.279291909947935</c:v>
                </c:pt>
                <c:pt idx="12">
                  <c:v>0.239989983764792</c:v>
                </c:pt>
                <c:pt idx="13">
                  <c:v>0.194859385377169</c:v>
                </c:pt>
                <c:pt idx="14">
                  <c:v>0.147715218773797</c:v>
                </c:pt>
                <c:pt idx="15">
                  <c:v>0.102006634562818</c:v>
                </c:pt>
                <c:pt idx="16">
                  <c:v>0.060576046364405</c:v>
                </c:pt>
                <c:pt idx="17">
                  <c:v>0.025484055869766</c:v>
                </c:pt>
                <c:pt idx="18">
                  <c:v>-0.002089019879847</c:v>
                </c:pt>
                <c:pt idx="19">
                  <c:v>-0.021860571342074</c:v>
                </c:pt>
                <c:pt idx="20">
                  <c:v>-0.034384249665337</c:v>
                </c:pt>
                <c:pt idx="21">
                  <c:v>-0.040918124061838</c:v>
                </c:pt>
                <c:pt idx="22">
                  <c:v>-0.04323639375449</c:v>
                </c:pt>
                <c:pt idx="23">
                  <c:v>-0.043402851326236</c:v>
                </c:pt>
                <c:pt idx="24">
                  <c:v>-0.043526998104414</c:v>
                </c:pt>
                <c:pt idx="25">
                  <c:v>-0.045524684270886</c:v>
                </c:pt>
                <c:pt idx="26">
                  <c:v>-0.050904334265342</c:v>
                </c:pt>
                <c:pt idx="27">
                  <c:v>-0.060597308751166</c:v>
                </c:pt>
                <c:pt idx="28">
                  <c:v>-0.074846966490051</c:v>
                </c:pt>
                <c:pt idx="29">
                  <c:v>-0.09316585511525</c:v>
                </c:pt>
                <c:pt idx="30">
                  <c:v>-0.114364598353573</c:v>
                </c:pt>
                <c:pt idx="31">
                  <c:v>-0.136649932217006</c:v>
                </c:pt>
                <c:pt idx="32">
                  <c:v>-0.157783464707003</c:v>
                </c:pt>
                <c:pt idx="33">
                  <c:v>-0.175287562290357</c:v>
                </c:pt>
                <c:pt idx="34">
                  <c:v>-0.186680714077727</c:v>
                </c:pt>
                <c:pt idx="35">
                  <c:v>-0.189722114303142</c:v>
                </c:pt>
                <c:pt idx="36">
                  <c:v>-0.182644244289644</c:v>
                </c:pt>
                <c:pt idx="37">
                  <c:v>-0.164353005354882</c:v>
                </c:pt>
                <c:pt idx="38">
                  <c:v>-0.134577396661689</c:v>
                </c:pt>
              </c:numCache>
            </c:numRef>
          </c:val>
          <c:smooth val="1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0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48316107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690880</xdr:colOff>
      <xdr:row>2</xdr:row>
      <xdr:rowOff>8255</xdr:rowOff>
    </xdr:from>
    <xdr:to>
      <xdr:col>24</xdr:col>
      <xdr:colOff>9525</xdr:colOff>
      <xdr:row>40</xdr:row>
      <xdr:rowOff>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view="normal" workbookViewId="0">
      <selection activeCell="B7" sqref="B7"/>
    </sheetView>
  </sheetViews>
  <sheetFormatPr baseColWidth="9" defaultColWidth="10.000000" defaultRowHeight="12.90"/>
  <cols>
    <col min="1" max="1" width="11.243243" customWidth="1"/>
    <col min="2" max="2" width="11.450450" customWidth="1"/>
    <col min="3" max="3" width="11.234234" customWidth="1" style="1"/>
    <col min="4" max="4" width="11.423423" customWidth="1" style="1"/>
    <col min="5" max="5" width="8.351351" customWidth="1" style="1"/>
    <col min="6" max="6" width="7.837838" customWidth="1" style="1"/>
    <col min="7" max="7" width="2.819820" customWidth="1" style="4"/>
    <col min="8" max="9" width="12.369369" customWidth="1" style="1"/>
    <col min="10" max="11" width="7.972973" customWidth="1" style="1"/>
    <col min="12" max="12" width="9.819820" customWidth="1"/>
  </cols>
  <sheetData>
    <row r="1" spans="3:6">
      <c r="C1" s="5">
        <f aca="1">TODAY()</f>
        <v>44646</v>
      </c>
      <c r="D1" s="5" t="n">
        <v>35577</v>
      </c>
      <c r="E1" s="4">
        <f>C1-D1</f>
        <v>9069</v>
      </c>
      <c r="F1" s="4">
        <f>((E1/38)-INT(E1/38))*38</f>
        <v>24.9999999999958469</v>
      </c>
    </row>
    <row r="2" spans="8:9">
      <c r="H2" s="1">
        <f>360/C4*PI()/180</f>
        <v>0.190399554763017242</v>
      </c>
      <c r="I2" s="1">
        <f>2*PI()/C4</f>
        <v>0.190399554763017562</v>
      </c>
    </row>
    <row r="3" spans="3:12">
      <c r="C3" s="8" t="s">
        <v>0</v>
      </c>
      <c r="D3" s="8" t="s">
        <v>1</v>
      </c>
      <c r="E3" s="8" t="s">
        <v>2</v>
      </c>
      <c r="F3" s="8" t="s">
        <v>3</v>
      </c>
      <c r="G3" s="2"/>
      <c r="H3" s="8" t="s">
        <v>0</v>
      </c>
      <c r="I3" s="8" t="s">
        <v>1</v>
      </c>
      <c r="J3" s="8" t="s">
        <v>2</v>
      </c>
      <c r="K3" s="8" t="s">
        <v>3</v>
      </c>
      <c r="L3" s="3" t="s">
        <v>4</v>
      </c>
    </row>
    <row r="4" spans="1:7">
      <c r="A4" s="3" t="s">
        <v>5</v>
      </c>
      <c r="B4" s="3" t="s">
        <v>6</v>
      </c>
      <c r="C4" s="2" t="n">
        <v>33</v>
      </c>
      <c r="D4" s="2" t="n">
        <v>28</v>
      </c>
      <c r="E4" s="2" t="n">
        <v>23</v>
      </c>
      <c r="F4" s="2" t="n">
        <v>38</v>
      </c>
      <c r="G4" s="2"/>
    </row>
    <row r="5" spans="1:12">
      <c r="A5" s="3"/>
      <c r="B5" s="3" t="s">
        <v>7</v>
      </c>
      <c r="C5" s="6">
        <f>360/C4</f>
        <v>10.9090909090909083</v>
      </c>
      <c r="D5" s="6">
        <f>360/D4</f>
        <v>12.8571428571428577</v>
      </c>
      <c r="E5" s="6">
        <f>360/E4</f>
        <v>15.6521739130434785</v>
      </c>
      <c r="F5" s="6">
        <f>360/F4</f>
        <v>9.47368421052631504</v>
      </c>
      <c r="G5" s="2"/>
      <c r="H5" s="7"/>
      <c r="I5" s="7"/>
      <c r="J5" s="7"/>
      <c r="K5" s="7"/>
      <c r="L5" s="7"/>
    </row>
    <row r="6" spans="1:12">
      <c r="A6" s="3"/>
      <c r="B6" s="3" t="s">
        <v>8</v>
      </c>
      <c r="C6" s="6">
        <f>C5*PI()/180</f>
        <v>0.190399554763017242</v>
      </c>
      <c r="D6" s="6">
        <f>D5*PI()/180</f>
        <v>0.224399475256414416</v>
      </c>
      <c r="E6" s="6">
        <f>E5*PI()/180</f>
        <v>0.273181969877373287</v>
      </c>
      <c r="F6" s="6">
        <f>F5*PI()/180</f>
        <v>0.165346981767883872</v>
      </c>
      <c r="G6" s="2"/>
      <c r="H6" s="7"/>
      <c r="I6" s="7"/>
      <c r="J6" s="7"/>
      <c r="K6" s="7"/>
      <c r="L6" s="7"/>
    </row>
    <row r="7" spans="1:12">
      <c r="A7" s="5">
        <f>C1</f>
        <v>44646</v>
      </c>
      <c r="B7" s="4">
        <f>F1</f>
        <v>24.9999999999958469</v>
      </c>
      <c r="C7" s="7">
        <f>B7*$C$6</f>
        <v>4.75998886907464502</v>
      </c>
      <c r="D7" s="7">
        <f>$B7*$D$6</f>
        <v>5.60998688140943003</v>
      </c>
      <c r="E7" s="7">
        <f>$B7*$E$6</f>
        <v>6.82954924693320464</v>
      </c>
      <c r="F7" s="7">
        <f>$B7*$F$6</f>
        <v>4.13367454419642222</v>
      </c>
      <c r="G7" s="4">
        <f>B7-$F$1</f>
        <v>0</v>
      </c>
      <c r="H7" s="7">
        <f>SIN(C7)</f>
        <v>-0.998867339183045999</v>
      </c>
      <c r="I7" s="7">
        <f>SIN(D7)</f>
        <v>-0.623489801859448889</v>
      </c>
      <c r="J7" s="7">
        <f>SIN(E7)</f>
        <v>0.519583950034469311</v>
      </c>
      <c r="K7" s="7">
        <f>SIN(F7)</f>
        <v>-0.837166478262159863</v>
      </c>
      <c r="L7" s="7">
        <f>SUM(H7:J7)/4</f>
        <v>-0.275693297752007505</v>
      </c>
    </row>
    <row r="8" spans="1:12">
      <c r="A8" s="5">
        <f>A7+1</f>
        <v>44647</v>
      </c>
      <c r="B8">
        <f>B7+1</f>
        <v>25.9999999999959002</v>
      </c>
      <c r="C8" s="7">
        <f>B8*$C$6</f>
        <v>4.9503884238376612</v>
      </c>
      <c r="D8" s="7">
        <f>$B8*$D$6</f>
        <v>5.83438635666584382</v>
      </c>
      <c r="E8" s="7">
        <f>$B8*$E$6</f>
        <v>7.10273121681057695</v>
      </c>
      <c r="F8" s="7">
        <f>$B8*$F$6</f>
        <v>4.29902152596430653</v>
      </c>
      <c r="G8" s="4">
        <f>B8-$F$1</f>
        <v>1</v>
      </c>
      <c r="H8" s="7">
        <f>SIN(C8)</f>
        <v>-0.971811568323730413</v>
      </c>
      <c r="I8" s="7">
        <f>SIN(D8)</f>
        <v>-0.433883739118382561</v>
      </c>
      <c r="J8" s="7">
        <f>SIN(E8)</f>
        <v>0.730835964277353156</v>
      </c>
      <c r="K8" s="7">
        <f>SIN(F8)</f>
        <v>-0.915773326654786857</v>
      </c>
      <c r="L8" s="7">
        <f>SUM(H8:J8)/4</f>
        <v>-0.168714835791190021</v>
      </c>
    </row>
    <row r="9" spans="1:12">
      <c r="A9" s="5">
        <f>A8+1</f>
        <v>44648</v>
      </c>
      <c r="B9">
        <f>B8+1</f>
        <v>26.9999999999959002</v>
      </c>
      <c r="C9" s="7">
        <f>B9*$C$6</f>
        <v>5.14078797860067827</v>
      </c>
      <c r="D9" s="7">
        <f>$B9*$D$6</f>
        <v>6.05878583192225761</v>
      </c>
      <c r="E9" s="7">
        <f>$B9*$E$6</f>
        <v>7.37591318668795015</v>
      </c>
      <c r="F9" s="7">
        <f>$B9*$F$6</f>
        <v>4.46436850773218996</v>
      </c>
      <c r="G9" s="4">
        <f>B9-$F$1</f>
        <v>2</v>
      </c>
      <c r="H9" s="7">
        <f>SIN(C9)</f>
        <v>-0.909631995354851419</v>
      </c>
      <c r="I9" s="7">
        <f>SIN(D9)</f>
        <v>-0.222520933957206513</v>
      </c>
      <c r="J9" s="7">
        <f>SIN(E9)</f>
        <v>0.887885218401855525</v>
      </c>
      <c r="K9" s="7">
        <f>SIN(F9)</f>
        <v>-0.969400265939164996</v>
      </c>
      <c r="L9" s="7">
        <f>SUM(H9:J9)/4</f>
        <v>-0.0610669277275507483</v>
      </c>
    </row>
    <row r="10" spans="1:12">
      <c r="A10" s="5">
        <f>A9+1</f>
        <v>44649</v>
      </c>
      <c r="B10">
        <f>B9+1</f>
        <v>27.9999999999959002</v>
      </c>
      <c r="C10" s="7">
        <f>B10*$C$6</f>
        <v>5.33118753336369533</v>
      </c>
      <c r="D10" s="7">
        <f>$B10*$D$6</f>
        <v>6.28318530717867141</v>
      </c>
      <c r="E10" s="7">
        <f>$B10*$E$6</f>
        <v>7.64909515656532335</v>
      </c>
      <c r="F10" s="7">
        <f>$B10*$F$6</f>
        <v>4.62971548950007428</v>
      </c>
      <c r="G10" s="4">
        <f>B10-$F$1</f>
        <v>3</v>
      </c>
      <c r="H10" s="7">
        <f>SIN(C10)</f>
        <v>-0.814575952050801178</v>
      </c>
      <c r="I10" s="7">
        <f>SIN(D10)</f>
        <v>-9.150687016509585101E-13</v>
      </c>
      <c r="J10" s="7">
        <f>SIN(E10)</f>
        <v>0.979084087682092985</v>
      </c>
      <c r="K10" s="7">
        <f>SIN(F10)</f>
        <v>-0.996584493006614203</v>
      </c>
      <c r="L10" s="7">
        <f>SUM(H10:J10)/4</f>
        <v>0.0411270339075942548</v>
      </c>
    </row>
    <row r="11" spans="1:12">
      <c r="A11" s="5">
        <f>A10+1</f>
        <v>44650</v>
      </c>
      <c r="B11">
        <f>B10+1</f>
        <v>28.9999999999959002</v>
      </c>
      <c r="C11" s="7">
        <f>B11*$C$6</f>
        <v>5.52158708812671239</v>
      </c>
      <c r="D11" s="7">
        <f>$B11*$D$6</f>
        <v>6.50758478243508609</v>
      </c>
      <c r="E11" s="7">
        <f>$B11*$E$6</f>
        <v>7.92227712644269655</v>
      </c>
      <c r="F11" s="7">
        <f>$B11*$F$6</f>
        <v>4.79506247126795859</v>
      </c>
      <c r="G11" s="4">
        <f>B11-$F$1</f>
        <v>4</v>
      </c>
      <c r="H11" s="7">
        <f>SIN(C11)</f>
        <v>-0.690079011482693083</v>
      </c>
      <c r="I11" s="7">
        <f>SIN(D11)</f>
        <v>0.222520933955423139</v>
      </c>
      <c r="J11" s="7">
        <f>SIN(E11)</f>
        <v>0.997668769190616267</v>
      </c>
      <c r="K11" s="7">
        <f>SIN(F11)</f>
        <v>-0.996584493006725403</v>
      </c>
      <c r="L11" s="7">
        <f>SUM(H11:J11)/4</f>
        <v>0.132527672915836758</v>
      </c>
    </row>
    <row r="12" spans="1:12">
      <c r="A12" s="5">
        <f>A11+1</f>
        <v>44651</v>
      </c>
      <c r="B12">
        <f>B11+1</f>
        <v>29.9999999999959002</v>
      </c>
      <c r="C12" s="7">
        <f>B12*$C$6</f>
        <v>5.71198664288972946</v>
      </c>
      <c r="D12" s="7">
        <f>$B12*$D$6</f>
        <v>6.73198425769149988</v>
      </c>
      <c r="E12" s="7">
        <f>$B12*$E$6</f>
        <v>8.19545909632006975</v>
      </c>
      <c r="F12" s="7">
        <f>$B12*$F$6</f>
        <v>4.96040945303584202</v>
      </c>
      <c r="G12" s="4">
        <f>B12-$F$1</f>
        <v>5</v>
      </c>
      <c r="H12" s="7">
        <f>SIN(C12)</f>
        <v>-0.540640817456273659</v>
      </c>
      <c r="I12" s="7">
        <f>SIN(D12)</f>
        <v>0.433883739116734457</v>
      </c>
      <c r="J12" s="7">
        <f>SIN(E12)</f>
        <v>0.942260922119198874</v>
      </c>
      <c r="K12" s="7">
        <f>SIN(F12)</f>
        <v>-0.969400265939495753</v>
      </c>
      <c r="L12" s="7">
        <f>SUM(H12:J12)/4</f>
        <v>0.208875960944915029</v>
      </c>
    </row>
    <row r="13" spans="1:12">
      <c r="A13" s="5">
        <f>A12+1</f>
        <v>44652</v>
      </c>
      <c r="B13">
        <f>B12+1</f>
        <v>30.9999999999959002</v>
      </c>
      <c r="C13" s="7">
        <f>B13*$C$6</f>
        <v>5.90238619765274652</v>
      </c>
      <c r="D13" s="7">
        <f>$B13*$D$6</f>
        <v>6.95638373294791368</v>
      </c>
      <c r="E13" s="7">
        <f>$B13*$E$6</f>
        <v>8.46864106619744206</v>
      </c>
      <c r="F13" s="7">
        <f>$B13*$F$6</f>
        <v>5.12575643480372634</v>
      </c>
      <c r="G13" s="4">
        <f>B13-$F$1</f>
        <v>6</v>
      </c>
      <c r="H13" s="7">
        <f>SIN(C13)</f>
        <v>-0.37166245566107432</v>
      </c>
      <c r="I13" s="7">
        <f>SIN(D13)</f>
        <v>0.623489801858018744</v>
      </c>
      <c r="J13" s="7">
        <f>SIN(E13)</f>
        <v>0.816969893011094328</v>
      </c>
      <c r="K13" s="7">
        <f>SIN(F13)</f>
        <v>-0.915773326655327935</v>
      </c>
      <c r="L13" s="7">
        <f>SUM(H13:J13)/4</f>
        <v>0.26719930980201001</v>
      </c>
    </row>
    <row r="14" spans="1:12">
      <c r="A14" s="5">
        <f>A13+1</f>
        <v>44653</v>
      </c>
      <c r="B14">
        <f>B13+1</f>
        <v>31.9999999999959002</v>
      </c>
      <c r="C14" s="7">
        <f>B14*$C$6</f>
        <v>6.09278575241576359</v>
      </c>
      <c r="D14" s="7">
        <f>$B14*$D$6</f>
        <v>7.18078320820432747</v>
      </c>
      <c r="E14" s="7">
        <f>$B14*$E$6</f>
        <v>8.74182303607481437</v>
      </c>
      <c r="F14" s="7">
        <f>$B14*$F$6</f>
        <v>5.29110341657161065</v>
      </c>
      <c r="G14" s="4">
        <f>B14-$F$1</f>
        <v>7</v>
      </c>
      <c r="H14" s="7">
        <f>SIN(C14)</f>
        <v>-0.189251244361200772</v>
      </c>
      <c r="I14" s="7">
        <f>SIN(D14)</f>
        <v>0.781831482467459793</v>
      </c>
      <c r="J14" s="7">
        <f>SIN(E14)</f>
        <v>0.631087944326930916</v>
      </c>
      <c r="K14" s="7">
        <f>SIN(F14)</f>
        <v>-0.837166478262896518</v>
      </c>
      <c r="L14" s="7">
        <f>SUM(H14:J14)/4</f>
        <v>0.305917045608297533</v>
      </c>
    </row>
    <row r="15" spans="1:12">
      <c r="A15" s="5">
        <f>A14+1</f>
        <v>44654</v>
      </c>
      <c r="B15">
        <f>B14+1</f>
        <v>32.9999999999959002</v>
      </c>
      <c r="C15" s="7">
        <f>B15*$C$6</f>
        <v>6.28318530717878065</v>
      </c>
      <c r="D15" s="7">
        <f>$B15*$D$6</f>
        <v>7.40518268346074127</v>
      </c>
      <c r="E15" s="7">
        <f>$B15*$E$6</f>
        <v>9.01500500595218845</v>
      </c>
      <c r="F15" s="7">
        <f>$B15*$F$6</f>
        <v>5.45645039833949408</v>
      </c>
      <c r="G15" s="4">
        <f>B15-$F$1</f>
        <v>8</v>
      </c>
      <c r="H15" s="7">
        <f>SIN(C15)</f>
        <v>-8.058227560278431065E-13</v>
      </c>
      <c r="I15" s="7">
        <f>SIN(D15)</f>
        <v>0.900968867902022552</v>
      </c>
      <c r="J15" s="7">
        <f>SIN(E15)</f>
        <v>0.398401089847279088</v>
      </c>
      <c r="K15" s="7">
        <f>SIN(F15)</f>
        <v>-0.735723910673587511</v>
      </c>
      <c r="L15" s="7">
        <f>SUM(H15:J15)/4</f>
        <v>0.324842489437124993</v>
      </c>
    </row>
    <row r="16" spans="1:12">
      <c r="A16" s="5">
        <f>A15+1</f>
        <v>44655</v>
      </c>
      <c r="B16">
        <f>B15+1</f>
        <v>33.9999999999959002</v>
      </c>
      <c r="C16" s="7">
        <f>B16*$C$6</f>
        <v>6.47358486194179772</v>
      </c>
      <c r="D16" s="7">
        <f>$B16*$D$6</f>
        <v>7.62958215871715595</v>
      </c>
      <c r="E16" s="7">
        <f>$B16*$E$6</f>
        <v>9.28818697582956077</v>
      </c>
      <c r="F16" s="7">
        <f>$B16*$F$6</f>
        <v>5.62179738010737839</v>
      </c>
      <c r="G16" s="4">
        <f>B16-$F$1</f>
        <v>9</v>
      </c>
      <c r="H16" s="7">
        <f>SIN(C16)</f>
        <v>0.189251244359618234</v>
      </c>
      <c r="I16" s="7">
        <f>SIN(D16)</f>
        <v>0.974927912181620293</v>
      </c>
      <c r="J16" s="7">
        <f>SIN(E16)</f>
        <v>0.136166649097368331</v>
      </c>
      <c r="K16" s="7">
        <f>SIN(F16)</f>
        <v>-0.614212712690198614</v>
      </c>
      <c r="L16" s="7">
        <f>SUM(H16:J16)/4</f>
        <v>0.325086451409652488</v>
      </c>
    </row>
    <row r="17" spans="1:12">
      <c r="A17" s="5">
        <f>A16+1</f>
        <v>44656</v>
      </c>
      <c r="B17">
        <f>B16+1</f>
        <v>34.9999999999959002</v>
      </c>
      <c r="C17" s="7">
        <f>B17*$C$6</f>
        <v>6.66398441670481478</v>
      </c>
      <c r="D17" s="7">
        <f>$B17*$D$6</f>
        <v>7.85398163397356974</v>
      </c>
      <c r="E17" s="7">
        <f>$B17*$E$6</f>
        <v>9.56136894570693485</v>
      </c>
      <c r="F17" s="7">
        <f>$B17*$F$6</f>
        <v>5.78714436187526271</v>
      </c>
      <c r="G17" s="4">
        <f>B17-$F$1</f>
        <v>10</v>
      </c>
      <c r="H17" s="7">
        <f>SIN(C17)</f>
        <v>0.371662455659578139</v>
      </c>
      <c r="I17" s="7">
        <f>SIN(D17)</f>
        <v>1</v>
      </c>
      <c r="J17" s="7">
        <f>SIN(E17)</f>
        <v>-0.136166649095125614</v>
      </c>
      <c r="K17" s="7">
        <f>SIN(F17)</f>
        <v>-0.475947393037664757</v>
      </c>
      <c r="L17" s="7">
        <f>SUM(H17:J17)/4</f>
        <v>0.308873951641112487</v>
      </c>
    </row>
    <row r="18" spans="1:12">
      <c r="A18" s="5">
        <f>A17+1</f>
        <v>44657</v>
      </c>
      <c r="B18">
        <f>B17+1</f>
        <v>35.9999999999959002</v>
      </c>
      <c r="C18" s="7">
        <f>B18*$C$6</f>
        <v>6.85438397146783185</v>
      </c>
      <c r="D18" s="7">
        <f>$B18*$D$6</f>
        <v>8.07838110922998354</v>
      </c>
      <c r="E18" s="7">
        <f>$B18*$E$6</f>
        <v>9.83455091558430716</v>
      </c>
      <c r="F18" s="7">
        <f>$B18*$F$6</f>
        <v>5.95249134364314614</v>
      </c>
      <c r="G18" s="4">
        <f>B18-$F$1</f>
        <v>11</v>
      </c>
      <c r="H18" s="7">
        <f>SIN(C18)</f>
        <v>0.540640817454917855</v>
      </c>
      <c r="I18" s="7">
        <f>SIN(D18)</f>
        <v>0.974927912182026901</v>
      </c>
      <c r="J18" s="7">
        <f>SIN(E18)</f>
        <v>-0.398401089845202669</v>
      </c>
      <c r="K18" s="7">
        <f>SIN(F18)</f>
        <v>-0.324699469205319691</v>
      </c>
      <c r="L18" s="7">
        <f>SUM(H18:J18)/4</f>
        <v>0.279291909947935002</v>
      </c>
    </row>
    <row r="19" spans="1:12">
      <c r="A19" s="5">
        <f>A18+1</f>
        <v>44658</v>
      </c>
      <c r="B19">
        <f>B18+1</f>
        <v>36.9999999999959002</v>
      </c>
      <c r="C19" s="7">
        <f>B19*$C$6</f>
        <v>7.04478352623084891</v>
      </c>
      <c r="D19" s="7">
        <f>$B19*$D$6</f>
        <v>8.30278058448639733</v>
      </c>
      <c r="E19" s="7">
        <f>$B19*$E$6</f>
        <v>10.1077328854616795</v>
      </c>
      <c r="F19" s="7">
        <f>$B19*$F$6</f>
        <v>6.11783832541103045</v>
      </c>
      <c r="G19" s="4">
        <f>B19-$F$1</f>
        <v>12</v>
      </c>
      <c r="H19" s="7">
        <f>SIN(C19)</f>
        <v>0.690079011481526727</v>
      </c>
      <c r="I19" s="7">
        <f>SIN(D19)</f>
        <v>0.90096886790281534</v>
      </c>
      <c r="J19" s="7">
        <f>SIN(E19)</f>
        <v>-0.631087944325173478</v>
      </c>
      <c r="K19" s="7">
        <f>SIN(F19)</f>
        <v>-0.164594590281396886</v>
      </c>
      <c r="L19" s="7">
        <f>SUM(H19:J19)/4</f>
        <v>0.239989983764792258</v>
      </c>
    </row>
    <row r="20" spans="1:12">
      <c r="A20" s="5">
        <f>A19+1</f>
        <v>44659</v>
      </c>
      <c r="B20">
        <f>B19+1</f>
        <v>37.9999999999959002</v>
      </c>
      <c r="C20" s="7">
        <f>B20*$C$6</f>
        <v>7.23518308099386598</v>
      </c>
      <c r="D20" s="7">
        <f>$B20*$D$6</f>
        <v>8.52718005974281112</v>
      </c>
      <c r="E20" s="7">
        <f>$B20*$E$6</f>
        <v>10.3809148553390536</v>
      </c>
      <c r="F20" s="7">
        <f>$B20*$F$6</f>
        <v>6.28318530717891477</v>
      </c>
      <c r="G20" s="4">
        <f>B20-$F$1</f>
        <v>13</v>
      </c>
      <c r="H20" s="7">
        <f>SIN(C20)</f>
        <v>0.814575952049866281</v>
      </c>
      <c r="I20" s="7">
        <f>SIN(D20)</f>
        <v>0.781831482468599237</v>
      </c>
      <c r="J20" s="7">
        <f>SIN(E20)</f>
        <v>-0.816969893009788706</v>
      </c>
      <c r="K20" s="7">
        <f>SIN(F20)</f>
        <v>-6.717078146531241965E-13</v>
      </c>
      <c r="L20" s="7">
        <f>SUM(H20:J20)/4</f>
        <v>0.194859385377169225</v>
      </c>
    </row>
    <row r="21" spans="1:12">
      <c r="A21" s="5">
        <f>A20+1</f>
        <v>44660</v>
      </c>
      <c r="B21">
        <f>B20+1</f>
        <v>38.9999999999959002</v>
      </c>
      <c r="C21" s="7">
        <f>B21*$C$6</f>
        <v>7.42558263575688304</v>
      </c>
      <c r="D21" s="7">
        <f>$B21*$D$6</f>
        <v>8.75157953499922492</v>
      </c>
      <c r="E21" s="7">
        <f>$B21*$E$6</f>
        <v>10.6540968252164259</v>
      </c>
      <c r="F21" s="7">
        <f>$B21*$F$6</f>
        <v>6.4485322889467982</v>
      </c>
      <c r="G21" s="4">
        <f>B21-$F$1</f>
        <v>14</v>
      </c>
      <c r="H21" s="7">
        <f>SIN(C21)</f>
        <v>0.90963199535418191</v>
      </c>
      <c r="I21" s="7">
        <f>SIN(D21)</f>
        <v>0.623489801859447645</v>
      </c>
      <c r="J21" s="7">
        <f>SIN(E21)</f>
        <v>-0.942260922118440902</v>
      </c>
      <c r="K21" s="7">
        <f>SIN(F21)</f>
        <v>0.164594590280070925</v>
      </c>
      <c r="L21" s="7">
        <f>SUM(H21:J21)/4</f>
        <v>0.147715218773797252</v>
      </c>
    </row>
    <row r="22" spans="1:12">
      <c r="A22" s="5">
        <f>A21+1</f>
        <v>44661</v>
      </c>
      <c r="B22">
        <f>B21+1</f>
        <v>39.9999999999959002</v>
      </c>
      <c r="C22" s="7">
        <f>B22*$C$6</f>
        <v>7.61598219051990011</v>
      </c>
      <c r="D22" s="7">
        <f>$B22*$D$6</f>
        <v>8.97597901025563871</v>
      </c>
      <c r="E22" s="7">
        <f>$B22*$E$6</f>
        <v>10.9272787950937982</v>
      </c>
      <c r="F22" s="7">
        <f>$B22*$F$6</f>
        <v>6.61387927071468251</v>
      </c>
      <c r="G22" s="4">
        <f>B22-$F$1</f>
        <v>15</v>
      </c>
      <c r="H22" s="7">
        <f>SIN(C22)</f>
        <v>0.971811568323350627</v>
      </c>
      <c r="I22" s="7">
        <f>SIN(D22)</f>
        <v>0.433883739118381051</v>
      </c>
      <c r="J22" s="7">
        <f>SIN(E22)</f>
        <v>-0.997668769190461724</v>
      </c>
      <c r="K22" s="7">
        <f>SIN(F22)</f>
        <v>0.324699469204048174</v>
      </c>
      <c r="L22" s="7">
        <f>SUM(H22:J22)/4</f>
        <v>0.102006634562817489</v>
      </c>
    </row>
    <row r="23" spans="1:12">
      <c r="A23" s="5">
        <f>A22+1</f>
        <v>44662</v>
      </c>
      <c r="B23">
        <f>B22+1</f>
        <v>40.9999999999959002</v>
      </c>
      <c r="C23" s="7">
        <f>B23*$C$6</f>
        <v>7.80638174528291717</v>
      </c>
      <c r="D23" s="7">
        <f>$B23*$D$6</f>
        <v>9.20037848551205428</v>
      </c>
      <c r="E23" s="7">
        <f>$B23*$E$6</f>
        <v>11.2004607649711723</v>
      </c>
      <c r="F23" s="7">
        <f>$B23*$F$6</f>
        <v>6.77922625248256683</v>
      </c>
      <c r="G23" s="4">
        <f>B23-$F$1</f>
        <v>16</v>
      </c>
      <c r="H23" s="7">
        <f>SIN(C23)</f>
        <v>0.99886733918296926</v>
      </c>
      <c r="I23" s="7">
        <f>SIN(D23)</f>
        <v>0.222520933957203182</v>
      </c>
      <c r="J23" s="7">
        <f>SIN(E23)</f>
        <v>-0.979084087682553594</v>
      </c>
      <c r="K23" s="7">
        <f>SIN(F23)</f>
        <v>0.475947393036483213</v>
      </c>
      <c r="L23" s="7">
        <f>SUM(H23:J23)/4</f>
        <v>0.0605760463644047498</v>
      </c>
    </row>
    <row r="24" spans="1:12">
      <c r="A24" s="5">
        <f>A23+1</f>
        <v>44663</v>
      </c>
      <c r="B24">
        <f>B23+1</f>
        <v>41.9999999999959002</v>
      </c>
      <c r="C24" s="7">
        <f>B24*$C$6</f>
        <v>7.99678130004593335</v>
      </c>
      <c r="D24" s="7">
        <f>$B24*$D$6</f>
        <v>9.42477796076846808</v>
      </c>
      <c r="E24" s="7">
        <f>$B24*$E$6</f>
        <v>11.4736427348485446</v>
      </c>
      <c r="F24" s="7">
        <f>$B24*$F$6</f>
        <v>6.94457323425045026</v>
      </c>
      <c r="G24" s="4">
        <f>B24-$F$1</f>
        <v>17</v>
      </c>
      <c r="H24" s="7">
        <f>SIN(C24)</f>
        <v>0.989821441881048436</v>
      </c>
      <c r="I24" s="7">
        <f>SIN(D24)</f>
        <v>9.116384526520727696E-13</v>
      </c>
      <c r="J24" s="7">
        <f>SIN(E24)</f>
        <v>-0.887885218402897536</v>
      </c>
      <c r="K24" s="7">
        <f>SIN(F24)</f>
        <v>0.614212712689137774</v>
      </c>
      <c r="L24" s="7">
        <f>SUM(H24:J24)/4</f>
        <v>0.025484055869765756</v>
      </c>
    </row>
    <row r="25" spans="1:12">
      <c r="A25" s="5">
        <f>A24+1</f>
        <v>44664</v>
      </c>
      <c r="B25">
        <f>B24+1</f>
        <v>42.9999999999959002</v>
      </c>
      <c r="C25" s="7">
        <f>B25*$C$6</f>
        <v>8.18718085480895041</v>
      </c>
      <c r="D25" s="7">
        <f>$B25*$D$6</f>
        <v>9.64917743602488187</v>
      </c>
      <c r="E25" s="7">
        <f>$B25*$E$6</f>
        <v>11.7468247047259187</v>
      </c>
      <c r="F25" s="7">
        <f>$B25*$F$6</f>
        <v>7.10992021601833457</v>
      </c>
      <c r="G25" s="4">
        <f>B25-$F$1</f>
        <v>18</v>
      </c>
      <c r="H25" s="7">
        <f>SIN(C25)</f>
        <v>0.945000818714934709</v>
      </c>
      <c r="I25" s="7">
        <f>SIN(D25)</f>
        <v>-0.222520933955425626</v>
      </c>
      <c r="J25" s="7">
        <f>SIN(E25)</f>
        <v>-0.73083596427889832</v>
      </c>
      <c r="K25" s="7">
        <f>SIN(F25)</f>
        <v>0.735723910672677039</v>
      </c>
      <c r="L25" s="7">
        <f>SUM(H25:J25)/4</f>
        <v>-0.00208901987984724968</v>
      </c>
    </row>
    <row r="26" spans="1:12">
      <c r="A26" s="5">
        <f>A25+1</f>
        <v>44665</v>
      </c>
      <c r="B26">
        <f>B25+1</f>
        <v>43.9999999999959002</v>
      </c>
      <c r="C26" s="7">
        <f>B26*$C$6</f>
        <v>8.37758040957196748</v>
      </c>
      <c r="D26" s="7">
        <f>$B26*$D$6</f>
        <v>9.87357691128129566</v>
      </c>
      <c r="E26" s="7">
        <f>$B26*$E$6</f>
        <v>12.020006674603291</v>
      </c>
      <c r="F26" s="7">
        <f>$B26*$F$6</f>
        <v>7.27526719778621889</v>
      </c>
      <c r="G26" s="4">
        <f>B26-$F$1</f>
        <v>19</v>
      </c>
      <c r="H26" s="7">
        <f>SIN(C26)</f>
        <v>0.866025403784845871</v>
      </c>
      <c r="I26" s="7">
        <f>SIN(D26)</f>
        <v>-0.433883739116736677</v>
      </c>
      <c r="J26" s="7">
        <f>SIN(E26)</f>
        <v>-0.519583950036403674</v>
      </c>
      <c r="K26" s="7">
        <f>SIN(F26)</f>
        <v>0.837166478262161817</v>
      </c>
      <c r="L26" s="7">
        <f>SUM(H26:J26)/4</f>
        <v>-0.0218605713420735004</v>
      </c>
    </row>
    <row r="27" spans="1:12">
      <c r="A27" s="5">
        <f>A26+1</f>
        <v>44666</v>
      </c>
      <c r="B27">
        <f>B26+1</f>
        <v>44.9999999999959002</v>
      </c>
      <c r="C27" s="7">
        <f>B27*$C$6</f>
        <v>8.56797996433498454</v>
      </c>
      <c r="D27" s="7">
        <f>$B27*$D$6</f>
        <v>10.0979763865377095</v>
      </c>
      <c r="E27" s="7">
        <f>$B27*$E$6</f>
        <v>12.2931886444806633</v>
      </c>
      <c r="F27" s="7">
        <f>$B27*$F$6</f>
        <v>7.44061417955410231</v>
      </c>
      <c r="G27" s="4">
        <f>B27-$F$1</f>
        <v>20</v>
      </c>
      <c r="H27" s="7">
        <f>SIN(C27)</f>
        <v>0.755749574354792131</v>
      </c>
      <c r="I27" s="7">
        <f>SIN(D27)</f>
        <v>-0.623489801858020698</v>
      </c>
      <c r="J27" s="7">
        <f>SIN(E27)</f>
        <v>-0.269796771158118442</v>
      </c>
      <c r="K27" s="7">
        <f>SIN(F27)</f>
        <v>0.915773326654787923</v>
      </c>
      <c r="L27" s="7">
        <f>SUM(H27:J27)/4</f>
        <v>-0.0343842496653367524</v>
      </c>
    </row>
    <row r="28" spans="1:12">
      <c r="A28" s="5">
        <f>A27+1</f>
        <v>44667</v>
      </c>
      <c r="B28">
        <f>B27+1</f>
        <v>45.9999999999959002</v>
      </c>
      <c r="C28" s="7">
        <f>B28*$C$6</f>
        <v>8.75837951909800161</v>
      </c>
      <c r="D28" s="7">
        <f>$B28*$D$6</f>
        <v>10.3223758617941233</v>
      </c>
      <c r="E28" s="7">
        <f>$B28*$E$6</f>
        <v>12.5663706143580374</v>
      </c>
      <c r="F28" s="7">
        <f>$B28*$F$6</f>
        <v>7.60596116132198663</v>
      </c>
      <c r="G28" s="4">
        <f>B28-$F$1</f>
        <v>21</v>
      </c>
      <c r="H28" s="7">
        <f>SIN(C28)</f>
        <v>0.618158986221246565</v>
      </c>
      <c r="I28" s="7">
        <f>SIN(D28)</f>
        <v>-0.781831482467461392</v>
      </c>
      <c r="J28" s="7">
        <f>SIN(E28)</f>
        <v>-1.135581879096419089E-12</v>
      </c>
      <c r="K28" s="7">
        <f>SIN(F28)</f>
        <v>0.969400265939165706</v>
      </c>
      <c r="L28" s="7">
        <f>SUM(H28:J28)/4</f>
        <v>-0.0409181240618375064</v>
      </c>
    </row>
    <row r="29" spans="1:12">
      <c r="A29" s="5">
        <f>A28+1</f>
        <v>44668</v>
      </c>
      <c r="B29">
        <f>B28+1</f>
        <v>46.9999999999959002</v>
      </c>
      <c r="C29" s="7">
        <f>B29*$C$6</f>
        <v>8.94877907386101867</v>
      </c>
      <c r="D29" s="7">
        <f>$B29*$D$6</f>
        <v>10.546775337050537</v>
      </c>
      <c r="E29" s="7">
        <f>$B29*$E$6</f>
        <v>12.8395525842354097</v>
      </c>
      <c r="F29" s="7">
        <f>$B29*$F$6</f>
        <v>7.77130814308987095</v>
      </c>
      <c r="G29" s="4">
        <f>B29-$F$1</f>
        <v>22</v>
      </c>
      <c r="H29" s="7">
        <f>SIN(C29)</f>
        <v>0.458226521728136227</v>
      </c>
      <c r="I29" s="7">
        <f>SIN(D29)</f>
        <v>-0.900968867902023618</v>
      </c>
      <c r="J29" s="7">
        <f>SIN(E29)</f>
        <v>0.269796771155929793</v>
      </c>
      <c r="K29" s="7">
        <f>SIN(F29)</f>
        <v>0.996584493006614558</v>
      </c>
      <c r="L29" s="7">
        <f>SUM(H29:J29)/4</f>
        <v>-0.0432363937544895016</v>
      </c>
    </row>
    <row r="30" spans="1:12">
      <c r="A30" s="5">
        <f>A29+1</f>
        <v>44669</v>
      </c>
      <c r="B30">
        <f>B29+1</f>
        <v>47.9999999999959002</v>
      </c>
      <c r="C30" s="7">
        <f>B30*$C$6</f>
        <v>9.13917862862403574</v>
      </c>
      <c r="D30" s="7">
        <f>$B30*$D$6</f>
        <v>10.7711748123069508</v>
      </c>
      <c r="E30" s="7">
        <f>$B30*$E$6</f>
        <v>13.112734554112782</v>
      </c>
      <c r="F30" s="7">
        <f>$B30*$F$6</f>
        <v>7.93665512485775437</v>
      </c>
      <c r="G30" s="4">
        <f>B30-$F$1</f>
        <v>23</v>
      </c>
      <c r="H30" s="7">
        <f>SIN(C30)</f>
        <v>0.281732556842213953</v>
      </c>
      <c r="I30" s="7">
        <f>SIN(D30)</f>
        <v>-0.974927912181620826</v>
      </c>
      <c r="J30" s="7">
        <f>SIN(E30)</f>
        <v>0.519583950034461584</v>
      </c>
      <c r="K30" s="7">
        <f>SIN(F30)</f>
        <v>0.996584493006725225</v>
      </c>
      <c r="L30" s="7">
        <f>SUM(H30:J30)/4</f>
        <v>-0.0434028513262362559</v>
      </c>
    </row>
    <row r="31" spans="1:12">
      <c r="A31" s="5">
        <f>A30+1</f>
        <v>44670</v>
      </c>
      <c r="B31">
        <f>B30+1</f>
        <v>48.9999999999959002</v>
      </c>
      <c r="C31" s="7">
        <f>B31*$C$6</f>
        <v>9.3295781833870528</v>
      </c>
      <c r="D31" s="7">
        <f>$B31*$D$6</f>
        <v>10.9955742875633646</v>
      </c>
      <c r="E31" s="7">
        <f>$B31*$E$6</f>
        <v>13.3859165239901561</v>
      </c>
      <c r="F31" s="7">
        <f>$B31*$F$6</f>
        <v>8.10200210662563869</v>
      </c>
      <c r="G31" s="4">
        <f>B31-$F$1</f>
        <v>24</v>
      </c>
      <c r="H31" s="7">
        <f>SIN(C31)</f>
        <v>0.0950560433049969689</v>
      </c>
      <c r="I31" s="7">
        <f>SIN(D31)</f>
        <v>-1</v>
      </c>
      <c r="J31" s="7">
        <f>SIN(E31)</f>
        <v>0.730835964277348094</v>
      </c>
      <c r="K31" s="7">
        <f>SIN(F31)</f>
        <v>0.969400265939494865</v>
      </c>
      <c r="L31" s="7">
        <f>SUM(H31:J31)/4</f>
        <v>-0.0435269981044137477</v>
      </c>
    </row>
    <row r="32" spans="1:12">
      <c r="A32" s="5">
        <f>A31+1</f>
        <v>44671</v>
      </c>
      <c r="B32">
        <f>B31+1</f>
        <v>49.9999999999959002</v>
      </c>
      <c r="C32" s="7">
        <f>B32*$C$6</f>
        <v>9.51997773815006987</v>
      </c>
      <c r="D32" s="7">
        <f>$B32*$D$6</f>
        <v>11.2199737628197802</v>
      </c>
      <c r="E32" s="7">
        <f>$B32*$E$6</f>
        <v>13.6590984938675284</v>
      </c>
      <c r="F32" s="7">
        <f>$B32*$F$6</f>
        <v>8.267349088393523</v>
      </c>
      <c r="G32" s="4">
        <f>B32-$F$1</f>
        <v>25</v>
      </c>
      <c r="H32" s="7">
        <f>SIN(C32)</f>
        <v>-0.0950560433033676411</v>
      </c>
      <c r="I32" s="7">
        <f>SIN(D32)</f>
        <v>-0.974927912182026191</v>
      </c>
      <c r="J32" s="7">
        <f>SIN(E32)</f>
        <v>0.887885218401851795</v>
      </c>
      <c r="K32" s="7">
        <f>SIN(F32)</f>
        <v>0.915773326655326514</v>
      </c>
      <c r="L32" s="7">
        <f>SUM(H32:J32)/4</f>
        <v>-0.045524684270885496</v>
      </c>
    </row>
    <row r="33" spans="1:12">
      <c r="A33" s="5">
        <f>A32+1</f>
        <v>44672</v>
      </c>
      <c r="B33">
        <f>B32+1</f>
        <v>50.9999999999959002</v>
      </c>
      <c r="C33" s="7">
        <f>B33*$C$6</f>
        <v>9.71037729291308693</v>
      </c>
      <c r="D33" s="7">
        <f>$B33*$D$6</f>
        <v>11.444373238076194</v>
      </c>
      <c r="E33" s="7">
        <f>$B33*$E$6</f>
        <v>13.9322804637449025</v>
      </c>
      <c r="F33" s="7">
        <f>$B33*$F$6</f>
        <v>8.43269607016140732</v>
      </c>
      <c r="G33" s="4">
        <f>B33-$F$1</f>
        <v>26</v>
      </c>
      <c r="H33" s="7">
        <f>SIN(C33)</f>
        <v>-0.281732556840643475</v>
      </c>
      <c r="I33" s="7">
        <f>SIN(D33)</f>
        <v>-0.900968867902813919</v>
      </c>
      <c r="J33" s="7">
        <f>SIN(E33)</f>
        <v>0.979084087682091564</v>
      </c>
      <c r="K33" s="7">
        <f>SIN(F33)</f>
        <v>0.837166478262894564</v>
      </c>
      <c r="L33" s="7">
        <f>SUM(H33:J33)/4</f>
        <v>-0.0509043342653415021</v>
      </c>
    </row>
    <row r="34" spans="1:12">
      <c r="A34" s="5">
        <f>A33+1</f>
        <v>44673</v>
      </c>
      <c r="B34">
        <f>B33+1</f>
        <v>51.9999999999959002</v>
      </c>
      <c r="C34" s="7">
        <f>B34*$C$6</f>
        <v>9.900776847676104</v>
      </c>
      <c r="D34" s="7">
        <f>$B34*$D$6</f>
        <v>11.6687727133326078</v>
      </c>
      <c r="E34" s="7">
        <f>$B34*$E$6</f>
        <v>14.2054624336222748</v>
      </c>
      <c r="F34" s="7">
        <f>$B34*$F$6</f>
        <v>8.59804305192928986</v>
      </c>
      <c r="G34" s="4">
        <f>B34-$F$1</f>
        <v>27</v>
      </c>
      <c r="H34" s="7">
        <f>SIN(C34)</f>
        <v>-0.458226521726681391</v>
      </c>
      <c r="I34" s="7">
        <f>SIN(D34)</f>
        <v>-0.781831482468597105</v>
      </c>
      <c r="J34" s="7">
        <f>SIN(E34)</f>
        <v>0.9976687691906168</v>
      </c>
      <c r="K34" s="7">
        <f>SIN(F34)</f>
        <v>0.735723910673585735</v>
      </c>
      <c r="L34" s="7">
        <f>SUM(H34:J34)/4</f>
        <v>-0.0605973087511654995</v>
      </c>
    </row>
    <row r="35" spans="1:12">
      <c r="A35" s="5">
        <f>A34+1</f>
        <v>44674</v>
      </c>
      <c r="B35">
        <f>B34+1</f>
        <v>52.9999999999959002</v>
      </c>
      <c r="C35" s="7">
        <f>B35*$C$6</f>
        <v>10.0911764024391211</v>
      </c>
      <c r="D35" s="7">
        <f>$B35*$D$6</f>
        <v>11.8931721885890216</v>
      </c>
      <c r="E35" s="7">
        <f>$B35*$E$6</f>
        <v>14.4786444034996471</v>
      </c>
      <c r="F35" s="7">
        <f>$B35*$F$6</f>
        <v>8.76339003369717418</v>
      </c>
      <c r="G35" s="4">
        <f>B35-$F$1</f>
        <v>28</v>
      </c>
      <c r="H35" s="7">
        <f>SIN(C35)</f>
        <v>-0.618158986219960038</v>
      </c>
      <c r="I35" s="7">
        <f>SIN(D35)</f>
        <v>-0.623489801859444892</v>
      </c>
      <c r="J35" s="7">
        <f>SIN(E35)</f>
        <v>0.942260922119201894</v>
      </c>
      <c r="K35" s="7">
        <f>SIN(F35)</f>
        <v>0.614212712690196661</v>
      </c>
      <c r="L35" s="7">
        <f>SUM(H35:J35)/4</f>
        <v>-0.0748469664900507503</v>
      </c>
    </row>
    <row r="36" spans="1:12">
      <c r="A36" s="5">
        <f>A35+1</f>
        <v>44675</v>
      </c>
      <c r="B36">
        <f>B35+1</f>
        <v>53.9999999999959002</v>
      </c>
      <c r="C36" s="7">
        <f>B36*$C$6</f>
        <v>10.2815759572021381</v>
      </c>
      <c r="D36" s="7">
        <f>$B36*$D$6</f>
        <v>12.1175716638454354</v>
      </c>
      <c r="E36" s="7">
        <f>$B36*$E$6</f>
        <v>14.7518263733770212</v>
      </c>
      <c r="F36" s="7">
        <f>$B36*$F$6</f>
        <v>8.92873701546505849</v>
      </c>
      <c r="G36" s="4">
        <f>B36-$F$1</f>
        <v>29</v>
      </c>
      <c r="H36" s="7">
        <f>SIN(C36)</f>
        <v>-0.755749574353720277</v>
      </c>
      <c r="I36" s="7">
        <f>SIN(D36)</f>
        <v>-0.433883739118377942</v>
      </c>
      <c r="J36" s="7">
        <f>SIN(E36)</f>
        <v>0.816969893011098414</v>
      </c>
      <c r="K36" s="7">
        <f>SIN(F36)</f>
        <v>0.475947393037662447</v>
      </c>
      <c r="L36" s="7">
        <f>SUM(H36:J36)/4</f>
        <v>-0.0931658551152500003</v>
      </c>
    </row>
    <row r="37" spans="1:12">
      <c r="A37" s="5">
        <f>A36+1</f>
        <v>44676</v>
      </c>
      <c r="B37">
        <f>B36+1</f>
        <v>54.9999999999959002</v>
      </c>
      <c r="C37" s="7">
        <f>B37*$C$6</f>
        <v>10.4719755119651552</v>
      </c>
      <c r="D37" s="7">
        <f>$B37*$D$6</f>
        <v>12.3419711391018492</v>
      </c>
      <c r="E37" s="7">
        <f>$B37*$E$6</f>
        <v>15.0250083432543935</v>
      </c>
      <c r="F37" s="7">
        <f>$B37*$F$6</f>
        <v>9.09408399723294281</v>
      </c>
      <c r="G37" s="4">
        <f>B37-$F$1</f>
        <v>30</v>
      </c>
      <c r="H37" s="7">
        <f>SIN(C37)</f>
        <v>-0.866025403784027503</v>
      </c>
      <c r="I37" s="7">
        <f>SIN(D37)</f>
        <v>-0.222520933957201583</v>
      </c>
      <c r="J37" s="7">
        <f>SIN(E37)</f>
        <v>0.631087944326936601</v>
      </c>
      <c r="K37" s="7">
        <f>SIN(F37)</f>
        <v>0.324699469205316449</v>
      </c>
      <c r="L37" s="7">
        <f>SUM(H37:J37)/4</f>
        <v>-0.114364598353572999</v>
      </c>
    </row>
    <row r="38" spans="1:12">
      <c r="A38" s="5">
        <f>A37+1</f>
        <v>44677</v>
      </c>
      <c r="B38">
        <f>B37+1</f>
        <v>55.9999999999959002</v>
      </c>
      <c r="C38" s="7">
        <f>B38*$C$6</f>
        <v>10.6623750667281723</v>
      </c>
      <c r="D38" s="7">
        <f>$B38*$D$6</f>
        <v>12.566370614358263</v>
      </c>
      <c r="E38" s="7">
        <f>$B38*$E$6</f>
        <v>15.2981903131317658</v>
      </c>
      <c r="F38" s="7">
        <f>$B38*$F$6</f>
        <v>9.25943097900082712</v>
      </c>
      <c r="G38" s="4">
        <f>B38-$F$1</f>
        <v>31</v>
      </c>
      <c r="H38" s="7">
        <f>SIN(C38)</f>
        <v>-0.945000818714399315</v>
      </c>
      <c r="I38" s="7">
        <f>SIN(D38)</f>
        <v>-9.099845604925872795E-13</v>
      </c>
      <c r="J38" s="7">
        <f>SIN(E38)</f>
        <v>0.398401089847287437</v>
      </c>
      <c r="K38" s="7">
        <f>SIN(F38)</f>
        <v>0.164594590281393494</v>
      </c>
      <c r="L38" s="7">
        <f>SUM(H38:J38)/4</f>
        <v>-0.136649932217005499</v>
      </c>
    </row>
    <row r="39" spans="1:12">
      <c r="A39" s="5">
        <f>A38+1</f>
        <v>44678</v>
      </c>
      <c r="B39">
        <f>B38+1</f>
        <v>56.9999999999959002</v>
      </c>
      <c r="C39" s="7">
        <f>B39*$C$6</f>
        <v>10.8527746214911893</v>
      </c>
      <c r="D39" s="7">
        <f>$B39*$D$6</f>
        <v>12.7907700896146768</v>
      </c>
      <c r="E39" s="7">
        <f>$B39*$E$6</f>
        <v>15.5713722830091399</v>
      </c>
      <c r="F39" s="7">
        <f>$B39*$F$6</f>
        <v>9.42477796076871144</v>
      </c>
      <c r="G39" s="4">
        <f>B39-$F$1</f>
        <v>32</v>
      </c>
      <c r="H39" s="7">
        <f>SIN(C39)</f>
        <v>-0.989821441880815556</v>
      </c>
      <c r="I39" s="7">
        <f>SIN(D39)</f>
        <v>0.222520933955427225</v>
      </c>
      <c r="J39" s="7">
        <f>SIN(E39)</f>
        <v>0.136166649097375614</v>
      </c>
      <c r="K39" s="7">
        <f>SIN(F39)</f>
        <v>6.682775656542383549E-13</v>
      </c>
      <c r="L39" s="7">
        <f>SUM(H39:J39)/4</f>
        <v>-0.15778346470700324</v>
      </c>
    </row>
    <row r="40" spans="1:12">
      <c r="A40" s="5">
        <f>A39+1</f>
        <v>44679</v>
      </c>
      <c r="B40">
        <f>B39+1</f>
        <v>57.9999999999959002</v>
      </c>
      <c r="C40" s="7">
        <f>B40*$C$6</f>
        <v>11.0431741762542064</v>
      </c>
      <c r="D40" s="7">
        <f>$B40*$D$6</f>
        <v>13.0151695648710906</v>
      </c>
      <c r="E40" s="7">
        <f>$B40*$E$6</f>
        <v>15.8445542528865122</v>
      </c>
      <c r="F40" s="7">
        <f>$B40*$F$6</f>
        <v>9.59012494253659398</v>
      </c>
      <c r="G40" s="4">
        <f>B40-$F$1</f>
        <v>33</v>
      </c>
      <c r="H40" s="7">
        <f>SIN(C40)</f>
        <v>-0.998867339183047065</v>
      </c>
      <c r="I40" s="7">
        <f>SIN(D40)</f>
        <v>0.433883739116738187</v>
      </c>
      <c r="J40" s="7">
        <f>SIN(E40)</f>
        <v>-0.136166649095116554</v>
      </c>
      <c r="K40" s="7">
        <f>SIN(F40)</f>
        <v>-0.164594590280073412</v>
      </c>
      <c r="L40" s="7">
        <f>SUM(H40:J40)/4</f>
        <v>-0.175287562290356487</v>
      </c>
    </row>
    <row r="41" spans="1:12">
      <c r="A41" s="5">
        <f>A40+1</f>
        <v>44680</v>
      </c>
      <c r="B41">
        <f>B40+1</f>
        <v>58.9999999999959002</v>
      </c>
      <c r="C41" s="7">
        <f>B41*$C$6</f>
        <v>11.2335737310172235</v>
      </c>
      <c r="D41" s="7">
        <f>$B41*$D$6</f>
        <v>13.2395690401275061</v>
      </c>
      <c r="E41" s="7">
        <f>$B41*$E$6</f>
        <v>16.1177362227638845</v>
      </c>
      <c r="F41" s="7">
        <f>$B41*$F$6</f>
        <v>9.75547192430447829</v>
      </c>
      <c r="G41" s="4">
        <f>B41-$F$1</f>
        <v>34</v>
      </c>
      <c r="H41" s="7">
        <f>SIN(C41)</f>
        <v>-0.971811568323736097</v>
      </c>
      <c r="I41" s="7">
        <f>SIN(D41)</f>
        <v>0.62348980185802354</v>
      </c>
      <c r="J41" s="7">
        <f>SIN(E41)</f>
        <v>-0.398401089845194267</v>
      </c>
      <c r="K41" s="7">
        <f>SIN(F41)</f>
        <v>-0.324699469204050617</v>
      </c>
      <c r="L41" s="7">
        <f>SUM(H41:J41)/4</f>
        <v>-0.186680714077726719</v>
      </c>
    </row>
    <row r="42" spans="1:12">
      <c r="A42" s="5">
        <f>A41+1</f>
        <v>44681</v>
      </c>
      <c r="B42">
        <f>B41+1</f>
        <v>59.9999999999959002</v>
      </c>
      <c r="C42" s="7">
        <f>B42*$C$6</f>
        <v>11.4239732857802405</v>
      </c>
      <c r="D42" s="7">
        <f>$B42*$D$6</f>
        <v>13.4639685153839199</v>
      </c>
      <c r="E42" s="7">
        <f>$B42*$E$6</f>
        <v>16.3909181926412586</v>
      </c>
      <c r="F42" s="7">
        <f>$B42*$F$6</f>
        <v>9.92081890607236261</v>
      </c>
      <c r="G42" s="4">
        <f>B42-$F$1</f>
        <v>35</v>
      </c>
      <c r="H42" s="7">
        <f>SIN(C42)</f>
        <v>-0.909631995354861367</v>
      </c>
      <c r="I42" s="7">
        <f>SIN(D42)</f>
        <v>0.781831482467463523</v>
      </c>
      <c r="J42" s="7">
        <f>SIN(E42)</f>
        <v>-0.631087944325167793</v>
      </c>
      <c r="K42" s="7">
        <f>SIN(F42)</f>
        <v>-0.475947393036485522</v>
      </c>
      <c r="L42" s="7">
        <f>SUM(H42:J42)/4</f>
        <v>-0.18972211430314152</v>
      </c>
    </row>
    <row r="43" spans="1:12">
      <c r="A43" s="5">
        <f>A42+1</f>
        <v>44682</v>
      </c>
      <c r="B43">
        <f>B42+1</f>
        <v>60.9999999999959002</v>
      </c>
      <c r="C43" s="7">
        <f>B43*$C$6</f>
        <v>11.6143728405432576</v>
      </c>
      <c r="D43" s="7">
        <f>$B43*$D$6</f>
        <v>13.6883679906403337</v>
      </c>
      <c r="E43" s="7">
        <f>$B43*$E$6</f>
        <v>16.6641001625186327</v>
      </c>
      <c r="F43" s="7">
        <f>$B43*$F$6</f>
        <v>10.0861658878402469</v>
      </c>
      <c r="G43" s="4">
        <f>B43-$F$1</f>
        <v>36</v>
      </c>
      <c r="H43" s="7">
        <f>SIN(C43)</f>
        <v>-0.814575952050815033</v>
      </c>
      <c r="I43" s="7">
        <f>SIN(D43)</f>
        <v>0.900968867902025039</v>
      </c>
      <c r="J43" s="7">
        <f>SIN(E43)</f>
        <v>-0.816969893009784442</v>
      </c>
      <c r="K43" s="7">
        <f>SIN(F43)</f>
        <v>-0.614212712689140439</v>
      </c>
      <c r="L43" s="7">
        <f>SUM(H43:J43)/4</f>
        <v>-0.182644244289643751</v>
      </c>
    </row>
    <row r="44" spans="1:12">
      <c r="A44" s="5">
        <f>A43+1</f>
        <v>44683</v>
      </c>
      <c r="B44">
        <f>B43+1</f>
        <v>61.9999999999959002</v>
      </c>
      <c r="C44" s="7">
        <f>B44*$C$6</f>
        <v>11.8047723953062746</v>
      </c>
      <c r="D44" s="7">
        <f>$B44*$D$6</f>
        <v>13.9127674658967475</v>
      </c>
      <c r="E44" s="7">
        <f>$B44*$E$6</f>
        <v>16.9372821323960032</v>
      </c>
      <c r="F44" s="7">
        <f>$B44*$F$6</f>
        <v>10.2515128696081312</v>
      </c>
      <c r="G44" s="4">
        <f>B44-$F$1</f>
        <v>37</v>
      </c>
      <c r="H44" s="7">
        <f>SIN(C44)</f>
        <v>-0.690079011482710669</v>
      </c>
      <c r="I44" s="7">
        <f>SIN(D44)</f>
        <v>0.974927912181621537</v>
      </c>
      <c r="J44" s="7">
        <f>SIN(E44)</f>
        <v>-0.942260922118437705</v>
      </c>
      <c r="K44" s="7">
        <f>SIN(F44)</f>
        <v>-0.735723910672679438</v>
      </c>
      <c r="L44" s="7">
        <f>SUM(H44:J44)/4</f>
        <v>-0.164353005354881754</v>
      </c>
    </row>
    <row r="45" spans="1:12">
      <c r="A45" s="5">
        <f>A44+1</f>
        <v>44684</v>
      </c>
      <c r="B45">
        <f>B44+1</f>
        <v>62.9999999999959002</v>
      </c>
      <c r="C45" s="7">
        <f>B45*$C$6</f>
        <v>11.9951719500692917</v>
      </c>
      <c r="D45" s="7">
        <f>$B45*$D$6</f>
        <v>14.1371669411531613</v>
      </c>
      <c r="E45" s="7">
        <f>$B45*$E$6</f>
        <v>17.2104641022733773</v>
      </c>
      <c r="F45" s="7">
        <f>$B45*$F$6</f>
        <v>10.4168598513760156</v>
      </c>
      <c r="G45" s="4">
        <f>B45-$F$1</f>
        <v>38</v>
      </c>
      <c r="H45" s="7">
        <f>SIN(C45)</f>
        <v>-0.540640817456294087</v>
      </c>
      <c r="I45" s="7">
        <f>SIN(D45)</f>
        <v>1</v>
      </c>
      <c r="J45" s="7">
        <f>SIN(E45)</f>
        <v>-0.997668769190461191</v>
      </c>
      <c r="K45" s="7">
        <f>SIN(F45)</f>
        <v>-0.837166478262163594</v>
      </c>
      <c r="L45" s="7">
        <f>SUM(H45:J45)/4</f>
        <v>-0.134577396661688753</v>
      </c>
    </row>
    <row r="46" spans="3:11">
      <c r="C46"/>
      <c r="D46"/>
      <c r="E46"/>
      <c r="F46"/>
      <c r="H46"/>
      <c r="I46"/>
      <c r="J46"/>
      <c r="K46"/>
    </row>
  </sheetData>
  <printOptions>
    <extLst>
      <ext uri="smNativeData">
        <pm:pageFlags xmlns:pm="smNativeData" id="16483161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8316107" l="56" r="56" t="56" b="56" borderId="0" fillId="0" vertical="0"/>
        <pm:footer xmlns:pm="smNativeData" id="1648316107" l="56" r="56" t="56" b="56" borderId="0" fillId="0" vertical="2"/>
      </ext>
    </extLst>
  </headerFooter>
  <drawing r:id="rId1"/>
  <extLst>
    <ext uri="smNativeData">
      <pm:sheetPrefs xmlns:pm="smNativeData" day="16483161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agguro</cp:lastModifiedBy>
  <cp:revision>0</cp:revision>
  <dcterms:created xsi:type="dcterms:W3CDTF">2019-12-15T09:27:43Z</dcterms:created>
  <dcterms:modified xsi:type="dcterms:W3CDTF">2022-03-26T17:35:07Z</dcterms:modified>
</cp:coreProperties>
</file>