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I23" i="3"/>
  <c r="J23" i="3"/>
  <c r="K23" i="3"/>
  <c r="L23" i="3"/>
  <c r="M23" i="3"/>
  <c r="N23" i="3"/>
  <c r="O23" i="3"/>
  <c r="P23" i="3"/>
  <c r="Q23" i="3"/>
  <c r="R23" i="3"/>
  <c r="S23" i="3"/>
  <c r="T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G24" i="3"/>
  <c r="G23" i="3"/>
  <c r="AD7" i="3"/>
  <c r="AE7" i="3"/>
  <c r="AF7" i="3"/>
  <c r="AH7" i="3"/>
  <c r="AI7" i="3"/>
  <c r="AJ7" i="3"/>
  <c r="AK7" i="3"/>
  <c r="AL7" i="3"/>
  <c r="AM7" i="3"/>
  <c r="AN7" i="3"/>
  <c r="AO7" i="3"/>
  <c r="AP7" i="3"/>
  <c r="AB7" i="3"/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F25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1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0" i="1" l="1"/>
  <c r="D32" i="1"/>
  <c r="D33" i="1" s="1"/>
  <c r="D34" i="1" s="1"/>
  <c r="D35" i="1" s="1"/>
</calcChain>
</file>

<file path=xl/sharedStrings.xml><?xml version="1.0" encoding="utf-8"?>
<sst xmlns="http://schemas.openxmlformats.org/spreadsheetml/2006/main" count="650" uniqueCount="69">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</sst>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1"/>
  <sheetViews>
    <sheetView zoomScale="85" zoomScaleNormal="85" workbookViewId="0">
      <selection activeCell="B9" sqref="B9:U9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8" t="s">
        <v>0</v>
      </c>
      <c r="Y4" s="18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61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62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63</v>
      </c>
      <c r="D8" s="1" t="s">
        <v>47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7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20" t="s">
        <v>20</v>
      </c>
      <c r="C9" s="21" t="s">
        <v>66</v>
      </c>
      <c r="D9" s="21">
        <v>2020</v>
      </c>
      <c r="E9" s="21">
        <v>-38.999999999999908</v>
      </c>
      <c r="F9" s="21">
        <v>21891.999999999989</v>
      </c>
      <c r="G9" s="19">
        <v>0.14461903891832631</v>
      </c>
      <c r="H9" s="22">
        <v>20769.6528</v>
      </c>
      <c r="I9" s="19">
        <v>0.36687374383336369</v>
      </c>
      <c r="J9" s="19">
        <v>2.5945550886168449E-2</v>
      </c>
      <c r="K9" s="19">
        <v>19.961182188927459</v>
      </c>
      <c r="L9" s="19">
        <v>30.8</v>
      </c>
      <c r="M9" s="19">
        <v>2.7407272062853838E-3</v>
      </c>
      <c r="N9" s="19">
        <v>9.5925452219988597E-4</v>
      </c>
      <c r="O9" s="19">
        <v>4.4765211035994859E-2</v>
      </c>
      <c r="P9" s="19">
        <v>3.1927188013886352</v>
      </c>
      <c r="Q9" s="19">
        <v>3.848124429015165</v>
      </c>
      <c r="R9" s="19">
        <v>94.431707217248274</v>
      </c>
      <c r="S9" s="19">
        <v>1.004933308971312E-3</v>
      </c>
      <c r="T9" s="19">
        <v>4.7368901881966012E-2</v>
      </c>
      <c r="U9" s="19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B11" s="4" t="s">
        <v>20</v>
      </c>
      <c r="C11" s="3" t="s">
        <v>24</v>
      </c>
      <c r="F11" s="5">
        <f>AVERAGE(F5:F9)</f>
        <v>42263.599999999991</v>
      </c>
      <c r="G11" s="5">
        <f t="shared" ref="G11:U11" si="2">AVERAGE(G5:G9)</f>
        <v>0.17758039766999018</v>
      </c>
      <c r="H11" s="5">
        <f t="shared" si="2"/>
        <v>24059.936846000001</v>
      </c>
      <c r="I11" s="5">
        <f t="shared" si="2"/>
        <v>0.9217137040680996</v>
      </c>
      <c r="J11" s="5">
        <f t="shared" si="2"/>
        <v>3.3397419968391559E-2</v>
      </c>
      <c r="K11" s="5">
        <f t="shared" si="2"/>
        <v>40.175277615103909</v>
      </c>
      <c r="L11" s="5">
        <f t="shared" si="2"/>
        <v>33.21</v>
      </c>
      <c r="M11" s="5">
        <f t="shared" si="2"/>
        <v>3.2732768694831672E-3</v>
      </c>
      <c r="N11" s="5">
        <f t="shared" si="2"/>
        <v>4.2623068778443237E-3</v>
      </c>
      <c r="O11" s="5">
        <f t="shared" si="2"/>
        <v>1.8844209831121419E-2</v>
      </c>
      <c r="P11" s="5">
        <f t="shared" si="2"/>
        <v>15.740957194107924</v>
      </c>
      <c r="Q11" s="5">
        <f t="shared" si="2"/>
        <v>1.7142757219596405</v>
      </c>
      <c r="R11" s="5">
        <f t="shared" si="2"/>
        <v>67.875956233261277</v>
      </c>
      <c r="S11" s="5">
        <f t="shared" si="2"/>
        <v>8.0609131725157027E-4</v>
      </c>
      <c r="T11" s="5">
        <f t="shared" si="2"/>
        <v>5.6990988261854114E-2</v>
      </c>
      <c r="U11" s="5">
        <f t="shared" si="2"/>
        <v>177.6141994669251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40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40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40" x14ac:dyDescent="0.25">
      <c r="B16" s="1">
        <v>3623000</v>
      </c>
      <c r="C16" s="1" t="s">
        <v>22</v>
      </c>
      <c r="D16" s="1" t="s">
        <v>41</v>
      </c>
      <c r="E16" s="1">
        <v>2022</v>
      </c>
      <c r="F16" s="7">
        <v>4.6170000000000003E-2</v>
      </c>
      <c r="G16" s="7">
        <v>6.6500000000000004E-2</v>
      </c>
      <c r="H16" s="7">
        <v>6.8699999999999997E-2</v>
      </c>
      <c r="I16" s="7">
        <v>6.055E-2</v>
      </c>
      <c r="J16" s="7">
        <v>4.7149999999999997E-2</v>
      </c>
      <c r="K16" s="7">
        <v>5.2979999999999999E-2</v>
      </c>
      <c r="L16" s="7">
        <v>6.4100000000000004E-2</v>
      </c>
      <c r="M16" s="7">
        <v>7.5130000000000002E-2</v>
      </c>
      <c r="N16" s="7">
        <v>7.3849999999999999E-2</v>
      </c>
      <c r="O16" s="7">
        <v>7.5399999999999995E-2</v>
      </c>
      <c r="P16" s="7">
        <v>0.12670000000000001</v>
      </c>
      <c r="Q16" s="7">
        <v>7.5700000000000003E-2</v>
      </c>
      <c r="R16" s="7">
        <v>8.6360000000000006E-2</v>
      </c>
      <c r="S16" s="7">
        <v>8.0600000000000005E-2</v>
      </c>
    </row>
    <row r="17" spans="2:21" x14ac:dyDescent="0.25">
      <c r="B17" s="1">
        <v>3623000</v>
      </c>
      <c r="C17" s="1" t="s">
        <v>22</v>
      </c>
      <c r="D17" s="1" t="s">
        <v>42</v>
      </c>
      <c r="E17" s="1">
        <v>2022</v>
      </c>
      <c r="F17" s="7">
        <v>5.3560000000000003E-2</v>
      </c>
      <c r="G17" s="7">
        <v>7.3700000000000002E-2</v>
      </c>
      <c r="H17" s="7">
        <v>7.324E-2</v>
      </c>
      <c r="I17" s="7">
        <v>6.1920000000000003E-2</v>
      </c>
      <c r="J17" s="7">
        <v>5.1569999999999998E-2</v>
      </c>
      <c r="K17" s="7">
        <v>6.1370000000000001E-2</v>
      </c>
      <c r="L17" s="7">
        <v>7.4770000000000003E-2</v>
      </c>
      <c r="M17" s="7">
        <v>8.1850000000000006E-2</v>
      </c>
      <c r="N17" s="7">
        <v>7.6300000000000007E-2</v>
      </c>
      <c r="O17" s="7">
        <v>7.3849999999999999E-2</v>
      </c>
      <c r="P17" s="7">
        <v>0.1183</v>
      </c>
      <c r="Q17" s="7">
        <v>6.8049999999999999E-2</v>
      </c>
      <c r="R17" s="7">
        <v>7.3359999999999995E-2</v>
      </c>
      <c r="S17" s="7">
        <v>5.8200000000000002E-2</v>
      </c>
    </row>
    <row r="18" spans="2:21" x14ac:dyDescent="0.25">
      <c r="B18" s="1">
        <v>65722000</v>
      </c>
      <c r="C18" s="1" t="s">
        <v>23</v>
      </c>
      <c r="D18" s="1" t="s">
        <v>41</v>
      </c>
      <c r="E18" s="1">
        <v>2023</v>
      </c>
      <c r="F18" s="7">
        <v>4.7969999999999999E-2</v>
      </c>
      <c r="G18" s="7">
        <v>6.0729999999999999E-2</v>
      </c>
      <c r="H18" s="7">
        <v>5.7160000000000002E-2</v>
      </c>
      <c r="I18" s="7">
        <v>5.0700000000000002E-2</v>
      </c>
      <c r="J18" s="7">
        <v>4.4299999999999999E-2</v>
      </c>
      <c r="K18" s="7">
        <v>4.675E-2</v>
      </c>
      <c r="L18" s="7">
        <v>7.3300000000000004E-2</v>
      </c>
      <c r="M18" s="7">
        <v>9.3439999999999995E-2</v>
      </c>
      <c r="N18" s="7">
        <v>8.9899999999999994E-2</v>
      </c>
      <c r="O18" s="7">
        <v>7.3599999999999999E-2</v>
      </c>
      <c r="P18" s="7">
        <v>0.1249</v>
      </c>
      <c r="Q18" s="7">
        <v>7.1040000000000006E-2</v>
      </c>
      <c r="R18" s="7">
        <v>8.5500000000000007E-2</v>
      </c>
      <c r="S18" s="7">
        <v>8.0699999999999994E-2</v>
      </c>
    </row>
    <row r="19" spans="2:21" x14ac:dyDescent="0.25">
      <c r="B19" s="1">
        <v>65722000</v>
      </c>
      <c r="C19" s="1" t="s">
        <v>23</v>
      </c>
      <c r="D19" s="1" t="s">
        <v>42</v>
      </c>
      <c r="E19" s="1">
        <v>2023</v>
      </c>
      <c r="F19" s="7">
        <v>5.3159999999999999E-2</v>
      </c>
      <c r="G19" s="7">
        <v>6.83E-2</v>
      </c>
      <c r="H19" s="7">
        <v>6.9029999999999994E-2</v>
      </c>
      <c r="I19" s="7">
        <v>6.0060000000000002E-2</v>
      </c>
      <c r="J19" s="7">
        <v>4.8219999999999999E-2</v>
      </c>
      <c r="K19" s="7">
        <v>4.7730000000000002E-2</v>
      </c>
      <c r="L19" s="7">
        <v>7.3400000000000007E-2</v>
      </c>
      <c r="M19" s="7">
        <v>9.8299999999999998E-2</v>
      </c>
      <c r="N19" s="7">
        <v>8.6699999999999999E-2</v>
      </c>
      <c r="O19" s="7">
        <v>7.6899999999999996E-2</v>
      </c>
      <c r="P19" s="7">
        <v>0.11774</v>
      </c>
      <c r="Q19" s="7">
        <v>6.5060000000000007E-2</v>
      </c>
      <c r="R19" s="7">
        <v>7.306E-2</v>
      </c>
      <c r="S19" s="7">
        <v>6.2300000000000001E-2</v>
      </c>
    </row>
    <row r="20" spans="2:21" x14ac:dyDescent="0.25">
      <c r="B20" s="1">
        <v>1630000</v>
      </c>
      <c r="C20" s="1" t="s">
        <v>64</v>
      </c>
      <c r="D20" s="1" t="s">
        <v>41</v>
      </c>
      <c r="E20" s="1">
        <v>2023</v>
      </c>
      <c r="F20" s="7">
        <v>4.2720000000000001E-2</v>
      </c>
      <c r="G20" s="7">
        <v>6.8849999999999995E-2</v>
      </c>
      <c r="H20" s="7">
        <v>7.22E-2</v>
      </c>
      <c r="I20" s="7">
        <v>6.3899999999999998E-2</v>
      </c>
      <c r="J20" s="7">
        <v>4.1750000000000002E-2</v>
      </c>
      <c r="K20" s="7">
        <v>3.424E-2</v>
      </c>
      <c r="L20" s="7">
        <v>4.9770000000000002E-2</v>
      </c>
      <c r="M20" s="7">
        <v>8.0699999999999994E-2</v>
      </c>
      <c r="N20" s="7">
        <v>8.2150000000000001E-2</v>
      </c>
      <c r="O20" s="7">
        <v>7.5800000000000006E-2</v>
      </c>
      <c r="P20" s="7">
        <v>0.12085</v>
      </c>
      <c r="Q20" s="7">
        <v>6.726E-2</v>
      </c>
      <c r="R20" s="7">
        <v>0.1027</v>
      </c>
      <c r="S20" s="7">
        <v>9.7100000000000006E-2</v>
      </c>
    </row>
    <row r="21" spans="2:21" x14ac:dyDescent="0.25">
      <c r="B21" s="1">
        <v>1630000</v>
      </c>
      <c r="C21" s="1" t="s">
        <v>64</v>
      </c>
      <c r="D21" s="1" t="s">
        <v>42</v>
      </c>
      <c r="E21" s="1">
        <v>2023</v>
      </c>
      <c r="F21" s="7">
        <v>0.05</v>
      </c>
      <c r="G21" s="7">
        <v>7.5700000000000003E-2</v>
      </c>
      <c r="H21" s="7">
        <v>8.2799999999999999E-2</v>
      </c>
      <c r="I21" s="7">
        <v>7.6300000000000007E-2</v>
      </c>
      <c r="J21" s="7">
        <v>5.6149999999999999E-2</v>
      </c>
      <c r="K21" s="7">
        <v>4.5260000000000002E-2</v>
      </c>
      <c r="L21" s="7">
        <v>5.8069999999999997E-2</v>
      </c>
      <c r="M21" s="7">
        <v>7.6999999999999999E-2</v>
      </c>
      <c r="N21" s="7">
        <v>7.8899999999999998E-2</v>
      </c>
      <c r="O21" s="7">
        <v>7.4800000000000005E-2</v>
      </c>
      <c r="P21" s="7">
        <v>0.1106</v>
      </c>
      <c r="Q21" s="7">
        <v>6.2469999999999998E-2</v>
      </c>
      <c r="R21" s="7">
        <v>8.4199999999999997E-2</v>
      </c>
      <c r="S21" s="7">
        <v>6.7699999999999996E-2</v>
      </c>
    </row>
    <row r="22" spans="2:21" x14ac:dyDescent="0.25">
      <c r="B22" s="1">
        <v>33618000</v>
      </c>
      <c r="C22" s="1" t="s">
        <v>66</v>
      </c>
      <c r="D22" s="1" t="s">
        <v>41</v>
      </c>
      <c r="E22" s="1">
        <v>2020</v>
      </c>
      <c r="F22" s="7">
        <v>4.514E-2</v>
      </c>
      <c r="G22" s="7">
        <v>6.9339999999999999E-2</v>
      </c>
      <c r="H22" s="7">
        <v>5.6640000000000003E-2</v>
      </c>
      <c r="I22" s="7">
        <v>3.7350000000000001E-2</v>
      </c>
      <c r="J22" s="7">
        <v>4.5319999999999999E-2</v>
      </c>
      <c r="K22" s="7">
        <v>2.5250000000000002E-2</v>
      </c>
      <c r="L22" s="7">
        <v>5.8169999999999999E-2</v>
      </c>
      <c r="M22" s="7">
        <v>6.7900000000000002E-2</v>
      </c>
      <c r="N22" s="7">
        <v>6.3E-2</v>
      </c>
      <c r="O22" s="7">
        <v>6.3839999999999994E-2</v>
      </c>
      <c r="P22" s="7">
        <v>0.15229999999999999</v>
      </c>
      <c r="Q22" s="7">
        <v>0.10034</v>
      </c>
      <c r="R22" s="7">
        <v>0.12164</v>
      </c>
      <c r="S22" s="7">
        <v>9.3799999999999994E-2</v>
      </c>
    </row>
    <row r="23" spans="2:21" x14ac:dyDescent="0.25">
      <c r="B23" s="1">
        <v>33618000</v>
      </c>
      <c r="C23" s="1" t="s">
        <v>66</v>
      </c>
      <c r="D23" s="1" t="s">
        <v>42</v>
      </c>
      <c r="E23" s="1">
        <v>2020</v>
      </c>
      <c r="F23" s="7">
        <v>5.1479999999999998E-2</v>
      </c>
      <c r="G23" s="7">
        <v>7.7499999999999999E-2</v>
      </c>
      <c r="H23" s="7">
        <v>5.9900000000000002E-2</v>
      </c>
      <c r="I23" s="7">
        <v>4.0340000000000001E-2</v>
      </c>
      <c r="J23" s="7">
        <v>4.2880000000000001E-2</v>
      </c>
      <c r="K23" s="7">
        <v>5.0840000000000003E-2</v>
      </c>
      <c r="L23" s="7">
        <v>8.5750000000000007E-2</v>
      </c>
      <c r="M23" s="7">
        <v>8.4000000000000005E-2</v>
      </c>
      <c r="N23" s="7">
        <v>6.9339999999999999E-2</v>
      </c>
      <c r="O23" s="7">
        <v>6.2899999999999998E-2</v>
      </c>
      <c r="P23" s="7">
        <v>0.1323</v>
      </c>
      <c r="Q23" s="7">
        <v>8.48E-2</v>
      </c>
      <c r="R23" s="7">
        <v>8.9399999999999993E-2</v>
      </c>
      <c r="S23" s="7">
        <v>6.8540000000000004E-2</v>
      </c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AVERAGE(F14,F16,F18,F20,F22)</f>
        <v>4.8851999999999993E-2</v>
      </c>
      <c r="G25" s="7">
        <f t="shared" ref="G25:S25" si="3">AVERAGE(G14,G16,G18,G20,G22)</f>
        <v>6.6384000000000012E-2</v>
      </c>
      <c r="H25" s="7">
        <f t="shared" si="3"/>
        <v>6.3287999999999997E-2</v>
      </c>
      <c r="I25" s="7">
        <f t="shared" si="3"/>
        <v>5.1112000000000005E-2</v>
      </c>
      <c r="J25" s="7">
        <f t="shared" si="3"/>
        <v>4.2570000000000004E-2</v>
      </c>
      <c r="K25" s="7">
        <f t="shared" si="3"/>
        <v>3.6932E-2</v>
      </c>
      <c r="L25" s="7">
        <f t="shared" si="3"/>
        <v>5.9919999999999994E-2</v>
      </c>
      <c r="M25" s="7">
        <f t="shared" si="3"/>
        <v>7.7354000000000006E-2</v>
      </c>
      <c r="N25" s="7">
        <f t="shared" si="3"/>
        <v>7.6800000000000007E-2</v>
      </c>
      <c r="O25" s="7">
        <f t="shared" si="3"/>
        <v>7.0716000000000001E-2</v>
      </c>
      <c r="P25" s="7">
        <f t="shared" si="3"/>
        <v>0.13745000000000002</v>
      </c>
      <c r="Q25" s="7">
        <f t="shared" si="3"/>
        <v>8.2867999999999997E-2</v>
      </c>
      <c r="R25" s="7">
        <f t="shared" si="3"/>
        <v>0.10084</v>
      </c>
      <c r="S25" s="7">
        <f t="shared" si="3"/>
        <v>8.4920000000000009E-2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AVERAGE(F15,F17,F19,F21,F23)</f>
        <v>5.5567999999999992E-2</v>
      </c>
      <c r="G26" s="7">
        <f t="shared" ref="G26:S26" si="4">AVERAGE(G15,G17,G19,G21,G23)</f>
        <v>7.4520000000000003E-2</v>
      </c>
      <c r="H26" s="7">
        <f t="shared" si="4"/>
        <v>7.077399999999999E-2</v>
      </c>
      <c r="I26" s="7">
        <f t="shared" si="4"/>
        <v>5.7190000000000005E-2</v>
      </c>
      <c r="J26" s="7">
        <f t="shared" si="4"/>
        <v>4.7094000000000004E-2</v>
      </c>
      <c r="K26" s="7">
        <f t="shared" si="4"/>
        <v>4.8735999999999995E-2</v>
      </c>
      <c r="L26" s="7">
        <f t="shared" si="4"/>
        <v>7.2798000000000002E-2</v>
      </c>
      <c r="M26" s="7">
        <f t="shared" si="4"/>
        <v>8.3370000000000014E-2</v>
      </c>
      <c r="N26" s="7">
        <f t="shared" si="4"/>
        <v>7.7202000000000007E-2</v>
      </c>
      <c r="O26" s="7">
        <f t="shared" si="4"/>
        <v>7.1142000000000011E-2</v>
      </c>
      <c r="P26" s="7">
        <f t="shared" si="4"/>
        <v>0.125668</v>
      </c>
      <c r="Q26" s="7">
        <f t="shared" si="4"/>
        <v>7.4862000000000012E-2</v>
      </c>
      <c r="R26" s="7">
        <f t="shared" si="4"/>
        <v>7.9177999999999998E-2</v>
      </c>
      <c r="S26" s="7">
        <f t="shared" si="4"/>
        <v>6.1881999999999993E-2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5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5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5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S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V31" sqref="V31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7" t="s">
        <v>44</v>
      </c>
      <c r="D10" s="1" t="s">
        <v>60</v>
      </c>
      <c r="E10" s="1" t="s">
        <v>65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9">
        <v>19.899999999999999</v>
      </c>
      <c r="N10" s="5">
        <v>5.8884904434141846E-4</v>
      </c>
      <c r="O10" s="5">
        <v>3.3173638557943965E-3</v>
      </c>
      <c r="P10" s="19">
        <f>700/G10</f>
        <v>9.4975652313132011E-4</v>
      </c>
      <c r="Q10" s="5">
        <v>2.932983822932821E-2</v>
      </c>
      <c r="R10" s="5">
        <v>3.6260347258120759E-2</v>
      </c>
      <c r="S10" s="19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7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2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60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60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60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60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42"/>
  <sheetViews>
    <sheetView tabSelected="1" zoomScale="85" zoomScaleNormal="85" workbookViewId="0">
      <selection activeCell="V21" sqref="V21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40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7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s="1"/>
      <c r="Z5" s="1">
        <v>-47</v>
      </c>
      <c r="AA5" s="1">
        <v>40333</v>
      </c>
      <c r="AB5" s="1">
        <v>4741</v>
      </c>
      <c r="AC5" s="1">
        <v>19539.2</v>
      </c>
      <c r="AD5" s="1">
        <v>14187.05</v>
      </c>
      <c r="AE5" s="1">
        <v>428</v>
      </c>
      <c r="AF5" s="1">
        <v>216727.5</v>
      </c>
      <c r="AG5" s="1">
        <v>27.2</v>
      </c>
      <c r="AH5" s="1">
        <v>125</v>
      </c>
      <c r="AI5" s="1">
        <v>52</v>
      </c>
      <c r="AJ5" s="1">
        <v>416.7</v>
      </c>
      <c r="AK5" s="1">
        <v>89856</v>
      </c>
      <c r="AL5" s="1">
        <v>37840.800000000003</v>
      </c>
      <c r="AM5" s="1">
        <v>3314161</v>
      </c>
      <c r="AN5" s="1">
        <v>32</v>
      </c>
      <c r="AO5" s="1">
        <v>936</v>
      </c>
      <c r="AP5" s="1">
        <v>4090149.6</v>
      </c>
    </row>
    <row r="6" spans="3:42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7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3:42" x14ac:dyDescent="0.25">
      <c r="C7" s="1" t="s">
        <v>50</v>
      </c>
      <c r="D7" s="1" t="s">
        <v>67</v>
      </c>
      <c r="E7" s="1" t="s">
        <v>47</v>
      </c>
      <c r="F7" s="1">
        <v>-1897</v>
      </c>
      <c r="G7" s="1">
        <v>447387</v>
      </c>
      <c r="H7" s="7">
        <v>0.24330836613491227</v>
      </c>
      <c r="I7" s="7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1">
        <f>AB5/$AA5</f>
        <v>0.11754642600352069</v>
      </c>
      <c r="AC7" s="1">
        <v>19539.2</v>
      </c>
      <c r="AD7" s="1">
        <f t="shared" ref="AC7:AP7" si="0">AD5/$AA5</f>
        <v>0.35174794833015149</v>
      </c>
      <c r="AE7" s="1">
        <f t="shared" si="0"/>
        <v>1.0611657947586344E-2</v>
      </c>
      <c r="AF7" s="1">
        <f t="shared" si="0"/>
        <v>5.3734534996156995</v>
      </c>
      <c r="AG7" s="1">
        <v>27.2</v>
      </c>
      <c r="AH7" s="1">
        <f t="shared" si="0"/>
        <v>3.0991991669352638E-3</v>
      </c>
      <c r="AI7" s="1">
        <f t="shared" si="0"/>
        <v>1.2892668534450699E-3</v>
      </c>
      <c r="AJ7" s="1">
        <f t="shared" si="0"/>
        <v>1.0331490342895395E-2</v>
      </c>
      <c r="AK7" s="1">
        <f t="shared" si="0"/>
        <v>2.2278531227530807</v>
      </c>
      <c r="AL7" s="1">
        <f t="shared" si="0"/>
        <v>0.93820940668931152</v>
      </c>
      <c r="AM7" s="1">
        <f t="shared" si="0"/>
        <v>82.169960082314731</v>
      </c>
      <c r="AN7" s="1">
        <f t="shared" si="0"/>
        <v>7.9339498673542752E-4</v>
      </c>
      <c r="AO7" s="1">
        <f t="shared" si="0"/>
        <v>2.3206803362011256E-2</v>
      </c>
      <c r="AP7" s="1">
        <f t="shared" si="0"/>
        <v>101.40950586368483</v>
      </c>
    </row>
    <row r="8" spans="3:42" x14ac:dyDescent="0.25">
      <c r="C8" s="1" t="s">
        <v>50</v>
      </c>
      <c r="D8" s="1" t="s">
        <v>68</v>
      </c>
      <c r="E8" s="1">
        <v>2012</v>
      </c>
      <c r="F8" s="1">
        <v>-47</v>
      </c>
      <c r="G8" s="1">
        <v>40333</v>
      </c>
      <c r="H8" s="7">
        <v>0.11754642600352069</v>
      </c>
      <c r="I8" s="7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3"/>
      <c r="X8" s="14"/>
      <c r="Y8" s="1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10" spans="3:42" x14ac:dyDescent="0.25"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2" spans="3:42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42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42" x14ac:dyDescent="0.25">
      <c r="C15" s="1">
        <v>80601000</v>
      </c>
      <c r="D15" s="1" t="s">
        <v>52</v>
      </c>
      <c r="E15" s="1" t="s">
        <v>41</v>
      </c>
      <c r="F15" s="1">
        <v>2020</v>
      </c>
      <c r="G15" s="7">
        <v>7.2270000000000001E-2</v>
      </c>
      <c r="H15" s="7">
        <v>8.7160000000000001E-2</v>
      </c>
      <c r="I15" s="7">
        <v>8.0140000000000003E-2</v>
      </c>
      <c r="J15" s="7">
        <v>5.5300000000000002E-2</v>
      </c>
      <c r="K15" s="7">
        <v>5.79E-2</v>
      </c>
      <c r="L15" s="7">
        <v>4.1930000000000002E-2</v>
      </c>
      <c r="M15" s="7">
        <v>6.9599999999999995E-2</v>
      </c>
      <c r="N15" s="7">
        <v>6.2469999999999998E-2</v>
      </c>
      <c r="O15" s="7">
        <v>6.2560000000000004E-2</v>
      </c>
      <c r="P15" s="7">
        <v>5.91E-2</v>
      </c>
      <c r="Q15" s="7">
        <v>0.14610000000000001</v>
      </c>
      <c r="R15" s="7">
        <v>8.5139999999999993E-2</v>
      </c>
      <c r="S15" s="7">
        <v>7.1900000000000006E-2</v>
      </c>
      <c r="T15" s="7">
        <v>4.8500000000000001E-2</v>
      </c>
    </row>
    <row r="16" spans="3:42" x14ac:dyDescent="0.25">
      <c r="C16" s="1">
        <v>80601000</v>
      </c>
      <c r="D16" s="1" t="s">
        <v>52</v>
      </c>
      <c r="E16" s="1" t="s">
        <v>42</v>
      </c>
      <c r="F16" s="1">
        <v>2020</v>
      </c>
      <c r="G16" s="7">
        <v>7.2139999999999996E-2</v>
      </c>
      <c r="H16" s="7">
        <v>8.6360000000000006E-2</v>
      </c>
      <c r="I16" s="7">
        <v>8.2460000000000006E-2</v>
      </c>
      <c r="J16" s="7">
        <v>5.8470000000000001E-2</v>
      </c>
      <c r="K16" s="7">
        <v>6.5250000000000002E-2</v>
      </c>
      <c r="L16" s="7">
        <v>5.7099999999999998E-2</v>
      </c>
      <c r="M16" s="7">
        <v>8.0140000000000003E-2</v>
      </c>
      <c r="N16" s="7">
        <v>7.0860000000000006E-2</v>
      </c>
      <c r="O16" s="7">
        <v>5.8900000000000001E-2</v>
      </c>
      <c r="P16" s="7">
        <v>5.8779999999999999E-2</v>
      </c>
      <c r="Q16" s="7">
        <v>0.1333</v>
      </c>
      <c r="R16" s="7">
        <v>7.9000000000000001E-2</v>
      </c>
      <c r="S16" s="7">
        <v>6.1650000000000003E-2</v>
      </c>
      <c r="T16" s="7">
        <v>3.5639999999999998E-2</v>
      </c>
    </row>
    <row r="17" spans="3:22" x14ac:dyDescent="0.25">
      <c r="C17" s="1">
        <v>38701000</v>
      </c>
      <c r="D17" s="1" t="s">
        <v>67</v>
      </c>
      <c r="E17" s="1" t="s">
        <v>41</v>
      </c>
      <c r="F17" s="1">
        <v>2023</v>
      </c>
      <c r="G17" s="7">
        <v>4.2900000000000001E-2</v>
      </c>
      <c r="H17" s="7">
        <v>5.9499999999999997E-2</v>
      </c>
      <c r="I17" s="7">
        <v>5.475E-2</v>
      </c>
      <c r="J17" s="7">
        <v>4.8550000000000003E-2</v>
      </c>
      <c r="K17" s="7">
        <v>4.48E-2</v>
      </c>
      <c r="L17" s="7">
        <v>4.9930000000000002E-2</v>
      </c>
      <c r="M17" s="7">
        <v>7.6899999999999996E-2</v>
      </c>
      <c r="N17" s="7">
        <v>9.2039999999999997E-2</v>
      </c>
      <c r="O17" s="7">
        <v>8.1799999999999998E-2</v>
      </c>
      <c r="P17" s="7">
        <v>7.6100000000000001E-2</v>
      </c>
      <c r="Q17" s="7">
        <v>0.12427000000000001</v>
      </c>
      <c r="R17" s="7">
        <v>7.0400000000000004E-2</v>
      </c>
      <c r="S17" s="7">
        <v>9.0700000000000003E-2</v>
      </c>
      <c r="T17" s="7">
        <v>8.7340000000000001E-2</v>
      </c>
    </row>
    <row r="18" spans="3:22" x14ac:dyDescent="0.25">
      <c r="C18" s="1">
        <v>38701000</v>
      </c>
      <c r="D18" s="1" t="s">
        <v>67</v>
      </c>
      <c r="E18" s="1" t="s">
        <v>42</v>
      </c>
      <c r="F18" s="1">
        <v>2023</v>
      </c>
      <c r="G18" s="7">
        <v>5.4960000000000002E-2</v>
      </c>
      <c r="H18" s="7">
        <v>7.3400000000000007E-2</v>
      </c>
      <c r="I18" s="7">
        <v>6.744E-2</v>
      </c>
      <c r="J18" s="7">
        <v>6.1460000000000001E-2</v>
      </c>
      <c r="K18" s="7">
        <v>4.82E-2</v>
      </c>
      <c r="L18" s="7">
        <v>5.2060000000000002E-2</v>
      </c>
      <c r="M18" s="7">
        <v>7.9200000000000007E-2</v>
      </c>
      <c r="N18" s="7">
        <v>9.7000000000000003E-2</v>
      </c>
      <c r="O18" s="7">
        <v>8.4839999999999999E-2</v>
      </c>
      <c r="P18" s="7">
        <v>7.6100000000000001E-2</v>
      </c>
      <c r="Q18" s="7">
        <v>0.11269999999999999</v>
      </c>
      <c r="R18" s="7">
        <v>6.1600000000000002E-2</v>
      </c>
      <c r="S18" s="7">
        <v>7.1529999999999996E-2</v>
      </c>
      <c r="T18" s="7">
        <v>5.9630000000000002E-2</v>
      </c>
    </row>
    <row r="19" spans="3:22" x14ac:dyDescent="0.25">
      <c r="C19" s="1">
        <v>20627000</v>
      </c>
      <c r="D19" s="1" t="s">
        <v>68</v>
      </c>
      <c r="E19" s="1" t="s">
        <v>41</v>
      </c>
      <c r="F19" s="1">
        <v>2012</v>
      </c>
      <c r="G19" s="7">
        <v>5.9569999999999998E-2</v>
      </c>
      <c r="H19" s="7">
        <v>5.3039999999999997E-2</v>
      </c>
      <c r="I19" s="7">
        <v>5.57E-2</v>
      </c>
      <c r="J19" s="7">
        <v>5.1450000000000003E-2</v>
      </c>
      <c r="K19" s="7">
        <v>6.5369999999999998E-2</v>
      </c>
      <c r="L19" s="7">
        <v>7.7899999999999997E-2</v>
      </c>
      <c r="M19" s="7">
        <v>7.6899999999999996E-2</v>
      </c>
      <c r="N19" s="7">
        <v>7.6999999999999999E-2</v>
      </c>
      <c r="O19" s="7">
        <v>7.4999999999999997E-2</v>
      </c>
      <c r="P19" s="7">
        <v>8.6099999999999996E-2</v>
      </c>
      <c r="Q19" s="7">
        <v>0.10284</v>
      </c>
      <c r="R19" s="7">
        <v>8.9099999999999999E-2</v>
      </c>
      <c r="S19" s="7">
        <v>8.5599999999999996E-2</v>
      </c>
      <c r="T19" s="7">
        <v>4.4400000000000002E-2</v>
      </c>
    </row>
    <row r="20" spans="3:22" x14ac:dyDescent="0.25">
      <c r="C20" s="1">
        <v>20627000</v>
      </c>
      <c r="D20" s="1" t="s">
        <v>68</v>
      </c>
      <c r="E20" s="1" t="s">
        <v>42</v>
      </c>
      <c r="F20" s="1">
        <v>2012</v>
      </c>
      <c r="G20" s="7">
        <v>6.1280000000000001E-2</v>
      </c>
      <c r="H20" s="7">
        <v>5.9360000000000003E-2</v>
      </c>
      <c r="I20" s="7">
        <v>6.4899999999999999E-2</v>
      </c>
      <c r="J20" s="7">
        <v>6.3600000000000004E-2</v>
      </c>
      <c r="K20" s="7">
        <v>7.1400000000000005E-2</v>
      </c>
      <c r="L20" s="7">
        <v>8.8599999999999998E-2</v>
      </c>
      <c r="M20" s="7">
        <v>7.6700000000000004E-2</v>
      </c>
      <c r="N20" s="7">
        <v>7.6300000000000007E-2</v>
      </c>
      <c r="O20" s="7">
        <v>7.4300000000000005E-2</v>
      </c>
      <c r="P20" s="7">
        <v>8.6300000000000002E-2</v>
      </c>
      <c r="Q20" s="7">
        <v>0.10297000000000001</v>
      </c>
      <c r="R20" s="7">
        <v>8.0699999999999994E-2</v>
      </c>
      <c r="S20" s="7">
        <v>6.6650000000000001E-2</v>
      </c>
      <c r="T20" s="7">
        <v>2.6980000000000001E-2</v>
      </c>
    </row>
    <row r="23" spans="3:22" x14ac:dyDescent="0.25">
      <c r="D23" s="3" t="s">
        <v>43</v>
      </c>
      <c r="E23" s="1" t="s">
        <v>41</v>
      </c>
      <c r="F23" s="1">
        <v>0</v>
      </c>
      <c r="G23" s="7">
        <f>AVERAGE(G13,G15,G17,G19)</f>
        <v>5.7967500000000005E-2</v>
      </c>
      <c r="H23" s="7">
        <f t="shared" ref="H23:T23" si="1">AVERAGE(H13,H15,H17,H19)</f>
        <v>6.6512500000000002E-2</v>
      </c>
      <c r="I23" s="7">
        <f t="shared" si="1"/>
        <v>6.3997499999999999E-2</v>
      </c>
      <c r="J23" s="7">
        <f t="shared" si="1"/>
        <v>5.0817500000000002E-2</v>
      </c>
      <c r="K23" s="7">
        <f t="shared" si="1"/>
        <v>5.4057499999999994E-2</v>
      </c>
      <c r="L23" s="7">
        <f t="shared" si="1"/>
        <v>5.3877500000000002E-2</v>
      </c>
      <c r="M23" s="7">
        <f t="shared" si="1"/>
        <v>7.4115E-2</v>
      </c>
      <c r="N23" s="7">
        <f t="shared" si="1"/>
        <v>7.55025E-2</v>
      </c>
      <c r="O23" s="7">
        <f t="shared" si="1"/>
        <v>7.1264999999999995E-2</v>
      </c>
      <c r="P23" s="7">
        <f t="shared" si="1"/>
        <v>7.0682499999999995E-2</v>
      </c>
      <c r="Q23" s="7">
        <f t="shared" si="1"/>
        <v>0.1299525</v>
      </c>
      <c r="R23" s="7">
        <f t="shared" si="1"/>
        <v>8.3820000000000006E-2</v>
      </c>
      <c r="S23" s="7">
        <f t="shared" si="1"/>
        <v>8.3925E-2</v>
      </c>
      <c r="T23" s="7">
        <f t="shared" si="1"/>
        <v>6.3485E-2</v>
      </c>
    </row>
    <row r="24" spans="3:22" x14ac:dyDescent="0.25">
      <c r="D24" s="3" t="s">
        <v>43</v>
      </c>
      <c r="E24" s="1" t="s">
        <v>42</v>
      </c>
      <c r="F24" s="1">
        <v>0</v>
      </c>
      <c r="G24" s="7">
        <f>AVERAGE(G14,G16,G18,G20)</f>
        <v>6.2570000000000001E-2</v>
      </c>
      <c r="H24" s="7">
        <f t="shared" ref="H24:T24" si="2">AVERAGE(H14,H16,H18,H20)</f>
        <v>7.2730000000000017E-2</v>
      </c>
      <c r="I24" s="7">
        <f t="shared" si="2"/>
        <v>7.0974999999999996E-2</v>
      </c>
      <c r="J24" s="7">
        <f t="shared" si="2"/>
        <v>5.8692499999999995E-2</v>
      </c>
      <c r="K24" s="7">
        <f t="shared" si="2"/>
        <v>5.7327500000000003E-2</v>
      </c>
      <c r="L24" s="7">
        <f t="shared" si="2"/>
        <v>6.9550000000000001E-2</v>
      </c>
      <c r="M24" s="7">
        <f t="shared" si="2"/>
        <v>8.2485000000000003E-2</v>
      </c>
      <c r="N24" s="7">
        <f t="shared" si="2"/>
        <v>7.9822500000000005E-2</v>
      </c>
      <c r="O24" s="7">
        <f t="shared" si="2"/>
        <v>7.041E-2</v>
      </c>
      <c r="P24" s="7">
        <f t="shared" si="2"/>
        <v>7.0554999999999993E-2</v>
      </c>
      <c r="Q24" s="7">
        <f t="shared" si="2"/>
        <v>0.11919250000000001</v>
      </c>
      <c r="R24" s="7">
        <f t="shared" si="2"/>
        <v>7.4567499999999995E-2</v>
      </c>
      <c r="S24" s="7">
        <f t="shared" si="2"/>
        <v>6.8182499999999993E-2</v>
      </c>
      <c r="T24" s="7">
        <f t="shared" si="2"/>
        <v>4.3022500000000005E-2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T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T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zoomScaleNormal="100" workbookViewId="0">
      <selection activeCell="D17" sqref="D1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64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64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4" spans="3:21" x14ac:dyDescent="0.25">
      <c r="C14" s="11" t="s">
        <v>44</v>
      </c>
      <c r="D14" s="1">
        <v>56613000</v>
      </c>
      <c r="E14" s="1" t="s">
        <v>45</v>
      </c>
      <c r="F14" s="1" t="s">
        <v>41</v>
      </c>
      <c r="G14" s="1">
        <v>2019</v>
      </c>
      <c r="H14" s="7">
        <v>5.5329999999999997E-2</v>
      </c>
      <c r="I14" s="7">
        <v>5.8099999999999999E-2</v>
      </c>
      <c r="J14" s="7">
        <v>5.4960000000000002E-2</v>
      </c>
      <c r="K14" s="7">
        <v>4.3099999999999999E-2</v>
      </c>
      <c r="L14" s="7">
        <v>4.0250000000000001E-2</v>
      </c>
      <c r="M14" s="7">
        <v>5.5660000000000001E-2</v>
      </c>
      <c r="N14" s="7">
        <v>8.2500000000000004E-2</v>
      </c>
      <c r="O14" s="7">
        <v>7.7200000000000005E-2</v>
      </c>
      <c r="P14" s="7">
        <v>7.0739999999999997E-2</v>
      </c>
      <c r="Q14" s="7">
        <v>6.4449999999999993E-2</v>
      </c>
      <c r="R14" s="7">
        <v>0.14199999999999999</v>
      </c>
      <c r="S14" s="7">
        <v>8.8200000000000001E-2</v>
      </c>
      <c r="T14" s="7">
        <v>9.1899999999999996E-2</v>
      </c>
      <c r="U14" s="7">
        <v>7.5560000000000002E-2</v>
      </c>
    </row>
    <row r="15" spans="3:21" x14ac:dyDescent="0.25">
      <c r="C15" s="1" t="s">
        <v>44</v>
      </c>
      <c r="D15" s="1">
        <v>56613000</v>
      </c>
      <c r="E15" s="1" t="s">
        <v>45</v>
      </c>
      <c r="F15" s="1" t="s">
        <v>42</v>
      </c>
      <c r="G15" s="1">
        <v>2019</v>
      </c>
      <c r="H15" s="7">
        <v>6.1199999999999997E-2</v>
      </c>
      <c r="I15" s="7">
        <v>6.7299999999999999E-2</v>
      </c>
      <c r="J15" s="7">
        <v>5.91E-2</v>
      </c>
      <c r="K15" s="7">
        <v>4.938E-2</v>
      </c>
      <c r="L15" s="7">
        <v>4.2500000000000003E-2</v>
      </c>
      <c r="M15" s="7">
        <v>6.0729999999999999E-2</v>
      </c>
      <c r="N15" s="7">
        <v>9.0149999999999994E-2</v>
      </c>
      <c r="O15" s="7">
        <v>8.5099999999999995E-2</v>
      </c>
      <c r="P15" s="7">
        <v>7.5600000000000001E-2</v>
      </c>
      <c r="Q15" s="7">
        <v>6.5799999999999997E-2</v>
      </c>
      <c r="R15" s="7">
        <v>0.12989999999999999</v>
      </c>
      <c r="S15" s="7">
        <v>8.1900000000000001E-2</v>
      </c>
      <c r="T15" s="7">
        <v>7.4160000000000004E-2</v>
      </c>
      <c r="U15" s="7">
        <v>5.7099999999999998E-2</v>
      </c>
    </row>
    <row r="16" spans="3:21" x14ac:dyDescent="0.25">
      <c r="C16" s="1" t="s">
        <v>44</v>
      </c>
      <c r="D16" s="1">
        <v>63637000</v>
      </c>
      <c r="E16" s="1" t="s">
        <v>49</v>
      </c>
      <c r="F16" s="1" t="s">
        <v>41</v>
      </c>
      <c r="G16" s="1">
        <v>2013</v>
      </c>
      <c r="H16" s="7">
        <v>6.1199999999999997E-2</v>
      </c>
      <c r="I16" s="7">
        <v>5.79E-2</v>
      </c>
      <c r="J16" s="7">
        <v>5.1180000000000003E-2</v>
      </c>
      <c r="K16" s="7">
        <v>5.246E-2</v>
      </c>
      <c r="L16" s="7">
        <v>5.9229999999999998E-2</v>
      </c>
      <c r="M16" s="7">
        <v>7.6300000000000007E-2</v>
      </c>
      <c r="N16" s="7">
        <v>7.4770000000000003E-2</v>
      </c>
      <c r="O16" s="7">
        <v>7.1499999999999994E-2</v>
      </c>
      <c r="P16" s="7">
        <v>6.6799999999999998E-2</v>
      </c>
      <c r="Q16" s="7">
        <v>7.4499999999999997E-2</v>
      </c>
      <c r="R16" s="7">
        <v>0.16220000000000001</v>
      </c>
      <c r="S16" s="7">
        <v>8.6599999999999996E-2</v>
      </c>
      <c r="T16" s="7">
        <v>6.6830000000000001E-2</v>
      </c>
      <c r="U16" s="7">
        <v>3.85E-2</v>
      </c>
    </row>
    <row r="17" spans="3:21" x14ac:dyDescent="0.25">
      <c r="C17" s="1" t="s">
        <v>44</v>
      </c>
      <c r="D17" s="1">
        <v>63637000</v>
      </c>
      <c r="E17" s="1" t="s">
        <v>49</v>
      </c>
      <c r="F17" s="1" t="s">
        <v>42</v>
      </c>
      <c r="G17" s="1">
        <v>2013</v>
      </c>
      <c r="H17" s="7">
        <v>5.79E-2</v>
      </c>
      <c r="I17" s="7">
        <v>5.5629999999999999E-2</v>
      </c>
      <c r="J17" s="7">
        <v>5.1639999999999998E-2</v>
      </c>
      <c r="K17" s="7">
        <v>5.2519999999999997E-2</v>
      </c>
      <c r="L17" s="7">
        <v>5.8930000000000003E-2</v>
      </c>
      <c r="M17" s="7">
        <v>9.2700000000000005E-2</v>
      </c>
      <c r="N17" s="7">
        <v>9.2100000000000001E-2</v>
      </c>
      <c r="O17" s="7">
        <v>8.1600000000000006E-2</v>
      </c>
      <c r="P17" s="7">
        <v>7.4899999999999994E-2</v>
      </c>
      <c r="Q17" s="7">
        <v>7.46E-2</v>
      </c>
      <c r="R17" s="7">
        <v>0.14929999999999999</v>
      </c>
      <c r="S17" s="7">
        <v>7.886E-2</v>
      </c>
      <c r="T17" s="7">
        <v>5.466E-2</v>
      </c>
      <c r="U17" s="7">
        <v>2.4639999999999999E-2</v>
      </c>
    </row>
    <row r="18" spans="3:21" x14ac:dyDescent="0.25">
      <c r="C18" s="1" t="s">
        <v>44</v>
      </c>
      <c r="D18" s="1">
        <v>75633000</v>
      </c>
      <c r="E18" s="1" t="s">
        <v>54</v>
      </c>
      <c r="F18" s="1" t="s">
        <v>41</v>
      </c>
      <c r="G18" s="1" t="s">
        <v>55</v>
      </c>
      <c r="H18" s="7">
        <v>0.05</v>
      </c>
      <c r="I18" s="7">
        <v>7.5740000000000002E-2</v>
      </c>
      <c r="J18" s="7">
        <v>7.3550000000000004E-2</v>
      </c>
      <c r="K18" s="7">
        <v>5.6270000000000001E-2</v>
      </c>
      <c r="L18" s="7">
        <v>4.5870000000000001E-2</v>
      </c>
      <c r="M18" s="7">
        <v>4.0370000000000003E-2</v>
      </c>
      <c r="N18" s="7">
        <v>6.3350000000000004E-2</v>
      </c>
      <c r="O18" s="7">
        <v>8.2400000000000001E-2</v>
      </c>
      <c r="P18" s="7">
        <v>8.3000000000000004E-2</v>
      </c>
      <c r="Q18" s="7">
        <v>7.7499999999999999E-2</v>
      </c>
      <c r="R18" s="7">
        <v>0.11285000000000001</v>
      </c>
      <c r="S18" s="7">
        <v>6.2560000000000004E-2</v>
      </c>
      <c r="T18" s="7">
        <v>9.1399999999999995E-2</v>
      </c>
      <c r="U18" s="7">
        <v>8.5199999999999998E-2</v>
      </c>
    </row>
    <row r="19" spans="3:21" x14ac:dyDescent="0.25">
      <c r="C19" s="1" t="s">
        <v>44</v>
      </c>
      <c r="D19" s="1">
        <v>75633000</v>
      </c>
      <c r="E19" s="1" t="s">
        <v>54</v>
      </c>
      <c r="F19" s="1" t="s">
        <v>42</v>
      </c>
      <c r="G19" s="1" t="s">
        <v>55</v>
      </c>
      <c r="H19" s="7">
        <v>6.25E-2</v>
      </c>
      <c r="I19" s="7">
        <v>9.3799999999999994E-2</v>
      </c>
      <c r="J19" s="7">
        <v>9.1800000000000007E-2</v>
      </c>
      <c r="K19" s="7">
        <v>6.0299999999999999E-2</v>
      </c>
      <c r="L19" s="7">
        <v>2.7019999999999999E-2</v>
      </c>
      <c r="M19" s="7">
        <v>3.8100000000000002E-2</v>
      </c>
      <c r="N19" s="7">
        <v>8.1799999999999998E-2</v>
      </c>
      <c r="O19" s="7">
        <v>9.0639999999999998E-2</v>
      </c>
      <c r="P19" s="7">
        <v>7.4899999999999994E-2</v>
      </c>
      <c r="Q19" s="7">
        <v>7.3700000000000002E-2</v>
      </c>
      <c r="R19" s="7">
        <v>0.1051</v>
      </c>
      <c r="S19" s="7">
        <v>5.6730000000000003E-2</v>
      </c>
      <c r="T19" s="7">
        <v>7.5999999999999998E-2</v>
      </c>
      <c r="U19" s="7">
        <v>6.7599999999999993E-2</v>
      </c>
    </row>
    <row r="20" spans="3:21" x14ac:dyDescent="0.25">
      <c r="C20" s="1" t="s">
        <v>44</v>
      </c>
      <c r="D20" s="1">
        <v>28656000</v>
      </c>
      <c r="E20" s="1" t="s">
        <v>57</v>
      </c>
      <c r="F20" s="1" t="s">
        <v>41</v>
      </c>
      <c r="G20" s="1">
        <v>2013</v>
      </c>
      <c r="H20" s="7">
        <v>5.7070000000000003E-2</v>
      </c>
      <c r="I20" s="7">
        <v>5.0479999999999997E-2</v>
      </c>
      <c r="J20" s="7">
        <v>4.19E-2</v>
      </c>
      <c r="K20" s="7">
        <v>3.9669999999999997E-2</v>
      </c>
      <c r="L20" s="7">
        <v>4.7359999999999999E-2</v>
      </c>
      <c r="M20" s="7">
        <v>8.0699999999999994E-2</v>
      </c>
      <c r="N20" s="7">
        <v>7.6600000000000001E-2</v>
      </c>
      <c r="O20" s="7">
        <v>7.1999999999999995E-2</v>
      </c>
      <c r="P20" s="7">
        <v>6.2230000000000001E-2</v>
      </c>
      <c r="Q20" s="7">
        <v>7.8600000000000003E-2</v>
      </c>
      <c r="R20" s="7">
        <v>0.18140000000000001</v>
      </c>
      <c r="S20" s="7">
        <v>9.4600000000000004E-2</v>
      </c>
      <c r="T20" s="7">
        <v>8.0699999999999994E-2</v>
      </c>
      <c r="U20" s="7">
        <v>3.6799999999999999E-2</v>
      </c>
    </row>
    <row r="21" spans="3:21" x14ac:dyDescent="0.25">
      <c r="C21" s="1" t="s">
        <v>44</v>
      </c>
      <c r="D21" s="1">
        <v>28656000</v>
      </c>
      <c r="E21" s="1" t="s">
        <v>57</v>
      </c>
      <c r="F21" s="1" t="s">
        <v>42</v>
      </c>
      <c r="G21" s="1">
        <v>2013</v>
      </c>
      <c r="H21" s="7">
        <v>6.2260000000000003E-2</v>
      </c>
      <c r="I21" s="7">
        <v>5.3530000000000001E-2</v>
      </c>
      <c r="J21" s="7">
        <v>4.8739999999999999E-2</v>
      </c>
      <c r="K21" s="7">
        <v>4.4159999999999998E-2</v>
      </c>
      <c r="L21" s="7">
        <v>6.4449999999999993E-2</v>
      </c>
      <c r="M21" s="7">
        <v>0.1017</v>
      </c>
      <c r="N21" s="7">
        <v>8.6099999999999996E-2</v>
      </c>
      <c r="O21" s="7">
        <v>7.5259999999999994E-2</v>
      </c>
      <c r="P21" s="7">
        <v>6.4399999999999999E-2</v>
      </c>
      <c r="Q21" s="7">
        <v>6.7599999999999993E-2</v>
      </c>
      <c r="R21" s="7">
        <v>0.1588</v>
      </c>
      <c r="S21" s="7">
        <v>7.9200000000000007E-2</v>
      </c>
      <c r="T21" s="7">
        <v>6.4299999999999996E-2</v>
      </c>
      <c r="U21" s="7">
        <v>2.945E-2</v>
      </c>
    </row>
    <row r="22" spans="3:21" x14ac:dyDescent="0.25">
      <c r="C22" s="1" t="s">
        <v>44</v>
      </c>
      <c r="D22" s="1">
        <v>98701000</v>
      </c>
      <c r="E22" s="1" t="s">
        <v>59</v>
      </c>
      <c r="F22" s="1" t="s">
        <v>41</v>
      </c>
      <c r="G22" s="1">
        <v>2019</v>
      </c>
      <c r="H22" s="7">
        <v>8.3199999999999996E-2</v>
      </c>
      <c r="I22" s="7">
        <v>8.5199999999999998E-2</v>
      </c>
      <c r="J22" s="7">
        <v>6.7500000000000004E-2</v>
      </c>
      <c r="K22" s="7">
        <v>6.7900000000000002E-2</v>
      </c>
      <c r="L22" s="7">
        <v>6.5729999999999997E-2</v>
      </c>
      <c r="M22" s="7">
        <v>0.11176</v>
      </c>
      <c r="N22" s="7">
        <v>0.1137</v>
      </c>
      <c r="O22" s="7">
        <v>8.5999999999999993E-2</v>
      </c>
      <c r="P22" s="7">
        <v>6.9000000000000006E-2</v>
      </c>
      <c r="Q22" s="7">
        <v>5.7979999999999997E-2</v>
      </c>
      <c r="R22" s="7">
        <v>8.5099999999999995E-2</v>
      </c>
      <c r="S22" s="7">
        <v>4.5870000000000001E-2</v>
      </c>
      <c r="T22" s="7">
        <v>3.5369999999999999E-2</v>
      </c>
      <c r="U22" s="7">
        <v>2.5729999999999999E-2</v>
      </c>
    </row>
    <row r="23" spans="3:21" x14ac:dyDescent="0.25">
      <c r="C23" s="1" t="s">
        <v>44</v>
      </c>
      <c r="D23" s="1">
        <v>98701000</v>
      </c>
      <c r="E23" s="1" t="s">
        <v>59</v>
      </c>
      <c r="F23" s="1" t="s">
        <v>42</v>
      </c>
      <c r="G23" s="1">
        <v>2019</v>
      </c>
      <c r="H23" s="7">
        <v>7.2499999999999995E-2</v>
      </c>
      <c r="I23" s="7">
        <v>7.3359999999999995E-2</v>
      </c>
      <c r="J23" s="7">
        <v>5.8799999999999998E-2</v>
      </c>
      <c r="K23" s="7">
        <v>5.9900000000000002E-2</v>
      </c>
      <c r="L23" s="7">
        <v>6.8540000000000004E-2</v>
      </c>
      <c r="M23" s="7">
        <v>0.1115</v>
      </c>
      <c r="N23" s="7">
        <v>0.10376000000000001</v>
      </c>
      <c r="O23" s="7">
        <v>0.08</v>
      </c>
      <c r="P23" s="7">
        <v>6.7799999999999999E-2</v>
      </c>
      <c r="Q23" s="7">
        <v>5.9569999999999998E-2</v>
      </c>
      <c r="R23" s="7">
        <v>9.8699999999999996E-2</v>
      </c>
      <c r="S23" s="7">
        <v>5.6550000000000003E-2</v>
      </c>
      <c r="T23" s="7">
        <v>4.8340000000000001E-2</v>
      </c>
      <c r="U23" s="7">
        <v>4.0620000000000003E-2</v>
      </c>
    </row>
    <row r="24" spans="3:21" x14ac:dyDescent="0.25">
      <c r="C24" s="1" t="s">
        <v>44</v>
      </c>
      <c r="D24" s="1">
        <v>82701000</v>
      </c>
      <c r="E24" s="1" t="s">
        <v>60</v>
      </c>
      <c r="F24" s="1" t="s">
        <v>41</v>
      </c>
      <c r="G24" s="1" t="s">
        <v>47</v>
      </c>
      <c r="H24" s="7">
        <v>4.5469999999999997E-2</v>
      </c>
      <c r="I24" s="7">
        <v>5.3830000000000003E-2</v>
      </c>
      <c r="J24" s="7">
        <v>6.2700000000000006E-2</v>
      </c>
      <c r="K24" s="7">
        <v>6.5699999999999995E-2</v>
      </c>
      <c r="L24" s="7">
        <v>6.59E-2</v>
      </c>
      <c r="M24" s="7">
        <v>8.6199999999999999E-2</v>
      </c>
      <c r="N24" s="7">
        <v>0.13020000000000001</v>
      </c>
      <c r="O24" s="7">
        <v>9.7049999999999997E-2</v>
      </c>
      <c r="P24" s="7">
        <v>7.4770000000000003E-2</v>
      </c>
      <c r="Q24" s="7">
        <v>6.6699999999999995E-2</v>
      </c>
      <c r="R24" s="7">
        <v>0.11115</v>
      </c>
      <c r="S24" s="7">
        <v>5.9360000000000003E-2</v>
      </c>
      <c r="T24" s="7">
        <v>4.8399999999999999E-2</v>
      </c>
      <c r="U24" s="7">
        <v>3.2620000000000003E-2</v>
      </c>
    </row>
    <row r="25" spans="3:21" x14ac:dyDescent="0.25">
      <c r="C25" s="1" t="s">
        <v>44</v>
      </c>
      <c r="D25" s="1">
        <v>82701000</v>
      </c>
      <c r="E25" s="1" t="s">
        <v>60</v>
      </c>
      <c r="F25" s="1" t="s">
        <v>42</v>
      </c>
      <c r="G25" s="1" t="s">
        <v>47</v>
      </c>
      <c r="H25" s="7">
        <v>5.3530000000000001E-2</v>
      </c>
      <c r="I25" s="7">
        <v>6.4199999999999993E-2</v>
      </c>
      <c r="J25" s="7">
        <v>6.8360000000000004E-2</v>
      </c>
      <c r="K25" s="7">
        <v>7.0559999999999998E-2</v>
      </c>
      <c r="L25" s="7">
        <v>6.8659999999999999E-2</v>
      </c>
      <c r="M25" s="7">
        <v>8.3860000000000004E-2</v>
      </c>
      <c r="N25" s="7">
        <v>0.11633</v>
      </c>
      <c r="O25" s="7">
        <v>9.4E-2</v>
      </c>
      <c r="P25" s="7">
        <v>7.5600000000000001E-2</v>
      </c>
      <c r="Q25" s="7">
        <v>6.4299999999999996E-2</v>
      </c>
      <c r="R25" s="7">
        <v>0.106</v>
      </c>
      <c r="S25" s="7">
        <v>5.4780000000000002E-2</v>
      </c>
      <c r="T25" s="7">
        <v>5.0540000000000002E-2</v>
      </c>
      <c r="U25" s="7">
        <v>2.9270000000000001E-2</v>
      </c>
    </row>
    <row r="27" spans="3:21" x14ac:dyDescent="0.25">
      <c r="C27" s="1" t="s">
        <v>50</v>
      </c>
      <c r="D27" s="1">
        <v>80631000</v>
      </c>
      <c r="E27" s="1" t="s">
        <v>51</v>
      </c>
      <c r="F27" s="1" t="s">
        <v>41</v>
      </c>
      <c r="G27" s="1">
        <v>2020</v>
      </c>
      <c r="H27" s="7">
        <v>5.713E-2</v>
      </c>
      <c r="I27" s="7">
        <v>6.6350000000000006E-2</v>
      </c>
      <c r="J27" s="7">
        <v>6.54E-2</v>
      </c>
      <c r="K27" s="7">
        <v>4.7969999999999999E-2</v>
      </c>
      <c r="L27" s="7">
        <v>4.8160000000000001E-2</v>
      </c>
      <c r="M27" s="7">
        <v>4.5749999999999999E-2</v>
      </c>
      <c r="N27" s="7">
        <v>7.306E-2</v>
      </c>
      <c r="O27" s="7">
        <v>7.0499999999999993E-2</v>
      </c>
      <c r="P27" s="7">
        <v>6.5699999999999995E-2</v>
      </c>
      <c r="Q27" s="7">
        <v>6.1429999999999998E-2</v>
      </c>
      <c r="R27" s="7">
        <v>0.14660000000000001</v>
      </c>
      <c r="S27" s="7">
        <v>9.0639999999999998E-2</v>
      </c>
      <c r="T27" s="7">
        <v>8.7499999999999994E-2</v>
      </c>
      <c r="U27" s="7">
        <v>7.3700000000000002E-2</v>
      </c>
    </row>
    <row r="28" spans="3:21" x14ac:dyDescent="0.25">
      <c r="C28" s="1" t="s">
        <v>50</v>
      </c>
      <c r="D28" s="1">
        <v>80631000</v>
      </c>
      <c r="E28" s="1" t="s">
        <v>51</v>
      </c>
      <c r="F28" s="1" t="s">
        <v>42</v>
      </c>
      <c r="G28" s="1">
        <v>2020</v>
      </c>
      <c r="H28" s="7">
        <v>6.1899999999999997E-2</v>
      </c>
      <c r="I28" s="7">
        <v>7.1800000000000003E-2</v>
      </c>
      <c r="J28" s="7">
        <v>6.9099999999999995E-2</v>
      </c>
      <c r="K28" s="7">
        <v>5.1240000000000001E-2</v>
      </c>
      <c r="L28" s="7">
        <v>4.446E-2</v>
      </c>
      <c r="M28" s="7">
        <v>8.0439999999999998E-2</v>
      </c>
      <c r="N28" s="7">
        <v>9.3899999999999997E-2</v>
      </c>
      <c r="O28" s="7">
        <v>7.5130000000000002E-2</v>
      </c>
      <c r="P28" s="7">
        <v>6.3600000000000004E-2</v>
      </c>
      <c r="Q28" s="7">
        <v>6.1039999999999997E-2</v>
      </c>
      <c r="R28" s="7">
        <v>0.1278</v>
      </c>
      <c r="S28" s="7">
        <v>7.6969999999999997E-2</v>
      </c>
      <c r="T28" s="7">
        <v>7.2900000000000006E-2</v>
      </c>
      <c r="U28" s="7">
        <v>4.9840000000000002E-2</v>
      </c>
    </row>
    <row r="29" spans="3:21" x14ac:dyDescent="0.25">
      <c r="C29" s="1" t="s">
        <v>50</v>
      </c>
      <c r="D29" s="1">
        <v>80601000</v>
      </c>
      <c r="E29" s="1" t="s">
        <v>52</v>
      </c>
      <c r="F29" s="1" t="s">
        <v>41</v>
      </c>
      <c r="G29" s="1">
        <v>2020</v>
      </c>
      <c r="H29" s="7">
        <v>7.2270000000000001E-2</v>
      </c>
      <c r="I29" s="7">
        <v>8.7160000000000001E-2</v>
      </c>
      <c r="J29" s="7">
        <v>8.0140000000000003E-2</v>
      </c>
      <c r="K29" s="7">
        <v>5.5300000000000002E-2</v>
      </c>
      <c r="L29" s="7">
        <v>5.79E-2</v>
      </c>
      <c r="M29" s="7">
        <v>4.1930000000000002E-2</v>
      </c>
      <c r="N29" s="7">
        <v>6.9599999999999995E-2</v>
      </c>
      <c r="O29" s="7">
        <v>6.2469999999999998E-2</v>
      </c>
      <c r="P29" s="7">
        <v>6.2560000000000004E-2</v>
      </c>
      <c r="Q29" s="7">
        <v>5.91E-2</v>
      </c>
      <c r="R29" s="7">
        <v>0.14610000000000001</v>
      </c>
      <c r="S29" s="7">
        <v>8.5139999999999993E-2</v>
      </c>
      <c r="T29" s="7">
        <v>7.1900000000000006E-2</v>
      </c>
      <c r="U29" s="7">
        <v>4.8500000000000001E-2</v>
      </c>
    </row>
    <row r="30" spans="3:21" x14ac:dyDescent="0.25">
      <c r="C30" s="1" t="s">
        <v>50</v>
      </c>
      <c r="D30" s="1">
        <v>80601000</v>
      </c>
      <c r="E30" s="1" t="s">
        <v>52</v>
      </c>
      <c r="F30" s="1" t="s">
        <v>42</v>
      </c>
      <c r="G30" s="1">
        <v>2020</v>
      </c>
      <c r="H30" s="7">
        <v>7.2139999999999996E-2</v>
      </c>
      <c r="I30" s="7">
        <v>8.6360000000000006E-2</v>
      </c>
      <c r="J30" s="7">
        <v>8.2460000000000006E-2</v>
      </c>
      <c r="K30" s="7">
        <v>5.8470000000000001E-2</v>
      </c>
      <c r="L30" s="7">
        <v>6.5250000000000002E-2</v>
      </c>
      <c r="M30" s="7">
        <v>5.7099999999999998E-2</v>
      </c>
      <c r="N30" s="7">
        <v>8.0140000000000003E-2</v>
      </c>
      <c r="O30" s="7">
        <v>7.0860000000000006E-2</v>
      </c>
      <c r="P30" s="7">
        <v>5.8900000000000001E-2</v>
      </c>
      <c r="Q30" s="7">
        <v>5.8779999999999999E-2</v>
      </c>
      <c r="R30" s="7">
        <v>0.1333</v>
      </c>
      <c r="S30" s="7">
        <v>7.9000000000000001E-2</v>
      </c>
      <c r="T30" s="7">
        <v>6.1650000000000003E-2</v>
      </c>
      <c r="U30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I14 K14:U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I15 K15:U1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I16 K16:U1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I17 K17:U1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1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0 H14:H30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0 I14:I30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0 J14:J30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0 K14:K30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0 L14:L30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0 M14:M30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0 N14:N3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0 O14:O30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0 P14:P30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0 Q14:Q30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0 R14:R30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0 S14:S30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0 T14:T30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0 U14:U30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2025-08-15T09:18:45Z</dcterms:modified>
</cp:coreProperties>
</file>