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Sheet1" sheetId="1" r:id="rId1"/>
    <sheet name="example" sheetId="2" r:id="rId2"/>
  </sheets>
  <calcPr calcId="162913"/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3" i="2"/>
  <c r="AE21" i="2" l="1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F22" i="2"/>
  <c r="M21" i="2"/>
  <c r="N21" i="2"/>
  <c r="O21" i="2"/>
  <c r="Q21" i="2"/>
  <c r="R21" i="2"/>
  <c r="S21" i="2"/>
  <c r="T21" i="2"/>
  <c r="L21" i="2"/>
  <c r="K21" i="2"/>
  <c r="J21" i="2"/>
  <c r="I21" i="2"/>
  <c r="H21" i="2"/>
  <c r="G21" i="2"/>
  <c r="F21" i="2"/>
  <c r="S8" i="2"/>
  <c r="R7" i="2"/>
  <c r="S7" i="2" s="1"/>
  <c r="R6" i="2"/>
  <c r="S6" i="2" s="1"/>
  <c r="R5" i="2"/>
  <c r="S5" i="2" s="1"/>
  <c r="R4" i="2"/>
  <c r="S4" i="2" s="1"/>
  <c r="R3" i="2"/>
  <c r="S3" i="2" s="1"/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<sst xmlns="http://schemas.openxmlformats.org/spreadsheetml/2006/main" count="175" uniqueCount="43">
  <si>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</si>
  <si>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</si>
  <si>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</si>
  <si>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</si>
  <si>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</si>
  <si>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</si>
  <si>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</si>
  <si>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</si>
  <si>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</si>
  <si>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</si>
  <si>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</si>
  <si>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</si>
  <si>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</si>
  <si>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</si>
  <si>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</si>
  <si>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</si>
  <si>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</si>
  <si>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</si>
  <si>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</si>
  <si>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</si>
  <si>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</si>
  <si>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</si>
  <si>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</si>
  <si>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</si>
  <si>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</si>
  <si>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</si>
  <si>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</si>
  <si>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</si>
  <si>
    <t>город Яровое</t>
  </si>
  <si>
    <t>город Боготол</t>
  </si>
  <si>
    <t>Сценрий</t>
  </si>
  <si>
    <t>лучший (2)</t>
  </si>
  <si>
    <t>средний (4)</t>
  </si>
  <si>
    <t>Фактические данные</t>
  </si>
  <si>
    <t>Вектор развития согласно сценарию</t>
  </si>
  <si>
    <t>profile</t>
  </si>
  <si>
    <t>сельхоз (посев)</t>
  </si>
  <si>
    <t>сельхоз (скот, худший)</t>
  </si>
  <si>
    <t>сельхоз (скот)</t>
  </si>
  <si>
    <t>гибрид лучший</t>
  </si>
  <si>
    <t>гибрид средний</t>
  </si>
  <si>
    <t>abs (worst case - pred)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</si>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</sst>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Sheet1!$Z$3:$Z$8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D64-BC85-678D78B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D34-A154-2C62EA94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среднего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68-83C2-FC18C0C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</a:t>
            </a:r>
            <a:r>
              <a:rPr lang="ru-RU" b="0" baseline="0"/>
              <a:t> среднего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99C-96C5-011D588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3D5-B6D8-40D90D6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B3-ADA4-CAF3FFCF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23</xdr:row>
      <xdr:rowOff>33337</xdr:rowOff>
    </xdr:from>
    <xdr:to>
      <xdr:col>9</xdr:col>
      <xdr:colOff>561975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23</xdr:row>
      <xdr:rowOff>19050</xdr:rowOff>
    </xdr:from>
    <xdr:to>
      <xdr:col>20</xdr:col>
      <xdr:colOff>390525</xdr:colOff>
      <xdr:row>41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9</xdr:col>
      <xdr:colOff>447675</xdr:colOff>
      <xdr:row>62</xdr:row>
      <xdr:rowOff>33338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272142</xdr:colOff>
      <xdr:row>42</xdr:row>
      <xdr:rowOff>176893</xdr:rowOff>
    </xdr:from>
    <xdr:to>
      <xdr:col>20</xdr:col>
      <xdr:colOff>415017</xdr:colOff>
      <xdr:row>61</xdr:row>
      <xdr:rowOff>153081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489856</xdr:colOff>
      <xdr:row>24</xdr:row>
      <xdr:rowOff>13607</xdr:rowOff>
    </xdr:from>
    <xdr:to>
      <xdr:col>34</xdr:col>
      <xdr:colOff>342899</xdr:colOff>
      <xdr:row>42</xdr:row>
      <xdr:rowOff>180295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571501</xdr:colOff>
      <xdr:row>23</xdr:row>
      <xdr:rowOff>163286</xdr:rowOff>
    </xdr:from>
    <xdr:to>
      <xdr:col>45</xdr:col>
      <xdr:colOff>102054</xdr:colOff>
      <xdr:row>42</xdr:row>
      <xdr:rowOff>139474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O3" sqref="M3:O3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 t="shared" ref="G3:G8" si="0">W3/C3</f>
        <v>2.0746170602676257E-2</v>
      </c>
      <c r="H3" s="6">
        <f t="shared" ref="H3:H8" si="1"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2">(C3/C$8)*B$8</f>
        <v>-192.3633601576627</v>
      </c>
      <c r="S3" s="6">
        <f t="shared" ref="S3:S8" si="3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4">U4/C4</f>
        <v>0.1615113320999072</v>
      </c>
      <c r="E4" s="6">
        <v>19876.724880000002</v>
      </c>
      <c r="F4" s="6">
        <f t="shared" ref="F4:F8" si="5">V4/C4</f>
        <v>0.57319900555041337</v>
      </c>
      <c r="G4" s="6">
        <f t="shared" si="0"/>
        <v>1.9773358001850139E-2</v>
      </c>
      <c r="H4" s="6">
        <f t="shared" si="1"/>
        <v>21.712449754856586</v>
      </c>
      <c r="I4" s="2">
        <v>27.299999999999901</v>
      </c>
      <c r="J4" s="2">
        <v>118</v>
      </c>
      <c r="K4" s="8">
        <f t="shared" ref="K4:K8" si="6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7">Z4/C4</f>
        <v>5.0271739130434492E-2</v>
      </c>
      <c r="R4" s="6">
        <f t="shared" si="2"/>
        <v>-230.08310067334699</v>
      </c>
      <c r="S4" s="6">
        <f t="shared" si="3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4"/>
        <v>0.20910792264504055</v>
      </c>
      <c r="E5" s="6">
        <v>23669.997930000001</v>
      </c>
      <c r="F5" s="6">
        <f t="shared" si="5"/>
        <v>0.78564722395508413</v>
      </c>
      <c r="G5" s="6">
        <f t="shared" si="0"/>
        <v>2.4313786650031192E-2</v>
      </c>
      <c r="H5" s="6">
        <f t="shared" si="1"/>
        <v>37.320784185589517</v>
      </c>
      <c r="I5" s="2">
        <v>25.8</v>
      </c>
      <c r="J5" s="2">
        <v>132</v>
      </c>
      <c r="K5" s="8">
        <f t="shared" si="6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7"/>
        <v>5.5349344978165786E-2</v>
      </c>
      <c r="R5" s="6">
        <f t="shared" si="2"/>
        <v>-426.48382328789921</v>
      </c>
      <c r="S5" s="6">
        <f t="shared" si="3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4"/>
        <v>0.15399553354694656</v>
      </c>
      <c r="E6" s="6">
        <v>18703.133279999998</v>
      </c>
      <c r="F6" s="6">
        <f t="shared" si="5"/>
        <v>0.50645693756675159</v>
      </c>
      <c r="G6" s="6">
        <f t="shared" si="0"/>
        <v>1.7477424992717774E-2</v>
      </c>
      <c r="H6" s="6">
        <f t="shared" si="1"/>
        <v>18.799887746868716</v>
      </c>
      <c r="I6" s="2">
        <v>28</v>
      </c>
      <c r="J6" s="2">
        <v>71</v>
      </c>
      <c r="K6" s="8">
        <f t="shared" si="6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7"/>
        <v>5.044179046509345E-2</v>
      </c>
      <c r="R6" s="6">
        <f t="shared" si="2"/>
        <v>-137.00426999507337</v>
      </c>
      <c r="S6" s="6">
        <f t="shared" si="3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4"/>
        <v>0.21362187801082014</v>
      </c>
      <c r="E7" s="6">
        <v>25047.74784</v>
      </c>
      <c r="F7" s="6">
        <f t="shared" si="5"/>
        <v>0.73783887941895498</v>
      </c>
      <c r="G7" s="6">
        <f t="shared" si="0"/>
        <v>2.3671533387682471E-2</v>
      </c>
      <c r="H7" s="6">
        <f t="shared" si="1"/>
        <v>32.699334696509005</v>
      </c>
      <c r="I7" s="2">
        <v>26.454999999999998</v>
      </c>
      <c r="J7" s="2">
        <v>82.999999999999901</v>
      </c>
      <c r="K7" s="8">
        <f t="shared" si="6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7"/>
        <v>5.9571629733936114E-2</v>
      </c>
      <c r="R7" s="6">
        <f>(C7/C$8)*B$8</f>
        <v>-224.36627525045319</v>
      </c>
      <c r="S7" s="6">
        <f t="shared" si="3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4"/>
        <v>0.15741501067498814</v>
      </c>
      <c r="E8" s="6">
        <v>18799.530149999999</v>
      </c>
      <c r="F8" s="6">
        <f t="shared" si="5"/>
        <v>0.53268188536705885</v>
      </c>
      <c r="G8" s="6">
        <f t="shared" si="0"/>
        <v>1.6587288553128646E-2</v>
      </c>
      <c r="H8" s="6">
        <f t="shared" si="1"/>
        <v>21.39533050665143</v>
      </c>
      <c r="I8" s="2">
        <v>30.499999999999901</v>
      </c>
      <c r="J8" s="2">
        <v>39.999999999999901</v>
      </c>
      <c r="K8" s="8">
        <f t="shared" si="6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7"/>
        <v>5.1650517326326501E-2</v>
      </c>
      <c r="R8" s="6">
        <v>-81</v>
      </c>
      <c r="S8" s="6">
        <f t="shared" si="3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 M1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 O1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zoomScaleNormal="100" workbookViewId="0">
      <selection activeCell="T5" sqref="T5"/>
    </sheetView>
  </sheetViews>
  <sheetFormatPr defaultRowHeight="15" x14ac:dyDescent="0.25"/>
  <cols>
    <col min="3" max="3" width="15.85546875" customWidth="1"/>
    <col min="5" max="5" width="15.140625" customWidth="1"/>
    <col min="7" max="7" width="13.140625" customWidth="1"/>
    <col min="18" max="18" width="15" customWidth="1"/>
    <col min="19" max="19" width="20.7109375" customWidth="1"/>
    <col min="20" max="20" width="12.28515625" customWidth="1"/>
    <col min="21" max="21" width="20.5703125" customWidth="1"/>
    <col min="22" max="22" width="25.7109375" customWidth="1"/>
    <col min="27" max="27" width="17.28515625" customWidth="1"/>
    <col min="29" max="29" width="12.85546875" customWidth="1"/>
  </cols>
  <sheetData>
    <row r="1" spans="1:22" x14ac:dyDescent="0.25">
      <c r="A1" s="3" t="s">
        <v>23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15" t="s">
        <v>27</v>
      </c>
      <c r="T2" s="15" t="s">
        <v>42</v>
      </c>
      <c r="U2" s="9" t="s">
        <v>41</v>
      </c>
      <c r="V2" s="16" t="s">
        <v>35</v>
      </c>
    </row>
    <row r="3" spans="1:22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6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2">
        <v>1219</v>
      </c>
      <c r="R3" s="6">
        <f t="shared" ref="R3:R6" si="0">(C3/C$8)*B$8</f>
        <v>-192.3633601576627</v>
      </c>
      <c r="S3" s="6">
        <f t="shared" ref="S3:S8" si="1">ABS(R3-B3)</f>
        <v>103.3633601576628</v>
      </c>
      <c r="T3" s="2">
        <v>-164</v>
      </c>
      <c r="U3" s="6">
        <f>ABS(T3-R3)</f>
        <v>28.363360157662697</v>
      </c>
      <c r="V3" s="17" t="s">
        <v>36</v>
      </c>
    </row>
    <row r="4" spans="1:22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6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2">
        <v>1738.99999999999</v>
      </c>
      <c r="R4" s="6">
        <f t="shared" si="0"/>
        <v>-230.08310067334699</v>
      </c>
      <c r="S4" s="6">
        <f t="shared" si="1"/>
        <v>69.083100673347985</v>
      </c>
      <c r="T4" s="2">
        <v>-207</v>
      </c>
      <c r="U4" s="6">
        <f t="shared" ref="U4:U8" si="2">ABS(T4-R4)</f>
        <v>23.083100673346991</v>
      </c>
      <c r="V4" s="17" t="s">
        <v>38</v>
      </c>
    </row>
    <row r="5" spans="1:22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6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2">
        <v>3548.99999999999</v>
      </c>
      <c r="R5" s="6">
        <f t="shared" si="0"/>
        <v>-426.48382328789921</v>
      </c>
      <c r="S5" s="6">
        <f t="shared" si="1"/>
        <v>253.48382328790021</v>
      </c>
      <c r="T5" s="2">
        <v>-200</v>
      </c>
      <c r="U5" s="6">
        <f t="shared" si="2"/>
        <v>226.48382328789921</v>
      </c>
      <c r="V5" s="17" t="s">
        <v>39</v>
      </c>
    </row>
    <row r="6" spans="1:22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6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2">
        <v>1038.99999999999</v>
      </c>
      <c r="R6" s="6">
        <f t="shared" si="0"/>
        <v>-137.00426999507337</v>
      </c>
      <c r="S6" s="6">
        <f t="shared" si="1"/>
        <v>5.0042699950743668</v>
      </c>
      <c r="T6" s="2">
        <v>-132</v>
      </c>
      <c r="U6" s="6">
        <f t="shared" si="2"/>
        <v>5.004269995073372</v>
      </c>
      <c r="V6" s="17" t="s">
        <v>37</v>
      </c>
    </row>
    <row r="7" spans="1:22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6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2">
        <v>2009.5</v>
      </c>
      <c r="R7" s="6">
        <f>(C7/C$8)*B$8</f>
        <v>-224.36627525045319</v>
      </c>
      <c r="S7" s="6">
        <f t="shared" si="1"/>
        <v>96.36627525045418</v>
      </c>
      <c r="T7" s="2">
        <v>-87</v>
      </c>
      <c r="U7" s="6">
        <f t="shared" si="2"/>
        <v>137.36627525045319</v>
      </c>
      <c r="V7" s="17" t="s">
        <v>40</v>
      </c>
    </row>
    <row r="8" spans="1:22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6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2">
        <v>628.99999999999898</v>
      </c>
      <c r="R8" s="6">
        <v>-81</v>
      </c>
      <c r="S8" s="6">
        <f t="shared" si="1"/>
        <v>9.9475983006414026E-14</v>
      </c>
      <c r="T8" s="2">
        <v>-90</v>
      </c>
      <c r="U8" s="6">
        <f t="shared" si="2"/>
        <v>9</v>
      </c>
      <c r="V8" s="17" t="s">
        <v>37</v>
      </c>
    </row>
    <row r="13" spans="1:22" x14ac:dyDescent="0.25">
      <c r="E13" s="13" t="s">
        <v>33</v>
      </c>
    </row>
    <row r="14" spans="1:22" x14ac:dyDescent="0.25">
      <c r="A14" s="2"/>
      <c r="B14" s="2"/>
      <c r="C14" s="2"/>
      <c r="D14" s="2"/>
      <c r="E14" s="1" t="s">
        <v>1</v>
      </c>
      <c r="F14" s="1" t="s">
        <v>2</v>
      </c>
      <c r="G14" s="1" t="s">
        <v>3</v>
      </c>
      <c r="H14" s="7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</row>
    <row r="15" spans="1:22" x14ac:dyDescent="0.25">
      <c r="A15" s="14">
        <v>1730000</v>
      </c>
      <c r="B15" s="14">
        <v>2022</v>
      </c>
      <c r="C15" s="14" t="s">
        <v>28</v>
      </c>
      <c r="D15" s="14">
        <v>5</v>
      </c>
      <c r="E15" s="2">
        <v>157.99999999999989</v>
      </c>
      <c r="F15" s="2">
        <v>17692.999999999989</v>
      </c>
      <c r="G15" s="2">
        <v>2181.9999999999991</v>
      </c>
      <c r="H15" s="2">
        <v>15798.53565</v>
      </c>
      <c r="I15" s="2">
        <v>12528.499999999991</v>
      </c>
      <c r="J15" s="2">
        <v>1338</v>
      </c>
      <c r="K15" s="2">
        <v>778873.11164999998</v>
      </c>
      <c r="L15" s="2">
        <v>28.2</v>
      </c>
      <c r="M15" s="2">
        <v>67.999999999999972</v>
      </c>
      <c r="N15" s="2">
        <v>85.999999999999972</v>
      </c>
      <c r="O15" s="2">
        <v>122.6999999999999</v>
      </c>
      <c r="P15" s="2">
        <v>196.99999999997829</v>
      </c>
      <c r="Q15" s="2">
        <v>6055.7699999999959</v>
      </c>
      <c r="R15" s="2">
        <v>34327.402499999611</v>
      </c>
      <c r="S15" s="2">
        <v>1.999999999999998</v>
      </c>
      <c r="T15" s="2">
        <v>594.99999999999955</v>
      </c>
    </row>
    <row r="16" spans="1:22" x14ac:dyDescent="0.25">
      <c r="A16" s="14">
        <v>4706000</v>
      </c>
      <c r="B16" s="14">
        <v>2022</v>
      </c>
      <c r="C16" s="14" t="s">
        <v>29</v>
      </c>
      <c r="D16" s="14">
        <v>5</v>
      </c>
      <c r="E16" s="2">
        <v>-125</v>
      </c>
      <c r="F16" s="2">
        <v>18115</v>
      </c>
      <c r="G16" s="2">
        <v>6034.9999999999991</v>
      </c>
      <c r="H16" s="2">
        <v>26548.188450000001</v>
      </c>
      <c r="I16" s="2">
        <v>14247.099999999989</v>
      </c>
      <c r="J16" s="2">
        <v>414.99999999999989</v>
      </c>
      <c r="K16" s="2">
        <v>701881.48514999985</v>
      </c>
      <c r="L16" s="2">
        <v>29.1</v>
      </c>
      <c r="M16" s="2">
        <v>39.999999999999979</v>
      </c>
      <c r="N16" s="2">
        <v>50.999999999999979</v>
      </c>
      <c r="O16" s="2">
        <v>127.2</v>
      </c>
      <c r="P16" s="2">
        <v>4672.9999999999627</v>
      </c>
      <c r="Q16" s="2">
        <v>11221.57</v>
      </c>
      <c r="R16" s="2">
        <v>56819.699999999822</v>
      </c>
      <c r="S16" s="2">
        <v>5.999999999999992</v>
      </c>
      <c r="T16" s="2">
        <v>900</v>
      </c>
    </row>
    <row r="19" spans="1:44" x14ac:dyDescent="0.25">
      <c r="E19" s="10" t="s">
        <v>34</v>
      </c>
    </row>
    <row r="20" spans="1:44" x14ac:dyDescent="0.25">
      <c r="E20" s="1" t="s">
        <v>30</v>
      </c>
      <c r="F20" s="1" t="s">
        <v>2</v>
      </c>
      <c r="G20" s="1" t="s">
        <v>3</v>
      </c>
      <c r="H20" s="7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AC20" s="1" t="s">
        <v>30</v>
      </c>
      <c r="AD20" s="1" t="s">
        <v>2</v>
      </c>
      <c r="AE20" s="1" t="s">
        <v>3</v>
      </c>
      <c r="AF20" s="7" t="s">
        <v>4</v>
      </c>
      <c r="AG20" s="1" t="s">
        <v>5</v>
      </c>
      <c r="AH20" s="1" t="s">
        <v>6</v>
      </c>
      <c r="AI20" s="1" t="s">
        <v>7</v>
      </c>
      <c r="AJ20" s="1" t="s">
        <v>8</v>
      </c>
      <c r="AK20" s="1" t="s">
        <v>9</v>
      </c>
      <c r="AL20" s="1" t="s">
        <v>10</v>
      </c>
      <c r="AM20" s="1" t="s">
        <v>11</v>
      </c>
      <c r="AN20" s="1" t="s">
        <v>12</v>
      </c>
      <c r="AO20" s="1" t="s">
        <v>13</v>
      </c>
      <c r="AP20" s="1" t="s">
        <v>14</v>
      </c>
      <c r="AQ20" s="1" t="s">
        <v>15</v>
      </c>
      <c r="AR20" s="1" t="s">
        <v>16</v>
      </c>
    </row>
    <row r="21" spans="1:44" x14ac:dyDescent="0.25">
      <c r="A21" s="14">
        <v>1730000</v>
      </c>
      <c r="B21" s="14">
        <v>2022</v>
      </c>
      <c r="C21" s="14" t="s">
        <v>28</v>
      </c>
      <c r="D21" s="14">
        <v>5</v>
      </c>
      <c r="E21" s="14" t="s">
        <v>31</v>
      </c>
      <c r="F21" s="2">
        <f t="shared" ref="F21:L21" si="3">C5/F15</f>
        <v>3.6240321030916203</v>
      </c>
      <c r="G21" s="2">
        <f t="shared" si="3"/>
        <v>6.1448212648945946</v>
      </c>
      <c r="H21" s="2">
        <f t="shared" si="3"/>
        <v>1.4982399922615615</v>
      </c>
      <c r="I21" s="2">
        <f t="shared" si="3"/>
        <v>4.0208883745061286</v>
      </c>
      <c r="J21" s="2">
        <f t="shared" si="3"/>
        <v>1.1651718983557549</v>
      </c>
      <c r="K21" s="2">
        <f t="shared" si="3"/>
        <v>3.0723986310305951</v>
      </c>
      <c r="L21" s="2">
        <f t="shared" si="3"/>
        <v>0.91489361702127669</v>
      </c>
      <c r="M21" s="2">
        <f t="shared" ref="M21:O21" si="4">J5/M15</f>
        <v>1.9411764705882362</v>
      </c>
      <c r="N21" s="2">
        <f t="shared" si="4"/>
        <v>2.0813953488372099</v>
      </c>
      <c r="O21" s="2">
        <f t="shared" si="4"/>
        <v>3.1629991850040695</v>
      </c>
      <c r="P21" s="11"/>
      <c r="Q21" s="2">
        <f>N5/Q15</f>
        <v>4.5713427029097735</v>
      </c>
      <c r="R21" s="2">
        <f>O5/R15</f>
        <v>16.326598177651377</v>
      </c>
      <c r="S21" s="2">
        <f>P5/S15</f>
        <v>14.499999999999964</v>
      </c>
      <c r="T21" s="2">
        <f>Q5/T15</f>
        <v>5.9647058823529289</v>
      </c>
      <c r="Y21" s="9">
        <v>4706000</v>
      </c>
      <c r="Z21" s="9">
        <v>2022</v>
      </c>
      <c r="AA21" s="9" t="s">
        <v>29</v>
      </c>
      <c r="AB21" s="9">
        <v>5</v>
      </c>
      <c r="AC21" s="10" t="s">
        <v>31</v>
      </c>
      <c r="AD21">
        <f>C5/F16</f>
        <v>3.5396080596191002</v>
      </c>
      <c r="AE21">
        <f t="shared" ref="AE21:AR21" si="5">D5/G16</f>
        <v>2.2217067108533559</v>
      </c>
      <c r="AF21">
        <f t="shared" si="5"/>
        <v>0.89158618014857427</v>
      </c>
      <c r="AG21">
        <f t="shared" si="5"/>
        <v>3.5358564199030003</v>
      </c>
      <c r="AH21">
        <f t="shared" si="5"/>
        <v>3.7566265060240975</v>
      </c>
      <c r="AI21">
        <f t="shared" si="5"/>
        <v>3.4094198701773526</v>
      </c>
      <c r="AJ21">
        <f t="shared" si="5"/>
        <v>0.88659793814432986</v>
      </c>
      <c r="AK21">
        <f t="shared" si="5"/>
        <v>3.3000000000000016</v>
      </c>
      <c r="AL21">
        <f t="shared" si="5"/>
        <v>3.5098039215686287</v>
      </c>
      <c r="AM21">
        <f t="shared" si="5"/>
        <v>3.0511006289308096</v>
      </c>
      <c r="AN21">
        <f t="shared" si="5"/>
        <v>3.9069120479349557</v>
      </c>
      <c r="AO21">
        <f t="shared" si="5"/>
        <v>2.4669453561310855</v>
      </c>
      <c r="AP21">
        <f t="shared" si="5"/>
        <v>9.8636512881975911</v>
      </c>
      <c r="AQ21">
        <f t="shared" si="5"/>
        <v>4.8333333333333233</v>
      </c>
      <c r="AR21">
        <f t="shared" si="5"/>
        <v>3.9433333333333223</v>
      </c>
    </row>
    <row r="22" spans="1:44" x14ac:dyDescent="0.25">
      <c r="A22" s="14">
        <v>1730000</v>
      </c>
      <c r="B22" s="14">
        <v>2022</v>
      </c>
      <c r="C22" s="14" t="s">
        <v>28</v>
      </c>
      <c r="D22" s="14">
        <v>5</v>
      </c>
      <c r="E22" s="14" t="s">
        <v>32</v>
      </c>
      <c r="F22" s="2">
        <f>C7/F15</f>
        <v>1.9065449612841248</v>
      </c>
      <c r="G22" s="2">
        <f t="shared" ref="G22:T22" si="6">D7/G15</f>
        <v>3.3024747937671828</v>
      </c>
      <c r="H22" s="2">
        <f t="shared" si="6"/>
        <v>1.5854474360729756</v>
      </c>
      <c r="I22" s="2">
        <f t="shared" si="6"/>
        <v>1.9866025461946695</v>
      </c>
      <c r="J22" s="2">
        <f t="shared" si="6"/>
        <v>0.5967862481315388</v>
      </c>
      <c r="K22" s="2">
        <f t="shared" si="6"/>
        <v>1.4161874266185424</v>
      </c>
      <c r="L22" s="2">
        <f t="shared" si="6"/>
        <v>0.93812056737588645</v>
      </c>
      <c r="M22" s="2">
        <f t="shared" si="6"/>
        <v>1.2205882352941166</v>
      </c>
      <c r="N22" s="2">
        <f t="shared" si="6"/>
        <v>1.0581395348837201</v>
      </c>
      <c r="O22" s="2">
        <f t="shared" si="6"/>
        <v>2.0436022819885835</v>
      </c>
      <c r="P22" s="12"/>
      <c r="Q22" s="2">
        <f t="shared" si="6"/>
        <v>1.8232371771054559</v>
      </c>
      <c r="R22" s="2">
        <f t="shared" si="6"/>
        <v>6.8926218987877599</v>
      </c>
      <c r="S22" s="2">
        <f t="shared" si="6"/>
        <v>7.0000000000000071</v>
      </c>
      <c r="T22" s="2">
        <f t="shared" si="6"/>
        <v>3.3773109243697506</v>
      </c>
    </row>
  </sheetData>
  <conditionalFormatting sqref="B3:B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2024-11-14T11:36:18Z</dcterms:modified>
</cp:coreProperties>
</file>