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J8" i="1"/>
  <c r="J7" i="1"/>
  <c r="J6" i="1"/>
  <c r="J5" i="1"/>
  <c r="I8" i="1"/>
  <c r="I7" i="1"/>
  <c r="I6" i="1"/>
  <c r="I5" i="1"/>
  <c r="B3" i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<sst xmlns="http://schemas.openxmlformats.org/spreadsheetml/2006/main" count="41" uniqueCount="25">
  <si>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</si>
  <si>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</si>
  <si>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</si>
  <si>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</si>
  <si>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</si>
  <si>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</si>
  <si>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</si>
  <si>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</si>
  <si>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</si>
  <si>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</si>
  <si>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</si>
  <si>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</si>
  <si>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</si>
  <si>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</si>
  <si>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</si>
  <si>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</si>
  <si>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</si>
  <si>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</si>
  <si>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</si>
  <si>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</si>
  <si>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</si>
  <si>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Горячий ключ МР</t>
  </si>
  <si>
    <t>Горячий ключ</t>
  </si>
  <si>
    <t>Анапа</t>
  </si>
  <si>
    <t>Геленджик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</si>
</sst>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zoomScale="85" zoomScaleNormal="85" workbookViewId="0">
      <selection activeCell="J20" sqref="J20"/>
    </sheetView>
  </sheetViews>
  <sheetFormatPr defaultRowHeight="15" x14ac:dyDescent="0.25"/>
  <cols>
    <col min="1" max="1" width="24.42578125" customWidth="1"/>
    <col min="3" max="3" width="12" customWidth="1"/>
    <col min="4" max="4" width="14.5703125" customWidth="1"/>
    <col min="5" max="5" width="14.7109375" customWidth="1"/>
    <col min="6" max="6" width="13.7109375" customWidth="1"/>
    <col min="8" max="8" width="13.5703125" customWidth="1"/>
    <col min="9" max="9" width="14.7109375" customWidth="1"/>
    <col min="10" max="10" width="12.5703125" customWidth="1"/>
    <col min="14" max="14" width="14.42578125" customWidth="1"/>
    <col min="15" max="15" width="14.140625" customWidth="1"/>
    <col min="17" max="17" width="13.7109375" customWidth="1"/>
    <col min="18" max="18" width="14.85546875" customWidth="1"/>
    <col min="19" max="19" width="15.140625" customWidth="1"/>
    <col min="20" max="20" width="18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">
        <v>21</v>
      </c>
      <c r="B2" s="2">
        <v>2010</v>
      </c>
      <c r="C2" s="2">
        <v>56.75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646</v>
      </c>
    </row>
    <row r="3" spans="1:21" x14ac:dyDescent="0.25">
      <c r="A3" s="2" t="s">
        <v>21</v>
      </c>
      <c r="B3" s="2">
        <f>B2+1</f>
        <v>2011</v>
      </c>
      <c r="C3" s="2">
        <v>57.42</v>
      </c>
      <c r="D3" s="2"/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934</v>
      </c>
    </row>
    <row r="4" spans="1:21" x14ac:dyDescent="0.25">
      <c r="A4" s="2" t="s">
        <v>21</v>
      </c>
      <c r="B4" s="2">
        <f t="shared" ref="B4:B9" si="0">B3+1</f>
        <v>2012</v>
      </c>
      <c r="C4" s="2">
        <v>58.33</v>
      </c>
      <c r="D4" s="2">
        <v>9.2590000000000003</v>
      </c>
      <c r="E4" s="2"/>
      <c r="F4" s="2"/>
      <c r="G4" s="2"/>
      <c r="H4" s="2"/>
      <c r="I4" s="3"/>
      <c r="J4" s="2"/>
      <c r="K4" s="2"/>
      <c r="L4" s="2"/>
      <c r="M4" s="2"/>
      <c r="N4" s="2"/>
      <c r="O4" s="2">
        <v>3587</v>
      </c>
      <c r="P4" s="2"/>
      <c r="Q4" s="2"/>
      <c r="R4" s="2"/>
      <c r="S4" s="2">
        <v>21262</v>
      </c>
      <c r="T4" s="2">
        <v>306</v>
      </c>
      <c r="U4" s="2">
        <v>959</v>
      </c>
    </row>
    <row r="5" spans="1:21" x14ac:dyDescent="0.25">
      <c r="A5" s="2" t="s">
        <v>21</v>
      </c>
      <c r="B5" s="2">
        <f t="shared" si="0"/>
        <v>2013</v>
      </c>
      <c r="C5" s="2">
        <v>59.3</v>
      </c>
      <c r="D5" s="2">
        <v>9.375</v>
      </c>
      <c r="E5" s="2"/>
      <c r="F5" s="2"/>
      <c r="G5" s="2"/>
      <c r="H5" s="2"/>
      <c r="I5" s="3">
        <f>158/(C5/10)</f>
        <v>26.644182124789207</v>
      </c>
      <c r="J5" s="3">
        <f>263/(C5/10)</f>
        <v>44.350758853288369</v>
      </c>
      <c r="K5" s="3">
        <f>1445/(C5/10)</f>
        <v>243.67622259696461</v>
      </c>
      <c r="L5" s="2"/>
      <c r="M5" s="2"/>
      <c r="N5" s="2"/>
      <c r="O5" s="2">
        <v>4007</v>
      </c>
      <c r="P5" s="2"/>
      <c r="Q5" s="2"/>
      <c r="R5" s="2"/>
      <c r="S5" s="2">
        <v>24562</v>
      </c>
      <c r="T5" s="2">
        <v>329</v>
      </c>
      <c r="U5" s="2">
        <v>1172</v>
      </c>
    </row>
    <row r="6" spans="1:21" x14ac:dyDescent="0.25">
      <c r="A6" s="2" t="s">
        <v>21</v>
      </c>
      <c r="B6" s="2">
        <f t="shared" si="0"/>
        <v>2014</v>
      </c>
      <c r="C6" s="2">
        <v>60.44</v>
      </c>
      <c r="D6" s="2">
        <v>9.8629999999999995</v>
      </c>
      <c r="E6" s="2"/>
      <c r="F6" s="2"/>
      <c r="G6" s="2"/>
      <c r="H6" s="2"/>
      <c r="I6" s="3">
        <f>168/(C6/10)</f>
        <v>27.796161482461947</v>
      </c>
      <c r="J6" s="3">
        <f>229/(C6/10)</f>
        <v>37.888815354070154</v>
      </c>
      <c r="K6" s="3">
        <f>1450/(C6/10)</f>
        <v>239.90734612839182</v>
      </c>
      <c r="L6" s="2"/>
      <c r="M6" s="2"/>
      <c r="N6" s="2"/>
      <c r="O6" s="2">
        <v>3241</v>
      </c>
      <c r="P6" s="2"/>
      <c r="Q6" s="2"/>
      <c r="R6" s="2"/>
      <c r="S6" s="2">
        <v>28417</v>
      </c>
      <c r="T6" s="2">
        <v>364</v>
      </c>
      <c r="U6" s="2">
        <v>1399</v>
      </c>
    </row>
    <row r="7" spans="1:21" x14ac:dyDescent="0.25">
      <c r="A7" s="2" t="s">
        <v>21</v>
      </c>
      <c r="B7" s="2">
        <f t="shared" si="0"/>
        <v>2015</v>
      </c>
      <c r="C7" s="2">
        <v>61.9</v>
      </c>
      <c r="D7" s="2">
        <v>9.7959999999999994</v>
      </c>
      <c r="E7" s="2"/>
      <c r="F7" s="2">
        <v>26828</v>
      </c>
      <c r="G7" s="2"/>
      <c r="H7" s="2"/>
      <c r="I7" s="3">
        <f>165/(C7/10)</f>
        <v>26.655896607431345</v>
      </c>
      <c r="J7" s="3">
        <f>278/(C7/10)</f>
        <v>44.911147011308564</v>
      </c>
      <c r="K7" s="3">
        <f>1450/(C7/10)</f>
        <v>234.24878836833605</v>
      </c>
      <c r="L7" s="2"/>
      <c r="M7" s="2"/>
      <c r="N7" s="2"/>
      <c r="O7" s="2">
        <v>3250</v>
      </c>
      <c r="P7" s="2"/>
      <c r="Q7" s="2"/>
      <c r="R7" s="2"/>
      <c r="S7" s="2">
        <v>25557</v>
      </c>
      <c r="T7" s="2">
        <v>361</v>
      </c>
      <c r="U7" s="2">
        <v>1582</v>
      </c>
    </row>
    <row r="8" spans="1:21" x14ac:dyDescent="0.25">
      <c r="A8" s="4" t="s">
        <v>21</v>
      </c>
      <c r="B8" s="4">
        <f t="shared" si="0"/>
        <v>2016</v>
      </c>
      <c r="C8" s="4">
        <v>63.61</v>
      </c>
      <c r="D8" s="4">
        <v>9.5960000000000001</v>
      </c>
      <c r="E8" s="4">
        <v>515</v>
      </c>
      <c r="F8" s="4">
        <v>28700</v>
      </c>
      <c r="G8" s="4"/>
      <c r="H8" s="4"/>
      <c r="I8" s="5">
        <f>154/(C8/10)</f>
        <v>24.210029869517374</v>
      </c>
      <c r="J8" s="5">
        <f>284/(C8/10)</f>
        <v>44.647068071058008</v>
      </c>
      <c r="K8" s="5">
        <f>1215/(C8/10)</f>
        <v>191.00770319132212</v>
      </c>
      <c r="L8" s="4"/>
      <c r="M8" s="4"/>
      <c r="N8" s="4"/>
      <c r="O8" s="4">
        <v>3294</v>
      </c>
      <c r="P8" s="4"/>
      <c r="Q8" s="4">
        <v>149.4</v>
      </c>
      <c r="R8" s="4"/>
      <c r="S8" s="4">
        <v>29655</v>
      </c>
      <c r="T8" s="4">
        <v>390</v>
      </c>
      <c r="U8" s="4">
        <v>1490</v>
      </c>
    </row>
    <row r="9" spans="1:21" x14ac:dyDescent="0.25">
      <c r="A9" s="4" t="s">
        <v>21</v>
      </c>
      <c r="B9" s="4">
        <f t="shared" si="0"/>
        <v>2017</v>
      </c>
      <c r="C9" s="4">
        <v>65.099999999999994</v>
      </c>
      <c r="D9" s="4">
        <v>8.8960000000000008</v>
      </c>
      <c r="E9" s="4">
        <v>510</v>
      </c>
      <c r="F9" s="4">
        <v>29940</v>
      </c>
      <c r="G9" s="4"/>
      <c r="H9" s="4"/>
      <c r="I9" s="5">
        <v>18.899999999999999</v>
      </c>
      <c r="J9" s="4">
        <v>34.700000000000003</v>
      </c>
      <c r="K9" s="5">
        <f>1099/(C9/10)</f>
        <v>168.81720430107526</v>
      </c>
      <c r="L9" s="4">
        <v>1737.7</v>
      </c>
      <c r="M9" s="4"/>
      <c r="N9" s="4">
        <v>2377</v>
      </c>
      <c r="O9" s="4">
        <v>3389</v>
      </c>
      <c r="P9" s="4">
        <v>471</v>
      </c>
      <c r="Q9" s="4">
        <v>80.5</v>
      </c>
      <c r="R9" s="4"/>
      <c r="S9" s="4">
        <v>34319</v>
      </c>
      <c r="T9" s="4">
        <v>429</v>
      </c>
      <c r="U9" s="4">
        <v>1028</v>
      </c>
    </row>
    <row r="10" spans="1:21" x14ac:dyDescent="0.25">
      <c r="A10" s="2" t="s">
        <v>22</v>
      </c>
      <c r="B10" s="2">
        <v>2018</v>
      </c>
      <c r="C10" s="2">
        <v>37.475000000000001</v>
      </c>
      <c r="F10" s="2">
        <v>31404</v>
      </c>
      <c r="O10" s="2">
        <v>3495.3</v>
      </c>
      <c r="P10" s="2">
        <v>94.3</v>
      </c>
      <c r="S10" s="2">
        <v>46980</v>
      </c>
      <c r="T10" s="2">
        <v>22.9</v>
      </c>
    </row>
    <row r="11" spans="1:21" x14ac:dyDescent="0.25">
      <c r="A11" s="2" t="s">
        <v>22</v>
      </c>
      <c r="B11" s="2">
        <v>2019</v>
      </c>
      <c r="C11" s="2">
        <v>38.972000000000001</v>
      </c>
      <c r="F11" s="2">
        <v>34491</v>
      </c>
      <c r="O11" s="2">
        <v>2533.6999999999998</v>
      </c>
      <c r="S11" s="2">
        <v>46733.5</v>
      </c>
      <c r="T11" s="2">
        <v>22.4</v>
      </c>
    </row>
    <row r="12" spans="1:21" x14ac:dyDescent="0.25">
      <c r="A12" s="2" t="s">
        <v>22</v>
      </c>
      <c r="B12" s="2">
        <v>2020</v>
      </c>
      <c r="C12" s="2">
        <v>40.298999999999999</v>
      </c>
      <c r="F12" s="2">
        <v>38996</v>
      </c>
      <c r="O12" s="2">
        <v>2392.9</v>
      </c>
      <c r="S12" s="2">
        <v>50203.3</v>
      </c>
      <c r="T12" s="2">
        <v>61.8</v>
      </c>
    </row>
    <row r="13" spans="1:21" x14ac:dyDescent="0.25">
      <c r="A13" s="2" t="s">
        <v>22</v>
      </c>
      <c r="B13" s="2">
        <v>2021</v>
      </c>
      <c r="C13" s="2">
        <v>40.902999999999999</v>
      </c>
      <c r="F13" s="2">
        <v>35126.300000000003</v>
      </c>
      <c r="L13">
        <v>1384.127</v>
      </c>
      <c r="O13" s="2">
        <v>2665.5</v>
      </c>
      <c r="S13" s="2">
        <v>26942.7</v>
      </c>
      <c r="T13" s="2">
        <v>91.8</v>
      </c>
      <c r="U13" s="2">
        <v>1529</v>
      </c>
    </row>
    <row r="14" spans="1:21" x14ac:dyDescent="0.25">
      <c r="A14" s="2" t="s">
        <v>22</v>
      </c>
      <c r="B14" s="2">
        <v>2022</v>
      </c>
      <c r="D14" s="2">
        <v>8.5</v>
      </c>
      <c r="E14" s="2">
        <v>225</v>
      </c>
      <c r="F14" s="2">
        <v>38166</v>
      </c>
      <c r="H14" s="2">
        <v>2544</v>
      </c>
      <c r="L14">
        <v>863.57799999999997</v>
      </c>
      <c r="N14" s="2">
        <v>873</v>
      </c>
      <c r="O14" s="2">
        <v>3265.1</v>
      </c>
      <c r="P14" s="2">
        <v>213.9</v>
      </c>
      <c r="Q14" s="2">
        <v>85.277000000000001</v>
      </c>
      <c r="R14" s="2">
        <v>991</v>
      </c>
      <c r="S14" s="2">
        <v>15205.4</v>
      </c>
      <c r="T14" s="2">
        <v>466.7</v>
      </c>
      <c r="U14" s="2">
        <v>1148</v>
      </c>
    </row>
    <row r="15" spans="1:21" x14ac:dyDescent="0.25">
      <c r="A15" s="2" t="s">
        <v>22</v>
      </c>
      <c r="B15" s="2">
        <v>2023</v>
      </c>
      <c r="C15" s="2">
        <v>41.481999999999999</v>
      </c>
      <c r="D15" s="2">
        <v>7.6509999999999998</v>
      </c>
      <c r="E15" s="2">
        <v>162</v>
      </c>
      <c r="F15" s="2">
        <v>42049</v>
      </c>
      <c r="G15" s="2"/>
      <c r="H15" s="2">
        <v>2139</v>
      </c>
      <c r="I15" s="2"/>
      <c r="J15" s="2"/>
      <c r="K15" s="2"/>
      <c r="L15" s="2"/>
      <c r="M15" s="2"/>
      <c r="N15" s="2">
        <v>885</v>
      </c>
      <c r="O15" s="2">
        <v>4270.8999999999996</v>
      </c>
      <c r="P15" s="2"/>
      <c r="Q15" s="2">
        <v>95.557000000000002</v>
      </c>
      <c r="R15" s="2">
        <v>1198</v>
      </c>
      <c r="S15" s="2">
        <v>14680.8</v>
      </c>
      <c r="T15" s="2">
        <v>210.2</v>
      </c>
      <c r="U15" s="2">
        <v>1165</v>
      </c>
    </row>
    <row r="16" spans="1:21" x14ac:dyDescent="0.25">
      <c r="A16" s="2" t="s">
        <v>23</v>
      </c>
      <c r="B16" s="2">
        <v>2021</v>
      </c>
      <c r="L16">
        <v>15703.486000000001</v>
      </c>
    </row>
    <row r="17" spans="1:21" x14ac:dyDescent="0.25">
      <c r="A17" s="2" t="s">
        <v>24</v>
      </c>
      <c r="B17" s="2">
        <v>2021</v>
      </c>
      <c r="L17">
        <v>10326.647999999999</v>
      </c>
    </row>
    <row r="18" spans="1:21" x14ac:dyDescent="0.25">
      <c r="A18" s="2" t="s">
        <v>23</v>
      </c>
      <c r="B18" s="2">
        <v>2022</v>
      </c>
      <c r="C18" s="2">
        <v>81.863</v>
      </c>
      <c r="D18" s="2">
        <v>29</v>
      </c>
      <c r="E18" s="2">
        <v>929</v>
      </c>
      <c r="F18" s="2">
        <v>42361</v>
      </c>
      <c r="G18" s="2"/>
      <c r="H18" s="2">
        <v>8508</v>
      </c>
      <c r="I18" s="2"/>
      <c r="J18" s="2"/>
      <c r="K18" s="2"/>
      <c r="L18" s="2">
        <v>26447.994999999999</v>
      </c>
      <c r="M18" s="2"/>
      <c r="N18" s="2">
        <v>3334</v>
      </c>
      <c r="O18" s="2">
        <v>3321.5</v>
      </c>
      <c r="P18" s="2">
        <v>150.80000000000001</v>
      </c>
      <c r="Q18" s="2">
        <v>532.51300000000003</v>
      </c>
      <c r="R18" s="2">
        <v>5456</v>
      </c>
      <c r="S18" s="2">
        <v>41571.199999999997</v>
      </c>
      <c r="T18" s="2">
        <v>2116</v>
      </c>
      <c r="U18" s="2">
        <v>704</v>
      </c>
    </row>
    <row r="19" spans="1:21" x14ac:dyDescent="0.25">
      <c r="A19" s="2" t="s">
        <v>24</v>
      </c>
      <c r="B19" s="2">
        <v>2022</v>
      </c>
      <c r="C19" s="2">
        <v>80.203999999999994</v>
      </c>
      <c r="D19" s="2">
        <v>18.2</v>
      </c>
      <c r="E19" s="2">
        <v>212</v>
      </c>
      <c r="F19" s="2">
        <v>48384</v>
      </c>
      <c r="G19" s="2"/>
      <c r="H19" s="2">
        <v>5843</v>
      </c>
      <c r="I19" s="2"/>
      <c r="J19" s="2"/>
      <c r="K19" s="2"/>
      <c r="L19" s="2">
        <v>7713.7349999999997</v>
      </c>
      <c r="M19" s="2"/>
      <c r="N19" s="2">
        <v>2489</v>
      </c>
      <c r="O19" s="2">
        <v>2937.3</v>
      </c>
      <c r="P19" s="2">
        <v>3009</v>
      </c>
      <c r="Q19" s="2">
        <v>188.37</v>
      </c>
      <c r="R19" s="2">
        <v>970</v>
      </c>
      <c r="S19" s="2">
        <v>27967.1</v>
      </c>
      <c r="T19" s="2">
        <v>631.20000000000005</v>
      </c>
      <c r="U19" s="2">
        <v>-366</v>
      </c>
    </row>
    <row r="20" spans="1:21" x14ac:dyDescent="0.25">
      <c r="A20" s="2" t="s">
        <v>23</v>
      </c>
      <c r="B20" s="2">
        <v>2023</v>
      </c>
      <c r="C20" s="2">
        <v>82.691999999999993</v>
      </c>
      <c r="D20" s="2">
        <v>30.728999999999999</v>
      </c>
      <c r="E20" s="2">
        <v>643</v>
      </c>
      <c r="F20" s="2">
        <v>49270</v>
      </c>
      <c r="H20" s="2">
        <v>8508</v>
      </c>
      <c r="N20" s="2">
        <v>3373</v>
      </c>
      <c r="O20" s="2">
        <v>5465.4</v>
      </c>
      <c r="Q20" s="2">
        <v>592.06500000000005</v>
      </c>
      <c r="R20" s="2">
        <v>7363</v>
      </c>
      <c r="S20" s="2">
        <v>49034.2</v>
      </c>
      <c r="T20" s="2">
        <v>3455.4180000000001</v>
      </c>
      <c r="U20" s="2">
        <v>4899</v>
      </c>
    </row>
    <row r="21" spans="1:21" x14ac:dyDescent="0.25">
      <c r="A21" s="2" t="s">
        <v>24</v>
      </c>
      <c r="B21" s="2">
        <v>2023</v>
      </c>
      <c r="C21" s="2">
        <v>80.296000000000006</v>
      </c>
      <c r="D21" s="2">
        <v>19.093</v>
      </c>
      <c r="E21" s="2">
        <v>96</v>
      </c>
      <c r="F21" s="2">
        <v>56182</v>
      </c>
      <c r="H21" s="2">
        <v>5703</v>
      </c>
      <c r="N21" s="2">
        <v>2396</v>
      </c>
      <c r="O21" s="2">
        <v>3456.8</v>
      </c>
      <c r="P21" s="2">
        <v>12221.3</v>
      </c>
      <c r="Q21" s="2">
        <v>114.619</v>
      </c>
      <c r="R21" s="2">
        <v>646</v>
      </c>
      <c r="S21" s="2">
        <v>32472.3</v>
      </c>
      <c r="T21" s="2">
        <v>1040.3309999999999</v>
      </c>
      <c r="U21" s="2">
        <v>407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2024-06-05T11:03:11Z</dcterms:modified>
</cp:coreProperties>
</file>