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examples" sheetId="1" r:id="rId1"/>
    <sheet name="examples abs" sheetId="3" r:id="rId2"/>
    <sheet name="examples abs + changes" sheetId="4" r:id="rId3"/>
    <sheet name="c2c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2" i="5"/>
  <c r="C17" i="5"/>
  <c r="D17" i="5"/>
  <c r="B17" i="5"/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E70" i="4"/>
  <c r="D70" i="4"/>
  <c r="X32" i="4" l="1"/>
</calcChain>
</file>

<file path=xl/sharedStrings.xml><?xml version="1.0" encoding="utf-8"?>
<sst xmlns="http://schemas.openxmlformats.org/spreadsheetml/2006/main" count="163" uniqueCount="62">
  <si>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</si>
  <si>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</si>
  <si>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</si>
  <si>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</si>
  <si>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</si>
  <si>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</si>
  <si>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</si>
  <si>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</si>
  <si>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</si>
  <si>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</si>
  <si>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</si>
  <si>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</si>
  <si>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</si>
  <si>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</si>
  <si>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</si>
  <si>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</si>
  <si>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</si>
  <si>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</si>
  <si>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</si>
  <si>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</si>
  <si>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</si>
  <si>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Воротынский</t>
  </si>
  <si>
    <t>город Алейск</t>
  </si>
  <si>
    <t>город Рубцовск</t>
  </si>
  <si>
    <t>город Белогорск</t>
  </si>
  <si>
    <t>город Славгород</t>
  </si>
  <si>
    <t>город Бор</t>
  </si>
  <si>
    <t>Соль-Илецкий</t>
  </si>
  <si>
    <t>город Заринск</t>
  </si>
  <si>
    <t>город Усть-Илимск</t>
  </si>
  <si>
    <t>город Лесосибирск</t>
  </si>
  <si>
    <t>город Новошахтинск</t>
  </si>
  <si>
    <t>changes &gt; no changes</t>
  </si>
  <si>
    <t>Павловский</t>
  </si>
  <si>
    <t>Вейделевский</t>
  </si>
  <si>
    <t>Еланский</t>
  </si>
  <si>
    <t>Бурейский</t>
  </si>
  <si>
    <t xml:space="preserve">Бурлинский </t>
  </si>
  <si>
    <t>Краснощёковский</t>
  </si>
  <si>
    <t>Канский</t>
  </si>
  <si>
    <t xml:space="preserve">Исаклинский </t>
  </si>
  <si>
    <t>Суетский</t>
  </si>
  <si>
    <t>Старополтавский</t>
  </si>
  <si>
    <t>Пожарский</t>
  </si>
  <si>
    <t>Локтевский</t>
  </si>
  <si>
    <t>Тихорецкий</t>
  </si>
  <si>
    <t>Новоалександровский</t>
  </si>
  <si>
    <t>город Первоуральск</t>
  </si>
  <si>
    <t>город Жигулевск</t>
  </si>
  <si>
    <t>real saldo (next year)</t>
  </si>
  <si>
    <t>pred (no changes)</t>
  </si>
  <si>
    <t>Цивильский</t>
  </si>
  <si>
    <t>город Михайловка</t>
  </si>
  <si>
    <t>Кормиловский</t>
  </si>
  <si>
    <t>Actual</t>
  </si>
  <si>
    <t>Prediction (no modifications)</t>
  </si>
  <si>
    <t>Prediction (with modifications)</t>
  </si>
  <si>
    <t>pred (adaptive changes)</t>
  </si>
  <si>
    <t>actual</t>
  </si>
  <si>
    <t>incluster</t>
  </si>
  <si>
    <t>c2c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</si>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</sst>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79222506151207E-2"/>
          <c:y val="0.10705202944318475"/>
          <c:w val="0.94216769299429448"/>
          <c:h val="0.8122018526004956"/>
        </c:manualLayout>
      </c:layout>
      <c:lineChart>
        <c:grouping val="standard"/>
        <c:varyColors val="0"/>
        <c:ser>
          <c:idx val="0"/>
          <c:order val="0"/>
          <c:tx>
            <c:strRef>
              <c:f>'examples abs + changes'!$C$39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'examples abs + changes'!$C$40:$C$69</c:f>
              <c:numCache>
                <c:formatCode>General</c:formatCode>
                <c:ptCount val="30"/>
                <c:pt idx="0">
                  <c:v>-140</c:v>
                </c:pt>
                <c:pt idx="1">
                  <c:v>-476</c:v>
                </c:pt>
                <c:pt idx="2">
                  <c:v>-246</c:v>
                </c:pt>
                <c:pt idx="3">
                  <c:v>-166</c:v>
                </c:pt>
                <c:pt idx="4">
                  <c:v>-210</c:v>
                </c:pt>
                <c:pt idx="5">
                  <c:v>-291</c:v>
                </c:pt>
                <c:pt idx="6">
                  <c:v>-284</c:v>
                </c:pt>
                <c:pt idx="7">
                  <c:v>-274</c:v>
                </c:pt>
                <c:pt idx="8">
                  <c:v>-340</c:v>
                </c:pt>
                <c:pt idx="9">
                  <c:v>-193</c:v>
                </c:pt>
                <c:pt idx="10">
                  <c:v>-168</c:v>
                </c:pt>
                <c:pt idx="11">
                  <c:v>-174</c:v>
                </c:pt>
                <c:pt idx="12">
                  <c:v>-193</c:v>
                </c:pt>
                <c:pt idx="13">
                  <c:v>-121</c:v>
                </c:pt>
                <c:pt idx="14">
                  <c:v>-158</c:v>
                </c:pt>
                <c:pt idx="15">
                  <c:v>-76</c:v>
                </c:pt>
                <c:pt idx="16">
                  <c:v>-164</c:v>
                </c:pt>
                <c:pt idx="17">
                  <c:v>-188</c:v>
                </c:pt>
                <c:pt idx="18">
                  <c:v>-483</c:v>
                </c:pt>
                <c:pt idx="19">
                  <c:v>-523</c:v>
                </c:pt>
                <c:pt idx="20">
                  <c:v>-199</c:v>
                </c:pt>
                <c:pt idx="21">
                  <c:v>-310</c:v>
                </c:pt>
                <c:pt idx="22">
                  <c:v>-236</c:v>
                </c:pt>
                <c:pt idx="23">
                  <c:v>-472</c:v>
                </c:pt>
                <c:pt idx="24">
                  <c:v>-402</c:v>
                </c:pt>
                <c:pt idx="25">
                  <c:v>-294</c:v>
                </c:pt>
                <c:pt idx="26">
                  <c:v>-541</c:v>
                </c:pt>
                <c:pt idx="27">
                  <c:v>-192</c:v>
                </c:pt>
                <c:pt idx="28">
                  <c:v>-300</c:v>
                </c:pt>
                <c:pt idx="29">
                  <c:v>-429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F-41CE-9A43-8A98894AC6C7}"/>
            </c:ext>
          </c:extLst>
        </c:ser>
        <c:ser>
          <c:idx val="1"/>
          <c:order val="1"/>
          <c:tx>
            <c:strRef>
              <c:f>'examples abs + changes'!$D$39</c:f>
              <c:strCache>
                <c:ptCount val="1"/>
                <c:pt idx="0">
                  <c:v>Prediction (no modifications)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'examples abs + changes'!$D$40:$D$69</c:f>
              <c:numCache>
                <c:formatCode>General</c:formatCode>
                <c:ptCount val="30"/>
                <c:pt idx="0">
                  <c:v>-134.09999999999991</c:v>
                </c:pt>
                <c:pt idx="1">
                  <c:v>-65.860000000000014</c:v>
                </c:pt>
                <c:pt idx="2">
                  <c:v>-214.9399999999998</c:v>
                </c:pt>
                <c:pt idx="3">
                  <c:v>-112.9399999999998</c:v>
                </c:pt>
                <c:pt idx="4">
                  <c:v>-216.70999999999981</c:v>
                </c:pt>
                <c:pt idx="5">
                  <c:v>-257.14999999999992</c:v>
                </c:pt>
                <c:pt idx="6">
                  <c:v>-174.21000000000009</c:v>
                </c:pt>
                <c:pt idx="7">
                  <c:v>-245.06999999999991</c:v>
                </c:pt>
                <c:pt idx="8">
                  <c:v>-282.63000000000011</c:v>
                </c:pt>
                <c:pt idx="9">
                  <c:v>29.48</c:v>
                </c:pt>
                <c:pt idx="10">
                  <c:v>-146.71999999999991</c:v>
                </c:pt>
                <c:pt idx="11">
                  <c:v>-162.49999999999969</c:v>
                </c:pt>
                <c:pt idx="12">
                  <c:v>-164.46999999999991</c:v>
                </c:pt>
                <c:pt idx="13">
                  <c:v>-177.36</c:v>
                </c:pt>
                <c:pt idx="14">
                  <c:v>-146.4199999999999</c:v>
                </c:pt>
                <c:pt idx="15">
                  <c:v>-67.559999999999889</c:v>
                </c:pt>
                <c:pt idx="16">
                  <c:v>-148.33000000000021</c:v>
                </c:pt>
                <c:pt idx="17">
                  <c:v>-167.30999999999989</c:v>
                </c:pt>
                <c:pt idx="18">
                  <c:v>-168.3000000000001</c:v>
                </c:pt>
                <c:pt idx="19">
                  <c:v>-36.560000000000016</c:v>
                </c:pt>
                <c:pt idx="20">
                  <c:v>-167.89999999999969</c:v>
                </c:pt>
                <c:pt idx="21">
                  <c:v>-251.58999999999969</c:v>
                </c:pt>
                <c:pt idx="22">
                  <c:v>-233.12000000000029</c:v>
                </c:pt>
                <c:pt idx="23">
                  <c:v>-405.5900000000006</c:v>
                </c:pt>
                <c:pt idx="24">
                  <c:v>-45.940000000000033</c:v>
                </c:pt>
                <c:pt idx="25">
                  <c:v>-133.03</c:v>
                </c:pt>
                <c:pt idx="26">
                  <c:v>-167.35</c:v>
                </c:pt>
                <c:pt idx="27">
                  <c:v>-181.37999999999991</c:v>
                </c:pt>
                <c:pt idx="28">
                  <c:v>-221.16000000000031</c:v>
                </c:pt>
                <c:pt idx="29">
                  <c:v>-291.58999999999992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F-41CE-9A43-8A98894AC6C7}"/>
            </c:ext>
          </c:extLst>
        </c:ser>
        <c:ser>
          <c:idx val="2"/>
          <c:order val="2"/>
          <c:tx>
            <c:strRef>
              <c:f>'examples abs + changes'!$E$39</c:f>
              <c:strCache>
                <c:ptCount val="1"/>
                <c:pt idx="0">
                  <c:v>Prediction (with modifications)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'examples abs + changes'!$E$40:$E$69</c:f>
              <c:numCache>
                <c:formatCode>General</c:formatCode>
                <c:ptCount val="30"/>
                <c:pt idx="0">
                  <c:v>-94.229999999999961</c:v>
                </c:pt>
                <c:pt idx="1">
                  <c:v>-154.85</c:v>
                </c:pt>
                <c:pt idx="2">
                  <c:v>-196.7999999999999</c:v>
                </c:pt>
                <c:pt idx="3">
                  <c:v>-120.63</c:v>
                </c:pt>
                <c:pt idx="4">
                  <c:v>-176.57</c:v>
                </c:pt>
                <c:pt idx="5">
                  <c:v>-106.74</c:v>
                </c:pt>
                <c:pt idx="6">
                  <c:v>-157.94999999999999</c:v>
                </c:pt>
                <c:pt idx="7">
                  <c:v>-51.019999999999982</c:v>
                </c:pt>
                <c:pt idx="8">
                  <c:v>-271.08000000000021</c:v>
                </c:pt>
                <c:pt idx="9">
                  <c:v>59.129999999999988</c:v>
                </c:pt>
                <c:pt idx="10">
                  <c:v>-96.48</c:v>
                </c:pt>
                <c:pt idx="11">
                  <c:v>-96.749999999999943</c:v>
                </c:pt>
                <c:pt idx="12">
                  <c:v>-122.05</c:v>
                </c:pt>
                <c:pt idx="13">
                  <c:v>-207.77999999999989</c:v>
                </c:pt>
                <c:pt idx="14">
                  <c:v>-91.530000000000015</c:v>
                </c:pt>
                <c:pt idx="15">
                  <c:v>-35.519999999999982</c:v>
                </c:pt>
                <c:pt idx="16">
                  <c:v>-124.98</c:v>
                </c:pt>
                <c:pt idx="17">
                  <c:v>-210.17999999999989</c:v>
                </c:pt>
                <c:pt idx="18">
                  <c:v>-131.60000000000011</c:v>
                </c:pt>
                <c:pt idx="19">
                  <c:v>-31.200000000000021</c:v>
                </c:pt>
                <c:pt idx="20">
                  <c:v>-53.430000000000007</c:v>
                </c:pt>
                <c:pt idx="21">
                  <c:v>-205.8</c:v>
                </c:pt>
                <c:pt idx="22">
                  <c:v>-175.22</c:v>
                </c:pt>
                <c:pt idx="23">
                  <c:v>-82.169999999999987</c:v>
                </c:pt>
                <c:pt idx="24">
                  <c:v>-53.120000000000033</c:v>
                </c:pt>
                <c:pt idx="25">
                  <c:v>-81.75</c:v>
                </c:pt>
                <c:pt idx="26">
                  <c:v>-167.35</c:v>
                </c:pt>
                <c:pt idx="27">
                  <c:v>-210.99999999999989</c:v>
                </c:pt>
                <c:pt idx="28">
                  <c:v>-221.6200000000002</c:v>
                </c:pt>
                <c:pt idx="29">
                  <c:v>-314.64999999999992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F-41CE-9A43-8A98894A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997952"/>
        <c:axId val="1601992960"/>
      </c:lineChart>
      <c:catAx>
        <c:axId val="16019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Examples</a:t>
                </a:r>
                <a:endParaRPr lang="ru-RU" sz="1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316005310534435"/>
              <c:y val="0.91677359253335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2960"/>
        <c:crosses val="autoZero"/>
        <c:auto val="1"/>
        <c:lblAlgn val="ctr"/>
        <c:lblOffset val="100"/>
        <c:noMultiLvlLbl val="0"/>
      </c:catAx>
      <c:valAx>
        <c:axId val="1601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layout>
            <c:manualLayout>
              <c:xMode val="edge"/>
              <c:yMode val="edge"/>
              <c:x val="3.7046520059556727E-2"/>
              <c:y val="0.61315197925149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106219157501722"/>
          <c:y val="1.4881737061970131E-2"/>
          <c:w val="0.79787552275161644"/>
          <c:h val="6.1400055074145032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'c2c'!$B$1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'c2c'!$B$2:$B$16</c:f>
              <c:numCache>
                <c:formatCode>General</c:formatCode>
                <c:ptCount val="15"/>
                <c:pt idx="0">
                  <c:v>-109.93</c:v>
                </c:pt>
                <c:pt idx="1">
                  <c:v>-153.16999999999979</c:v>
                </c:pt>
                <c:pt idx="2">
                  <c:v>-156.44</c:v>
                </c:pt>
                <c:pt idx="3">
                  <c:v>-183.66000000000011</c:v>
                </c:pt>
                <c:pt idx="4">
                  <c:v>-143.85</c:v>
                </c:pt>
                <c:pt idx="5">
                  <c:v>-71.339999999999904</c:v>
                </c:pt>
                <c:pt idx="6">
                  <c:v>-143.55000000000001</c:v>
                </c:pt>
                <c:pt idx="7">
                  <c:v>-177.11999999999989</c:v>
                </c:pt>
                <c:pt idx="8">
                  <c:v>-101.57</c:v>
                </c:pt>
                <c:pt idx="9">
                  <c:v>-94.579999999999984</c:v>
                </c:pt>
                <c:pt idx="10">
                  <c:v>-239.99000000000021</c:v>
                </c:pt>
                <c:pt idx="11">
                  <c:v>-89.410000000000025</c:v>
                </c:pt>
                <c:pt idx="12">
                  <c:v>-176.49000000000009</c:v>
                </c:pt>
                <c:pt idx="13">
                  <c:v>-72.67000000000003</c:v>
                </c:pt>
                <c:pt idx="14">
                  <c:v>-219.95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8-429B-9C41-7E207C674486}"/>
            </c:ext>
          </c:extLst>
        </c:ser>
        <c:ser>
          <c:idx val="1"/>
          <c:order val="1"/>
          <c:tx>
            <c:strRef>
              <c:f>'c2c'!$C$1</c:f>
              <c:strCache>
                <c:ptCount val="1"/>
                <c:pt idx="0">
                  <c:v>incluster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'c2c'!$C$2:$C$16</c:f>
              <c:numCache>
                <c:formatCode>General</c:formatCode>
                <c:ptCount val="15"/>
                <c:pt idx="0">
                  <c:v>-81.589999999999961</c:v>
                </c:pt>
                <c:pt idx="1">
                  <c:v>-70.429999999999964</c:v>
                </c:pt>
                <c:pt idx="2">
                  <c:v>-101.92</c:v>
                </c:pt>
                <c:pt idx="3">
                  <c:v>-161.27000000000001</c:v>
                </c:pt>
                <c:pt idx="4">
                  <c:v>-87.09</c:v>
                </c:pt>
                <c:pt idx="5">
                  <c:v>-26.47000000000001</c:v>
                </c:pt>
                <c:pt idx="6">
                  <c:v>-107.12</c:v>
                </c:pt>
                <c:pt idx="7">
                  <c:v>-198.94</c:v>
                </c:pt>
                <c:pt idx="8">
                  <c:v>-81.2</c:v>
                </c:pt>
                <c:pt idx="9">
                  <c:v>-89.980000000000018</c:v>
                </c:pt>
                <c:pt idx="10">
                  <c:v>-66.109999999999985</c:v>
                </c:pt>
                <c:pt idx="11">
                  <c:v>-89.410000000000025</c:v>
                </c:pt>
                <c:pt idx="12">
                  <c:v>-209.66</c:v>
                </c:pt>
                <c:pt idx="13">
                  <c:v>-102.33</c:v>
                </c:pt>
                <c:pt idx="14">
                  <c:v>-232.18999999999991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8-429B-9C41-7E207C674486}"/>
            </c:ext>
          </c:extLst>
        </c:ser>
        <c:ser>
          <c:idx val="2"/>
          <c:order val="2"/>
          <c:tx>
            <c:strRef>
              <c:f>'c2c'!$D$1</c:f>
              <c:strCache>
                <c:ptCount val="1"/>
                <c:pt idx="0">
                  <c:v>c2c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'c2c'!$D$2:$D$16</c:f>
              <c:numCache>
                <c:formatCode>General</c:formatCode>
                <c:ptCount val="15"/>
                <c:pt idx="0">
                  <c:v>-91.249999999999972</c:v>
                </c:pt>
                <c:pt idx="1">
                  <c:v>-74.489999999999966</c:v>
                </c:pt>
                <c:pt idx="2">
                  <c:v>-115.57000000000011</c:v>
                </c:pt>
                <c:pt idx="3">
                  <c:v>-163.14999999999989</c:v>
                </c:pt>
                <c:pt idx="4">
                  <c:v>-55.029999999999987</c:v>
                </c:pt>
                <c:pt idx="5">
                  <c:v>-19.879999999999981</c:v>
                </c:pt>
                <c:pt idx="6">
                  <c:v>-104.95</c:v>
                </c:pt>
                <c:pt idx="7">
                  <c:v>-43.67999999999995</c:v>
                </c:pt>
                <c:pt idx="8">
                  <c:v>-107.29</c:v>
                </c:pt>
                <c:pt idx="9">
                  <c:v>-70.13</c:v>
                </c:pt>
                <c:pt idx="10">
                  <c:v>-65.57999999999997</c:v>
                </c:pt>
                <c:pt idx="11">
                  <c:v>-96.99</c:v>
                </c:pt>
                <c:pt idx="12">
                  <c:v>-196.03</c:v>
                </c:pt>
                <c:pt idx="13">
                  <c:v>-110.99</c:v>
                </c:pt>
                <c:pt idx="14">
                  <c:v>-209.30999999999989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8-429B-9C41-7E207C674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796239"/>
        <c:axId val="972802063"/>
      </c:lineChart>
      <c:catAx>
        <c:axId val="97279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802063"/>
        <c:crosses val="autoZero"/>
        <c:auto val="1"/>
        <c:lblAlgn val="ctr"/>
        <c:lblOffset val="100"/>
        <c:noMultiLvlLbl val="0"/>
      </c:catAx>
      <c:valAx>
        <c:axId val="9728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7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40823</xdr:colOff>
      <xdr:row>36</xdr:row>
      <xdr:rowOff>172809</xdr:rowOff>
    </xdr:from>
    <xdr:to>
      <xdr:col>21</xdr:col>
      <xdr:colOff>1700893</xdr:colOff>
      <xdr:row>63</xdr:row>
      <xdr:rowOff>149679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6</xdr:row>
      <xdr:rowOff>71436</xdr:rowOff>
    </xdr:from>
    <xdr:to>
      <xdr:col>21</xdr:col>
      <xdr:colOff>504824</xdr:colOff>
      <xdr:row>26</xdr:row>
      <xdr:rowOff>171449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U2" sqref="U2"/>
    </sheetView>
  </sheetViews>
  <sheetFormatPr defaultRowHeight="15" x14ac:dyDescent="0.25"/>
  <cols>
    <col min="2" max="2" width="7.7109375" customWidth="1"/>
    <col min="3" max="3" width="24.85546875" customWidth="1"/>
    <col min="7" max="7" width="14.42578125" customWidth="1"/>
    <col min="11" max="11" width="13.7109375" customWidth="1"/>
    <col min="13" max="13" width="13.5703125" customWidth="1"/>
    <col min="14" max="15" width="13" customWidth="1"/>
    <col min="20" max="20" width="12.85546875" customWidth="1"/>
    <col min="21" max="21" width="13.85546875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22719000</v>
      </c>
      <c r="B2" s="3">
        <v>2021</v>
      </c>
      <c r="C2" s="3" t="s">
        <v>21</v>
      </c>
      <c r="D2" s="3">
        <v>0</v>
      </c>
      <c r="E2" s="3">
        <v>-140</v>
      </c>
      <c r="F2" s="3">
        <v>17275</v>
      </c>
      <c r="G2" s="3">
        <v>0.13973950795947901</v>
      </c>
      <c r="H2" s="3">
        <v>19887.443500000001</v>
      </c>
      <c r="I2" s="3">
        <v>0.46917510853835009</v>
      </c>
      <c r="J2" s="3">
        <v>2.7438494934876979E-2</v>
      </c>
      <c r="K2" s="3">
        <v>42.25087907901591</v>
      </c>
      <c r="L2" s="3">
        <v>39.4</v>
      </c>
      <c r="M2" s="3">
        <v>2.6049204052098242E-3</v>
      </c>
      <c r="N2" s="3">
        <v>4.6309696092619162E-4</v>
      </c>
      <c r="O2" s="3">
        <v>1.7186685962373351E-2</v>
      </c>
      <c r="P2" s="3">
        <v>1.860723589001446</v>
      </c>
      <c r="Q2" s="3">
        <v>3.4791554269175111</v>
      </c>
      <c r="R2" s="3">
        <v>31.875438367583179</v>
      </c>
      <c r="S2" s="3">
        <v>1.331403762662805E-3</v>
      </c>
      <c r="T2" s="3">
        <v>5.4761215629522429E-2</v>
      </c>
      <c r="U2" s="4">
        <v>13.674879524167849</v>
      </c>
    </row>
    <row r="3" spans="1:21" x14ac:dyDescent="0.25">
      <c r="A3" s="5">
        <v>3639000</v>
      </c>
      <c r="B3" s="6">
        <v>2019</v>
      </c>
      <c r="C3" s="6" t="s">
        <v>33</v>
      </c>
      <c r="D3" s="6">
        <v>0</v>
      </c>
      <c r="E3" s="6">
        <v>-476</v>
      </c>
      <c r="F3" s="6">
        <v>65842</v>
      </c>
      <c r="G3" s="6">
        <v>0.16542632362321921</v>
      </c>
      <c r="H3" s="6">
        <v>21988.19528</v>
      </c>
      <c r="I3" s="6">
        <v>0.56845022933689737</v>
      </c>
      <c r="J3" s="6">
        <v>1.2271802193129001E-2</v>
      </c>
      <c r="K3" s="6">
        <v>42.902110022629927</v>
      </c>
      <c r="L3" s="6">
        <v>25</v>
      </c>
      <c r="M3" s="6">
        <v>1.1998420461103779E-3</v>
      </c>
      <c r="N3" s="6">
        <v>3.690653382339525E-3</v>
      </c>
      <c r="O3" s="6">
        <v>9.6063303058837712E-3</v>
      </c>
      <c r="P3" s="6">
        <v>14.578536496461229</v>
      </c>
      <c r="Q3" s="6">
        <v>4.9030348409829578</v>
      </c>
      <c r="R3" s="6">
        <v>192.35748657695689</v>
      </c>
      <c r="S3" s="6">
        <v>3.9488472403632858E-4</v>
      </c>
      <c r="T3" s="6">
        <v>4.8373378694450353E-2</v>
      </c>
      <c r="U3" s="7">
        <v>188.4101183536344</v>
      </c>
    </row>
    <row r="4" spans="1:21" x14ac:dyDescent="0.25">
      <c r="A4" s="5">
        <v>97641000</v>
      </c>
      <c r="B4" s="6">
        <v>2021</v>
      </c>
      <c r="C4" s="6" t="s">
        <v>51</v>
      </c>
      <c r="D4" s="6">
        <v>0</v>
      </c>
      <c r="E4" s="6">
        <v>-246</v>
      </c>
      <c r="F4" s="6">
        <v>34498.999999999993</v>
      </c>
      <c r="G4" s="6">
        <v>0.20974521000608709</v>
      </c>
      <c r="H4" s="6">
        <v>18166.422620000001</v>
      </c>
      <c r="I4" s="6">
        <v>0.44743036030029842</v>
      </c>
      <c r="J4" s="6">
        <v>6.6291776573233985E-2</v>
      </c>
      <c r="K4" s="6">
        <v>34.779159367807758</v>
      </c>
      <c r="L4" s="6">
        <v>30.3</v>
      </c>
      <c r="M4" s="6">
        <v>3.3044436070610531E-3</v>
      </c>
      <c r="N4" s="6">
        <v>1.6812081509608901E-3</v>
      </c>
      <c r="O4" s="6">
        <v>1.927012377170351E-2</v>
      </c>
      <c r="P4" s="6">
        <v>6.0381460332183554</v>
      </c>
      <c r="Q4" s="6">
        <v>1.732328763152555</v>
      </c>
      <c r="R4" s="6">
        <v>54.539706945128827</v>
      </c>
      <c r="S4" s="6">
        <v>1.18844024464477E-3</v>
      </c>
      <c r="T4" s="6">
        <v>5.8378503724745637E-2</v>
      </c>
      <c r="U4" s="7">
        <v>112.737892110206</v>
      </c>
    </row>
    <row r="5" spans="1:21" x14ac:dyDescent="0.25">
      <c r="A5" s="5">
        <v>14625000</v>
      </c>
      <c r="B5" s="6">
        <v>2020</v>
      </c>
      <c r="C5" s="6" t="s">
        <v>34</v>
      </c>
      <c r="D5" s="6">
        <v>0</v>
      </c>
      <c r="E5" s="6">
        <v>-166</v>
      </c>
      <c r="F5" s="6">
        <v>18562</v>
      </c>
      <c r="G5" s="6">
        <v>0.19900872750781171</v>
      </c>
      <c r="H5" s="6">
        <v>21712.38264</v>
      </c>
      <c r="I5" s="6">
        <v>0.43992026721258481</v>
      </c>
      <c r="J5" s="6">
        <v>3.0600150845814009E-2</v>
      </c>
      <c r="K5" s="6">
        <v>25.814674457493801</v>
      </c>
      <c r="L5" s="6">
        <v>38.200000000000003</v>
      </c>
      <c r="M5" s="6">
        <v>5.1179829759723846E-3</v>
      </c>
      <c r="N5" s="6">
        <v>2.262687210429902E-3</v>
      </c>
      <c r="O5" s="6">
        <v>2.997521818769527E-2</v>
      </c>
      <c r="P5" s="6">
        <v>0.79781273569658329</v>
      </c>
      <c r="Q5" s="6">
        <v>1.9619001185217111</v>
      </c>
      <c r="R5" s="6">
        <v>267.65378395862518</v>
      </c>
      <c r="S5" s="6">
        <v>1.29296412024566E-3</v>
      </c>
      <c r="T5" s="6">
        <v>5.1664691304816282E-2</v>
      </c>
      <c r="U5" s="7">
        <v>93.046533067557334</v>
      </c>
    </row>
    <row r="6" spans="1:21" ht="15.75" thickBot="1" x14ac:dyDescent="0.3">
      <c r="A6" s="5">
        <v>18610000</v>
      </c>
      <c r="B6" s="6">
        <v>2021</v>
      </c>
      <c r="C6" s="6" t="s">
        <v>35</v>
      </c>
      <c r="D6" s="6">
        <v>0</v>
      </c>
      <c r="E6" s="6">
        <v>-210</v>
      </c>
      <c r="F6" s="6">
        <v>28673</v>
      </c>
      <c r="G6" s="6">
        <v>0.14693265441355979</v>
      </c>
      <c r="H6" s="6">
        <v>18718.034879999999</v>
      </c>
      <c r="I6" s="6">
        <v>0.54777665399504738</v>
      </c>
      <c r="J6" s="6">
        <v>4.1362954696055498E-2</v>
      </c>
      <c r="K6" s="6">
        <v>31.83643813448192</v>
      </c>
      <c r="L6" s="6">
        <v>36.5</v>
      </c>
      <c r="M6" s="6">
        <v>3.766609702507561E-3</v>
      </c>
      <c r="N6" s="6">
        <v>3.208593450284227E-3</v>
      </c>
      <c r="O6" s="6">
        <v>3.0467687371394669E-2</v>
      </c>
      <c r="P6" s="6">
        <v>4.4495867192131957</v>
      </c>
      <c r="Q6" s="6">
        <v>1.9845499250165659</v>
      </c>
      <c r="R6" s="6">
        <v>192.41406268266309</v>
      </c>
      <c r="S6" s="6">
        <v>1.360164614794403E-3</v>
      </c>
      <c r="T6" s="6">
        <v>3.8817005545286512E-2</v>
      </c>
      <c r="U6" s="7">
        <v>214.23228544414599</v>
      </c>
    </row>
    <row r="7" spans="1:21" x14ac:dyDescent="0.25">
      <c r="A7" s="2">
        <v>1703000</v>
      </c>
      <c r="B7" s="3">
        <v>2021</v>
      </c>
      <c r="C7" s="3" t="s">
        <v>22</v>
      </c>
      <c r="D7" s="3">
        <v>1</v>
      </c>
      <c r="E7" s="3">
        <v>-291</v>
      </c>
      <c r="F7" s="3">
        <v>28434</v>
      </c>
      <c r="G7" s="3">
        <v>0.20134346205247239</v>
      </c>
      <c r="H7" s="3">
        <v>20773.66617</v>
      </c>
      <c r="I7" s="3">
        <v>0.94493212351410261</v>
      </c>
      <c r="J7" s="3">
        <v>3.9108110009143958E-2</v>
      </c>
      <c r="K7" s="3">
        <v>58.873950574312452</v>
      </c>
      <c r="L7" s="3">
        <v>22.6</v>
      </c>
      <c r="M7" s="3">
        <v>2.56734894844199E-3</v>
      </c>
      <c r="N7" s="3">
        <v>4.0092846592107868E-3</v>
      </c>
      <c r="O7" s="3">
        <v>1.234437645072799E-2</v>
      </c>
      <c r="P7" s="3">
        <v>0.37673208131110481</v>
      </c>
      <c r="Q7" s="3">
        <v>0.2465759302243789</v>
      </c>
      <c r="R7" s="3">
        <v>1.7555345079833751</v>
      </c>
      <c r="S7" s="3">
        <v>7.0338327354575253E-5</v>
      </c>
      <c r="T7" s="3">
        <v>5.6903706829851582E-2</v>
      </c>
      <c r="U7" s="4">
        <v>188.3390403829921</v>
      </c>
    </row>
    <row r="8" spans="1:21" x14ac:dyDescent="0.25">
      <c r="A8" s="5">
        <v>1716000</v>
      </c>
      <c r="B8" s="6">
        <v>2021</v>
      </c>
      <c r="C8" s="6" t="s">
        <v>23</v>
      </c>
      <c r="D8" s="6">
        <v>1</v>
      </c>
      <c r="E8" s="6">
        <v>-284</v>
      </c>
      <c r="F8" s="6">
        <v>139565</v>
      </c>
      <c r="G8" s="6">
        <v>0.1746856303514491</v>
      </c>
      <c r="H8" s="6">
        <v>19874.44096</v>
      </c>
      <c r="I8" s="6">
        <v>1.484904524773403</v>
      </c>
      <c r="J8" s="6">
        <v>1.332712356249775E-2</v>
      </c>
      <c r="K8" s="6">
        <v>42.466071801167907</v>
      </c>
      <c r="L8" s="6">
        <v>21.6</v>
      </c>
      <c r="M8" s="6">
        <v>2.2355175008060609E-3</v>
      </c>
      <c r="N8" s="6">
        <v>2.77290151542291E-3</v>
      </c>
      <c r="O8" s="6">
        <v>6.8985777236413061E-3</v>
      </c>
      <c r="P8" s="6">
        <v>5.8223766703686397E-2</v>
      </c>
      <c r="Q8" s="6">
        <v>0.3214408340199903</v>
      </c>
      <c r="R8" s="6">
        <v>1.4269736036971929</v>
      </c>
      <c r="S8" s="6">
        <v>2.4361408662630261E-4</v>
      </c>
      <c r="T8" s="6">
        <v>4.4774836097875539E-2</v>
      </c>
      <c r="U8" s="7">
        <v>108.75460110607951</v>
      </c>
    </row>
    <row r="9" spans="1:21" x14ac:dyDescent="0.25">
      <c r="A9" s="5">
        <v>10615000</v>
      </c>
      <c r="B9" s="6">
        <v>2019</v>
      </c>
      <c r="C9" s="6" t="s">
        <v>36</v>
      </c>
      <c r="D9" s="6">
        <v>1</v>
      </c>
      <c r="E9" s="6">
        <v>-274</v>
      </c>
      <c r="F9" s="6">
        <v>19887.999999999989</v>
      </c>
      <c r="G9" s="6">
        <v>0.22536202735317781</v>
      </c>
      <c r="H9" s="6">
        <v>37917.462079999998</v>
      </c>
      <c r="I9" s="6">
        <v>0.73204947707160084</v>
      </c>
      <c r="J9" s="6">
        <v>3.0671761866452121E-2</v>
      </c>
      <c r="K9" s="6">
        <v>64.49255245022124</v>
      </c>
      <c r="L9" s="6">
        <v>29.1</v>
      </c>
      <c r="M9" s="6">
        <v>3.4191472244569378E-3</v>
      </c>
      <c r="N9" s="6">
        <v>5.7823813354786584E-3</v>
      </c>
      <c r="O9" s="6">
        <v>1.8036001609010449E-2</v>
      </c>
      <c r="P9" s="6">
        <v>0.245726065969428</v>
      </c>
      <c r="Q9" s="6">
        <v>0.40227775543041011</v>
      </c>
      <c r="R9" s="6">
        <v>39.972339169348331</v>
      </c>
      <c r="S9" s="6">
        <v>7.5422365245373909E-4</v>
      </c>
      <c r="T9" s="6">
        <v>5.5058326629123092E-2</v>
      </c>
      <c r="U9" s="7">
        <v>251.71547442578441</v>
      </c>
    </row>
    <row r="10" spans="1:21" x14ac:dyDescent="0.25">
      <c r="A10" s="5">
        <v>10710000</v>
      </c>
      <c r="B10" s="6">
        <v>2020</v>
      </c>
      <c r="C10" s="6" t="s">
        <v>24</v>
      </c>
      <c r="D10" s="6">
        <v>1</v>
      </c>
      <c r="E10" s="6">
        <v>-340</v>
      </c>
      <c r="F10" s="6">
        <v>65776</v>
      </c>
      <c r="G10" s="6">
        <v>0.22623753344684991</v>
      </c>
      <c r="H10" s="6">
        <v>35840.741759999997</v>
      </c>
      <c r="I10" s="6">
        <v>0.79433227925079042</v>
      </c>
      <c r="J10" s="6">
        <v>3.3310021892483568E-2</v>
      </c>
      <c r="K10" s="6">
        <v>41.66550471783021</v>
      </c>
      <c r="L10" s="6">
        <v>22.8</v>
      </c>
      <c r="M10" s="6">
        <v>3.6639503770371949E-3</v>
      </c>
      <c r="N10" s="6">
        <v>2.9646071515446238E-3</v>
      </c>
      <c r="O10" s="6">
        <v>3.4267818049136369E-3</v>
      </c>
      <c r="P10" s="6">
        <v>3.411578691315835E-2</v>
      </c>
      <c r="Q10" s="6">
        <v>0.1736200133787397</v>
      </c>
      <c r="R10" s="6">
        <v>2.5764478457893101</v>
      </c>
      <c r="S10" s="6">
        <v>9.121868158598838E-5</v>
      </c>
      <c r="T10" s="6">
        <v>5.0200681099489178E-2</v>
      </c>
      <c r="U10" s="7">
        <v>126.99280801751399</v>
      </c>
    </row>
    <row r="11" spans="1:21" ht="15.75" thickBot="1" x14ac:dyDescent="0.3">
      <c r="A11" s="8">
        <v>18720000</v>
      </c>
      <c r="B11" s="9">
        <v>2020</v>
      </c>
      <c r="C11" s="9" t="s">
        <v>52</v>
      </c>
      <c r="D11" s="9">
        <v>1</v>
      </c>
      <c r="E11" s="9">
        <v>-193</v>
      </c>
      <c r="F11" s="9">
        <v>86435.999999999985</v>
      </c>
      <c r="G11" s="9">
        <v>0.15063168124392609</v>
      </c>
      <c r="H11" s="9">
        <v>21164.783759999998</v>
      </c>
      <c r="I11" s="9">
        <v>0.65549076773566561</v>
      </c>
      <c r="J11" s="9">
        <v>2.148410384561986E-2</v>
      </c>
      <c r="K11" s="9">
        <v>43.652040974593923</v>
      </c>
      <c r="L11" s="9">
        <v>28.1</v>
      </c>
      <c r="M11" s="9">
        <v>1.3073256513489661E-3</v>
      </c>
      <c r="N11" s="9">
        <v>4.3037623212550148E-3</v>
      </c>
      <c r="O11" s="9">
        <v>1.1512564209357199E-2</v>
      </c>
      <c r="P11" s="9">
        <v>1.5594081169882921</v>
      </c>
      <c r="Q11" s="9">
        <v>0.79530519690869517</v>
      </c>
      <c r="R11" s="9">
        <v>60.131282299042049</v>
      </c>
      <c r="S11" s="9">
        <v>6.0160118469156228E-4</v>
      </c>
      <c r="T11" s="9">
        <v>3.8166967467259012E-2</v>
      </c>
      <c r="U11" s="10">
        <v>134.60475346105781</v>
      </c>
    </row>
    <row r="12" spans="1:21" x14ac:dyDescent="0.25">
      <c r="A12" s="5">
        <v>1606000</v>
      </c>
      <c r="B12" s="6">
        <v>2021</v>
      </c>
      <c r="C12" s="6" t="s">
        <v>37</v>
      </c>
      <c r="D12" s="6">
        <v>2</v>
      </c>
      <c r="E12" s="6">
        <v>-168</v>
      </c>
      <c r="F12" s="6">
        <v>9622.9999999999964</v>
      </c>
      <c r="G12" s="6">
        <v>0.1255325781980671</v>
      </c>
      <c r="H12" s="6">
        <v>16635.344249999991</v>
      </c>
      <c r="I12" s="6">
        <v>0.38933804426893881</v>
      </c>
      <c r="J12" s="6">
        <v>4.6762963732723652E-3</v>
      </c>
      <c r="K12" s="6">
        <v>8.2392280847968369</v>
      </c>
      <c r="L12" s="6">
        <v>30.1</v>
      </c>
      <c r="M12" s="6">
        <v>3.4292840070663808E-3</v>
      </c>
      <c r="N12" s="6">
        <v>1.039176971838299E-3</v>
      </c>
      <c r="O12" s="6">
        <v>2.207211888184556E-2</v>
      </c>
      <c r="P12" s="6">
        <v>2.3890678582562601</v>
      </c>
      <c r="Q12" s="6">
        <v>0.77812428556583157</v>
      </c>
      <c r="R12" s="6">
        <v>63.738560563233889</v>
      </c>
      <c r="S12" s="6">
        <v>1.5587654577574521E-3</v>
      </c>
      <c r="T12" s="6">
        <v>6.9936610204717878E-2</v>
      </c>
      <c r="U12" s="7">
        <v>24.202441109840969</v>
      </c>
    </row>
    <row r="13" spans="1:21" x14ac:dyDescent="0.25">
      <c r="A13" s="5">
        <v>1620000</v>
      </c>
      <c r="B13" s="6">
        <v>2018</v>
      </c>
      <c r="C13" s="6" t="s">
        <v>38</v>
      </c>
      <c r="D13" s="6">
        <v>2</v>
      </c>
      <c r="E13" s="6">
        <v>-174</v>
      </c>
      <c r="F13" s="6">
        <v>16685</v>
      </c>
      <c r="G13" s="6">
        <v>0.1430026970332634</v>
      </c>
      <c r="H13" s="6">
        <v>16273.3732</v>
      </c>
      <c r="I13" s="6">
        <v>0.63483368294875631</v>
      </c>
      <c r="J13" s="6">
        <v>2.2655079412646072E-2</v>
      </c>
      <c r="K13" s="6">
        <v>23.877980631705121</v>
      </c>
      <c r="L13" s="6">
        <v>26.4</v>
      </c>
      <c r="M13" s="6">
        <v>1.678154030566367E-3</v>
      </c>
      <c r="N13" s="6">
        <v>1.378483667965233E-3</v>
      </c>
      <c r="O13" s="6">
        <v>4.8007192088702397E-2</v>
      </c>
      <c r="P13" s="6">
        <v>6.7208270902007774</v>
      </c>
      <c r="Q13" s="6">
        <v>0.55406652682049706</v>
      </c>
      <c r="R13" s="6">
        <v>96.54433225052442</v>
      </c>
      <c r="S13" s="6">
        <v>1.318549595445008E-3</v>
      </c>
      <c r="T13" s="6">
        <v>3.7398861252622123E-2</v>
      </c>
      <c r="U13" s="7">
        <v>89.451368249325753</v>
      </c>
    </row>
    <row r="14" spans="1:21" x14ac:dyDescent="0.25">
      <c r="A14" s="5">
        <v>1719000</v>
      </c>
      <c r="B14" s="6">
        <v>2015</v>
      </c>
      <c r="C14" s="6" t="s">
        <v>25</v>
      </c>
      <c r="D14" s="6">
        <v>2</v>
      </c>
      <c r="E14" s="6">
        <v>-193</v>
      </c>
      <c r="F14" s="6">
        <v>40956</v>
      </c>
      <c r="G14" s="6">
        <v>0.1686443988670768</v>
      </c>
      <c r="H14" s="6">
        <v>16179.493109999999</v>
      </c>
      <c r="I14" s="6">
        <v>1.1153286453755249</v>
      </c>
      <c r="J14" s="6">
        <v>2.3049125891200301E-2</v>
      </c>
      <c r="K14" s="6">
        <v>27.736893395839431</v>
      </c>
      <c r="L14" s="6">
        <v>22.9</v>
      </c>
      <c r="M14" s="6">
        <v>2.1242308819220479E-3</v>
      </c>
      <c r="N14" s="6">
        <v>4.8100400429729271E-3</v>
      </c>
      <c r="O14" s="6">
        <v>5.9844711397597387E-2</v>
      </c>
      <c r="P14" s="6">
        <v>1.202998339681608</v>
      </c>
      <c r="Q14" s="6">
        <v>0.2557771755054204</v>
      </c>
      <c r="R14" s="6">
        <v>20.33643786990914</v>
      </c>
      <c r="S14" s="6">
        <v>6.5924406680339725E-4</v>
      </c>
      <c r="T14" s="6">
        <v>4.7856235960543017E-2</v>
      </c>
      <c r="U14" s="7">
        <v>47.884559714327523</v>
      </c>
    </row>
    <row r="15" spans="1:21" x14ac:dyDescent="0.25">
      <c r="A15" s="5">
        <v>4621000</v>
      </c>
      <c r="B15" s="6">
        <v>2021</v>
      </c>
      <c r="C15" s="6" t="s">
        <v>39</v>
      </c>
      <c r="D15" s="6">
        <v>2</v>
      </c>
      <c r="E15" s="6">
        <v>-121</v>
      </c>
      <c r="F15" s="6">
        <v>24184.999999999989</v>
      </c>
      <c r="G15" s="6">
        <v>0.18891875129212321</v>
      </c>
      <c r="H15" s="6">
        <v>21418.87329</v>
      </c>
      <c r="I15" s="6">
        <v>0.20399421128798831</v>
      </c>
      <c r="J15" s="6">
        <v>5.4165805251188684E-3</v>
      </c>
      <c r="K15" s="6">
        <v>5.9411727306181481</v>
      </c>
      <c r="L15" s="6">
        <v>22.3</v>
      </c>
      <c r="M15" s="6">
        <v>4.3001860657432027E-3</v>
      </c>
      <c r="N15" s="6">
        <v>1.240438288195153E-4</v>
      </c>
      <c r="O15" s="6">
        <v>1.310729791192887E-2</v>
      </c>
      <c r="P15" s="6">
        <v>4.4034732272069466</v>
      </c>
      <c r="Q15" s="6">
        <v>0.79131321066776916</v>
      </c>
      <c r="R15" s="6">
        <v>141.7356462890221</v>
      </c>
      <c r="S15" s="6">
        <v>2.1087450899317721E-3</v>
      </c>
      <c r="T15" s="6">
        <v>5.0361794500723589E-2</v>
      </c>
      <c r="U15" s="7">
        <v>145.73061190407279</v>
      </c>
    </row>
    <row r="16" spans="1:21" ht="15.75" thickBot="1" x14ac:dyDescent="0.3">
      <c r="A16" s="8">
        <v>36616000</v>
      </c>
      <c r="B16" s="9">
        <v>2017</v>
      </c>
      <c r="C16" s="9" t="s">
        <v>40</v>
      </c>
      <c r="D16" s="9">
        <v>2</v>
      </c>
      <c r="E16" s="9">
        <v>-158</v>
      </c>
      <c r="F16" s="9">
        <v>12565.999999999991</v>
      </c>
      <c r="G16" s="9">
        <v>0.1666401400604807</v>
      </c>
      <c r="H16" s="9">
        <v>16955.84604</v>
      </c>
      <c r="I16" s="9">
        <v>0.57237784497851329</v>
      </c>
      <c r="J16" s="9">
        <v>3.5810918351106141E-2</v>
      </c>
      <c r="K16" s="9">
        <v>23.73292664332325</v>
      </c>
      <c r="L16" s="9">
        <v>30.03</v>
      </c>
      <c r="M16" s="9">
        <v>4.7747891134807914E-3</v>
      </c>
      <c r="N16" s="9">
        <v>1.1936972783702E-3</v>
      </c>
      <c r="O16" s="9">
        <v>5.1551806461881233E-2</v>
      </c>
      <c r="P16" s="9">
        <v>2.046792933312112</v>
      </c>
      <c r="Q16" s="9">
        <v>1.6555904822537</v>
      </c>
      <c r="R16" s="9">
        <v>122.04504925194971</v>
      </c>
      <c r="S16" s="9">
        <v>1.750756008276297E-3</v>
      </c>
      <c r="T16" s="9">
        <v>5.3875537163775272E-2</v>
      </c>
      <c r="U16" s="10">
        <v>148.6982505140856</v>
      </c>
    </row>
    <row r="17" spans="1:21" x14ac:dyDescent="0.25">
      <c r="A17" s="2">
        <v>1641000</v>
      </c>
      <c r="B17" s="3">
        <v>2020</v>
      </c>
      <c r="C17" s="3" t="s">
        <v>41</v>
      </c>
      <c r="D17" s="3">
        <v>3</v>
      </c>
      <c r="E17" s="3">
        <v>-76</v>
      </c>
      <c r="F17" s="3">
        <v>4183.9999999999918</v>
      </c>
      <c r="G17" s="3">
        <v>0.18857552581261949</v>
      </c>
      <c r="H17" s="3">
        <v>19068.8688</v>
      </c>
      <c r="I17" s="3">
        <v>0.43522944550669213</v>
      </c>
      <c r="J17" s="3">
        <v>1.9120458891013371E-2</v>
      </c>
      <c r="K17" s="3">
        <v>13.854830592734221</v>
      </c>
      <c r="L17" s="3">
        <v>35.799999999999997</v>
      </c>
      <c r="M17" s="3">
        <v>3.1070745697896552E-3</v>
      </c>
      <c r="N17" s="3">
        <v>4.7801147227533188E-4</v>
      </c>
      <c r="O17" s="3">
        <v>1.94550669216061E-2</v>
      </c>
      <c r="P17" s="3">
        <v>7.650812619502867</v>
      </c>
      <c r="Q17" s="3">
        <v>0.29743307839388128</v>
      </c>
      <c r="R17" s="3">
        <v>200.42821204588901</v>
      </c>
      <c r="S17" s="3">
        <v>2.3900573613766679E-3</v>
      </c>
      <c r="T17" s="3">
        <v>6.022944550669216E-2</v>
      </c>
      <c r="U17" s="4">
        <v>179.27959061185459</v>
      </c>
    </row>
    <row r="18" spans="1:21" x14ac:dyDescent="0.25">
      <c r="A18" s="5">
        <v>52623000</v>
      </c>
      <c r="B18" s="6">
        <v>2018</v>
      </c>
      <c r="C18" s="6" t="s">
        <v>53</v>
      </c>
      <c r="D18" s="6">
        <v>3</v>
      </c>
      <c r="E18" s="6">
        <v>-164</v>
      </c>
      <c r="F18" s="6">
        <v>25263.999999999989</v>
      </c>
      <c r="G18" s="6">
        <v>0.16335497150094999</v>
      </c>
      <c r="H18" s="6">
        <v>20441.322639999999</v>
      </c>
      <c r="I18" s="6">
        <v>0.67569268524382509</v>
      </c>
      <c r="J18" s="6">
        <v>1.108296390120327E-3</v>
      </c>
      <c r="K18" s="6">
        <v>10.626096000633311</v>
      </c>
      <c r="L18" s="6">
        <v>21.79</v>
      </c>
      <c r="M18" s="6">
        <v>2.9290690310322799E-3</v>
      </c>
      <c r="N18" s="6">
        <v>2.7707409753008122E-3</v>
      </c>
      <c r="O18" s="6">
        <v>8.0193160227992315E-3</v>
      </c>
      <c r="P18" s="6">
        <v>12.45681602279924</v>
      </c>
      <c r="Q18" s="6">
        <v>0.75126622862571246</v>
      </c>
      <c r="R18" s="6">
        <v>153.33132419252689</v>
      </c>
      <c r="S18" s="6">
        <v>1.147878404053196E-3</v>
      </c>
      <c r="T18" s="6">
        <v>4.3856871437618752E-2</v>
      </c>
      <c r="U18" s="7">
        <v>141.8954285164661</v>
      </c>
    </row>
    <row r="19" spans="1:21" x14ac:dyDescent="0.25">
      <c r="A19" s="5">
        <v>18652000</v>
      </c>
      <c r="B19" s="6">
        <v>2021</v>
      </c>
      <c r="C19" s="6" t="s">
        <v>42</v>
      </c>
      <c r="D19" s="6">
        <v>3</v>
      </c>
      <c r="E19" s="6">
        <v>-188</v>
      </c>
      <c r="F19" s="6">
        <v>17569.999999999989</v>
      </c>
      <c r="G19" s="6">
        <v>0.10745589072282299</v>
      </c>
      <c r="H19" s="6">
        <v>18376.923200000001</v>
      </c>
      <c r="I19" s="6">
        <v>0.48299373932840067</v>
      </c>
      <c r="J19" s="6">
        <v>1.3375071143995439E-2</v>
      </c>
      <c r="K19" s="6">
        <v>19.44180647125782</v>
      </c>
      <c r="L19" s="6">
        <v>26.3</v>
      </c>
      <c r="M19" s="6">
        <v>8.8787706317586257E-3</v>
      </c>
      <c r="N19" s="6">
        <v>3.24416619237335E-3</v>
      </c>
      <c r="O19" s="6">
        <v>2.2162777461582229E-2</v>
      </c>
      <c r="P19" s="6">
        <v>10.412749003984059</v>
      </c>
      <c r="Q19" s="6">
        <v>1.0871371656232209</v>
      </c>
      <c r="R19" s="6">
        <v>134.67183110415479</v>
      </c>
      <c r="S19" s="6">
        <v>1.422879908935683E-3</v>
      </c>
      <c r="T19" s="6">
        <v>4.5019920318725093E-2</v>
      </c>
      <c r="U19" s="7">
        <v>18.351501086511089</v>
      </c>
    </row>
    <row r="20" spans="1:21" x14ac:dyDescent="0.25">
      <c r="A20" s="5">
        <v>22712000</v>
      </c>
      <c r="B20" s="6">
        <v>2018</v>
      </c>
      <c r="C20" s="6" t="s">
        <v>26</v>
      </c>
      <c r="D20" s="6">
        <v>3</v>
      </c>
      <c r="E20" s="6">
        <v>-483</v>
      </c>
      <c r="F20" s="6">
        <v>120926</v>
      </c>
      <c r="G20" s="6">
        <v>0.1657046458164497</v>
      </c>
      <c r="H20" s="6">
        <v>25152.816680000011</v>
      </c>
      <c r="I20" s="6">
        <v>0.60294394919206784</v>
      </c>
      <c r="J20" s="6">
        <v>2.1087276516216509E-2</v>
      </c>
      <c r="K20" s="6">
        <v>38.978482173229906</v>
      </c>
      <c r="L20" s="6">
        <v>29.9</v>
      </c>
      <c r="M20" s="6">
        <v>1.620825959677809E-3</v>
      </c>
      <c r="N20" s="6">
        <v>2.0591105304070172E-3</v>
      </c>
      <c r="O20" s="6">
        <v>9.2883250913781846E-3</v>
      </c>
      <c r="P20" s="6">
        <v>10.459347038684809</v>
      </c>
      <c r="Q20" s="6">
        <v>0.86257653440947335</v>
      </c>
      <c r="R20" s="6">
        <v>18.314021330731169</v>
      </c>
      <c r="S20" s="6">
        <v>2.8943320708532422E-4</v>
      </c>
      <c r="T20" s="6">
        <v>5.2172402957180418E-2</v>
      </c>
      <c r="U20" s="7">
        <v>223.18191873939429</v>
      </c>
    </row>
    <row r="21" spans="1:21" ht="15.75" thickBot="1" x14ac:dyDescent="0.3">
      <c r="A21" s="8">
        <v>53725000</v>
      </c>
      <c r="B21" s="9">
        <v>2020</v>
      </c>
      <c r="C21" s="9" t="s">
        <v>27</v>
      </c>
      <c r="D21" s="9">
        <v>3</v>
      </c>
      <c r="E21" s="9">
        <v>-523</v>
      </c>
      <c r="F21" s="9">
        <v>50473.999999999993</v>
      </c>
      <c r="G21" s="9">
        <v>0.1719895391686809</v>
      </c>
      <c r="H21" s="9">
        <v>19397.3076</v>
      </c>
      <c r="I21" s="9">
        <v>0.65253199667155359</v>
      </c>
      <c r="J21" s="9">
        <v>3.3165590204857917E-2</v>
      </c>
      <c r="K21" s="9">
        <v>26.364652950826169</v>
      </c>
      <c r="L21" s="9">
        <v>25.1</v>
      </c>
      <c r="M21" s="9">
        <v>3.1501367040456269E-3</v>
      </c>
      <c r="N21" s="9">
        <v>3.6652533977889448E-3</v>
      </c>
      <c r="O21" s="9">
        <v>7.6514641201410544E-3</v>
      </c>
      <c r="P21" s="9">
        <v>16.066093434243371</v>
      </c>
      <c r="Q21" s="9">
        <v>3.6196061338510921</v>
      </c>
      <c r="R21" s="9">
        <v>109.3508113801165</v>
      </c>
      <c r="S21" s="9">
        <v>7.7267504061496832E-4</v>
      </c>
      <c r="T21" s="9">
        <v>4.9530451321472442E-2</v>
      </c>
      <c r="U21" s="10">
        <v>74.283542051749379</v>
      </c>
    </row>
    <row r="22" spans="1:21" x14ac:dyDescent="0.25">
      <c r="A22" s="2">
        <v>1706000</v>
      </c>
      <c r="B22" s="3">
        <v>2014</v>
      </c>
      <c r="C22" s="3" t="s">
        <v>28</v>
      </c>
      <c r="D22" s="3">
        <v>4</v>
      </c>
      <c r="E22" s="3">
        <v>-199</v>
      </c>
      <c r="F22" s="3">
        <v>47578.999999999993</v>
      </c>
      <c r="G22" s="3">
        <v>0.2445196410180962</v>
      </c>
      <c r="H22" s="3">
        <v>24954.799999999999</v>
      </c>
      <c r="I22" s="3">
        <v>0.79142058471174237</v>
      </c>
      <c r="J22" s="3">
        <v>1.8894890602997112E-2</v>
      </c>
      <c r="K22" s="3">
        <v>28.38756594295803</v>
      </c>
      <c r="L22" s="3">
        <v>23.5</v>
      </c>
      <c r="M22" s="3">
        <v>1.471237310578186E-3</v>
      </c>
      <c r="N22" s="3">
        <v>3.6150402488492679E-3</v>
      </c>
      <c r="O22" s="3">
        <v>4.2266546165325002E-3</v>
      </c>
      <c r="P22" s="3">
        <v>0.30683704995901462</v>
      </c>
      <c r="Q22" s="3">
        <v>0.34974106223333812</v>
      </c>
      <c r="R22" s="3">
        <v>4.8874293280648899</v>
      </c>
      <c r="S22" s="3">
        <v>2.311944345194302E-4</v>
      </c>
      <c r="T22" s="3">
        <v>5.7546396519472867E-2</v>
      </c>
      <c r="U22" s="4">
        <v>681.35659009226754</v>
      </c>
    </row>
    <row r="23" spans="1:21" x14ac:dyDescent="0.25">
      <c r="A23" s="5">
        <v>5634000</v>
      </c>
      <c r="B23" s="6">
        <v>2017</v>
      </c>
      <c r="C23" s="6" t="s">
        <v>43</v>
      </c>
      <c r="D23" s="6">
        <v>4</v>
      </c>
      <c r="E23" s="6">
        <v>-310</v>
      </c>
      <c r="F23" s="6">
        <v>28553</v>
      </c>
      <c r="G23" s="6">
        <v>0.24291668125941229</v>
      </c>
      <c r="H23" s="6">
        <v>34591.617420000002</v>
      </c>
      <c r="I23" s="6">
        <v>0.46715231324204098</v>
      </c>
      <c r="J23" s="6">
        <v>1.7336181837285029E-2</v>
      </c>
      <c r="K23" s="6">
        <v>4.8705746681609634</v>
      </c>
      <c r="L23" s="6">
        <v>22.9</v>
      </c>
      <c r="M23" s="6">
        <v>2.6967393969109911E-3</v>
      </c>
      <c r="N23" s="6">
        <v>4.3778236962840862E-3</v>
      </c>
      <c r="O23" s="6">
        <v>5.9293244142471857E-3</v>
      </c>
      <c r="P23" s="6">
        <v>0.68735334290617378</v>
      </c>
      <c r="Q23" s="6">
        <v>0.36103456729590577</v>
      </c>
      <c r="R23" s="6">
        <v>15.025604286764951</v>
      </c>
      <c r="S23" s="6">
        <v>4.2027107484327291E-4</v>
      </c>
      <c r="T23" s="6">
        <v>7.2216579693902563E-2</v>
      </c>
      <c r="U23" s="7">
        <v>466.32978315413447</v>
      </c>
    </row>
    <row r="24" spans="1:21" x14ac:dyDescent="0.25">
      <c r="A24" s="5">
        <v>25738000</v>
      </c>
      <c r="B24" s="6">
        <v>2021</v>
      </c>
      <c r="C24" s="6" t="s">
        <v>29</v>
      </c>
      <c r="D24" s="6">
        <v>4</v>
      </c>
      <c r="E24" s="6">
        <v>-236</v>
      </c>
      <c r="F24" s="6">
        <v>79746</v>
      </c>
      <c r="G24" s="6">
        <v>0.21120808567200861</v>
      </c>
      <c r="H24" s="6">
        <v>35339.908029999999</v>
      </c>
      <c r="I24" s="6">
        <v>0.92157098788653968</v>
      </c>
      <c r="J24" s="6">
        <v>3.3180347603641552E-2</v>
      </c>
      <c r="K24" s="6">
        <v>25.162861379504928</v>
      </c>
      <c r="L24" s="6">
        <v>24.6</v>
      </c>
      <c r="M24" s="6">
        <v>2.069069295011649E-3</v>
      </c>
      <c r="N24" s="6">
        <v>2.921776640834638E-3</v>
      </c>
      <c r="O24" s="6">
        <v>2.3637549218769511E-3</v>
      </c>
      <c r="P24" s="6">
        <v>1.9975923557292941E-2</v>
      </c>
      <c r="Q24" s="6">
        <v>0.29350688435783578</v>
      </c>
      <c r="R24" s="6">
        <v>3.930247800516637</v>
      </c>
      <c r="S24" s="6">
        <v>1.003185112732923E-4</v>
      </c>
      <c r="T24" s="6">
        <v>6.9420409801118549E-2</v>
      </c>
      <c r="U24" s="7">
        <v>470.04875515449049</v>
      </c>
    </row>
    <row r="25" spans="1:21" x14ac:dyDescent="0.25">
      <c r="A25" s="5">
        <v>36704000</v>
      </c>
      <c r="B25" s="6">
        <v>2018</v>
      </c>
      <c r="C25" s="6" t="s">
        <v>48</v>
      </c>
      <c r="D25" s="6">
        <v>4</v>
      </c>
      <c r="E25" s="6">
        <v>-472</v>
      </c>
      <c r="F25" s="6">
        <v>57687</v>
      </c>
      <c r="G25" s="6">
        <v>0.19574600863279421</v>
      </c>
      <c r="H25" s="6">
        <v>23845.612519999999</v>
      </c>
      <c r="I25" s="6">
        <v>0.57816492450638768</v>
      </c>
      <c r="J25" s="6">
        <v>2.1911349177457649E-2</v>
      </c>
      <c r="K25" s="6">
        <v>29.753490898122632</v>
      </c>
      <c r="L25" s="6">
        <v>29.41</v>
      </c>
      <c r="M25" s="6">
        <v>1.230779898417313E-3</v>
      </c>
      <c r="N25" s="6">
        <v>4.0043684018929576E-3</v>
      </c>
      <c r="O25" s="6">
        <v>4.0442387366304306E-3</v>
      </c>
      <c r="P25" s="6">
        <v>6.6566124083403547E-3</v>
      </c>
      <c r="Q25" s="6">
        <v>0.65643905906010003</v>
      </c>
      <c r="R25" s="6">
        <v>5.5957721635723594</v>
      </c>
      <c r="S25" s="6">
        <v>1.7334928146722731E-5</v>
      </c>
      <c r="T25" s="6">
        <v>4.2071870612096308E-2</v>
      </c>
      <c r="U25" s="7">
        <v>557.14395730615229</v>
      </c>
    </row>
    <row r="26" spans="1:21" ht="15.75" thickBot="1" x14ac:dyDescent="0.3">
      <c r="A26" s="8">
        <v>65753000</v>
      </c>
      <c r="B26" s="9">
        <v>2021</v>
      </c>
      <c r="C26" s="9" t="s">
        <v>47</v>
      </c>
      <c r="D26" s="9">
        <v>4</v>
      </c>
      <c r="E26" s="9">
        <v>-402</v>
      </c>
      <c r="F26" s="9">
        <v>141368</v>
      </c>
      <c r="G26" s="9">
        <v>0.2372319053816988</v>
      </c>
      <c r="H26" s="9">
        <v>27126.22694</v>
      </c>
      <c r="I26" s="9">
        <v>0.41169147190311811</v>
      </c>
      <c r="J26" s="9">
        <v>2.035114028634484E-2</v>
      </c>
      <c r="K26" s="9">
        <v>74.569980562432804</v>
      </c>
      <c r="L26" s="9">
        <v>31.4</v>
      </c>
      <c r="M26" s="9">
        <v>2.1716371456057802E-3</v>
      </c>
      <c r="N26" s="9">
        <v>1.40767358949691E-3</v>
      </c>
      <c r="O26" s="9">
        <v>3.3579027785637398E-3</v>
      </c>
      <c r="P26" s="9">
        <v>4.2129123988455648</v>
      </c>
      <c r="Q26" s="9">
        <v>0.42280678795767068</v>
      </c>
      <c r="R26" s="9">
        <v>11.549672718719931</v>
      </c>
      <c r="S26" s="9">
        <v>6.4371003338803553E-4</v>
      </c>
      <c r="T26" s="9">
        <v>6.6287985965706522E-2</v>
      </c>
      <c r="U26" s="10">
        <v>561.82867927501275</v>
      </c>
    </row>
    <row r="27" spans="1:21" x14ac:dyDescent="0.25">
      <c r="A27" s="2">
        <v>1625000</v>
      </c>
      <c r="B27" s="3">
        <v>2021</v>
      </c>
      <c r="C27" s="3" t="s">
        <v>44</v>
      </c>
      <c r="D27" s="3">
        <v>5</v>
      </c>
      <c r="E27" s="3">
        <v>-294</v>
      </c>
      <c r="F27" s="3">
        <v>23671.999999999989</v>
      </c>
      <c r="G27" s="3">
        <v>0.1191280838120987</v>
      </c>
      <c r="H27" s="3">
        <v>17545.93204</v>
      </c>
      <c r="I27" s="3">
        <v>0.69276782696857031</v>
      </c>
      <c r="J27" s="3">
        <v>1.4658668469077381E-2</v>
      </c>
      <c r="K27" s="3">
        <v>24.227528005238248</v>
      </c>
      <c r="L27" s="3">
        <v>28</v>
      </c>
      <c r="M27" s="3">
        <v>2.7458600878675059E-3</v>
      </c>
      <c r="N27" s="3">
        <v>2.5346400811084718E-3</v>
      </c>
      <c r="O27" s="3">
        <v>1.6158330517066562E-2</v>
      </c>
      <c r="P27" s="3">
        <v>1.674552213585669</v>
      </c>
      <c r="Q27" s="3">
        <v>0.39347752619128068</v>
      </c>
      <c r="R27" s="3">
        <v>136.63436833389659</v>
      </c>
      <c r="S27" s="3">
        <v>7.6039202433254296E-4</v>
      </c>
      <c r="T27" s="3">
        <v>3.1471781007096987E-2</v>
      </c>
      <c r="U27" s="4">
        <v>34.978676001182777</v>
      </c>
    </row>
    <row r="28" spans="1:21" x14ac:dyDescent="0.25">
      <c r="A28" s="5">
        <v>3654000</v>
      </c>
      <c r="B28" s="6">
        <v>2019</v>
      </c>
      <c r="C28" s="6" t="s">
        <v>45</v>
      </c>
      <c r="D28" s="6">
        <v>5</v>
      </c>
      <c r="E28" s="6">
        <v>-541</v>
      </c>
      <c r="F28" s="6">
        <v>116468</v>
      </c>
      <c r="G28" s="6">
        <v>0.18235910292956009</v>
      </c>
      <c r="H28" s="6">
        <v>23604.910929999998</v>
      </c>
      <c r="I28" s="6">
        <v>0.55521173197788221</v>
      </c>
      <c r="J28" s="6">
        <v>1.783322457670776E-2</v>
      </c>
      <c r="K28" s="6">
        <v>40.15675714513857</v>
      </c>
      <c r="L28" s="6">
        <v>30.2</v>
      </c>
      <c r="M28" s="6">
        <v>2.5844008654737618E-3</v>
      </c>
      <c r="N28" s="6">
        <v>2.610159013634635E-3</v>
      </c>
      <c r="O28" s="6">
        <v>6.7297455094961602E-3</v>
      </c>
      <c r="P28" s="6">
        <v>1.739284610365079</v>
      </c>
      <c r="Q28" s="6">
        <v>0.75015377614452017</v>
      </c>
      <c r="R28" s="6">
        <v>72.197718511522453</v>
      </c>
      <c r="S28" s="6">
        <v>3.0051172854346172E-4</v>
      </c>
      <c r="T28" s="6">
        <v>3.8654394340076247E-2</v>
      </c>
      <c r="U28" s="7">
        <v>166.54806371973419</v>
      </c>
    </row>
    <row r="29" spans="1:21" x14ac:dyDescent="0.25">
      <c r="A29" s="5">
        <v>4722000</v>
      </c>
      <c r="B29" s="6">
        <v>2015</v>
      </c>
      <c r="C29" s="6" t="s">
        <v>30</v>
      </c>
      <c r="D29" s="6">
        <v>5</v>
      </c>
      <c r="E29" s="6">
        <v>-192</v>
      </c>
      <c r="F29" s="6">
        <v>64841.999999999993</v>
      </c>
      <c r="G29" s="6">
        <v>0.23177878535517099</v>
      </c>
      <c r="H29" s="6">
        <v>25869.387780000001</v>
      </c>
      <c r="I29" s="6">
        <v>0.26580765553190822</v>
      </c>
      <c r="J29" s="6">
        <v>1.7334443724746289E-2</v>
      </c>
      <c r="K29" s="6">
        <v>13.355679012214299</v>
      </c>
      <c r="L29" s="6">
        <v>23.8</v>
      </c>
      <c r="M29" s="6">
        <v>1.9277628697449061E-3</v>
      </c>
      <c r="N29" s="6">
        <v>3.00731007680206E-3</v>
      </c>
      <c r="O29" s="6">
        <v>3.6303630363036269E-3</v>
      </c>
      <c r="P29" s="6">
        <v>3.345054131581375E-2</v>
      </c>
      <c r="Q29" s="6">
        <v>0.34605749359982713</v>
      </c>
      <c r="R29" s="6">
        <v>4.0059089849171654</v>
      </c>
      <c r="S29" s="6">
        <v>1.850652354955114E-4</v>
      </c>
      <c r="T29" s="6">
        <v>4.9520372598007463E-2</v>
      </c>
      <c r="U29" s="7">
        <v>145.4451083371888</v>
      </c>
    </row>
    <row r="30" spans="1:21" x14ac:dyDescent="0.25">
      <c r="A30" s="5">
        <v>7726000</v>
      </c>
      <c r="B30" s="6">
        <v>2020</v>
      </c>
      <c r="C30" s="6" t="s">
        <v>46</v>
      </c>
      <c r="D30" s="6">
        <v>5</v>
      </c>
      <c r="E30" s="6">
        <v>-300</v>
      </c>
      <c r="F30" s="6">
        <v>64100</v>
      </c>
      <c r="G30" s="6">
        <v>0.1434009360374415</v>
      </c>
      <c r="H30" s="6">
        <v>21205.026720000002</v>
      </c>
      <c r="I30" s="6">
        <v>0.93594383775351009</v>
      </c>
      <c r="J30" s="6">
        <v>1.627145085803431E-2</v>
      </c>
      <c r="K30" s="6">
        <v>18.636510900468011</v>
      </c>
      <c r="L30" s="6">
        <v>24.81</v>
      </c>
      <c r="M30" s="6">
        <v>2.1996879875194868E-3</v>
      </c>
      <c r="N30" s="6">
        <v>1.450858034321366E-3</v>
      </c>
      <c r="O30" s="6">
        <v>8.7925117004680059E-3</v>
      </c>
      <c r="P30" s="6">
        <v>0.55999999999999994</v>
      </c>
      <c r="Q30" s="6">
        <v>0.89944492979719171</v>
      </c>
      <c r="R30" s="6">
        <v>129.03703862714511</v>
      </c>
      <c r="S30" s="6">
        <v>5.7722308892355545E-4</v>
      </c>
      <c r="T30" s="6">
        <v>4.8205928237129478E-2</v>
      </c>
      <c r="U30" s="7">
        <v>109.67122050795631</v>
      </c>
    </row>
    <row r="31" spans="1:21" ht="15.75" thickBot="1" x14ac:dyDescent="0.3">
      <c r="A31" s="8">
        <v>60730000</v>
      </c>
      <c r="B31" s="9">
        <v>2021</v>
      </c>
      <c r="C31" s="9" t="s">
        <v>31</v>
      </c>
      <c r="D31" s="9">
        <v>5</v>
      </c>
      <c r="E31" s="9">
        <v>-429</v>
      </c>
      <c r="F31" s="9">
        <v>105038</v>
      </c>
      <c r="G31" s="9">
        <v>0.1089320055598926</v>
      </c>
      <c r="H31" s="9">
        <v>18218.315640000001</v>
      </c>
      <c r="I31" s="9">
        <v>0.66091890553894772</v>
      </c>
      <c r="J31" s="9">
        <v>7.6162912469772382E-4</v>
      </c>
      <c r="K31" s="9">
        <v>32.269322109141463</v>
      </c>
      <c r="L31" s="9">
        <v>21.85</v>
      </c>
      <c r="M31" s="9">
        <v>1.570860069689055E-3</v>
      </c>
      <c r="N31" s="9">
        <v>2.3705706506216701E-3</v>
      </c>
      <c r="O31" s="9">
        <v>3.513966374074137E-3</v>
      </c>
      <c r="P31" s="9">
        <v>0.17381328662007861</v>
      </c>
      <c r="Q31" s="9">
        <v>0.55018183895352113</v>
      </c>
      <c r="R31" s="9">
        <v>4.9625860602829226</v>
      </c>
      <c r="S31" s="9">
        <v>5.712218435232928E-5</v>
      </c>
      <c r="T31" s="9">
        <v>3.2397798891829623E-2</v>
      </c>
      <c r="U31" s="10">
        <v>56.550382744911353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Normal="100" workbookViewId="0">
      <selection activeCell="E27" sqref="E27:E31"/>
    </sheetView>
  </sheetViews>
  <sheetFormatPr defaultRowHeight="15" x14ac:dyDescent="0.25"/>
  <cols>
    <col min="3" max="3" width="23.28515625" customWidth="1"/>
    <col min="6" max="6" width="11.5703125" customWidth="1"/>
    <col min="8" max="8" width="11.5703125" customWidth="1"/>
    <col min="10" max="10" width="12.28515625" customWidth="1"/>
    <col min="11" max="11" width="14.140625" customWidth="1"/>
    <col min="13" max="13" width="11.42578125" customWidth="1"/>
    <col min="14" max="14" width="13.5703125" customWidth="1"/>
    <col min="20" max="20" width="12" customWidth="1"/>
    <col min="21" max="21" width="20.140625" customWidth="1"/>
    <col min="22" max="22" width="9.8554687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17275</v>
      </c>
      <c r="F2" s="11">
        <v>2414</v>
      </c>
      <c r="G2" s="11">
        <v>19887.443500000001</v>
      </c>
      <c r="H2" s="11">
        <v>8104.9999999999982</v>
      </c>
      <c r="I2" s="11">
        <v>473.99999999999983</v>
      </c>
      <c r="J2" s="11">
        <v>729883.93608999986</v>
      </c>
      <c r="K2" s="11">
        <v>39.4</v>
      </c>
      <c r="L2" s="11">
        <v>44.999999999999716</v>
      </c>
      <c r="M2" s="11">
        <v>7.99999999999996</v>
      </c>
      <c r="N2" s="11">
        <v>296.89999999999964</v>
      </c>
      <c r="O2" s="11">
        <v>32143.999999999978</v>
      </c>
      <c r="P2" s="11">
        <v>60102.41</v>
      </c>
      <c r="Q2" s="11">
        <v>550648.19779999938</v>
      </c>
      <c r="R2" s="11">
        <v>22.999999999999957</v>
      </c>
      <c r="S2" s="11">
        <v>946</v>
      </c>
      <c r="T2" s="11">
        <v>236233.54378000001</v>
      </c>
      <c r="U2" s="11">
        <v>-140</v>
      </c>
    </row>
    <row r="3" spans="1:21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65842</v>
      </c>
      <c r="F3" s="11">
        <v>10892</v>
      </c>
      <c r="G3" s="11">
        <v>21988.19528</v>
      </c>
      <c r="H3" s="11">
        <v>37427.899999999994</v>
      </c>
      <c r="I3" s="11">
        <v>807.99999999999966</v>
      </c>
      <c r="J3" s="11">
        <v>2824760.7281099996</v>
      </c>
      <c r="K3" s="11">
        <v>25</v>
      </c>
      <c r="L3" s="11">
        <v>78.999999999999503</v>
      </c>
      <c r="M3" s="11">
        <v>242.99999999999901</v>
      </c>
      <c r="N3" s="11">
        <v>632.49999999999932</v>
      </c>
      <c r="O3" s="11">
        <v>959880.00000000023</v>
      </c>
      <c r="P3" s="11">
        <v>322825.61999999994</v>
      </c>
      <c r="Q3" s="11">
        <v>12665201.631199995</v>
      </c>
      <c r="R3" s="11">
        <v>25.999999999999947</v>
      </c>
      <c r="S3" s="11">
        <v>3185</v>
      </c>
      <c r="T3" s="11">
        <v>12405299.012639999</v>
      </c>
      <c r="U3" s="11">
        <v>-476</v>
      </c>
    </row>
    <row r="4" spans="1:21" x14ac:dyDescent="0.25">
      <c r="A4" s="6">
        <v>97641000</v>
      </c>
      <c r="B4" s="6">
        <v>2021</v>
      </c>
      <c r="C4" s="6" t="s">
        <v>51</v>
      </c>
      <c r="D4" s="6">
        <v>0</v>
      </c>
      <c r="E4" s="11">
        <v>34498.999999999993</v>
      </c>
      <c r="F4" s="11">
        <v>7235.9999999999973</v>
      </c>
      <c r="G4" s="6">
        <v>18166.422620000001</v>
      </c>
      <c r="H4" s="11">
        <v>15435.899999999992</v>
      </c>
      <c r="I4" s="11">
        <v>2286.9999999999986</v>
      </c>
      <c r="J4" s="11">
        <v>1199846.2190299996</v>
      </c>
      <c r="K4" s="6">
        <v>30.3</v>
      </c>
      <c r="L4" s="11">
        <v>113.99999999999925</v>
      </c>
      <c r="M4" s="11">
        <v>57.999999999999737</v>
      </c>
      <c r="N4" s="11">
        <v>664.79999999999927</v>
      </c>
      <c r="O4" s="11">
        <v>208310</v>
      </c>
      <c r="P4" s="11">
        <v>59763.609999999986</v>
      </c>
      <c r="Q4" s="11">
        <v>1881565.3498999991</v>
      </c>
      <c r="R4" s="11">
        <v>40.999999999999908</v>
      </c>
      <c r="S4" s="11">
        <v>2013.9999999999993</v>
      </c>
      <c r="T4" s="11">
        <v>3889344.5399099961</v>
      </c>
      <c r="U4" s="11">
        <v>-246</v>
      </c>
    </row>
    <row r="5" spans="1:21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18562</v>
      </c>
      <c r="F5" s="11">
        <v>3694.0000000000009</v>
      </c>
      <c r="G5" s="11">
        <v>21712.38264</v>
      </c>
      <c r="H5" s="11">
        <v>8165.7999999999993</v>
      </c>
      <c r="I5" s="11">
        <v>567.99999999999966</v>
      </c>
      <c r="J5" s="11">
        <v>479171.98727999994</v>
      </c>
      <c r="K5" s="11">
        <v>38.200000000000003</v>
      </c>
      <c r="L5" s="11">
        <v>94.999999999999403</v>
      </c>
      <c r="M5" s="11">
        <v>41.999999999999844</v>
      </c>
      <c r="N5" s="11">
        <v>556.39999999999964</v>
      </c>
      <c r="O5" s="11">
        <v>14808.999999999978</v>
      </c>
      <c r="P5" s="11">
        <v>36416.79</v>
      </c>
      <c r="Q5" s="11">
        <v>4968189.5378400004</v>
      </c>
      <c r="R5" s="11">
        <v>23.99999999999994</v>
      </c>
      <c r="S5" s="11">
        <v>958.99999999999977</v>
      </c>
      <c r="T5" s="11">
        <v>1727129.7467999991</v>
      </c>
      <c r="U5" s="11">
        <v>-166</v>
      </c>
    </row>
    <row r="6" spans="1:21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28673</v>
      </c>
      <c r="F6" s="11">
        <v>4213</v>
      </c>
      <c r="G6" s="11">
        <v>18718.034879999999</v>
      </c>
      <c r="H6" s="11">
        <v>15706.399999999994</v>
      </c>
      <c r="I6" s="11">
        <v>1185.9999999999993</v>
      </c>
      <c r="J6" s="11">
        <v>912846.19063000008</v>
      </c>
      <c r="K6" s="11">
        <v>36.5</v>
      </c>
      <c r="L6" s="11">
        <v>107.99999999999929</v>
      </c>
      <c r="M6" s="11">
        <v>91.999999999999645</v>
      </c>
      <c r="N6" s="11">
        <v>873.59999999999934</v>
      </c>
      <c r="O6" s="11">
        <v>127582.99999999996</v>
      </c>
      <c r="P6" s="11">
        <v>56902.999999999993</v>
      </c>
      <c r="Q6" s="11">
        <v>5517088.4192999983</v>
      </c>
      <c r="R6" s="11">
        <v>38.999999999999915</v>
      </c>
      <c r="S6" s="11">
        <v>1113.0000000000002</v>
      </c>
      <c r="T6" s="11">
        <v>6142682.3205399979</v>
      </c>
      <c r="U6" s="11">
        <v>-210</v>
      </c>
    </row>
    <row r="7" spans="1:21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28434</v>
      </c>
      <c r="F7" s="11">
        <v>5725</v>
      </c>
      <c r="G7" s="11">
        <v>20773.66617</v>
      </c>
      <c r="H7" s="11">
        <v>26868.199999999993</v>
      </c>
      <c r="I7" s="11">
        <v>1111.9999999999993</v>
      </c>
      <c r="J7" s="11">
        <v>1674021.9106300003</v>
      </c>
      <c r="K7" s="11">
        <v>22.6</v>
      </c>
      <c r="L7" s="11">
        <v>72.999999999999545</v>
      </c>
      <c r="M7" s="11">
        <v>113.99999999999952</v>
      </c>
      <c r="N7" s="11">
        <v>350.99999999999966</v>
      </c>
      <c r="O7" s="11">
        <v>10711.999999999955</v>
      </c>
      <c r="P7" s="11">
        <v>7011.1399999999894</v>
      </c>
      <c r="Q7" s="11">
        <v>49916.868199999284</v>
      </c>
      <c r="R7" s="11">
        <v>1.9999999999999927</v>
      </c>
      <c r="S7" s="11">
        <v>1617.9999999999998</v>
      </c>
      <c r="T7" s="11">
        <v>5355232.274249997</v>
      </c>
      <c r="U7" s="11">
        <v>-291</v>
      </c>
    </row>
    <row r="8" spans="1:21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139565</v>
      </c>
      <c r="F8" s="11">
        <v>24379.999999999993</v>
      </c>
      <c r="G8" s="11">
        <v>19874.44096</v>
      </c>
      <c r="H8" s="11">
        <v>207240.69999999998</v>
      </c>
      <c r="I8" s="11">
        <v>1859.9999999999984</v>
      </c>
      <c r="J8" s="11">
        <v>5926777.3109299988</v>
      </c>
      <c r="K8" s="11">
        <v>21.6</v>
      </c>
      <c r="L8" s="11">
        <v>311.9999999999979</v>
      </c>
      <c r="M8" s="11">
        <v>386.99999999999841</v>
      </c>
      <c r="N8" s="11">
        <v>962.79999999999893</v>
      </c>
      <c r="O8" s="11">
        <v>8125.9999999999918</v>
      </c>
      <c r="P8" s="11">
        <v>44861.889999999948</v>
      </c>
      <c r="Q8" s="11">
        <v>199155.57099999874</v>
      </c>
      <c r="R8" s="11">
        <v>33.999999999999922</v>
      </c>
      <c r="S8" s="11">
        <v>6249</v>
      </c>
      <c r="T8" s="11">
        <v>15178335.903369986</v>
      </c>
      <c r="U8" s="11">
        <v>-284</v>
      </c>
    </row>
    <row r="9" spans="1:21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19887.999999999989</v>
      </c>
      <c r="F9" s="11">
        <v>4481.9999999999982</v>
      </c>
      <c r="G9" s="11">
        <v>37917.462079999998</v>
      </c>
      <c r="H9" s="11">
        <v>14558.999999999989</v>
      </c>
      <c r="I9" s="11">
        <v>609.99999999999943</v>
      </c>
      <c r="J9" s="11">
        <v>1282627.8831299993</v>
      </c>
      <c r="K9" s="11">
        <v>29.1</v>
      </c>
      <c r="L9" s="11">
        <v>67.999999999999545</v>
      </c>
      <c r="M9" s="11">
        <v>114.99999999999949</v>
      </c>
      <c r="N9" s="11">
        <v>358.69999999999959</v>
      </c>
      <c r="O9" s="11">
        <v>4886.9999999999818</v>
      </c>
      <c r="P9" s="11">
        <v>8000.4999999999918</v>
      </c>
      <c r="Q9" s="11">
        <v>794969.88139999914</v>
      </c>
      <c r="R9" s="11">
        <v>14.999999999999956</v>
      </c>
      <c r="S9" s="11">
        <v>1094.9999999999995</v>
      </c>
      <c r="T9" s="11">
        <v>5006117.3553799978</v>
      </c>
      <c r="U9" s="11">
        <v>-274</v>
      </c>
    </row>
    <row r="10" spans="1:21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65776</v>
      </c>
      <c r="F10" s="11">
        <v>14881</v>
      </c>
      <c r="G10" s="11">
        <v>35840.741759999997</v>
      </c>
      <c r="H10" s="11">
        <v>52247.999999999993</v>
      </c>
      <c r="I10" s="11">
        <v>2190.9999999999991</v>
      </c>
      <c r="J10" s="11">
        <v>2740590.23832</v>
      </c>
      <c r="K10" s="11">
        <v>22.8</v>
      </c>
      <c r="L10" s="11">
        <v>240.99999999999852</v>
      </c>
      <c r="M10" s="11">
        <v>194.99999999999918</v>
      </c>
      <c r="N10" s="11">
        <v>225.39999999999938</v>
      </c>
      <c r="O10" s="11">
        <v>2243.9999999999036</v>
      </c>
      <c r="P10" s="11">
        <v>11420.029999999982</v>
      </c>
      <c r="Q10" s="11">
        <v>169468.43350463765</v>
      </c>
      <c r="R10" s="11">
        <v>5.9999999999999716</v>
      </c>
      <c r="S10" s="11">
        <v>3302</v>
      </c>
      <c r="T10" s="11">
        <v>8353078.9401600007</v>
      </c>
      <c r="U10" s="11">
        <v>-340</v>
      </c>
    </row>
    <row r="11" spans="1:21" x14ac:dyDescent="0.25">
      <c r="A11" s="11">
        <v>18720000</v>
      </c>
      <c r="B11" s="11">
        <v>2020</v>
      </c>
      <c r="C11" s="11" t="s">
        <v>52</v>
      </c>
      <c r="D11" s="11">
        <v>1</v>
      </c>
      <c r="E11" s="11">
        <v>86435.999999999985</v>
      </c>
      <c r="F11" s="11">
        <v>13019.999999999993</v>
      </c>
      <c r="G11" s="6">
        <v>21164.783759999998</v>
      </c>
      <c r="H11" s="6">
        <v>56657.999999999985</v>
      </c>
      <c r="I11" s="6">
        <v>1856.999999999998</v>
      </c>
      <c r="J11" s="6">
        <v>3773107.8136799997</v>
      </c>
      <c r="K11" s="6">
        <v>28.1</v>
      </c>
      <c r="L11" s="11">
        <v>112.99999999999922</v>
      </c>
      <c r="M11" s="11">
        <v>371.99999999999841</v>
      </c>
      <c r="N11" s="11">
        <v>995.09999999999877</v>
      </c>
      <c r="O11" s="11">
        <v>134789</v>
      </c>
      <c r="P11" s="11">
        <v>68742.999999999971</v>
      </c>
      <c r="Q11" s="11">
        <v>5197507.5167999975</v>
      </c>
      <c r="R11" s="11">
        <v>51.999999999999872</v>
      </c>
      <c r="S11" s="11">
        <v>3298.9999999999995</v>
      </c>
      <c r="T11" s="11">
        <v>11634696.470159991</v>
      </c>
      <c r="U11" s="11">
        <v>-193</v>
      </c>
    </row>
    <row r="12" spans="1:21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9622.9999999999964</v>
      </c>
      <c r="F12" s="11">
        <v>1207.9999999999993</v>
      </c>
      <c r="G12" s="11">
        <v>16635.344249999991</v>
      </c>
      <c r="H12" s="11">
        <v>3746.5999999999967</v>
      </c>
      <c r="I12" s="11">
        <v>44.99999999999995</v>
      </c>
      <c r="J12" s="11">
        <v>79286.091859999928</v>
      </c>
      <c r="K12" s="11">
        <v>30.1</v>
      </c>
      <c r="L12" s="11">
        <v>32.999999999999773</v>
      </c>
      <c r="M12" s="11">
        <v>9.9999999999999485</v>
      </c>
      <c r="N12" s="11">
        <v>212.39999999999975</v>
      </c>
      <c r="O12" s="11">
        <v>22989.999999999982</v>
      </c>
      <c r="P12" s="11">
        <v>7487.889999999994</v>
      </c>
      <c r="Q12" s="11">
        <v>613356.16829999944</v>
      </c>
      <c r="R12" s="11">
        <v>14.999999999999956</v>
      </c>
      <c r="S12" s="11">
        <v>672.99999999999989</v>
      </c>
      <c r="T12" s="11">
        <v>232900.09079999954</v>
      </c>
      <c r="U12" s="11">
        <v>-168</v>
      </c>
    </row>
    <row r="13" spans="1:21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16685</v>
      </c>
      <c r="F13" s="11">
        <v>2386</v>
      </c>
      <c r="G13" s="11">
        <v>16273.3732</v>
      </c>
      <c r="H13" s="11">
        <v>10592.199999999999</v>
      </c>
      <c r="I13" s="11">
        <v>377.99999999999972</v>
      </c>
      <c r="J13" s="11">
        <v>398404.10683999996</v>
      </c>
      <c r="K13" s="11">
        <v>26.4</v>
      </c>
      <c r="L13" s="11">
        <v>27.999999999999833</v>
      </c>
      <c r="M13" s="11">
        <v>22.999999999999915</v>
      </c>
      <c r="N13" s="11">
        <v>800.99999999999955</v>
      </c>
      <c r="O13" s="11">
        <v>112136.99999999997</v>
      </c>
      <c r="P13" s="11">
        <v>9244.5999999999931</v>
      </c>
      <c r="Q13" s="11">
        <v>1610842.1835999999</v>
      </c>
      <c r="R13" s="11">
        <v>21.999999999999957</v>
      </c>
      <c r="S13" s="11">
        <v>624.00000000000011</v>
      </c>
      <c r="T13" s="11">
        <v>1492496.0792400001</v>
      </c>
      <c r="U13" s="11">
        <v>-174</v>
      </c>
    </row>
    <row r="14" spans="1:21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40956</v>
      </c>
      <c r="F14" s="11">
        <v>6906.9999999999973</v>
      </c>
      <c r="G14" s="11">
        <v>16179.493109999999</v>
      </c>
      <c r="H14" s="11">
        <v>45679.399999999994</v>
      </c>
      <c r="I14" s="11">
        <v>943.99999999999955</v>
      </c>
      <c r="J14" s="11">
        <v>1135992.2059199996</v>
      </c>
      <c r="K14" s="11">
        <v>22.9</v>
      </c>
      <c r="L14" s="11">
        <v>86.999999999999389</v>
      </c>
      <c r="M14" s="11">
        <v>196.9999999999992</v>
      </c>
      <c r="N14" s="11">
        <v>2450.9999999999986</v>
      </c>
      <c r="O14" s="11">
        <v>49269.999999999935</v>
      </c>
      <c r="P14" s="11">
        <v>10475.609999999997</v>
      </c>
      <c r="Q14" s="11">
        <v>832899.14939999871</v>
      </c>
      <c r="R14" s="11">
        <v>26.99999999999994</v>
      </c>
      <c r="S14" s="11">
        <v>1959.9999999999998</v>
      </c>
      <c r="T14" s="11">
        <v>1961160.027659998</v>
      </c>
      <c r="U14" s="11">
        <v>-193</v>
      </c>
    </row>
    <row r="15" spans="1:21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24184.999999999989</v>
      </c>
      <c r="F15" s="11">
        <v>4568.9999999999982</v>
      </c>
      <c r="G15" s="11">
        <v>21418.87329</v>
      </c>
      <c r="H15" s="11">
        <v>4933.5999999999949</v>
      </c>
      <c r="I15" s="11">
        <v>130.99999999999977</v>
      </c>
      <c r="J15" s="11">
        <v>143687.26248999985</v>
      </c>
      <c r="K15" s="11">
        <v>22.3</v>
      </c>
      <c r="L15" s="11">
        <v>103.9999999999993</v>
      </c>
      <c r="M15" s="11">
        <v>2.9999999999999765</v>
      </c>
      <c r="N15" s="11">
        <v>316.99999999999955</v>
      </c>
      <c r="O15" s="11">
        <v>106497.99999999996</v>
      </c>
      <c r="P15" s="11">
        <v>19137.909999999989</v>
      </c>
      <c r="Q15" s="11">
        <v>3427876.6054999977</v>
      </c>
      <c r="R15" s="11">
        <v>50.999999999999886</v>
      </c>
      <c r="S15" s="11">
        <v>1217.9999999999995</v>
      </c>
      <c r="T15" s="11">
        <v>3524494.8488999987</v>
      </c>
      <c r="U15" s="11">
        <v>-121</v>
      </c>
    </row>
    <row r="16" spans="1:21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12565.999999999991</v>
      </c>
      <c r="F16" s="11">
        <v>2093.9999999999991</v>
      </c>
      <c r="G16" s="11">
        <v>16955.84604</v>
      </c>
      <c r="H16" s="11">
        <v>7192.4999999999927</v>
      </c>
      <c r="I16" s="11">
        <v>449.99999999999943</v>
      </c>
      <c r="J16" s="11">
        <v>298227.95619999972</v>
      </c>
      <c r="K16" s="11">
        <v>30.03</v>
      </c>
      <c r="L16" s="11">
        <v>59.999999999999581</v>
      </c>
      <c r="M16" s="11">
        <v>14.999999999999922</v>
      </c>
      <c r="N16" s="11">
        <v>647.79999999999916</v>
      </c>
      <c r="O16" s="11">
        <v>25719.999999999982</v>
      </c>
      <c r="P16" s="11">
        <v>20804.14999999998</v>
      </c>
      <c r="Q16" s="11">
        <v>1533618.0888999989</v>
      </c>
      <c r="R16" s="11">
        <v>21.999999999999932</v>
      </c>
      <c r="S16" s="11">
        <v>676.99999999999955</v>
      </c>
      <c r="T16" s="11">
        <v>1868542.2159599983</v>
      </c>
      <c r="U16" s="11">
        <v>-158</v>
      </c>
    </row>
    <row r="17" spans="1:21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4183.9999999999918</v>
      </c>
      <c r="F17" s="11">
        <v>788.99999999999841</v>
      </c>
      <c r="G17" s="11">
        <v>19068.8688</v>
      </c>
      <c r="H17" s="11">
        <v>1820.9999999999964</v>
      </c>
      <c r="I17" s="11">
        <v>79.999999999999787</v>
      </c>
      <c r="J17" s="11">
        <v>57968.611199999868</v>
      </c>
      <c r="K17" s="11">
        <v>35.799999999999997</v>
      </c>
      <c r="L17" s="11">
        <v>12.999999999999892</v>
      </c>
      <c r="M17" s="11">
        <v>1.9999999999999847</v>
      </c>
      <c r="N17" s="11">
        <v>81.399999999999764</v>
      </c>
      <c r="O17" s="11">
        <v>32010.999999999935</v>
      </c>
      <c r="P17" s="11">
        <v>1244.4599999999969</v>
      </c>
      <c r="Q17" s="11">
        <v>838591.639199998</v>
      </c>
      <c r="R17" s="11">
        <v>9.9999999999999591</v>
      </c>
      <c r="S17" s="11">
        <v>251.99999999999952</v>
      </c>
      <c r="T17" s="11">
        <v>750105.80711999815</v>
      </c>
      <c r="U17" s="11">
        <v>-76</v>
      </c>
    </row>
    <row r="18" spans="1:21" x14ac:dyDescent="0.25">
      <c r="A18" s="5">
        <v>52623000</v>
      </c>
      <c r="B18" s="6">
        <v>2018</v>
      </c>
      <c r="C18" s="6" t="s">
        <v>53</v>
      </c>
      <c r="D18" s="6">
        <v>3</v>
      </c>
      <c r="E18" s="11">
        <v>25263.999999999989</v>
      </c>
      <c r="F18" s="11">
        <v>4126.9999999999991</v>
      </c>
      <c r="G18" s="6">
        <v>20441.322639999999</v>
      </c>
      <c r="H18" s="11">
        <v>17070.69999999999</v>
      </c>
      <c r="I18" s="11">
        <v>27.999999999999929</v>
      </c>
      <c r="J18" s="11">
        <v>268457.68935999984</v>
      </c>
      <c r="K18" s="6">
        <v>21.79</v>
      </c>
      <c r="L18" s="11">
        <v>73.999999999999488</v>
      </c>
      <c r="M18" s="11">
        <v>69.999999999999687</v>
      </c>
      <c r="N18" s="11">
        <v>202.59999999999971</v>
      </c>
      <c r="O18" s="11">
        <v>314708.99999999988</v>
      </c>
      <c r="P18" s="11">
        <v>18979.989999999991</v>
      </c>
      <c r="Q18" s="11">
        <v>3873762.5743999979</v>
      </c>
      <c r="R18" s="11">
        <v>28.999999999999932</v>
      </c>
      <c r="S18" s="11">
        <v>1107.9999999999998</v>
      </c>
      <c r="T18" s="11">
        <v>3584846.1060399981</v>
      </c>
      <c r="U18" s="11">
        <v>-164</v>
      </c>
    </row>
    <row r="19" spans="1:21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17569.999999999989</v>
      </c>
      <c r="F19" s="11">
        <v>1887.9999999999989</v>
      </c>
      <c r="G19" s="11">
        <v>18376.923200000001</v>
      </c>
      <c r="H19" s="11">
        <v>8486.1999999999953</v>
      </c>
      <c r="I19" s="11">
        <v>234.99999999999972</v>
      </c>
      <c r="J19" s="11">
        <v>341592.53969999967</v>
      </c>
      <c r="K19" s="11">
        <v>26.3</v>
      </c>
      <c r="L19" s="11">
        <v>155.99999999999895</v>
      </c>
      <c r="M19" s="11">
        <v>56.999999999999723</v>
      </c>
      <c r="N19" s="11">
        <v>389.39999999999952</v>
      </c>
      <c r="O19" s="11">
        <v>182951.9999999998</v>
      </c>
      <c r="P19" s="11">
        <v>19100.999999999978</v>
      </c>
      <c r="Q19" s="11">
        <v>2366184.0724999984</v>
      </c>
      <c r="R19" s="11">
        <v>24.999999999999932</v>
      </c>
      <c r="S19" s="11">
        <v>790.99999999999943</v>
      </c>
      <c r="T19" s="11">
        <v>322435.87408999965</v>
      </c>
      <c r="U19" s="11">
        <v>-188</v>
      </c>
    </row>
    <row r="20" spans="1:21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120926</v>
      </c>
      <c r="F20" s="11">
        <v>20037.999999999996</v>
      </c>
      <c r="G20" s="11">
        <v>25152.816680000011</v>
      </c>
      <c r="H20" s="11">
        <v>72911.599999999991</v>
      </c>
      <c r="I20" s="11">
        <v>2549.9999999999977</v>
      </c>
      <c r="J20" s="11">
        <v>4713511.9352799999</v>
      </c>
      <c r="K20" s="11">
        <v>29.9</v>
      </c>
      <c r="L20" s="11">
        <v>195.99999999999872</v>
      </c>
      <c r="M20" s="11">
        <v>248.99999999999895</v>
      </c>
      <c r="N20" s="11">
        <v>1123.1999999999985</v>
      </c>
      <c r="O20" s="11">
        <v>1264806.9999999993</v>
      </c>
      <c r="P20" s="11">
        <v>104307.92999999998</v>
      </c>
      <c r="Q20" s="11">
        <v>2214641.3434399972</v>
      </c>
      <c r="R20" s="11">
        <v>34.999999999999915</v>
      </c>
      <c r="S20" s="11">
        <v>6308.9999999999991</v>
      </c>
      <c r="T20" s="11">
        <v>26988496.705479994</v>
      </c>
      <c r="U20" s="11">
        <v>-483</v>
      </c>
    </row>
    <row r="21" spans="1:21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50473.999999999993</v>
      </c>
      <c r="F21" s="11">
        <v>8680.9999999999982</v>
      </c>
      <c r="G21" s="11">
        <v>19397.3076</v>
      </c>
      <c r="H21" s="11">
        <v>32935.899999999994</v>
      </c>
      <c r="I21" s="11">
        <v>1673.9999999999982</v>
      </c>
      <c r="J21" s="11">
        <v>1330729.4930399999</v>
      </c>
      <c r="K21" s="11">
        <v>25.1</v>
      </c>
      <c r="L21" s="11">
        <v>158.99999999999895</v>
      </c>
      <c r="M21" s="11">
        <v>184.99999999999918</v>
      </c>
      <c r="N21" s="11">
        <v>386.19999999999953</v>
      </c>
      <c r="O21" s="11">
        <v>810919.99999999977</v>
      </c>
      <c r="P21" s="11">
        <v>182696</v>
      </c>
      <c r="Q21" s="11">
        <v>5519372.8535999991</v>
      </c>
      <c r="R21" s="11">
        <v>38.999999999999908</v>
      </c>
      <c r="S21" s="11">
        <v>2499.9999999999995</v>
      </c>
      <c r="T21" s="11">
        <v>3749387.5015199976</v>
      </c>
      <c r="U21" s="11">
        <v>-523</v>
      </c>
    </row>
    <row r="22" spans="1:21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47578.999999999993</v>
      </c>
      <c r="F22" s="11">
        <v>11633.999999999998</v>
      </c>
      <c r="G22" s="11">
        <v>24954.799999999999</v>
      </c>
      <c r="H22" s="11">
        <v>37654.999999999985</v>
      </c>
      <c r="I22" s="11">
        <v>898.99999999999943</v>
      </c>
      <c r="J22" s="11">
        <v>1350652</v>
      </c>
      <c r="K22" s="11">
        <v>23.5</v>
      </c>
      <c r="L22" s="11">
        <v>69.999999999999503</v>
      </c>
      <c r="M22" s="11">
        <v>171.99999999999929</v>
      </c>
      <c r="N22" s="11">
        <v>201.0999999999998</v>
      </c>
      <c r="O22" s="11">
        <v>14598.999999999955</v>
      </c>
      <c r="P22" s="11">
        <v>16640.329999999991</v>
      </c>
      <c r="Q22" s="11">
        <v>232538.99999999936</v>
      </c>
      <c r="R22" s="11">
        <v>10.999999999999968</v>
      </c>
      <c r="S22" s="11">
        <v>2737.9999999999991</v>
      </c>
      <c r="T22" s="11">
        <v>32418265.199999992</v>
      </c>
      <c r="U22" s="11">
        <v>-199</v>
      </c>
    </row>
    <row r="23" spans="1:21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28553</v>
      </c>
      <c r="F23" s="11">
        <v>6935.9999999999991</v>
      </c>
      <c r="G23" s="11">
        <v>34591.617420000002</v>
      </c>
      <c r="H23" s="11">
        <v>13338.599999999997</v>
      </c>
      <c r="I23" s="11">
        <v>494.99999999999943</v>
      </c>
      <c r="J23" s="11">
        <v>139069.51849999998</v>
      </c>
      <c r="K23" s="11">
        <v>22.9</v>
      </c>
      <c r="L23" s="11">
        <v>76.999999999999531</v>
      </c>
      <c r="M23" s="11">
        <v>124.99999999999952</v>
      </c>
      <c r="N23" s="11">
        <v>169.2999999999999</v>
      </c>
      <c r="O23" s="11">
        <v>19625.999999999978</v>
      </c>
      <c r="P23" s="11">
        <v>10308.619999999997</v>
      </c>
      <c r="Q23" s="11">
        <v>429026.07919999963</v>
      </c>
      <c r="R23" s="11">
        <v>11.999999999999972</v>
      </c>
      <c r="S23" s="11">
        <v>2062</v>
      </c>
      <c r="T23" s="11">
        <v>13315114.298400002</v>
      </c>
      <c r="U23" s="11">
        <v>-310</v>
      </c>
    </row>
    <row r="24" spans="1:21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79746</v>
      </c>
      <c r="F24" s="11">
        <v>16843</v>
      </c>
      <c r="G24" s="11">
        <v>35339.908029999999</v>
      </c>
      <c r="H24" s="11">
        <v>73491.599999999991</v>
      </c>
      <c r="I24" s="11">
        <v>2645.9999999999991</v>
      </c>
      <c r="J24" s="11">
        <v>2006637.54357</v>
      </c>
      <c r="K24" s="11">
        <v>24.6</v>
      </c>
      <c r="L24" s="11">
        <v>164.99999999999895</v>
      </c>
      <c r="M24" s="11">
        <v>232.99999999999903</v>
      </c>
      <c r="N24" s="11">
        <v>188.49999999999935</v>
      </c>
      <c r="O24" s="11">
        <v>1592.9999999998829</v>
      </c>
      <c r="P24" s="11">
        <v>23405.999999999971</v>
      </c>
      <c r="Q24" s="11">
        <v>313421.54109999974</v>
      </c>
      <c r="R24" s="11">
        <v>7.9999999999999671</v>
      </c>
      <c r="S24" s="11">
        <v>5536</v>
      </c>
      <c r="T24" s="11">
        <v>37484508.028549999</v>
      </c>
      <c r="U24" s="11">
        <v>-236</v>
      </c>
    </row>
    <row r="25" spans="1:21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57687</v>
      </c>
      <c r="F25" s="11">
        <v>11292</v>
      </c>
      <c r="G25" s="11">
        <v>23845.612519999999</v>
      </c>
      <c r="H25" s="11">
        <v>33352.599999999984</v>
      </c>
      <c r="I25" s="11">
        <v>1263.9999999999993</v>
      </c>
      <c r="J25" s="11">
        <v>1716389.6294400003</v>
      </c>
      <c r="K25" s="11">
        <v>29.41</v>
      </c>
      <c r="L25" s="11">
        <v>70.999999999999531</v>
      </c>
      <c r="M25" s="11">
        <v>230.99999999999903</v>
      </c>
      <c r="N25" s="11">
        <v>233.29999999999964</v>
      </c>
      <c r="O25" s="11">
        <v>383.99999999993003</v>
      </c>
      <c r="P25" s="11">
        <v>37867.999999999993</v>
      </c>
      <c r="Q25" s="11">
        <v>322803.30879999872</v>
      </c>
      <c r="R25" s="11">
        <v>0.99999999999999423</v>
      </c>
      <c r="S25" s="11">
        <v>2426.9999999999995</v>
      </c>
      <c r="T25" s="11">
        <v>32139963.465120006</v>
      </c>
      <c r="U25" s="11">
        <v>-472</v>
      </c>
    </row>
    <row r="26" spans="1:21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141368</v>
      </c>
      <c r="F26" s="11">
        <v>33537</v>
      </c>
      <c r="G26" s="11">
        <v>27126.22694</v>
      </c>
      <c r="H26" s="11">
        <v>58200</v>
      </c>
      <c r="I26" s="11">
        <v>2876.9999999999973</v>
      </c>
      <c r="J26" s="11">
        <v>10541809.012150001</v>
      </c>
      <c r="K26" s="11">
        <v>31.4</v>
      </c>
      <c r="L26" s="11">
        <v>306.99999999999795</v>
      </c>
      <c r="M26" s="11">
        <v>198.99999999999918</v>
      </c>
      <c r="N26" s="11">
        <v>474.69999999999879</v>
      </c>
      <c r="O26" s="11">
        <v>595570.99999999977</v>
      </c>
      <c r="P26" s="11">
        <v>59771.349999999991</v>
      </c>
      <c r="Q26" s="11">
        <v>1632754.1328999992</v>
      </c>
      <c r="R26" s="11">
        <v>90.999999999999801</v>
      </c>
      <c r="S26" s="11">
        <v>9371</v>
      </c>
      <c r="T26" s="11">
        <v>79424596.731749997</v>
      </c>
      <c r="U26" s="11">
        <v>-402</v>
      </c>
    </row>
    <row r="27" spans="1:21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23671.999999999989</v>
      </c>
      <c r="F27" s="11">
        <v>2819.9999999999991</v>
      </c>
      <c r="G27" s="11">
        <v>17545.93204</v>
      </c>
      <c r="H27" s="11">
        <v>16399.19999999999</v>
      </c>
      <c r="I27" s="11">
        <v>346.9999999999996</v>
      </c>
      <c r="J27" s="11">
        <v>573514.04293999996</v>
      </c>
      <c r="K27" s="11">
        <v>28</v>
      </c>
      <c r="L27" s="11">
        <v>64.999999999999574</v>
      </c>
      <c r="M27" s="11">
        <v>59.999999999999716</v>
      </c>
      <c r="N27" s="11">
        <v>382.49999999999949</v>
      </c>
      <c r="O27" s="11">
        <v>39639.999999999935</v>
      </c>
      <c r="P27" s="11">
        <v>9314.3999999999924</v>
      </c>
      <c r="Q27" s="11">
        <v>3234408.7671999987</v>
      </c>
      <c r="R27" s="11">
        <v>17.99999999999995</v>
      </c>
      <c r="S27" s="11">
        <v>744.99999999999955</v>
      </c>
      <c r="T27" s="11">
        <v>828015.21829999797</v>
      </c>
      <c r="U27" s="11">
        <v>-294</v>
      </c>
    </row>
    <row r="28" spans="1:21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116468</v>
      </c>
      <c r="F28" s="11">
        <v>21239.000000000004</v>
      </c>
      <c r="G28" s="11">
        <v>23604.910929999998</v>
      </c>
      <c r="H28" s="11">
        <v>64664.399999999987</v>
      </c>
      <c r="I28" s="11">
        <v>2076.9999999999995</v>
      </c>
      <c r="J28" s="11">
        <v>4676977.1911800001</v>
      </c>
      <c r="K28" s="11">
        <v>30.2</v>
      </c>
      <c r="L28" s="11">
        <v>300.99999999999807</v>
      </c>
      <c r="M28" s="11">
        <v>303.99999999999869</v>
      </c>
      <c r="N28" s="11">
        <v>783.79999999999882</v>
      </c>
      <c r="O28" s="11">
        <v>202571.00000000003</v>
      </c>
      <c r="P28" s="11">
        <v>87368.909999999974</v>
      </c>
      <c r="Q28" s="11">
        <v>8408723.8795999978</v>
      </c>
      <c r="R28" s="11">
        <v>34.999999999999901</v>
      </c>
      <c r="S28" s="11">
        <v>4502</v>
      </c>
      <c r="T28" s="11">
        <v>19397519.885310002</v>
      </c>
      <c r="U28" s="11">
        <v>-541</v>
      </c>
    </row>
    <row r="29" spans="1:21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64841.999999999993</v>
      </c>
      <c r="F29" s="11">
        <v>15028.999999999996</v>
      </c>
      <c r="G29" s="11">
        <v>25869.387780000001</v>
      </c>
      <c r="H29" s="11">
        <v>17235.499999999989</v>
      </c>
      <c r="I29" s="11">
        <v>1123.9999999999986</v>
      </c>
      <c r="J29" s="11">
        <v>866008.93850999954</v>
      </c>
      <c r="K29" s="11">
        <v>23.8</v>
      </c>
      <c r="L29" s="11">
        <v>124.99999999999919</v>
      </c>
      <c r="M29" s="11">
        <v>194.99999999999915</v>
      </c>
      <c r="N29" s="11">
        <v>235.39999999999975</v>
      </c>
      <c r="O29" s="11">
        <v>2168.999999999995</v>
      </c>
      <c r="P29" s="11">
        <v>22439.059999999987</v>
      </c>
      <c r="Q29" s="11">
        <v>259751.15039999882</v>
      </c>
      <c r="R29" s="11">
        <v>11.999999999999948</v>
      </c>
      <c r="S29" s="11">
        <v>3210.9999999999995</v>
      </c>
      <c r="T29" s="11">
        <v>9430951.7147999946</v>
      </c>
      <c r="U29" s="11">
        <v>-192</v>
      </c>
    </row>
    <row r="30" spans="1:21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64100</v>
      </c>
      <c r="F30" s="11">
        <v>9192</v>
      </c>
      <c r="G30" s="11">
        <v>21205.026720000002</v>
      </c>
      <c r="H30" s="11">
        <v>59994</v>
      </c>
      <c r="I30" s="11">
        <v>1042.9999999999993</v>
      </c>
      <c r="J30" s="11">
        <v>1194600.3487199994</v>
      </c>
      <c r="K30" s="11">
        <v>24.81</v>
      </c>
      <c r="L30" s="11">
        <v>140.99999999999912</v>
      </c>
      <c r="M30" s="11">
        <v>92.999999999999559</v>
      </c>
      <c r="N30" s="11">
        <v>563.59999999999923</v>
      </c>
      <c r="O30" s="11">
        <v>35895.999999999993</v>
      </c>
      <c r="P30" s="11">
        <v>57654.419999999991</v>
      </c>
      <c r="Q30" s="11">
        <v>8271274.1760000018</v>
      </c>
      <c r="R30" s="11">
        <v>36.999999999999908</v>
      </c>
      <c r="S30" s="11">
        <v>3089.9999999999995</v>
      </c>
      <c r="T30" s="11">
        <v>7029925.2345599988</v>
      </c>
      <c r="U30" s="11">
        <v>-300</v>
      </c>
    </row>
    <row r="31" spans="1:21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105038</v>
      </c>
      <c r="F31" s="11">
        <v>11442</v>
      </c>
      <c r="G31" s="11">
        <v>18218.315640000001</v>
      </c>
      <c r="H31" s="11">
        <v>69421.599999999991</v>
      </c>
      <c r="I31" s="11">
        <v>79.999999999999517</v>
      </c>
      <c r="J31" s="11">
        <v>3389505.0556999999</v>
      </c>
      <c r="K31" s="11">
        <v>21.85</v>
      </c>
      <c r="L31" s="11">
        <v>164.99999999999895</v>
      </c>
      <c r="M31" s="11">
        <v>248.99999999999898</v>
      </c>
      <c r="N31" s="11">
        <v>369.09999999999923</v>
      </c>
      <c r="O31" s="11">
        <v>18256.999999999818</v>
      </c>
      <c r="P31" s="11">
        <v>57789.999999999949</v>
      </c>
      <c r="Q31" s="11">
        <v>521260.11459999764</v>
      </c>
      <c r="R31" s="11">
        <v>5.9999999999999627</v>
      </c>
      <c r="S31" s="11">
        <v>3403</v>
      </c>
      <c r="T31" s="11">
        <v>5939939.1027600002</v>
      </c>
      <c r="U31" s="11">
        <v>-429</v>
      </c>
    </row>
    <row r="35" spans="1:21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F36" s="6"/>
    </row>
    <row r="38" spans="1:2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F39" s="6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opLeftCell="B1" zoomScale="85" zoomScaleNormal="85" workbookViewId="0">
      <selection activeCell="H15" sqref="H15"/>
    </sheetView>
  </sheetViews>
  <sheetFormatPr defaultRowHeight="15" x14ac:dyDescent="0.25"/>
  <cols>
    <col min="3" max="3" width="26.42578125" customWidth="1"/>
    <col min="4" max="4" width="13" customWidth="1"/>
    <col min="5" max="5" width="10.5703125" customWidth="1"/>
    <col min="6" max="6" width="9.7109375" bestFit="1" customWidth="1"/>
    <col min="7" max="7" width="12.5703125" customWidth="1"/>
    <col min="8" max="8" width="9.5703125" customWidth="1"/>
    <col min="9" max="9" width="9.85546875" bestFit="1" customWidth="1"/>
    <col min="10" max="10" width="9.5703125" bestFit="1" customWidth="1"/>
    <col min="11" max="11" width="13.28515625" customWidth="1"/>
    <col min="12" max="12" width="9.5703125" bestFit="1" customWidth="1"/>
    <col min="13" max="13" width="12.140625" customWidth="1"/>
    <col min="14" max="14" width="13" customWidth="1"/>
    <col min="15" max="15" width="9.5703125" bestFit="1" customWidth="1"/>
    <col min="16" max="16" width="11" bestFit="1" customWidth="1"/>
    <col min="17" max="17" width="10" bestFit="1" customWidth="1"/>
    <col min="18" max="18" width="12" bestFit="1" customWidth="1"/>
    <col min="19" max="19" width="9.5703125" bestFit="1" customWidth="1"/>
    <col min="20" max="20" width="11.7109375" customWidth="1"/>
    <col min="21" max="21" width="14.42578125" customWidth="1"/>
    <col min="22" max="22" width="28.7109375" customWidth="1"/>
    <col min="23" max="23" width="23.7109375" customWidth="1"/>
    <col min="24" max="24" width="21.28515625" customWidth="1"/>
    <col min="25" max="25" width="20" customWidth="1"/>
  </cols>
  <sheetData>
    <row r="1" spans="1:2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50</v>
      </c>
      <c r="W1" s="15" t="s">
        <v>57</v>
      </c>
      <c r="X1" s="12" t="s">
        <v>32</v>
      </c>
    </row>
    <row r="2" spans="1:24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-140</v>
      </c>
      <c r="F2" s="13">
        <v>17275</v>
      </c>
      <c r="G2" s="13">
        <v>3065.78</v>
      </c>
      <c r="H2" s="13">
        <v>21679.803337394798</v>
      </c>
      <c r="I2" s="13">
        <v>9990.9274654330093</v>
      </c>
      <c r="J2" s="13">
        <v>580.08536423274654</v>
      </c>
      <c r="K2" s="13">
        <v>1056927.9355371799</v>
      </c>
      <c r="L2" s="13">
        <v>39.836295399999258</v>
      </c>
      <c r="M2" s="13">
        <v>52.28189156677908</v>
      </c>
      <c r="N2" s="13">
        <v>9.8294841543144535</v>
      </c>
      <c r="O2" s="13">
        <v>338.98346838031421</v>
      </c>
      <c r="P2" s="13">
        <v>35709.008909223878</v>
      </c>
      <c r="Q2" s="13">
        <v>73632.724884151248</v>
      </c>
      <c r="R2" s="13">
        <v>744853.96513498458</v>
      </c>
      <c r="S2" s="13">
        <v>23.518145468272934</v>
      </c>
      <c r="T2" s="13">
        <v>1087.841454077746</v>
      </c>
      <c r="U2" s="13">
        <v>356159.95995556167</v>
      </c>
      <c r="V2" s="11">
        <v>-134.09999999999991</v>
      </c>
      <c r="W2" s="14">
        <v>-94.229999999999961</v>
      </c>
      <c r="X2" s="11"/>
    </row>
    <row r="3" spans="1:24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-476</v>
      </c>
      <c r="F3" s="13">
        <v>65842</v>
      </c>
      <c r="G3" s="13">
        <v>13832.84</v>
      </c>
      <c r="H3" s="13">
        <v>23969.885793246038</v>
      </c>
      <c r="I3" s="13">
        <v>46136.882675321423</v>
      </c>
      <c r="J3" s="13">
        <v>988.83749852333153</v>
      </c>
      <c r="K3" s="13">
        <v>4090470.24755956</v>
      </c>
      <c r="L3" s="13">
        <v>25.276837182740646</v>
      </c>
      <c r="M3" s="13">
        <v>91.783765195012165</v>
      </c>
      <c r="N3" s="13">
        <v>298.5705811873018</v>
      </c>
      <c r="O3" s="13">
        <v>722.15238716924478</v>
      </c>
      <c r="P3" s="13">
        <v>1066337.8382213118</v>
      </c>
      <c r="Q3" s="13">
        <v>395500.44770277175</v>
      </c>
      <c r="R3" s="13">
        <v>17132037.645676285</v>
      </c>
      <c r="S3" s="13">
        <v>26.585729659786789</v>
      </c>
      <c r="T3" s="13">
        <v>3662.5528871433626</v>
      </c>
      <c r="U3" s="13">
        <v>18702978.115983784</v>
      </c>
      <c r="V3" s="11">
        <v>-65.860000000000014</v>
      </c>
      <c r="W3" s="14">
        <v>-154.85</v>
      </c>
      <c r="X3" s="11">
        <f t="shared" ref="X2:X31" si="0">IF(W3&gt;V3,1,0)</f>
        <v>0</v>
      </c>
    </row>
    <row r="4" spans="1:24" x14ac:dyDescent="0.25">
      <c r="A4" s="18">
        <v>97641000</v>
      </c>
      <c r="B4" s="18">
        <v>2021</v>
      </c>
      <c r="C4" s="18" t="s">
        <v>51</v>
      </c>
      <c r="D4" s="18">
        <v>0</v>
      </c>
      <c r="E4" s="11">
        <v>-246</v>
      </c>
      <c r="F4" s="13">
        <v>34498.999999999993</v>
      </c>
      <c r="G4" s="13">
        <v>7235.9999999999973</v>
      </c>
      <c r="H4" s="16">
        <v>18166.422620000001</v>
      </c>
      <c r="I4" s="13">
        <v>15435.899999999992</v>
      </c>
      <c r="J4" s="13">
        <v>2286.9999999999986</v>
      </c>
      <c r="K4" s="13">
        <v>1199846.2190299996</v>
      </c>
      <c r="L4" s="16">
        <v>30.3</v>
      </c>
      <c r="M4" s="13">
        <v>113.99999999999925</v>
      </c>
      <c r="N4" s="13">
        <v>57.999999999999737</v>
      </c>
      <c r="O4" s="13">
        <v>664.79999999999927</v>
      </c>
      <c r="P4" s="13">
        <v>208310</v>
      </c>
      <c r="Q4" s="13">
        <v>59763.609999999986</v>
      </c>
      <c r="R4" s="13">
        <v>1881565.3498999991</v>
      </c>
      <c r="S4" s="13">
        <v>40.999999999999908</v>
      </c>
      <c r="T4" s="13">
        <v>2013.9999999999993</v>
      </c>
      <c r="U4" s="13">
        <v>3889344.5399099961</v>
      </c>
      <c r="V4" s="11">
        <v>-214.9399999999998</v>
      </c>
      <c r="W4" s="14">
        <v>-196.7999999999999</v>
      </c>
      <c r="X4" s="11">
        <f t="shared" si="0"/>
        <v>1</v>
      </c>
    </row>
    <row r="5" spans="1:24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-166</v>
      </c>
      <c r="F5" s="13">
        <v>18562</v>
      </c>
      <c r="G5" s="13">
        <v>4691.380000000001</v>
      </c>
      <c r="H5" s="13">
        <v>23669.21548370285</v>
      </c>
      <c r="I5" s="13">
        <v>10065.874830010225</v>
      </c>
      <c r="J5" s="13">
        <v>695.12339005105468</v>
      </c>
      <c r="K5" s="13">
        <v>693877.79925142787</v>
      </c>
      <c r="L5" s="13">
        <v>38.623007215227709</v>
      </c>
      <c r="M5" s="13">
        <v>110.37288219653362</v>
      </c>
      <c r="N5" s="13">
        <v>51.60479181015095</v>
      </c>
      <c r="O5" s="13">
        <v>635.26575212801254</v>
      </c>
      <c r="P5" s="13">
        <v>16451.428351689148</v>
      </c>
      <c r="Q5" s="13">
        <v>44614.97432854872</v>
      </c>
      <c r="R5" s="13">
        <v>6720399.1433862001</v>
      </c>
      <c r="S5" s="13">
        <v>24.540673532110869</v>
      </c>
      <c r="T5" s="13">
        <v>1102.7906495354739</v>
      </c>
      <c r="U5" s="13">
        <v>2603925.131103361</v>
      </c>
      <c r="V5" s="11">
        <v>-112.9399999999998</v>
      </c>
      <c r="W5" s="14">
        <v>-120.63</v>
      </c>
      <c r="X5" s="11">
        <f t="shared" si="0"/>
        <v>0</v>
      </c>
    </row>
    <row r="6" spans="1:24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-210</v>
      </c>
      <c r="F6" s="13">
        <v>28673</v>
      </c>
      <c r="G6" s="13">
        <v>5350.51</v>
      </c>
      <c r="H6" s="13">
        <v>20405.00153078483</v>
      </c>
      <c r="I6" s="13">
        <v>19361.073799269216</v>
      </c>
      <c r="J6" s="13">
        <v>1451.437219367167</v>
      </c>
      <c r="K6" s="13">
        <v>1321871.3168206764</v>
      </c>
      <c r="L6" s="13">
        <v>36.904182286801344</v>
      </c>
      <c r="M6" s="13">
        <v>125.47653976026976</v>
      </c>
      <c r="N6" s="13">
        <v>113.03906777461636</v>
      </c>
      <c r="O6" s="13">
        <v>997.42660147201968</v>
      </c>
      <c r="P6" s="13">
        <v>141732.90454409877</v>
      </c>
      <c r="Q6" s="13">
        <v>69713.060492630117</v>
      </c>
      <c r="R6" s="13">
        <v>7462886.8332526349</v>
      </c>
      <c r="S6" s="13">
        <v>39.878594489680175</v>
      </c>
      <c r="T6" s="13">
        <v>1279.8811188039447</v>
      </c>
      <c r="U6" s="13">
        <v>9261078.9064769875</v>
      </c>
      <c r="V6" s="11">
        <v>-216.70999999999981</v>
      </c>
      <c r="W6" s="14">
        <v>-176.57</v>
      </c>
      <c r="X6" s="11">
        <f t="shared" si="0"/>
        <v>1</v>
      </c>
    </row>
    <row r="7" spans="1:24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-291</v>
      </c>
      <c r="F7" s="13">
        <v>28434</v>
      </c>
      <c r="G7" s="13">
        <v>5839.5</v>
      </c>
      <c r="H7" s="13">
        <v>20773.66617</v>
      </c>
      <c r="I7" s="13">
        <v>29854.288992554695</v>
      </c>
      <c r="J7" s="13">
        <v>1344.8309380053936</v>
      </c>
      <c r="K7" s="13">
        <v>2063160.5890038323</v>
      </c>
      <c r="L7" s="13">
        <v>22.6</v>
      </c>
      <c r="M7" s="13">
        <v>72.999999999999545</v>
      </c>
      <c r="N7" s="13">
        <v>119.25618355303567</v>
      </c>
      <c r="O7" s="13">
        <v>350.99999999999966</v>
      </c>
      <c r="P7" s="13">
        <v>10711.999999999955</v>
      </c>
      <c r="Q7" s="13">
        <v>8164.1690086360904</v>
      </c>
      <c r="R7" s="13">
        <v>54366.531525845545</v>
      </c>
      <c r="S7" s="13">
        <v>1.9999999999999927</v>
      </c>
      <c r="T7" s="13">
        <v>1690.0045188387674</v>
      </c>
      <c r="U7" s="13">
        <v>6244959.3830651175</v>
      </c>
      <c r="V7" s="11">
        <v>-257.14999999999992</v>
      </c>
      <c r="W7" s="14">
        <v>-106.74</v>
      </c>
      <c r="X7" s="11">
        <f t="shared" si="0"/>
        <v>1</v>
      </c>
    </row>
    <row r="8" spans="1:24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-284</v>
      </c>
      <c r="F8" s="13">
        <v>139565</v>
      </c>
      <c r="G8" s="13">
        <v>24867.599999999991</v>
      </c>
      <c r="H8" s="13">
        <v>19874.44096</v>
      </c>
      <c r="I8" s="13">
        <v>230273.10161526751</v>
      </c>
      <c r="J8" s="13">
        <v>2249.447432275208</v>
      </c>
      <c r="K8" s="13">
        <v>7304500.1920620315</v>
      </c>
      <c r="L8" s="13">
        <v>21.6</v>
      </c>
      <c r="M8" s="13">
        <v>311.9999999999979</v>
      </c>
      <c r="N8" s="13">
        <v>404.84335995635797</v>
      </c>
      <c r="O8" s="13">
        <v>962.79999999999893</v>
      </c>
      <c r="P8" s="13">
        <v>8125.9999999999918</v>
      </c>
      <c r="Q8" s="13">
        <v>52239.728775468961</v>
      </c>
      <c r="R8" s="13">
        <v>216908.59262118847</v>
      </c>
      <c r="S8" s="13">
        <v>33.999999999999922</v>
      </c>
      <c r="T8" s="13">
        <v>6527.0940903729661</v>
      </c>
      <c r="U8" s="13">
        <v>17700089.625400923</v>
      </c>
      <c r="V8" s="11">
        <v>-174.21000000000009</v>
      </c>
      <c r="W8" s="14">
        <v>-157.94999999999999</v>
      </c>
      <c r="X8" s="11">
        <f t="shared" si="0"/>
        <v>1</v>
      </c>
    </row>
    <row r="9" spans="1:24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-274</v>
      </c>
      <c r="F9" s="13">
        <v>19887.999999999989</v>
      </c>
      <c r="G9" s="13">
        <v>4571.6399999999985</v>
      </c>
      <c r="H9" s="13">
        <v>37917.462079999998</v>
      </c>
      <c r="I9" s="13">
        <v>16177.064092220677</v>
      </c>
      <c r="J9" s="13">
        <v>737.72200735907359</v>
      </c>
      <c r="K9" s="13">
        <v>1580784.1474639561</v>
      </c>
      <c r="L9" s="13">
        <v>29.1</v>
      </c>
      <c r="M9" s="13">
        <v>67.999999999999545</v>
      </c>
      <c r="N9" s="13">
        <v>120.30229042630789</v>
      </c>
      <c r="O9" s="13">
        <v>358.69999999999959</v>
      </c>
      <c r="P9" s="13">
        <v>4886.9999999999818</v>
      </c>
      <c r="Q9" s="13">
        <v>9316.2358979556921</v>
      </c>
      <c r="R9" s="13">
        <v>865834.67027747876</v>
      </c>
      <c r="S9" s="13">
        <v>14.999999999999956</v>
      </c>
      <c r="T9" s="13">
        <v>1143.7298814143694</v>
      </c>
      <c r="U9" s="13">
        <v>5837841.9366662949</v>
      </c>
      <c r="V9" s="11">
        <v>-245.06999999999991</v>
      </c>
      <c r="W9" s="14">
        <v>-51.019999999999982</v>
      </c>
      <c r="X9" s="11">
        <f t="shared" si="0"/>
        <v>1</v>
      </c>
    </row>
    <row r="10" spans="1:24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-340</v>
      </c>
      <c r="F10" s="13">
        <v>65776</v>
      </c>
      <c r="G10" s="13">
        <v>15178.62</v>
      </c>
      <c r="H10" s="13">
        <v>35840.741759999997</v>
      </c>
      <c r="I10" s="13">
        <v>58054.759577604673</v>
      </c>
      <c r="J10" s="13">
        <v>2649.7523247930017</v>
      </c>
      <c r="K10" s="13">
        <v>3377660.5517561701</v>
      </c>
      <c r="L10" s="13">
        <v>22.8</v>
      </c>
      <c r="M10" s="13">
        <v>240.99999999999852</v>
      </c>
      <c r="N10" s="13">
        <v>203.99084028808733</v>
      </c>
      <c r="O10" s="13">
        <v>225.39999999999938</v>
      </c>
      <c r="P10" s="13">
        <v>2243.9999999999036</v>
      </c>
      <c r="Q10" s="13">
        <v>13298.13054705717</v>
      </c>
      <c r="R10" s="13">
        <v>184575.09986104607</v>
      </c>
      <c r="S10" s="13">
        <v>5.9999999999999716</v>
      </c>
      <c r="T10" s="13">
        <v>3448.9461812148397</v>
      </c>
      <c r="U10" s="13">
        <v>9740873.2307771854</v>
      </c>
      <c r="V10" s="11">
        <v>-282.63000000000011</v>
      </c>
      <c r="W10" s="14">
        <v>-271.08000000000021</v>
      </c>
      <c r="X10" s="11">
        <f t="shared" si="0"/>
        <v>1</v>
      </c>
    </row>
    <row r="11" spans="1:24" x14ac:dyDescent="0.25">
      <c r="A11" s="17">
        <v>18720000</v>
      </c>
      <c r="B11" s="17">
        <v>2020</v>
      </c>
      <c r="C11" s="17" t="s">
        <v>52</v>
      </c>
      <c r="D11" s="17">
        <v>1</v>
      </c>
      <c r="E11" s="17">
        <v>-193</v>
      </c>
      <c r="F11" s="13">
        <v>86435.999999999985</v>
      </c>
      <c r="G11" s="13">
        <v>13019.999999999993</v>
      </c>
      <c r="H11" s="16">
        <v>21164.783759999998</v>
      </c>
      <c r="I11" s="16">
        <v>56657.999999999985</v>
      </c>
      <c r="J11" s="16">
        <v>1856.999999999998</v>
      </c>
      <c r="K11" s="16">
        <v>3773107.8136799997</v>
      </c>
      <c r="L11" s="16">
        <v>28.1</v>
      </c>
      <c r="M11" s="13">
        <v>112.99999999999922</v>
      </c>
      <c r="N11" s="13">
        <v>371.99999999999841</v>
      </c>
      <c r="O11" s="13">
        <v>995.09999999999877</v>
      </c>
      <c r="P11" s="13">
        <v>134789</v>
      </c>
      <c r="Q11" s="13">
        <v>68742.999999999971</v>
      </c>
      <c r="R11" s="13">
        <v>5197507.5167999975</v>
      </c>
      <c r="S11" s="13">
        <v>51.999999999999872</v>
      </c>
      <c r="T11" s="13">
        <v>3298.9999999999995</v>
      </c>
      <c r="U11" s="13">
        <v>11634696.470159991</v>
      </c>
      <c r="V11" s="11">
        <v>29.48</v>
      </c>
      <c r="W11" s="14">
        <v>59.129999999999988</v>
      </c>
      <c r="X11" s="11">
        <f t="shared" si="0"/>
        <v>1</v>
      </c>
    </row>
    <row r="12" spans="1:24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-168</v>
      </c>
      <c r="F12" s="13">
        <v>9622.9999999999964</v>
      </c>
      <c r="G12" s="13">
        <v>1207.9999999999993</v>
      </c>
      <c r="H12" s="13">
        <v>17258.655753586329</v>
      </c>
      <c r="I12" s="13">
        <v>3746.5999999999967</v>
      </c>
      <c r="J12" s="13">
        <v>44.99999999999995</v>
      </c>
      <c r="K12" s="13">
        <v>84821.616612874292</v>
      </c>
      <c r="L12" s="13">
        <v>33.14783941551179</v>
      </c>
      <c r="M12" s="13">
        <v>32.999999999999773</v>
      </c>
      <c r="N12" s="13">
        <v>9.9999999999999485</v>
      </c>
      <c r="O12" s="13">
        <v>220.54621652251558</v>
      </c>
      <c r="P12" s="13">
        <v>22989.999999999982</v>
      </c>
      <c r="Q12" s="13">
        <v>7716.2901723415644</v>
      </c>
      <c r="R12" s="13">
        <v>633508.48902710096</v>
      </c>
      <c r="S12" s="13">
        <v>14.999999999999956</v>
      </c>
      <c r="T12" s="13">
        <v>672.99999999999989</v>
      </c>
      <c r="U12" s="13">
        <v>286032.99613732687</v>
      </c>
      <c r="V12" s="11">
        <v>-146.71999999999991</v>
      </c>
      <c r="W12" s="14">
        <v>-96.48</v>
      </c>
      <c r="X12" s="11">
        <f t="shared" si="0"/>
        <v>1</v>
      </c>
    </row>
    <row r="13" spans="1:24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-174</v>
      </c>
      <c r="F13" s="13">
        <v>16685</v>
      </c>
      <c r="G13" s="13">
        <v>2386</v>
      </c>
      <c r="H13" s="13">
        <v>16883.121971367545</v>
      </c>
      <c r="I13" s="13">
        <v>10592.199999999999</v>
      </c>
      <c r="J13" s="13">
        <v>377.99999999999972</v>
      </c>
      <c r="K13" s="13">
        <v>426219.52494578558</v>
      </c>
      <c r="L13" s="13">
        <v>29.073188058787746</v>
      </c>
      <c r="M13" s="13">
        <v>27.999999999999833</v>
      </c>
      <c r="N13" s="13">
        <v>22.999999999999915</v>
      </c>
      <c r="O13" s="13">
        <v>831.72090129253809</v>
      </c>
      <c r="P13" s="13">
        <v>112136.99999999997</v>
      </c>
      <c r="Q13" s="13">
        <v>9526.584408588913</v>
      </c>
      <c r="R13" s="13">
        <v>1663767.7267059332</v>
      </c>
      <c r="S13" s="13">
        <v>21.999999999999957</v>
      </c>
      <c r="T13" s="13">
        <v>624.00000000000011</v>
      </c>
      <c r="U13" s="13">
        <v>1832988.2302829542</v>
      </c>
      <c r="V13" s="11">
        <v>-162.49999999999969</v>
      </c>
      <c r="W13" s="14">
        <v>-96.749999999999943</v>
      </c>
      <c r="X13" s="11">
        <f t="shared" si="0"/>
        <v>1</v>
      </c>
    </row>
    <row r="14" spans="1:24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-193</v>
      </c>
      <c r="F14" s="13">
        <v>40956</v>
      </c>
      <c r="G14" s="13">
        <v>6906.9999999999973</v>
      </c>
      <c r="H14" s="13">
        <v>16785.724278174286</v>
      </c>
      <c r="I14" s="13">
        <v>45679.399999999994</v>
      </c>
      <c r="J14" s="13">
        <v>943.99999999999955</v>
      </c>
      <c r="K14" s="13">
        <v>1215303.8837618858</v>
      </c>
      <c r="L14" s="13">
        <v>25.218788126751495</v>
      </c>
      <c r="M14" s="13">
        <v>86.999999999999389</v>
      </c>
      <c r="N14" s="13">
        <v>196.9999999999992</v>
      </c>
      <c r="O14" s="13">
        <v>2545.0036567640586</v>
      </c>
      <c r="P14" s="13">
        <v>49269.999999999935</v>
      </c>
      <c r="Q14" s="13">
        <v>10795.143423886177</v>
      </c>
      <c r="R14" s="13">
        <v>860264.7351061966</v>
      </c>
      <c r="S14" s="13">
        <v>26.99999999999994</v>
      </c>
      <c r="T14" s="13">
        <v>1959.9999999999998</v>
      </c>
      <c r="U14" s="13">
        <v>2408571.3178105522</v>
      </c>
      <c r="V14" s="11">
        <v>-164.46999999999991</v>
      </c>
      <c r="W14" s="14">
        <v>-122.05</v>
      </c>
      <c r="X14" s="11">
        <f t="shared" si="0"/>
        <v>1</v>
      </c>
    </row>
    <row r="15" spans="1:24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-121</v>
      </c>
      <c r="F15" s="13">
        <v>24184.999999999989</v>
      </c>
      <c r="G15" s="13">
        <v>4568.9999999999982</v>
      </c>
      <c r="H15" s="13">
        <v>22221.419357870833</v>
      </c>
      <c r="I15" s="13">
        <v>4933.5999999999949</v>
      </c>
      <c r="J15" s="13">
        <v>130.99999999999977</v>
      </c>
      <c r="K15" s="13">
        <v>153719.09000888685</v>
      </c>
      <c r="L15" s="13">
        <v>24.558033852688137</v>
      </c>
      <c r="M15" s="13">
        <v>103.9999999999993</v>
      </c>
      <c r="N15" s="13">
        <v>2.9999999999999765</v>
      </c>
      <c r="O15" s="13">
        <v>329.15795968755845</v>
      </c>
      <c r="P15" s="13">
        <v>106497.99999999996</v>
      </c>
      <c r="Q15" s="13">
        <v>19721.666163920327</v>
      </c>
      <c r="R15" s="13">
        <v>3540502.3070698176</v>
      </c>
      <c r="S15" s="13">
        <v>50.999999999999886</v>
      </c>
      <c r="T15" s="13">
        <v>1217.9999999999995</v>
      </c>
      <c r="U15" s="13">
        <v>4328559.1604477121</v>
      </c>
      <c r="V15" s="11">
        <v>-177.36</v>
      </c>
      <c r="W15" s="14">
        <v>-207.77999999999989</v>
      </c>
      <c r="X15" s="11">
        <f t="shared" si="0"/>
        <v>0</v>
      </c>
    </row>
    <row r="16" spans="1:24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-158</v>
      </c>
      <c r="F16" s="13">
        <v>12565.999999999991</v>
      </c>
      <c r="G16" s="13">
        <v>2093.9999999999991</v>
      </c>
      <c r="H16" s="13">
        <v>17591.166459640302</v>
      </c>
      <c r="I16" s="13">
        <v>7192.4999999999927</v>
      </c>
      <c r="J16" s="13">
        <v>449.99999999999943</v>
      </c>
      <c r="K16" s="13">
        <v>319049.36629622732</v>
      </c>
      <c r="L16" s="13">
        <v>33.070751416871069</v>
      </c>
      <c r="M16" s="13">
        <v>59.999999999999581</v>
      </c>
      <c r="N16" s="13">
        <v>14.999999999999922</v>
      </c>
      <c r="O16" s="13">
        <v>672.64519332996974</v>
      </c>
      <c r="P16" s="13">
        <v>25719.999999999982</v>
      </c>
      <c r="Q16" s="13">
        <v>21438.730829234901</v>
      </c>
      <c r="R16" s="13">
        <v>1584006.3709418301</v>
      </c>
      <c r="S16" s="13">
        <v>21.999999999999932</v>
      </c>
      <c r="T16" s="13">
        <v>676.99999999999955</v>
      </c>
      <c r="U16" s="13">
        <v>2294824.0449553295</v>
      </c>
      <c r="V16" s="11">
        <v>-146.4199999999999</v>
      </c>
      <c r="W16" s="14">
        <v>-91.530000000000015</v>
      </c>
      <c r="X16" s="11">
        <f t="shared" si="0"/>
        <v>1</v>
      </c>
    </row>
    <row r="17" spans="1:24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-76</v>
      </c>
      <c r="F17" s="13">
        <v>4183.9999999999918</v>
      </c>
      <c r="G17" s="13">
        <v>1057.2599999999979</v>
      </c>
      <c r="H17" s="13">
        <v>20226.367727107965</v>
      </c>
      <c r="I17" s="13">
        <v>2381.0656795158275</v>
      </c>
      <c r="J17" s="13">
        <v>113.42499495170337</v>
      </c>
      <c r="K17" s="13">
        <v>81501.246245260627</v>
      </c>
      <c r="L17" s="13">
        <v>36.102330543942813</v>
      </c>
      <c r="M17" s="13">
        <v>15.982526713303701</v>
      </c>
      <c r="N17" s="13">
        <v>2.5736340998794454</v>
      </c>
      <c r="O17" s="13">
        <v>109.9937054332045</v>
      </c>
      <c r="P17" s="13">
        <v>44335.913688073495</v>
      </c>
      <c r="Q17" s="13">
        <v>2003.2628205799081</v>
      </c>
      <c r="R17" s="13">
        <v>1077875.2283725089</v>
      </c>
      <c r="S17" s="13">
        <v>11.577914620948475</v>
      </c>
      <c r="T17" s="13">
        <v>315.84662311287593</v>
      </c>
      <c r="U17" s="13">
        <v>1122077.8321941854</v>
      </c>
      <c r="V17" s="11">
        <v>-67.559999999999889</v>
      </c>
      <c r="W17" s="14">
        <v>-35.519999999999982</v>
      </c>
      <c r="X17" s="11">
        <f t="shared" si="0"/>
        <v>1</v>
      </c>
    </row>
    <row r="18" spans="1:24" x14ac:dyDescent="0.25">
      <c r="A18" s="19">
        <v>52623000</v>
      </c>
      <c r="B18" s="18">
        <v>2018</v>
      </c>
      <c r="C18" s="18" t="s">
        <v>53</v>
      </c>
      <c r="D18" s="6">
        <v>3</v>
      </c>
      <c r="E18" s="11">
        <v>-164</v>
      </c>
      <c r="F18" s="13">
        <v>25263.999999999989</v>
      </c>
      <c r="G18" s="13">
        <v>4126.9999999999991</v>
      </c>
      <c r="H18" s="16">
        <v>20441.322639999999</v>
      </c>
      <c r="I18" s="13">
        <v>17070.69999999999</v>
      </c>
      <c r="J18" s="13">
        <v>27.999999999999929</v>
      </c>
      <c r="K18" s="13">
        <v>268457.68935999984</v>
      </c>
      <c r="L18" s="16">
        <v>21.79</v>
      </c>
      <c r="M18" s="13">
        <v>73.999999999999488</v>
      </c>
      <c r="N18" s="13">
        <v>69.999999999999687</v>
      </c>
      <c r="O18" s="13">
        <v>202.59999999999971</v>
      </c>
      <c r="P18" s="13">
        <v>314708.99999999988</v>
      </c>
      <c r="Q18" s="13">
        <v>18979.989999999991</v>
      </c>
      <c r="R18" s="13">
        <v>3873762.5743999979</v>
      </c>
      <c r="S18" s="13">
        <v>28.999999999999932</v>
      </c>
      <c r="T18" s="13">
        <v>1107.9999999999998</v>
      </c>
      <c r="U18" s="13">
        <v>3584846.1060399981</v>
      </c>
      <c r="V18" s="11">
        <v>-148.33000000000021</v>
      </c>
      <c r="W18" s="14">
        <v>-124.98</v>
      </c>
      <c r="X18" s="11">
        <f t="shared" si="0"/>
        <v>1</v>
      </c>
    </row>
    <row r="19" spans="1:24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-188</v>
      </c>
      <c r="F19" s="13">
        <v>17569.999999999989</v>
      </c>
      <c r="G19" s="13">
        <v>2529.9199999999983</v>
      </c>
      <c r="H19" s="13">
        <v>19492.420354584516</v>
      </c>
      <c r="I19" s="13">
        <v>11096.210636742033</v>
      </c>
      <c r="J19" s="13">
        <v>333.18592267062911</v>
      </c>
      <c r="K19" s="13">
        <v>480263.66540990554</v>
      </c>
      <c r="L19" s="13">
        <v>26.522103164963575</v>
      </c>
      <c r="M19" s="13">
        <v>191.79032055964473</v>
      </c>
      <c r="N19" s="13">
        <v>73.348571846564397</v>
      </c>
      <c r="O19" s="13">
        <v>526.1861043696548</v>
      </c>
      <c r="P19" s="13">
        <v>253392.39889601793</v>
      </c>
      <c r="Q19" s="13">
        <v>30747.732458975683</v>
      </c>
      <c r="R19" s="13">
        <v>3041350.6148838014</v>
      </c>
      <c r="S19" s="13">
        <v>28.944786552371227</v>
      </c>
      <c r="T19" s="13">
        <v>991.40745588208404</v>
      </c>
      <c r="U19" s="13">
        <v>482329.48363598721</v>
      </c>
      <c r="V19" s="11">
        <v>-167.30999999999989</v>
      </c>
      <c r="W19" s="14">
        <v>-210.17999999999989</v>
      </c>
      <c r="X19" s="11">
        <f t="shared" si="0"/>
        <v>0</v>
      </c>
    </row>
    <row r="20" spans="1:24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-483</v>
      </c>
      <c r="F20" s="13">
        <v>120926</v>
      </c>
      <c r="G20" s="13">
        <v>26850.919999999995</v>
      </c>
      <c r="H20" s="13">
        <v>26679.61717489058</v>
      </c>
      <c r="I20" s="13">
        <v>95336.24843414966</v>
      </c>
      <c r="J20" s="13">
        <v>3615.4217140855512</v>
      </c>
      <c r="K20" s="13">
        <v>6626984.6553996988</v>
      </c>
      <c r="L20" s="13">
        <v>30.152505119103076</v>
      </c>
      <c r="M20" s="13">
        <v>240.96732583134855</v>
      </c>
      <c r="N20" s="13">
        <v>320.41744543499203</v>
      </c>
      <c r="O20" s="13">
        <v>1517.7509820955217</v>
      </c>
      <c r="P20" s="13">
        <v>1751784.5110765442</v>
      </c>
      <c r="Q20" s="13">
        <v>167909.13172030606</v>
      </c>
      <c r="R20" s="13">
        <v>2846566.7104680962</v>
      </c>
      <c r="S20" s="13">
        <v>40.522701173319724</v>
      </c>
      <c r="T20" s="13">
        <v>7907.4458143616584</v>
      </c>
      <c r="U20" s="13">
        <v>40371896.324514598</v>
      </c>
      <c r="V20" s="11">
        <v>-168.3000000000001</v>
      </c>
      <c r="W20" s="14">
        <v>-131.60000000000011</v>
      </c>
      <c r="X20" s="11">
        <f t="shared" si="0"/>
        <v>1</v>
      </c>
    </row>
    <row r="21" spans="1:24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-523</v>
      </c>
      <c r="F21" s="13">
        <v>50473.999999999993</v>
      </c>
      <c r="G21" s="13">
        <v>11632.539999999997</v>
      </c>
      <c r="H21" s="13">
        <v>20574.743082475143</v>
      </c>
      <c r="I21" s="13">
        <v>43065.645861595542</v>
      </c>
      <c r="J21" s="13">
        <v>2373.418019364397</v>
      </c>
      <c r="K21" s="13">
        <v>1870945.4971052352</v>
      </c>
      <c r="L21" s="13">
        <v>25.311969180250408</v>
      </c>
      <c r="M21" s="13">
        <v>195.47859595502251</v>
      </c>
      <c r="N21" s="13">
        <v>238.06115423884944</v>
      </c>
      <c r="O21" s="13">
        <v>521.86202749758786</v>
      </c>
      <c r="P21" s="13">
        <v>1123141.3928940871</v>
      </c>
      <c r="Q21" s="13">
        <v>294093.9076134772</v>
      </c>
      <c r="R21" s="13">
        <v>7094269.7219382674</v>
      </c>
      <c r="S21" s="13">
        <v>45.153867021699128</v>
      </c>
      <c r="T21" s="13">
        <v>3133.3990388182192</v>
      </c>
      <c r="U21" s="13">
        <v>5608681.5484265415</v>
      </c>
      <c r="V21" s="11">
        <v>-36.560000000000016</v>
      </c>
      <c r="W21" s="14">
        <v>-31.200000000000021</v>
      </c>
      <c r="X21" s="11">
        <f t="shared" si="0"/>
        <v>1</v>
      </c>
    </row>
    <row r="22" spans="1:24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-199</v>
      </c>
      <c r="F22" s="13">
        <v>47578.999999999993</v>
      </c>
      <c r="G22" s="13">
        <v>11983.019999999999</v>
      </c>
      <c r="H22" s="13">
        <v>25430.158580461106</v>
      </c>
      <c r="I22" s="13">
        <v>45721.641100095774</v>
      </c>
      <c r="J22" s="13">
        <v>1078.2639907286032</v>
      </c>
      <c r="K22" s="13">
        <v>1929096.1699928325</v>
      </c>
      <c r="L22" s="13">
        <v>24.20423743534403</v>
      </c>
      <c r="M22" s="13">
        <v>69.999999999999503</v>
      </c>
      <c r="N22" s="13">
        <v>197.21727965783901</v>
      </c>
      <c r="O22" s="13">
        <v>201.0999999999998</v>
      </c>
      <c r="P22" s="13">
        <v>14598.999999999955</v>
      </c>
      <c r="Q22" s="13">
        <v>23998.867850818726</v>
      </c>
      <c r="R22" s="13">
        <v>286065.10401343706</v>
      </c>
      <c r="S22" s="13">
        <v>10.999999999999968</v>
      </c>
      <c r="T22" s="13">
        <v>2873.3721036438064</v>
      </c>
      <c r="U22" s="13">
        <v>36698725.509738542</v>
      </c>
      <c r="V22" s="11">
        <v>-167.89999999999969</v>
      </c>
      <c r="W22" s="14">
        <v>-53.430000000000007</v>
      </c>
      <c r="X22" s="11">
        <f t="shared" si="0"/>
        <v>1</v>
      </c>
    </row>
    <row r="23" spans="1:24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-310</v>
      </c>
      <c r="F23" s="13">
        <v>28553</v>
      </c>
      <c r="G23" s="13">
        <v>7144.079999999999</v>
      </c>
      <c r="H23" s="13">
        <v>35250.545648341838</v>
      </c>
      <c r="I23" s="13">
        <v>16196.061133388332</v>
      </c>
      <c r="J23" s="13">
        <v>593.70486697514832</v>
      </c>
      <c r="K23" s="13">
        <v>198628.86628169011</v>
      </c>
      <c r="L23" s="13">
        <v>23.586256905079928</v>
      </c>
      <c r="M23" s="13">
        <v>76.999999999999531</v>
      </c>
      <c r="N23" s="13">
        <v>143.32651137924353</v>
      </c>
      <c r="O23" s="13">
        <v>169.2999999999999</v>
      </c>
      <c r="P23" s="13">
        <v>19625.999999999978</v>
      </c>
      <c r="Q23" s="13">
        <v>14867.205704713007</v>
      </c>
      <c r="R23" s="13">
        <v>527779.81315317133</v>
      </c>
      <c r="S23" s="13">
        <v>11.999999999999972</v>
      </c>
      <c r="T23" s="13">
        <v>2163.9493344461398</v>
      </c>
      <c r="U23" s="13">
        <v>15073222.510616535</v>
      </c>
      <c r="V23" s="11">
        <v>-251.58999999999969</v>
      </c>
      <c r="W23" s="14">
        <v>-205.8</v>
      </c>
      <c r="X23" s="11">
        <f t="shared" si="0"/>
        <v>1</v>
      </c>
    </row>
    <row r="24" spans="1:24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-236</v>
      </c>
      <c r="F24" s="13">
        <v>79746</v>
      </c>
      <c r="G24" s="13">
        <v>17348.29</v>
      </c>
      <c r="H24" s="13">
        <v>36013.090284106096</v>
      </c>
      <c r="I24" s="13">
        <v>89235.335521758054</v>
      </c>
      <c r="J24" s="13">
        <v>3173.6223798307956</v>
      </c>
      <c r="K24" s="13">
        <v>2866020.8550127735</v>
      </c>
      <c r="L24" s="13">
        <v>25.33720174082822</v>
      </c>
      <c r="M24" s="13">
        <v>164.99999999999895</v>
      </c>
      <c r="N24" s="13">
        <v>267.16061721090983</v>
      </c>
      <c r="O24" s="13">
        <v>188.49999999999935</v>
      </c>
      <c r="P24" s="13">
        <v>1592.9999999998829</v>
      </c>
      <c r="Q24" s="13">
        <v>33756.391905464778</v>
      </c>
      <c r="R24" s="13">
        <v>385565.28476867708</v>
      </c>
      <c r="S24" s="13">
        <v>7.9999999999999671</v>
      </c>
      <c r="T24" s="13">
        <v>5809.7107252637397</v>
      </c>
      <c r="U24" s="13">
        <v>42433907.62955901</v>
      </c>
      <c r="V24" s="11">
        <v>-233.12000000000029</v>
      </c>
      <c r="W24" s="14">
        <v>-175.22</v>
      </c>
      <c r="X24" s="11">
        <f t="shared" si="0"/>
        <v>1</v>
      </c>
    </row>
    <row r="25" spans="1:24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-472</v>
      </c>
      <c r="F25" s="13">
        <v>57687</v>
      </c>
      <c r="G25" s="13">
        <v>11630.76</v>
      </c>
      <c r="H25" s="13">
        <v>24299.842428383665</v>
      </c>
      <c r="I25" s="13">
        <v>40497.559605764291</v>
      </c>
      <c r="J25" s="13">
        <v>1516.0463673870463</v>
      </c>
      <c r="K25" s="13">
        <v>2451468.3725845898</v>
      </c>
      <c r="L25" s="13">
        <v>30.291345658445444</v>
      </c>
      <c r="M25" s="13">
        <v>70.999999999999531</v>
      </c>
      <c r="N25" s="13">
        <v>264.86739302884195</v>
      </c>
      <c r="O25" s="13">
        <v>233.29999999999964</v>
      </c>
      <c r="P25" s="13">
        <v>383.99999999993003</v>
      </c>
      <c r="Q25" s="13">
        <v>54613.648153300077</v>
      </c>
      <c r="R25" s="13">
        <v>397106.55893314036</v>
      </c>
      <c r="S25" s="13">
        <v>0.99999999999999423</v>
      </c>
      <c r="T25" s="13">
        <v>2546.9956521342292</v>
      </c>
      <c r="U25" s="13">
        <v>36383677.220934838</v>
      </c>
      <c r="V25" s="11">
        <v>-405.5900000000006</v>
      </c>
      <c r="W25" s="14">
        <v>-82.169999999999987</v>
      </c>
      <c r="X25" s="11">
        <f t="shared" si="0"/>
        <v>1</v>
      </c>
    </row>
    <row r="26" spans="1:24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-402</v>
      </c>
      <c r="F26" s="13">
        <v>141368</v>
      </c>
      <c r="G26" s="13">
        <v>34543.11</v>
      </c>
      <c r="H26" s="13">
        <v>27642.948561951056</v>
      </c>
      <c r="I26" s="13">
        <v>70667.89302949344</v>
      </c>
      <c r="J26" s="13">
        <v>3450.6846510858627</v>
      </c>
      <c r="K26" s="13">
        <v>15056552.97599566</v>
      </c>
      <c r="L26" s="13">
        <v>32.340981083821383</v>
      </c>
      <c r="M26" s="13">
        <v>306.99999999999795</v>
      </c>
      <c r="N26" s="13">
        <v>228.17580611575562</v>
      </c>
      <c r="O26" s="13">
        <v>474.69999999999879</v>
      </c>
      <c r="P26" s="13">
        <v>595570.99999999977</v>
      </c>
      <c r="Q26" s="13">
        <v>86202.901620042059</v>
      </c>
      <c r="R26" s="13">
        <v>2008583.4240983608</v>
      </c>
      <c r="S26" s="13">
        <v>90.999999999999801</v>
      </c>
      <c r="T26" s="13">
        <v>9834.3206659043535</v>
      </c>
      <c r="U26" s="13">
        <v>89911704.287623957</v>
      </c>
      <c r="V26" s="11">
        <v>-45.940000000000033</v>
      </c>
      <c r="W26" s="14">
        <v>-53.120000000000033</v>
      </c>
      <c r="X26" s="11">
        <f t="shared" si="0"/>
        <v>0</v>
      </c>
    </row>
    <row r="27" spans="1:24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-294</v>
      </c>
      <c r="F27" s="13">
        <v>23671.999999999989</v>
      </c>
      <c r="G27" s="13">
        <v>3158.3999999999987</v>
      </c>
      <c r="H27" s="13">
        <v>17851.005113971656</v>
      </c>
      <c r="I27" s="13">
        <v>19208.304094964893</v>
      </c>
      <c r="J27" s="13">
        <v>451.32048764165734</v>
      </c>
      <c r="K27" s="13">
        <v>755007.55980432429</v>
      </c>
      <c r="L27" s="13">
        <v>28</v>
      </c>
      <c r="M27" s="13">
        <v>69.903067955958988</v>
      </c>
      <c r="N27" s="13">
        <v>70.789182904792597</v>
      </c>
      <c r="O27" s="13">
        <v>419.02042306815559</v>
      </c>
      <c r="P27" s="13">
        <v>42544.905231337492</v>
      </c>
      <c r="Q27" s="13">
        <v>12579.477799160772</v>
      </c>
      <c r="R27" s="13">
        <v>4394157.9441938587</v>
      </c>
      <c r="S27" s="13">
        <v>17.99999999999995</v>
      </c>
      <c r="T27" s="13">
        <v>801.10415672385136</v>
      </c>
      <c r="U27" s="13">
        <v>1155335.2855618461</v>
      </c>
      <c r="V27" s="11">
        <v>-133.03</v>
      </c>
      <c r="W27" s="14">
        <v>-81.75</v>
      </c>
      <c r="X27" s="11">
        <f t="shared" si="0"/>
        <v>1</v>
      </c>
    </row>
    <row r="28" spans="1:24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-541</v>
      </c>
      <c r="F28" s="13">
        <v>116468</v>
      </c>
      <c r="G28" s="13">
        <v>23787.680000000004</v>
      </c>
      <c r="H28" s="13">
        <v>24015.332144548502</v>
      </c>
      <c r="I28" s="13">
        <v>75741.100743844116</v>
      </c>
      <c r="J28" s="13">
        <v>2701.4197487945912</v>
      </c>
      <c r="K28" s="13">
        <v>6157047.3815629296</v>
      </c>
      <c r="L28" s="13">
        <v>30.2</v>
      </c>
      <c r="M28" s="13">
        <v>323.70497622682552</v>
      </c>
      <c r="N28" s="13">
        <v>358.66519338428265</v>
      </c>
      <c r="O28" s="13">
        <v>858.63583686488971</v>
      </c>
      <c r="P28" s="13">
        <v>217415.84252314031</v>
      </c>
      <c r="Q28" s="13">
        <v>117995.28296850856</v>
      </c>
      <c r="R28" s="13">
        <v>11423806.789907886</v>
      </c>
      <c r="S28" s="13">
        <v>34.999999999999901</v>
      </c>
      <c r="T28" s="13">
        <v>4841.0347833164842</v>
      </c>
      <c r="U28" s="13">
        <v>27065491.890230715</v>
      </c>
      <c r="V28" s="11">
        <v>-167.35</v>
      </c>
      <c r="W28" s="14">
        <v>-167.35</v>
      </c>
      <c r="X28" s="14">
        <f t="shared" si="0"/>
        <v>0</v>
      </c>
    </row>
    <row r="29" spans="1:24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-192</v>
      </c>
      <c r="F29" s="13">
        <v>64841.999999999993</v>
      </c>
      <c r="G29" s="13">
        <v>16832.479999999996</v>
      </c>
      <c r="H29" s="13">
        <v>26319.181705669933</v>
      </c>
      <c r="I29" s="13">
        <v>20187.858263132799</v>
      </c>
      <c r="J29" s="13">
        <v>1461.9142020438699</v>
      </c>
      <c r="K29" s="13">
        <v>1140065.0140690142</v>
      </c>
      <c r="L29" s="13">
        <v>23.8</v>
      </c>
      <c r="M29" s="13">
        <v>134.42897683838268</v>
      </c>
      <c r="N29" s="13">
        <v>230.064844440576</v>
      </c>
      <c r="O29" s="13">
        <v>257.87557539933033</v>
      </c>
      <c r="P29" s="13">
        <v>2327.949027416018</v>
      </c>
      <c r="Q29" s="13">
        <v>30304.86742077177</v>
      </c>
      <c r="R29" s="13">
        <v>352889.09448255628</v>
      </c>
      <c r="S29" s="13">
        <v>11.999999999999948</v>
      </c>
      <c r="T29" s="13">
        <v>3452.8126808594466</v>
      </c>
      <c r="U29" s="13">
        <v>13159071.296912728</v>
      </c>
      <c r="V29" s="11">
        <v>-181.37999999999991</v>
      </c>
      <c r="W29" s="14">
        <v>-210.99999999999989</v>
      </c>
      <c r="X29" s="14">
        <f t="shared" si="0"/>
        <v>0</v>
      </c>
    </row>
    <row r="30" spans="1:24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-300</v>
      </c>
      <c r="F30" s="13">
        <v>64100</v>
      </c>
      <c r="G30" s="13">
        <v>10295.040000000001</v>
      </c>
      <c r="H30" s="13">
        <v>21573.720880582281</v>
      </c>
      <c r="I30" s="13">
        <v>70270.683684162912</v>
      </c>
      <c r="J30" s="13">
        <v>1356.5627337471146</v>
      </c>
      <c r="K30" s="13">
        <v>1572642.0396001372</v>
      </c>
      <c r="L30" s="13">
        <v>24.81</v>
      </c>
      <c r="M30" s="13">
        <v>151.63588587369571</v>
      </c>
      <c r="N30" s="13">
        <v>109.72323350242851</v>
      </c>
      <c r="O30" s="13">
        <v>617.41153056526139</v>
      </c>
      <c r="P30" s="13">
        <v>38526.536785673379</v>
      </c>
      <c r="Q30" s="13">
        <v>77864.650048687123</v>
      </c>
      <c r="R30" s="13">
        <v>11237072.288961096</v>
      </c>
      <c r="S30" s="13">
        <v>36.999999999999908</v>
      </c>
      <c r="T30" s="13">
        <v>3322.7004621163783</v>
      </c>
      <c r="U30" s="13">
        <v>9808902.6612626221</v>
      </c>
      <c r="V30" s="11">
        <v>-221.16000000000031</v>
      </c>
      <c r="W30" s="14">
        <v>-221.6200000000002</v>
      </c>
      <c r="X30" s="11">
        <f t="shared" si="0"/>
        <v>0</v>
      </c>
    </row>
    <row r="31" spans="1:24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-429</v>
      </c>
      <c r="F31" s="13">
        <v>105038</v>
      </c>
      <c r="G31" s="13">
        <v>12815.04</v>
      </c>
      <c r="H31" s="13">
        <v>18535.079522489126</v>
      </c>
      <c r="I31" s="13">
        <v>81313.186226097343</v>
      </c>
      <c r="J31" s="13">
        <v>104.05083288568417</v>
      </c>
      <c r="K31" s="13">
        <v>4462143.46893718</v>
      </c>
      <c r="L31" s="13">
        <v>21.85</v>
      </c>
      <c r="M31" s="13">
        <v>177.44624942666516</v>
      </c>
      <c r="N31" s="13">
        <v>293.77510905488947</v>
      </c>
      <c r="O31" s="13">
        <v>404.34101478289182</v>
      </c>
      <c r="P31" s="13">
        <v>19594.912583464229</v>
      </c>
      <c r="Q31" s="13">
        <v>78047.756378671838</v>
      </c>
      <c r="R31" s="13">
        <v>708166.29511669534</v>
      </c>
      <c r="S31" s="13">
        <v>5.9999999999999627</v>
      </c>
      <c r="T31" s="13">
        <v>3659.2717386996883</v>
      </c>
      <c r="U31" s="13">
        <v>8288037.572059215</v>
      </c>
      <c r="V31" s="11">
        <v>-291.58999999999992</v>
      </c>
      <c r="W31" s="14">
        <v>-314.64999999999992</v>
      </c>
      <c r="X31" s="14">
        <f t="shared" si="0"/>
        <v>0</v>
      </c>
    </row>
    <row r="32" spans="1:2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X32" s="15">
        <f>COUNTIF(X2:X31,1)</f>
        <v>20</v>
      </c>
    </row>
    <row r="33" spans="1:22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2" x14ac:dyDescent="0.2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2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5">
      <c r="A39" s="11"/>
      <c r="B39" s="11"/>
      <c r="C39" s="12" t="s">
        <v>54</v>
      </c>
      <c r="D39" s="12" t="s">
        <v>55</v>
      </c>
      <c r="E39" s="12" t="s">
        <v>56</v>
      </c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5">
      <c r="A40" s="11"/>
      <c r="B40" s="11"/>
      <c r="C40" s="11">
        <v>-140</v>
      </c>
      <c r="D40" s="11">
        <v>-134.09999999999991</v>
      </c>
      <c r="E40" s="11">
        <v>-94.229999999999961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2" x14ac:dyDescent="0.25">
      <c r="A41" s="11"/>
      <c r="B41" s="11"/>
      <c r="C41" s="11">
        <v>-476</v>
      </c>
      <c r="D41" s="11">
        <v>-65.860000000000014</v>
      </c>
      <c r="E41" s="11">
        <v>-154.85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5">
      <c r="A42" s="11"/>
      <c r="B42" s="11"/>
      <c r="C42" s="11">
        <v>-246</v>
      </c>
      <c r="D42" s="11">
        <v>-214.9399999999998</v>
      </c>
      <c r="E42" s="11">
        <v>-196.7999999999999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2" x14ac:dyDescent="0.25">
      <c r="C43" s="11">
        <v>-166</v>
      </c>
      <c r="D43" s="11">
        <v>-112.9399999999998</v>
      </c>
      <c r="E43" s="11">
        <v>-120.63</v>
      </c>
      <c r="V43" s="11"/>
    </row>
    <row r="44" spans="1:22" x14ac:dyDescent="0.25">
      <c r="C44" s="11">
        <v>-210</v>
      </c>
      <c r="D44" s="11">
        <v>-216.70999999999981</v>
      </c>
      <c r="E44" s="11">
        <v>-176.57</v>
      </c>
      <c r="V44" s="11"/>
    </row>
    <row r="45" spans="1:22" x14ac:dyDescent="0.25">
      <c r="C45" s="11">
        <v>-291</v>
      </c>
      <c r="D45" s="11">
        <v>-257.14999999999992</v>
      </c>
      <c r="E45" s="11">
        <v>-106.74</v>
      </c>
      <c r="V45" s="11"/>
    </row>
    <row r="46" spans="1:22" x14ac:dyDescent="0.25">
      <c r="C46" s="11">
        <v>-284</v>
      </c>
      <c r="D46" s="11">
        <v>-174.21000000000009</v>
      </c>
      <c r="E46" s="11">
        <v>-157.94999999999999</v>
      </c>
      <c r="V46" s="11"/>
    </row>
    <row r="47" spans="1:22" x14ac:dyDescent="0.25">
      <c r="C47" s="11">
        <v>-274</v>
      </c>
      <c r="D47" s="11">
        <v>-245.06999999999991</v>
      </c>
      <c r="E47" s="11">
        <v>-51.019999999999982</v>
      </c>
      <c r="V47" s="11"/>
    </row>
    <row r="48" spans="1:22" x14ac:dyDescent="0.25">
      <c r="C48" s="11">
        <v>-340</v>
      </c>
      <c r="D48" s="11">
        <v>-282.63000000000011</v>
      </c>
      <c r="E48" s="11">
        <v>-271.08000000000021</v>
      </c>
    </row>
    <row r="49" spans="3:5" x14ac:dyDescent="0.25">
      <c r="C49" s="11">
        <v>-193</v>
      </c>
      <c r="D49" s="11">
        <v>29.48</v>
      </c>
      <c r="E49" s="11">
        <v>59.129999999999988</v>
      </c>
    </row>
    <row r="50" spans="3:5" x14ac:dyDescent="0.25">
      <c r="C50" s="11">
        <v>-168</v>
      </c>
      <c r="D50" s="11">
        <v>-146.71999999999991</v>
      </c>
      <c r="E50" s="11">
        <v>-96.48</v>
      </c>
    </row>
    <row r="51" spans="3:5" x14ac:dyDescent="0.25">
      <c r="C51" s="11">
        <v>-174</v>
      </c>
      <c r="D51" s="11">
        <v>-162.49999999999969</v>
      </c>
      <c r="E51" s="11">
        <v>-96.749999999999943</v>
      </c>
    </row>
    <row r="52" spans="3:5" x14ac:dyDescent="0.25">
      <c r="C52" s="11">
        <v>-193</v>
      </c>
      <c r="D52" s="11">
        <v>-164.46999999999991</v>
      </c>
      <c r="E52" s="11">
        <v>-122.05</v>
      </c>
    </row>
    <row r="53" spans="3:5" x14ac:dyDescent="0.25">
      <c r="C53" s="11">
        <v>-121</v>
      </c>
      <c r="D53" s="11">
        <v>-177.36</v>
      </c>
      <c r="E53" s="11">
        <v>-207.77999999999989</v>
      </c>
    </row>
    <row r="54" spans="3:5" x14ac:dyDescent="0.25">
      <c r="C54" s="11">
        <v>-158</v>
      </c>
      <c r="D54" s="11">
        <v>-146.4199999999999</v>
      </c>
      <c r="E54" s="11">
        <v>-91.530000000000015</v>
      </c>
    </row>
    <row r="55" spans="3:5" x14ac:dyDescent="0.25">
      <c r="C55" s="11">
        <v>-76</v>
      </c>
      <c r="D55" s="11">
        <v>-67.559999999999889</v>
      </c>
      <c r="E55" s="11">
        <v>-35.519999999999982</v>
      </c>
    </row>
    <row r="56" spans="3:5" x14ac:dyDescent="0.25">
      <c r="C56" s="11">
        <v>-164</v>
      </c>
      <c r="D56" s="11">
        <v>-148.33000000000021</v>
      </c>
      <c r="E56" s="11">
        <v>-124.98</v>
      </c>
    </row>
    <row r="57" spans="3:5" x14ac:dyDescent="0.25">
      <c r="C57" s="11">
        <v>-188</v>
      </c>
      <c r="D57" s="11">
        <v>-167.30999999999989</v>
      </c>
      <c r="E57" s="11">
        <v>-210.17999999999989</v>
      </c>
    </row>
    <row r="58" spans="3:5" x14ac:dyDescent="0.25">
      <c r="C58" s="11">
        <v>-483</v>
      </c>
      <c r="D58" s="11">
        <v>-168.3000000000001</v>
      </c>
      <c r="E58" s="11">
        <v>-131.60000000000011</v>
      </c>
    </row>
    <row r="59" spans="3:5" x14ac:dyDescent="0.25">
      <c r="C59" s="11">
        <v>-523</v>
      </c>
      <c r="D59" s="11">
        <v>-36.560000000000016</v>
      </c>
      <c r="E59" s="11">
        <v>-31.200000000000021</v>
      </c>
    </row>
    <row r="60" spans="3:5" x14ac:dyDescent="0.25">
      <c r="C60" s="11">
        <v>-199</v>
      </c>
      <c r="D60" s="11">
        <v>-167.89999999999969</v>
      </c>
      <c r="E60" s="11">
        <v>-53.430000000000007</v>
      </c>
    </row>
    <row r="61" spans="3:5" x14ac:dyDescent="0.25">
      <c r="C61" s="11">
        <v>-310</v>
      </c>
      <c r="D61" s="11">
        <v>-251.58999999999969</v>
      </c>
      <c r="E61" s="11">
        <v>-205.8</v>
      </c>
    </row>
    <row r="62" spans="3:5" x14ac:dyDescent="0.25">
      <c r="C62" s="11">
        <v>-236</v>
      </c>
      <c r="D62" s="11">
        <v>-233.12000000000029</v>
      </c>
      <c r="E62" s="11">
        <v>-175.22</v>
      </c>
    </row>
    <row r="63" spans="3:5" x14ac:dyDescent="0.25">
      <c r="C63" s="11">
        <v>-472</v>
      </c>
      <c r="D63" s="11">
        <v>-405.5900000000006</v>
      </c>
      <c r="E63" s="11">
        <v>-82.169999999999987</v>
      </c>
    </row>
    <row r="64" spans="3:5" x14ac:dyDescent="0.25">
      <c r="C64" s="11">
        <v>-402</v>
      </c>
      <c r="D64" s="11">
        <v>-45.940000000000033</v>
      </c>
      <c r="E64" s="11">
        <v>-53.120000000000033</v>
      </c>
    </row>
    <row r="65" spans="3:5" x14ac:dyDescent="0.25">
      <c r="C65" s="11">
        <v>-294</v>
      </c>
      <c r="D65" s="11">
        <v>-133.03</v>
      </c>
      <c r="E65" s="11">
        <v>-81.75</v>
      </c>
    </row>
    <row r="66" spans="3:5" x14ac:dyDescent="0.25">
      <c r="C66" s="11">
        <v>-541</v>
      </c>
      <c r="D66" s="11">
        <v>-167.35</v>
      </c>
      <c r="E66" s="11">
        <v>-167.35</v>
      </c>
    </row>
    <row r="67" spans="3:5" x14ac:dyDescent="0.25">
      <c r="C67" s="11">
        <v>-192</v>
      </c>
      <c r="D67" s="11">
        <v>-181.37999999999991</v>
      </c>
      <c r="E67" s="11">
        <v>-210.99999999999989</v>
      </c>
    </row>
    <row r="68" spans="3:5" x14ac:dyDescent="0.25">
      <c r="C68" s="11">
        <v>-300</v>
      </c>
      <c r="D68" s="11">
        <v>-221.16000000000031</v>
      </c>
      <c r="E68" s="11">
        <v>-221.6200000000002</v>
      </c>
    </row>
    <row r="69" spans="3:5" x14ac:dyDescent="0.25">
      <c r="C69" s="11">
        <v>-429</v>
      </c>
      <c r="D69" s="11">
        <v>-291.58999999999992</v>
      </c>
      <c r="E69" s="11">
        <v>-314.64999999999992</v>
      </c>
    </row>
    <row r="70" spans="3:5" x14ac:dyDescent="0.25">
      <c r="D70" s="11">
        <f>AVERAGE(D40:D69)</f>
        <v>-171.9436666666667</v>
      </c>
      <c r="E70" s="11">
        <f>AVERAGE(E40:E69)</f>
        <v>-132.83066666666667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G21" sqref="G21"/>
    </sheetView>
  </sheetViews>
  <sheetFormatPr defaultRowHeight="15" x14ac:dyDescent="0.25"/>
  <cols>
    <col min="1" max="1" width="10" customWidth="1"/>
    <col min="2" max="2" width="15" customWidth="1"/>
    <col min="3" max="3" width="12" customWidth="1"/>
    <col min="4" max="4" width="11.5703125" customWidth="1"/>
  </cols>
  <sheetData>
    <row r="1" spans="2:5" x14ac:dyDescent="0.25">
      <c r="B1" s="12" t="s">
        <v>58</v>
      </c>
      <c r="C1" s="12" t="s">
        <v>59</v>
      </c>
      <c r="D1" s="12" t="s">
        <v>60</v>
      </c>
    </row>
    <row r="2" spans="2:5" x14ac:dyDescent="0.25">
      <c r="B2" s="11">
        <v>-109.93</v>
      </c>
      <c r="C2" s="11">
        <v>-81.589999999999961</v>
      </c>
      <c r="D2" s="11">
        <v>-91.249999999999972</v>
      </c>
      <c r="E2" s="11">
        <f>IF(D2&gt;C2,1,0)</f>
        <v>0</v>
      </c>
    </row>
    <row r="3" spans="2:5" x14ac:dyDescent="0.25">
      <c r="B3" s="11">
        <v>-153.16999999999979</v>
      </c>
      <c r="C3" s="11">
        <v>-70.429999999999964</v>
      </c>
      <c r="D3" s="11">
        <v>-74.489999999999966</v>
      </c>
      <c r="E3" s="11">
        <f t="shared" ref="E3:E16" si="0">IF(D3&gt;C3,1,0)</f>
        <v>0</v>
      </c>
    </row>
    <row r="4" spans="2:5" x14ac:dyDescent="0.25">
      <c r="B4" s="11">
        <v>-156.44</v>
      </c>
      <c r="C4" s="11">
        <v>-101.92</v>
      </c>
      <c r="D4" s="11">
        <v>-115.57000000000011</v>
      </c>
      <c r="E4" s="11">
        <f t="shared" si="0"/>
        <v>0</v>
      </c>
    </row>
    <row r="5" spans="2:5" x14ac:dyDescent="0.25">
      <c r="B5" s="11">
        <v>-183.66000000000011</v>
      </c>
      <c r="C5" s="11">
        <v>-161.27000000000001</v>
      </c>
      <c r="D5" s="11">
        <v>-163.14999999999989</v>
      </c>
      <c r="E5" s="11">
        <f t="shared" si="0"/>
        <v>0</v>
      </c>
    </row>
    <row r="6" spans="2:5" x14ac:dyDescent="0.25">
      <c r="B6" s="11">
        <v>-143.85</v>
      </c>
      <c r="C6" s="11">
        <v>-87.09</v>
      </c>
      <c r="D6" s="11">
        <v>-55.029999999999987</v>
      </c>
      <c r="E6" s="11">
        <f t="shared" si="0"/>
        <v>1</v>
      </c>
    </row>
    <row r="7" spans="2:5" x14ac:dyDescent="0.25">
      <c r="B7" s="11">
        <v>-71.339999999999904</v>
      </c>
      <c r="C7" s="11">
        <v>-26.47000000000001</v>
      </c>
      <c r="D7" s="11">
        <v>-19.879999999999981</v>
      </c>
      <c r="E7" s="11">
        <f t="shared" si="0"/>
        <v>1</v>
      </c>
    </row>
    <row r="8" spans="2:5" x14ac:dyDescent="0.25">
      <c r="B8" s="11">
        <v>-143.55000000000001</v>
      </c>
      <c r="C8" s="11">
        <v>-107.12</v>
      </c>
      <c r="D8" s="11">
        <v>-104.95</v>
      </c>
      <c r="E8" s="11">
        <f t="shared" si="0"/>
        <v>1</v>
      </c>
    </row>
    <row r="9" spans="2:5" x14ac:dyDescent="0.25">
      <c r="B9" s="11">
        <v>-177.11999999999989</v>
      </c>
      <c r="C9" s="11">
        <v>-198.94</v>
      </c>
      <c r="D9" s="11">
        <v>-43.67999999999995</v>
      </c>
      <c r="E9" s="11">
        <f t="shared" si="0"/>
        <v>1</v>
      </c>
    </row>
    <row r="10" spans="2:5" x14ac:dyDescent="0.25">
      <c r="B10" s="11">
        <v>-101.57</v>
      </c>
      <c r="C10" s="11">
        <v>-81.2</v>
      </c>
      <c r="D10" s="11">
        <v>-107.29</v>
      </c>
      <c r="E10" s="11">
        <f t="shared" si="0"/>
        <v>0</v>
      </c>
    </row>
    <row r="11" spans="2:5" x14ac:dyDescent="0.25">
      <c r="B11" s="11">
        <v>-94.579999999999984</v>
      </c>
      <c r="C11" s="11">
        <v>-89.980000000000018</v>
      </c>
      <c r="D11" s="11">
        <v>-70.13</v>
      </c>
      <c r="E11" s="11">
        <f t="shared" si="0"/>
        <v>1</v>
      </c>
    </row>
    <row r="12" spans="2:5" x14ac:dyDescent="0.25">
      <c r="B12" s="11">
        <v>-239.99000000000021</v>
      </c>
      <c r="C12" s="11">
        <v>-66.109999999999985</v>
      </c>
      <c r="D12" s="11">
        <v>-65.57999999999997</v>
      </c>
      <c r="E12" s="11">
        <f t="shared" si="0"/>
        <v>1</v>
      </c>
    </row>
    <row r="13" spans="2:5" x14ac:dyDescent="0.25">
      <c r="B13" s="11">
        <v>-89.410000000000025</v>
      </c>
      <c r="C13" s="11">
        <v>-89.410000000000025</v>
      </c>
      <c r="D13" s="11">
        <v>-96.99</v>
      </c>
      <c r="E13" s="11">
        <f t="shared" si="0"/>
        <v>0</v>
      </c>
    </row>
    <row r="14" spans="2:5" x14ac:dyDescent="0.25">
      <c r="B14" s="11">
        <v>-176.49000000000009</v>
      </c>
      <c r="C14" s="11">
        <v>-209.66</v>
      </c>
      <c r="D14" s="11">
        <v>-196.03</v>
      </c>
      <c r="E14" s="11">
        <f t="shared" si="0"/>
        <v>1</v>
      </c>
    </row>
    <row r="15" spans="2:5" x14ac:dyDescent="0.25">
      <c r="B15" s="11">
        <v>-72.67000000000003</v>
      </c>
      <c r="C15" s="11">
        <v>-102.33</v>
      </c>
      <c r="D15" s="11">
        <v>-110.99</v>
      </c>
      <c r="E15" s="11">
        <f t="shared" si="0"/>
        <v>0</v>
      </c>
    </row>
    <row r="16" spans="2:5" x14ac:dyDescent="0.25">
      <c r="B16" s="11">
        <v>-219.95</v>
      </c>
      <c r="C16" s="11">
        <v>-232.18999999999991</v>
      </c>
      <c r="D16" s="11">
        <v>-209.30999999999989</v>
      </c>
      <c r="E16" s="11">
        <f t="shared" si="0"/>
        <v>1</v>
      </c>
    </row>
    <row r="17" spans="1:4" x14ac:dyDescent="0.25">
      <c r="A17" s="12" t="s">
        <v>61</v>
      </c>
      <c r="B17" s="12">
        <f>AVERAGE(B2:B16)</f>
        <v>-142.24799999999999</v>
      </c>
      <c r="C17" s="12">
        <f t="shared" ref="C17:D17" si="1">AVERAGE(C2:C16)</f>
        <v>-113.71399999999998</v>
      </c>
      <c r="D17" s="12">
        <f t="shared" si="1"/>
        <v>-101.62133333333331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examples</vt:lpstr>
      <vt:lpstr>examples abs</vt:lpstr>
      <vt:lpstr>examples abs + changes</vt:lpstr>
      <vt:lpstr>c2c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2025-05-06T11:01:42Z</dcterms:modified>
</cp:coreProperties>
</file>