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lustering\"/>
    </mc:Choice>
  </mc:AlternateContent>
  <bookViews>
    <workbookView xWindow="0" yWindow="0" windowWidth="28770" windowHeight="1225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2" i="1"/>
  <c r="R2" i="1"/>
  <c r="R7" i="1"/>
  <c r="R5" i="1"/>
  <c r="R6" i="1"/>
  <c r="R4" i="1"/>
  <c r="Q3" i="1" l="1"/>
  <c r="Q4" i="1"/>
  <c r="Q5" i="1"/>
  <c r="Q6" i="1"/>
  <c r="Q7" i="1"/>
  <c r="Q2" i="1"/>
  <c r="P3" i="1"/>
  <c r="P4" i="1"/>
  <c r="P5" i="1"/>
  <c r="P6" i="1"/>
  <c r="P7" i="1"/>
  <c r="P2" i="1"/>
  <c r="N3" i="1"/>
  <c r="N4" i="1"/>
  <c r="N5" i="1"/>
  <c r="N6" i="1"/>
  <c r="N7" i="1"/>
  <c r="N2" i="1"/>
  <c r="K3" i="1"/>
  <c r="K4" i="1"/>
  <c r="K5" i="1"/>
  <c r="K6" i="1"/>
  <c r="K7" i="1"/>
  <c r="K2" i="1"/>
  <c r="J3" i="1"/>
  <c r="J4" i="1"/>
  <c r="J5" i="1"/>
  <c r="J6" i="1"/>
  <c r="J7" i="1"/>
  <c r="J2" i="1"/>
  <c r="H3" i="1"/>
  <c r="H4" i="1"/>
  <c r="H5" i="1"/>
  <c r="H6" i="1"/>
  <c r="H7" i="1"/>
  <c r="H2" i="1"/>
  <c r="G3" i="1"/>
  <c r="G4" i="1"/>
  <c r="G5" i="1"/>
  <c r="G6" i="1"/>
  <c r="G7" i="1"/>
  <c r="G2" i="1"/>
  <c r="F3" i="1"/>
  <c r="F4" i="1"/>
  <c r="F5" i="1"/>
  <c r="F6" i="1"/>
  <c r="F7" i="1"/>
  <c r="F2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<sst xmlns="http://schemas.openxmlformats.org/spreadsheetml/2006/main" count="39" uniqueCount="25">
  <si>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</si>
  <si>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</si>
  <si>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</si>
  <si>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</si>
  <si>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</si>
  <si>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</si>
  <si>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</si>
  <si>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</si>
  <si>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</si>
  <si>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</si>
  <si>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</si>
  <si>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</si>
  <si>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</si>
  <si>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</si>
  <si>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</si>
  <si>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</si>
  <si>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</si>
  <si>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0</t>
  </si>
  <si>
    <t>1</t>
  </si>
  <si>
    <t>2</t>
  </si>
  <si>
    <t>3</t>
  </si>
  <si>
    <t>4</t>
  </si>
  <si>
    <t>5</t>
  </si>
  <si>
    <t>worst case</t>
  </si>
  <si>
    <t>abs (worst case - 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</si>
</sst>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popsize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Sheet1!$C$2:$C$7</c:f>
              <c:numCache>
                <c:formatCode>General</c:formatCode>
                <c:ptCount val="6"/>
                <c:pt idx="0">
                  <c:v>30188.999999999902</c:v>
                </c:pt>
                <c:pt idx="1">
                  <c:v>26463.499999999902</c:v>
                </c:pt>
                <c:pt idx="2">
                  <c:v>171840.5</c:v>
                </c:pt>
                <c:pt idx="3">
                  <c:v>63579.999999999898</c:v>
                </c:pt>
                <c:pt idx="4">
                  <c:v>106565.999999999</c:v>
                </c:pt>
                <c:pt idx="5">
                  <c:v>25281.999999999902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6-4213-8115-E3544CD8C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Sheet1!$W$1</c:f>
              <c:strCache>
                <c:ptCount val="1"/>
                <c:pt idx="0">
                  <c:v>avgemployers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Sheet1!$W$2:$W$7</c:f>
              <c:numCache>
                <c:formatCode>General</c:formatCode>
                <c:ptCount val="6"/>
                <c:pt idx="0">
                  <c:v>5717.49999999999</c:v>
                </c:pt>
                <c:pt idx="1">
                  <c:v>4577.99999999999</c:v>
                </c:pt>
                <c:pt idx="2">
                  <c:v>41799.5</c:v>
                </c:pt>
                <c:pt idx="3">
                  <c:v>13900</c:v>
                </c:pt>
                <c:pt idx="4">
                  <c:v>27644.499999999902</c:v>
                </c:pt>
                <c:pt idx="5">
                  <c:v>5789.99999999999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32-4409-9FC0-6218BBEE9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avgsalary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Sheet1!$E$2:$E$7</c:f>
              <c:numCache>
                <c:formatCode>General</c:formatCode>
                <c:ptCount val="6"/>
                <c:pt idx="0">
                  <c:v>21105.305714999999</c:v>
                </c:pt>
                <c:pt idx="1">
                  <c:v>21566.634545000001</c:v>
                </c:pt>
                <c:pt idx="2">
                  <c:v>26930.098575</c:v>
                </c:pt>
                <c:pt idx="3">
                  <c:v>27736.376689999899</c:v>
                </c:pt>
                <c:pt idx="4">
                  <c:v>25976.20249</c:v>
                </c:pt>
                <c:pt idx="5">
                  <c:v>24500.768120000001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1-49B5-BE35-6CB310CB0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Sheet1!$Y$1</c:f>
              <c:strCache>
                <c:ptCount val="1"/>
                <c:pt idx="0">
                  <c:v>shoparea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Sheet1!$Y$2:$Y$7</c:f>
              <c:numCache>
                <c:formatCode>General</c:formatCode>
                <c:ptCount val="6"/>
                <c:pt idx="0">
                  <c:v>21624.699999999899</c:v>
                </c:pt>
                <c:pt idx="1">
                  <c:v>18751.999999999902</c:v>
                </c:pt>
                <c:pt idx="2">
                  <c:v>152467.5</c:v>
                </c:pt>
                <c:pt idx="3">
                  <c:v>51462.2</c:v>
                </c:pt>
                <c:pt idx="4">
                  <c:v>95013.999999999898</c:v>
                </c:pt>
                <c:pt idx="5">
                  <c:v>17553.999999999902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5-4131-AEBB-C52CD43F0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foodseats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Sheet1!$Z$2:$Z$7</c:f>
              <c:numCache>
                <c:formatCode>General</c:formatCode>
                <c:ptCount val="6"/>
                <c:pt idx="0">
                  <c:v>616.49999999999898</c:v>
                </c:pt>
                <c:pt idx="1">
                  <c:v>512.99999999999898</c:v>
                </c:pt>
                <c:pt idx="2">
                  <c:v>5195.5</c:v>
                </c:pt>
                <c:pt idx="3">
                  <c:v>1527.99999999999</c:v>
                </c:pt>
                <c:pt idx="4">
                  <c:v>3181.99999999999</c:v>
                </c:pt>
                <c:pt idx="5">
                  <c:v>594.99999999999898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9B-4731-8FF3-87AACFC3C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retailturnover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Sheet1!$AA$2:$AA$7</c:f>
              <c:numCache>
                <c:formatCode>General</c:formatCode>
                <c:ptCount val="6"/>
                <c:pt idx="0">
                  <c:v>885227.34148999897</c:v>
                </c:pt>
                <c:pt idx="1">
                  <c:v>722006.44205999898</c:v>
                </c:pt>
                <c:pt idx="2">
                  <c:v>9548794.6883450001</c:v>
                </c:pt>
                <c:pt idx="3">
                  <c:v>2453532.07956</c:v>
                </c:pt>
                <c:pt idx="4">
                  <c:v>5247407.43655999</c:v>
                </c:pt>
                <c:pt idx="5">
                  <c:v>793411.30857999995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65-42A3-95F9-9936330F3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livarea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Sheet1!$I$2:$I$7</c:f>
              <c:numCache>
                <c:formatCode>General</c:formatCode>
                <c:ptCount val="6"/>
                <c:pt idx="0">
                  <c:v>27.904999999999902</c:v>
                </c:pt>
                <c:pt idx="1">
                  <c:v>27.33</c:v>
                </c:pt>
                <c:pt idx="2">
                  <c:v>24.169999999999899</c:v>
                </c:pt>
                <c:pt idx="3">
                  <c:v>24.2</c:v>
                </c:pt>
                <c:pt idx="4">
                  <c:v>25.0549999999999</c:v>
                </c:pt>
                <c:pt idx="5">
                  <c:v>25.999999999999901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6-4053-8456-CF9E9662B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Sheet1!$AC$1</c:f>
              <c:strCache>
                <c:ptCount val="1"/>
                <c:pt idx="0">
                  <c:v>sportsvenue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Sheet1!$AC$2:$AC$7</c:f>
              <c:numCache>
                <c:formatCode>General</c:formatCode>
                <c:ptCount val="6"/>
                <c:pt idx="0">
                  <c:v>79.999999999999901</c:v>
                </c:pt>
                <c:pt idx="1">
                  <c:v>83.5</c:v>
                </c:pt>
                <c:pt idx="2">
                  <c:v>334</c:v>
                </c:pt>
                <c:pt idx="3">
                  <c:v>116.99999999999901</c:v>
                </c:pt>
                <c:pt idx="4">
                  <c:v>193</c:v>
                </c:pt>
                <c:pt idx="5">
                  <c:v>58.999999999999901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E-441A-847D-6925820C2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Sheet1!$AD$1</c:f>
              <c:strCache>
                <c:ptCount val="1"/>
                <c:pt idx="0">
                  <c:v>servicesnum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Sheet1!$AD$2:$AD$7</c:f>
              <c:numCache>
                <c:formatCode>General</c:formatCode>
                <c:ptCount val="6"/>
                <c:pt idx="0">
                  <c:v>72.999999999999901</c:v>
                </c:pt>
                <c:pt idx="1">
                  <c:v>62.999999999999901</c:v>
                </c:pt>
                <c:pt idx="2">
                  <c:v>612</c:v>
                </c:pt>
                <c:pt idx="3">
                  <c:v>191</c:v>
                </c:pt>
                <c:pt idx="4">
                  <c:v>313.99999999999898</c:v>
                </c:pt>
                <c:pt idx="5">
                  <c:v>76.999999999999901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A-4FEE-B6BB-A8B5F1550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roadslen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Sheet1!$L$2:$L$7</c:f>
              <c:numCache>
                <c:formatCode>General</c:formatCode>
                <c:ptCount val="6"/>
                <c:pt idx="0">
                  <c:v>347.94999999999902</c:v>
                </c:pt>
                <c:pt idx="1">
                  <c:v>377.1</c:v>
                </c:pt>
                <c:pt idx="2">
                  <c:v>404.6</c:v>
                </c:pt>
                <c:pt idx="3">
                  <c:v>211.2</c:v>
                </c:pt>
                <c:pt idx="4">
                  <c:v>243.2</c:v>
                </c:pt>
                <c:pt idx="5">
                  <c:v>116.899999999999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BF-42F1-916A-1FF97FCBF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livestock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Sheet1!$M$2:$M$7</c:f>
              <c:numCache>
                <c:formatCode>General</c:formatCode>
                <c:ptCount val="6"/>
                <c:pt idx="0">
                  <c:v>13252</c:v>
                </c:pt>
                <c:pt idx="1">
                  <c:v>30712</c:v>
                </c:pt>
                <c:pt idx="2">
                  <c:v>7133</c:v>
                </c:pt>
                <c:pt idx="3">
                  <c:v>5582.99999999999</c:v>
                </c:pt>
                <c:pt idx="4">
                  <c:v>3902.49999999999</c:v>
                </c:pt>
                <c:pt idx="5">
                  <c:v>2429.99999999999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AF-4781-9966-2D340E69C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Sheet1!$AG$1</c:f>
              <c:strCache>
                <c:ptCount val="1"/>
                <c:pt idx="0">
                  <c:v>harvest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Sheet1!$AG$2:$AG$7</c:f>
              <c:numCache>
                <c:formatCode>General</c:formatCode>
                <c:ptCount val="6"/>
                <c:pt idx="0">
                  <c:v>8672.3949999999895</c:v>
                </c:pt>
                <c:pt idx="1">
                  <c:v>19818.084999999901</c:v>
                </c:pt>
                <c:pt idx="2">
                  <c:v>52821.804999999898</c:v>
                </c:pt>
                <c:pt idx="3">
                  <c:v>16794.159999999902</c:v>
                </c:pt>
                <c:pt idx="4">
                  <c:v>20545.2749999999</c:v>
                </c:pt>
                <c:pt idx="5">
                  <c:v>6343.99999999999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C-4050-B581-60AE61EAC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agrprod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Sheet1!$O$2:$O$7</c:f>
              <c:numCache>
                <c:formatCode>General</c:formatCode>
                <c:ptCount val="6"/>
                <c:pt idx="0">
                  <c:v>262924.711249999</c:v>
                </c:pt>
                <c:pt idx="1">
                  <c:v>933890.02974000003</c:v>
                </c:pt>
                <c:pt idx="2">
                  <c:v>421442.15980000002</c:v>
                </c:pt>
                <c:pt idx="3">
                  <c:v>200295.92889999901</c:v>
                </c:pt>
                <c:pt idx="4">
                  <c:v>195197.74164999899</c:v>
                </c:pt>
                <c:pt idx="5">
                  <c:v>84706.862499999901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B-4EDC-BB8C-BCA5DBB5B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Sheet1!$AI$1</c:f>
              <c:strCache>
                <c:ptCount val="1"/>
                <c:pt idx="0">
                  <c:v>hospitals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Sheet1!$AI$2:$AI$7</c:f>
              <c:numCache>
                <c:formatCode>General</c:formatCode>
                <c:ptCount val="6"/>
                <c:pt idx="0">
                  <c:v>14.999999999999901</c:v>
                </c:pt>
                <c:pt idx="1">
                  <c:v>24.999999999999901</c:v>
                </c:pt>
                <c:pt idx="2">
                  <c:v>50</c:v>
                </c:pt>
                <c:pt idx="3">
                  <c:v>11.999999999999901</c:v>
                </c:pt>
                <c:pt idx="4">
                  <c:v>28.499999999999901</c:v>
                </c:pt>
                <c:pt idx="5">
                  <c:v>3.9999999999999898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B-4679-B7CA-04782962D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Sheet1!$AJ$1</c:f>
              <c:strCache>
                <c:ptCount val="1"/>
                <c:pt idx="0">
                  <c:v>beforeschool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Sheet1!$AJ$2:$AJ$7</c:f>
              <c:numCache>
                <c:formatCode>General</c:formatCode>
                <c:ptCount val="6"/>
                <c:pt idx="0">
                  <c:v>1558.49999999999</c:v>
                </c:pt>
                <c:pt idx="1">
                  <c:v>1556.99999999999</c:v>
                </c:pt>
                <c:pt idx="2">
                  <c:v>9448.9999999999909</c:v>
                </c:pt>
                <c:pt idx="3">
                  <c:v>3587.99999999999</c:v>
                </c:pt>
                <c:pt idx="4">
                  <c:v>6034.49999999999</c:v>
                </c:pt>
                <c:pt idx="5">
                  <c:v>1453.99999999999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6-4F3C-854D-7E942D8CC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121248"/>
        <c:axId val="1643122496"/>
      </c:radarChart>
      <c:catAx>
        <c:axId val="16431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2496"/>
        <c:crosses val="autoZero"/>
        <c:auto val="1"/>
        <c:lblAlgn val="ctr"/>
        <c:lblOffset val="100"/>
        <c:noMultiLvlLbl val="0"/>
      </c:catAx>
      <c:valAx>
        <c:axId val="1643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1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11</xdr:row>
      <xdr:rowOff>14287</xdr:rowOff>
    </xdr:from>
    <xdr:to>
      <xdr:col>3</xdr:col>
      <xdr:colOff>581025</xdr:colOff>
      <xdr:row>21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742950</xdr:colOff>
      <xdr:row>11</xdr:row>
      <xdr:rowOff>28575</xdr:rowOff>
    </xdr:from>
    <xdr:to>
      <xdr:col>7</xdr:col>
      <xdr:colOff>19050</xdr:colOff>
      <xdr:row>21</xdr:row>
      <xdr:rowOff>157163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190500</xdr:colOff>
      <xdr:row>11</xdr:row>
      <xdr:rowOff>57150</xdr:rowOff>
    </xdr:from>
    <xdr:to>
      <xdr:col>11</xdr:col>
      <xdr:colOff>123825</xdr:colOff>
      <xdr:row>21</xdr:row>
      <xdr:rowOff>185738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276225</xdr:colOff>
      <xdr:row>11</xdr:row>
      <xdr:rowOff>57150</xdr:rowOff>
    </xdr:from>
    <xdr:to>
      <xdr:col>14</xdr:col>
      <xdr:colOff>419100</xdr:colOff>
      <xdr:row>21</xdr:row>
      <xdr:rowOff>185738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581025</xdr:colOff>
      <xdr:row>11</xdr:row>
      <xdr:rowOff>38100</xdr:rowOff>
    </xdr:from>
    <xdr:to>
      <xdr:col>17</xdr:col>
      <xdr:colOff>600075</xdr:colOff>
      <xdr:row>21</xdr:row>
      <xdr:rowOff>166688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133351</xdr:colOff>
      <xdr:row>11</xdr:row>
      <xdr:rowOff>38100</xdr:rowOff>
    </xdr:from>
    <xdr:to>
      <xdr:col>21</xdr:col>
      <xdr:colOff>112060</xdr:colOff>
      <xdr:row>21</xdr:row>
      <xdr:rowOff>166688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561975</xdr:colOff>
      <xdr:row>22</xdr:row>
      <xdr:rowOff>57150</xdr:rowOff>
    </xdr:from>
    <xdr:to>
      <xdr:col>3</xdr:col>
      <xdr:colOff>600075</xdr:colOff>
      <xdr:row>32</xdr:row>
      <xdr:rowOff>185738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762000</xdr:colOff>
      <xdr:row>22</xdr:row>
      <xdr:rowOff>76200</xdr:rowOff>
    </xdr:from>
    <xdr:to>
      <xdr:col>7</xdr:col>
      <xdr:colOff>38100</xdr:colOff>
      <xdr:row>33</xdr:row>
      <xdr:rowOff>14288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200025</xdr:colOff>
      <xdr:row>22</xdr:row>
      <xdr:rowOff>95250</xdr:rowOff>
    </xdr:from>
    <xdr:to>
      <xdr:col>11</xdr:col>
      <xdr:colOff>133350</xdr:colOff>
      <xdr:row>33</xdr:row>
      <xdr:rowOff>33338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228600</xdr:colOff>
      <xdr:row>22</xdr:row>
      <xdr:rowOff>66675</xdr:rowOff>
    </xdr:from>
    <xdr:to>
      <xdr:col>14</xdr:col>
      <xdr:colOff>371475</xdr:colOff>
      <xdr:row>33</xdr:row>
      <xdr:rowOff>4763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523875</xdr:colOff>
      <xdr:row>22</xdr:row>
      <xdr:rowOff>85725</xdr:rowOff>
    </xdr:from>
    <xdr:to>
      <xdr:col>17</xdr:col>
      <xdr:colOff>542925</xdr:colOff>
      <xdr:row>33</xdr:row>
      <xdr:rowOff>23813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123826</xdr:colOff>
      <xdr:row>22</xdr:row>
      <xdr:rowOff>66675</xdr:rowOff>
    </xdr:from>
    <xdr:to>
      <xdr:col>21</xdr:col>
      <xdr:colOff>190501</xdr:colOff>
      <xdr:row>33</xdr:row>
      <xdr:rowOff>4763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561975</xdr:colOff>
      <xdr:row>33</xdr:row>
      <xdr:rowOff>76200</xdr:rowOff>
    </xdr:from>
    <xdr:to>
      <xdr:col>3</xdr:col>
      <xdr:colOff>600075</xdr:colOff>
      <xdr:row>44</xdr:row>
      <xdr:rowOff>14288</xdr:rowOff>
    </xdr:to>
    <xdr:graphicFrame macro="">
      <xdr:nvGraphicFramePr>
        <xdr:cNvPr id="14" name="Диаграмма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752475</xdr:colOff>
      <xdr:row>33</xdr:row>
      <xdr:rowOff>76200</xdr:rowOff>
    </xdr:from>
    <xdr:to>
      <xdr:col>7</xdr:col>
      <xdr:colOff>28575</xdr:colOff>
      <xdr:row>44</xdr:row>
      <xdr:rowOff>14288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238125</xdr:colOff>
      <xdr:row>33</xdr:row>
      <xdr:rowOff>104775</xdr:rowOff>
    </xdr:from>
    <xdr:to>
      <xdr:col>11</xdr:col>
      <xdr:colOff>171450</xdr:colOff>
      <xdr:row>44</xdr:row>
      <xdr:rowOff>42863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zoomScale="85" zoomScaleNormal="85" workbookViewId="0">
      <selection activeCell="U10" sqref="U10"/>
    </sheetView>
  </sheetViews>
  <sheetFormatPr defaultRowHeight="15" x14ac:dyDescent="0.25"/>
  <cols>
    <col min="2" max="2" width="12.7109375" customWidth="1"/>
    <col min="3" max="3" width="13.140625" customWidth="1"/>
    <col min="4" max="4" width="14.7109375" customWidth="1"/>
    <col min="6" max="6" width="13.42578125" customWidth="1"/>
    <col min="8" max="8" width="12.140625" customWidth="1"/>
    <col min="13" max="13" width="10.85546875" customWidth="1"/>
    <col min="14" max="14" width="11.5703125" customWidth="1"/>
    <col min="15" max="16" width="11.28515625" customWidth="1"/>
    <col min="17" max="17" width="12.7109375" customWidth="1"/>
    <col min="18" max="18" width="10.85546875" customWidth="1"/>
    <col min="19" max="19" width="20.42578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23</v>
      </c>
      <c r="S1" s="5" t="s">
        <v>24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</row>
    <row r="2" spans="1:36" x14ac:dyDescent="0.25">
      <c r="A2" s="2" t="s">
        <v>17</v>
      </c>
      <c r="B2" s="2">
        <v>-86</v>
      </c>
      <c r="C2" s="2">
        <v>30188.999999999902</v>
      </c>
      <c r="D2" s="2">
        <f>W2/C2</f>
        <v>0.18939017522938847</v>
      </c>
      <c r="E2" s="2">
        <v>21105.305714999999</v>
      </c>
      <c r="F2" s="2">
        <f>Y2/C2</f>
        <v>0.71631057670012155</v>
      </c>
      <c r="G2" s="2">
        <f>Z2/C2</f>
        <v>2.0421345523203849E-2</v>
      </c>
      <c r="H2" s="2">
        <f>AA2/C2</f>
        <v>29.322844131637414</v>
      </c>
      <c r="I2" s="2">
        <v>27.904999999999902</v>
      </c>
      <c r="J2" s="2">
        <f>AC2/C2</f>
        <v>2.6499718440491623E-3</v>
      </c>
      <c r="K2" s="2">
        <f>AD2/C2</f>
        <v>2.4180993076948604E-3</v>
      </c>
      <c r="L2" s="2">
        <v>347.94999999999902</v>
      </c>
      <c r="M2" s="2">
        <v>13252</v>
      </c>
      <c r="N2" s="2">
        <f>AG2/C2</f>
        <v>0.28727003213090918</v>
      </c>
      <c r="O2" s="2">
        <v>262924.711249999</v>
      </c>
      <c r="P2" s="2">
        <f>AI2/C2</f>
        <v>4.9686972075921527E-4</v>
      </c>
      <c r="Q2" s="2">
        <f>AJ2/C2</f>
        <v>5.1624763986882476E-2</v>
      </c>
      <c r="R2" s="3">
        <f>(C2/C$3)*B$3</f>
        <v>-106.0924291949288</v>
      </c>
      <c r="S2" s="3">
        <f>ABS(R2-B2)</f>
        <v>20.092429194928798</v>
      </c>
      <c r="W2" s="2">
        <v>5717.49999999999</v>
      </c>
      <c r="X2" s="2">
        <v>21105.305714999999</v>
      </c>
      <c r="Y2" s="2">
        <v>21624.699999999899</v>
      </c>
      <c r="Z2" s="2">
        <v>616.49999999999898</v>
      </c>
      <c r="AA2" s="2">
        <v>885227.34148999897</v>
      </c>
      <c r="AB2" s="2">
        <v>27.904999999999902</v>
      </c>
      <c r="AC2" s="2">
        <v>79.999999999999901</v>
      </c>
      <c r="AD2" s="2">
        <v>72.999999999999901</v>
      </c>
      <c r="AE2" s="2">
        <v>347.94999999999902</v>
      </c>
      <c r="AF2" s="2">
        <v>13252</v>
      </c>
      <c r="AG2" s="2">
        <v>8672.3949999999895</v>
      </c>
      <c r="AH2" s="2">
        <v>262924.711249999</v>
      </c>
      <c r="AI2" s="2">
        <v>14.999999999999901</v>
      </c>
      <c r="AJ2" s="2">
        <v>1558.49999999999</v>
      </c>
    </row>
    <row r="3" spans="1:36" x14ac:dyDescent="0.25">
      <c r="A3" s="2" t="s">
        <v>18</v>
      </c>
      <c r="B3" s="2">
        <v>-92.999999999999901</v>
      </c>
      <c r="C3" s="2">
        <v>26463.499999999902</v>
      </c>
      <c r="D3" s="2">
        <f t="shared" ref="D3:D7" si="0">W3/C3</f>
        <v>0.17299299034519269</v>
      </c>
      <c r="E3" s="2">
        <v>21566.634545000001</v>
      </c>
      <c r="F3" s="2">
        <f t="shared" ref="F3:F7" si="1">Y3/C3</f>
        <v>0.70859863585693394</v>
      </c>
      <c r="G3" s="2">
        <f t="shared" ref="G3:G7" si="2">Z3/C3</f>
        <v>1.9385190923347284E-2</v>
      </c>
      <c r="H3" s="2">
        <f t="shared" ref="H3:H7" si="3">AA3/C3</f>
        <v>27.28310473142259</v>
      </c>
      <c r="I3" s="2">
        <v>27.33</v>
      </c>
      <c r="J3" s="2">
        <f t="shared" ref="J3:J7" si="4">AC3/C3</f>
        <v>3.1552893608177419E-3</v>
      </c>
      <c r="K3" s="2">
        <f t="shared" ref="K3:K7" si="5">AD3/C3</f>
        <v>2.3806374818145797E-3</v>
      </c>
      <c r="L3" s="2">
        <v>377.1</v>
      </c>
      <c r="M3" s="2">
        <v>30712</v>
      </c>
      <c r="N3" s="2">
        <f t="shared" ref="N3:N7" si="6">AG3/C3</f>
        <v>0.74888374553630377</v>
      </c>
      <c r="O3" s="2">
        <v>933890.02974000003</v>
      </c>
      <c r="P3" s="2">
        <f t="shared" ref="P3:P7" si="7">AI3/C3</f>
        <v>9.4469741341848183E-4</v>
      </c>
      <c r="Q3" s="2">
        <f t="shared" ref="Q3:Q7" si="8">AJ3/C3</f>
        <v>5.8835754907702903E-2</v>
      </c>
      <c r="R3" s="3">
        <v>-93</v>
      </c>
      <c r="S3" s="3">
        <f t="shared" ref="S3:S7" si="9">ABS(R3-B3)</f>
        <v>9.9475983006414026E-14</v>
      </c>
      <c r="W3" s="2">
        <v>4577.99999999999</v>
      </c>
      <c r="X3" s="2">
        <v>21566.634545000001</v>
      </c>
      <c r="Y3" s="2">
        <v>18751.999999999902</v>
      </c>
      <c r="Z3" s="2">
        <v>512.99999999999898</v>
      </c>
      <c r="AA3" s="2">
        <v>722006.44205999898</v>
      </c>
      <c r="AB3" s="2">
        <v>27.33</v>
      </c>
      <c r="AC3" s="2">
        <v>83.5</v>
      </c>
      <c r="AD3" s="2">
        <v>62.999999999999901</v>
      </c>
      <c r="AE3" s="2">
        <v>377.1</v>
      </c>
      <c r="AF3" s="2">
        <v>30712</v>
      </c>
      <c r="AG3" s="2">
        <v>19818.084999999901</v>
      </c>
      <c r="AH3" s="2">
        <v>933890.02974000003</v>
      </c>
      <c r="AI3" s="2">
        <v>24.999999999999901</v>
      </c>
      <c r="AJ3" s="2">
        <v>1556.99999999999</v>
      </c>
    </row>
    <row r="4" spans="1:36" x14ac:dyDescent="0.25">
      <c r="A4" s="2" t="s">
        <v>19</v>
      </c>
      <c r="B4" s="2">
        <v>-67.999999999999901</v>
      </c>
      <c r="C4" s="2">
        <v>171840.5</v>
      </c>
      <c r="D4" s="2">
        <f t="shared" si="0"/>
        <v>0.24324591699861209</v>
      </c>
      <c r="E4" s="2">
        <v>26930.098575</v>
      </c>
      <c r="F4" s="2">
        <f t="shared" si="1"/>
        <v>0.88726173399169583</v>
      </c>
      <c r="G4" s="2">
        <f t="shared" si="2"/>
        <v>3.0234432511544135E-2</v>
      </c>
      <c r="H4" s="2">
        <f t="shared" si="3"/>
        <v>55.567777609731117</v>
      </c>
      <c r="I4" s="2">
        <v>24.169999999999899</v>
      </c>
      <c r="J4" s="2">
        <f t="shared" si="4"/>
        <v>1.9436628734204103E-3</v>
      </c>
      <c r="K4" s="2">
        <f t="shared" si="5"/>
        <v>3.5614421512972787E-3</v>
      </c>
      <c r="L4" s="2">
        <v>404.6</v>
      </c>
      <c r="M4" s="2">
        <v>7133</v>
      </c>
      <c r="N4" s="2">
        <f t="shared" si="6"/>
        <v>0.30738856672321074</v>
      </c>
      <c r="O4" s="2">
        <v>421442.15980000002</v>
      </c>
      <c r="P4" s="2">
        <f t="shared" si="7"/>
        <v>2.909674960210195E-4</v>
      </c>
      <c r="Q4" s="2">
        <f t="shared" si="8"/>
        <v>5.4987037398052212E-2</v>
      </c>
      <c r="R4" s="3">
        <f>(C4/C$3)*B$3</f>
        <v>-603.89466623840542</v>
      </c>
      <c r="S4" s="3">
        <f t="shared" si="9"/>
        <v>535.89466623840553</v>
      </c>
      <c r="W4" s="2">
        <v>41799.5</v>
      </c>
      <c r="X4" s="2">
        <v>26930.098575</v>
      </c>
      <c r="Y4" s="2">
        <v>152467.5</v>
      </c>
      <c r="Z4" s="2">
        <v>5195.5</v>
      </c>
      <c r="AA4" s="2">
        <v>9548794.6883450001</v>
      </c>
      <c r="AB4" s="2">
        <v>24.169999999999899</v>
      </c>
      <c r="AC4" s="2">
        <v>334</v>
      </c>
      <c r="AD4" s="2">
        <v>612</v>
      </c>
      <c r="AE4" s="2">
        <v>404.6</v>
      </c>
      <c r="AF4" s="2">
        <v>7133</v>
      </c>
      <c r="AG4" s="2">
        <v>52821.804999999898</v>
      </c>
      <c r="AH4" s="2">
        <v>421442.15980000002</v>
      </c>
      <c r="AI4" s="2">
        <v>50</v>
      </c>
      <c r="AJ4" s="2">
        <v>9448.9999999999909</v>
      </c>
    </row>
    <row r="5" spans="1:36" x14ac:dyDescent="0.25">
      <c r="A5" s="2" t="s">
        <v>20</v>
      </c>
      <c r="B5" s="2">
        <v>-125.99999999999901</v>
      </c>
      <c r="C5" s="2">
        <v>63579.999999999898</v>
      </c>
      <c r="D5" s="2">
        <f t="shared" si="0"/>
        <v>0.21862220824158576</v>
      </c>
      <c r="E5" s="2">
        <v>27736.376689999899</v>
      </c>
      <c r="F5" s="2">
        <f t="shared" si="1"/>
        <v>0.80940861906259953</v>
      </c>
      <c r="G5" s="2">
        <f t="shared" si="2"/>
        <v>2.4032714690154017E-2</v>
      </c>
      <c r="H5" s="2">
        <f t="shared" si="3"/>
        <v>38.589683541365268</v>
      </c>
      <c r="I5" s="2">
        <v>24.2</v>
      </c>
      <c r="J5" s="2">
        <f t="shared" si="4"/>
        <v>1.8402013211701667E-3</v>
      </c>
      <c r="K5" s="2">
        <f t="shared" si="5"/>
        <v>3.0040893362692717E-3</v>
      </c>
      <c r="L5" s="2">
        <v>211.2</v>
      </c>
      <c r="M5" s="2">
        <v>5582.99999999999</v>
      </c>
      <c r="N5" s="2">
        <f t="shared" si="6"/>
        <v>0.264142183076438</v>
      </c>
      <c r="O5" s="2">
        <v>200295.92889999901</v>
      </c>
      <c r="P5" s="2">
        <f t="shared" si="7"/>
        <v>1.8873859704309406E-4</v>
      </c>
      <c r="Q5" s="2">
        <f t="shared" si="8"/>
        <v>5.643284051588543E-2</v>
      </c>
      <c r="R5" s="3">
        <f t="shared" ref="R5:R7" si="10">(C5/C$3)*B$3</f>
        <v>-223.43756494794738</v>
      </c>
      <c r="S5" s="3">
        <f t="shared" si="9"/>
        <v>97.437564947948374</v>
      </c>
      <c r="W5" s="2">
        <v>13900</v>
      </c>
      <c r="X5" s="2">
        <v>27736.376689999899</v>
      </c>
      <c r="Y5" s="2">
        <v>51462.2</v>
      </c>
      <c r="Z5" s="2">
        <v>1527.99999999999</v>
      </c>
      <c r="AA5" s="2">
        <v>2453532.07956</v>
      </c>
      <c r="AB5" s="2">
        <v>24.2</v>
      </c>
      <c r="AC5" s="2">
        <v>116.99999999999901</v>
      </c>
      <c r="AD5" s="2">
        <v>191</v>
      </c>
      <c r="AE5" s="2">
        <v>211.2</v>
      </c>
      <c r="AF5" s="2">
        <v>5582.99999999999</v>
      </c>
      <c r="AG5" s="2">
        <v>16794.159999999902</v>
      </c>
      <c r="AH5" s="2">
        <v>200295.92889999901</v>
      </c>
      <c r="AI5" s="2">
        <v>11.999999999999901</v>
      </c>
      <c r="AJ5" s="2">
        <v>3587.99999999999</v>
      </c>
    </row>
    <row r="6" spans="1:36" x14ac:dyDescent="0.25">
      <c r="A6" s="2" t="s">
        <v>21</v>
      </c>
      <c r="B6" s="2">
        <v>-122.99999999999901</v>
      </c>
      <c r="C6" s="2">
        <v>106565.999999999</v>
      </c>
      <c r="D6" s="2">
        <f t="shared" si="0"/>
        <v>0.25941200758215716</v>
      </c>
      <c r="E6" s="2">
        <v>25976.20249</v>
      </c>
      <c r="F6" s="2">
        <f t="shared" si="1"/>
        <v>0.89159769532497035</v>
      </c>
      <c r="G6" s="2">
        <f t="shared" si="2"/>
        <v>2.9859429836908771E-2</v>
      </c>
      <c r="H6" s="2">
        <f t="shared" si="3"/>
        <v>49.240915832066882</v>
      </c>
      <c r="I6" s="2">
        <v>25.0549999999999</v>
      </c>
      <c r="J6" s="2">
        <f t="shared" si="4"/>
        <v>1.8110842107238877E-3</v>
      </c>
      <c r="K6" s="2">
        <f t="shared" si="5"/>
        <v>2.9465307884316005E-3</v>
      </c>
      <c r="L6" s="2">
        <v>243.2</v>
      </c>
      <c r="M6" s="2">
        <v>3902.49999999999</v>
      </c>
      <c r="N6" s="2">
        <f t="shared" si="6"/>
        <v>0.1927939023703629</v>
      </c>
      <c r="O6" s="2">
        <v>195197.74164999899</v>
      </c>
      <c r="P6" s="2">
        <f t="shared" si="7"/>
        <v>2.6743989640223121E-4</v>
      </c>
      <c r="Q6" s="2">
        <f t="shared" si="8"/>
        <v>5.6626879117167267E-2</v>
      </c>
      <c r="R6" s="3">
        <f t="shared" si="10"/>
        <v>-374.50216335707415</v>
      </c>
      <c r="S6" s="3">
        <f t="shared" si="9"/>
        <v>251.50216335707515</v>
      </c>
      <c r="W6" s="2">
        <v>27644.499999999902</v>
      </c>
      <c r="X6" s="2">
        <v>25976.20249</v>
      </c>
      <c r="Y6" s="2">
        <v>95013.999999999898</v>
      </c>
      <c r="Z6" s="2">
        <v>3181.99999999999</v>
      </c>
      <c r="AA6" s="2">
        <v>5247407.43655999</v>
      </c>
      <c r="AB6" s="2">
        <v>25.0549999999999</v>
      </c>
      <c r="AC6" s="2">
        <v>193</v>
      </c>
      <c r="AD6" s="2">
        <v>313.99999999999898</v>
      </c>
      <c r="AE6" s="2">
        <v>243.2</v>
      </c>
      <c r="AF6" s="2">
        <v>3902.49999999999</v>
      </c>
      <c r="AG6" s="2">
        <v>20545.2749999999</v>
      </c>
      <c r="AH6" s="2">
        <v>195197.74164999899</v>
      </c>
      <c r="AI6" s="2">
        <v>28.499999999999901</v>
      </c>
      <c r="AJ6" s="2">
        <v>6034.49999999999</v>
      </c>
    </row>
    <row r="7" spans="1:36" x14ac:dyDescent="0.25">
      <c r="A7" s="2" t="s">
        <v>22</v>
      </c>
      <c r="B7" s="2">
        <v>-44.999999999999901</v>
      </c>
      <c r="C7" s="2">
        <v>25281.999999999902</v>
      </c>
      <c r="D7" s="2">
        <f t="shared" si="0"/>
        <v>0.22901669171742792</v>
      </c>
      <c r="E7" s="2">
        <v>24500.768120000001</v>
      </c>
      <c r="F7" s="2">
        <f t="shared" si="1"/>
        <v>0.69432798038129773</v>
      </c>
      <c r="G7" s="2">
        <f t="shared" si="2"/>
        <v>2.3534530496005113E-2</v>
      </c>
      <c r="H7" s="2">
        <f t="shared" si="3"/>
        <v>31.382458214540108</v>
      </c>
      <c r="I7" s="2">
        <v>25.999999999999901</v>
      </c>
      <c r="J7" s="2">
        <f t="shared" si="4"/>
        <v>2.3336761332173137E-3</v>
      </c>
      <c r="K7" s="2">
        <f t="shared" si="5"/>
        <v>3.045645123012428E-3</v>
      </c>
      <c r="L7" s="2">
        <v>116.899999999999</v>
      </c>
      <c r="M7" s="2">
        <v>2429.99999999999</v>
      </c>
      <c r="N7" s="2">
        <f t="shared" si="6"/>
        <v>0.25092951507001088</v>
      </c>
      <c r="O7" s="2">
        <v>84706.862499999901</v>
      </c>
      <c r="P7" s="2">
        <f t="shared" si="7"/>
        <v>1.5821533106558046E-4</v>
      </c>
      <c r="Q7" s="2">
        <f t="shared" si="8"/>
        <v>5.751127284233825E-2</v>
      </c>
      <c r="R7" s="3">
        <f>(C7/C$3)*B$3</f>
        <v>-88.847884822491238</v>
      </c>
      <c r="S7" s="3">
        <f t="shared" si="9"/>
        <v>43.847884822491338</v>
      </c>
      <c r="W7" s="2">
        <v>5789.99999999999</v>
      </c>
      <c r="X7" s="2">
        <v>24500.768120000001</v>
      </c>
      <c r="Y7" s="2">
        <v>17553.999999999902</v>
      </c>
      <c r="Z7" s="2">
        <v>594.99999999999898</v>
      </c>
      <c r="AA7" s="2">
        <v>793411.30857999995</v>
      </c>
      <c r="AB7" s="2">
        <v>25.999999999999901</v>
      </c>
      <c r="AC7" s="2">
        <v>58.999999999999901</v>
      </c>
      <c r="AD7" s="2">
        <v>76.999999999999901</v>
      </c>
      <c r="AE7" s="2">
        <v>116.899999999999</v>
      </c>
      <c r="AF7" s="2">
        <v>2429.99999999999</v>
      </c>
      <c r="AG7" s="2">
        <v>6343.99999999999</v>
      </c>
      <c r="AH7" s="2">
        <v>84706.862499999901</v>
      </c>
      <c r="AI7" s="2">
        <v>3.9999999999999898</v>
      </c>
      <c r="AJ7" s="2">
        <v>1453.99999999999</v>
      </c>
    </row>
  </sheetData>
  <conditionalFormatting sqref="B2:B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:C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7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7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:W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:X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:Y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:Z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:AA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:AB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:AC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:AD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:AE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:AF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:AG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:AH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2:AI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:AJ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2024-11-11T13:38:11Z</dcterms:created>
  <dcterms:modified xsi:type="dcterms:W3CDTF">2024-11-11T13:59:52Z</dcterms:modified>
</cp:coreProperties>
</file>