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2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bert\.spyder-py3\ITMO-2\migforecasting\clustering\"/>
    </mc:Choice>
  </mc:AlternateContent>
  <bookViews>
    <workbookView xWindow="0" yWindow="0" windowWidth="28770" windowHeight="12255" activeTab="1"/>
  </bookViews>
  <sheets>
    <sheet name="Sheet1" sheetId="1" r:id="rId1"/>
    <sheet name="example" sheetId="2" r:id="rId2"/>
  </sheets>
  <definedNames>
    <definedName name="_xlchart.v1.0" hidden="1">example!$F$20:$T$20</definedName>
    <definedName name="_xlchart.v1.1" hidden="1">example!$F$21:$T$21</definedName>
    <definedName name="_xlchart.v1.2" hidden="1">example!$F$20:$T$20</definedName>
    <definedName name="_xlchart.v1.3" hidden="1">example!$F$21:$T$21</definedName>
    <definedName name="_xlchart.v1.4" hidden="1">example!$F$20:$T$20</definedName>
    <definedName name="_xlchart.v1.5" hidden="1">example!$F$21:$T$21</definedName>
    <definedName name="_xlchart.v1.6" hidden="1">example!$F$20:$T$20</definedName>
    <definedName name="_xlchart.v1.7" hidden="1">example!$F$21:$T$21</definedName>
  </definedNames>
  <calcPr calcId="162913"/>
</workbook>
</file>

<file path=xl/calcChain.xml><?xml version="1.0" encoding="utf-8"?>
<calcChain xmlns="http://schemas.openxmlformats.org/spreadsheetml/2006/main">
  <c r="AE21" i="2" l="1"/>
  <c r="AF21" i="2"/>
  <c r="AG21" i="2"/>
  <c r="AH21" i="2"/>
  <c r="AI21" i="2"/>
  <c r="AJ21" i="2"/>
  <c r="AK21" i="2"/>
  <c r="AL21" i="2"/>
  <c r="AM21" i="2"/>
  <c r="AN21" i="2"/>
  <c r="AO21" i="2"/>
  <c r="AP21" i="2"/>
  <c r="AQ21" i="2"/>
  <c r="AR21" i="2"/>
  <c r="AD21" i="2"/>
  <c r="G22" i="2"/>
  <c r="H22" i="2"/>
  <c r="I22" i="2"/>
  <c r="J22" i="2"/>
  <c r="K22" i="2"/>
  <c r="L22" i="2"/>
  <c r="M22" i="2"/>
  <c r="N22" i="2"/>
  <c r="O22" i="2"/>
  <c r="Q22" i="2"/>
  <c r="R22" i="2"/>
  <c r="S22" i="2"/>
  <c r="T22" i="2"/>
  <c r="F22" i="2"/>
  <c r="M21" i="2"/>
  <c r="N21" i="2"/>
  <c r="O21" i="2"/>
  <c r="Q21" i="2"/>
  <c r="R21" i="2"/>
  <c r="S21" i="2"/>
  <c r="T21" i="2"/>
  <c r="L21" i="2"/>
  <c r="K21" i="2"/>
  <c r="J21" i="2"/>
  <c r="I21" i="2"/>
  <c r="H21" i="2"/>
  <c r="G21" i="2"/>
  <c r="F21" i="2"/>
  <c r="S8" i="2"/>
  <c r="R7" i="2"/>
  <c r="S7" i="2" s="1"/>
  <c r="R6" i="2"/>
  <c r="S6" i="2" s="1"/>
  <c r="R5" i="2"/>
  <c r="S5" i="2" s="1"/>
  <c r="R4" i="2"/>
  <c r="S4" i="2" s="1"/>
  <c r="R3" i="2"/>
  <c r="S3" i="2" s="1"/>
  <c r="Q8" i="1" l="1"/>
  <c r="Q7" i="1"/>
  <c r="Q6" i="1"/>
  <c r="Q5" i="1"/>
  <c r="Q4" i="1"/>
  <c r="Q3" i="1"/>
  <c r="K8" i="1"/>
  <c r="K7" i="1"/>
  <c r="K6" i="1"/>
  <c r="K5" i="1"/>
  <c r="K4" i="1"/>
  <c r="K3" i="1"/>
  <c r="D8" i="1"/>
  <c r="D7" i="1"/>
  <c r="D6" i="1"/>
  <c r="D5" i="1"/>
  <c r="D4" i="1"/>
  <c r="D3" i="1"/>
  <c r="F8" i="1"/>
  <c r="F7" i="1"/>
  <c r="F6" i="1"/>
  <c r="F5" i="1"/>
  <c r="F4" i="1"/>
  <c r="F3" i="1"/>
  <c r="G8" i="1"/>
  <c r="G7" i="1"/>
  <c r="G6" i="1"/>
  <c r="G5" i="1"/>
  <c r="G4" i="1"/>
  <c r="G3" i="1"/>
  <c r="H8" i="1"/>
  <c r="H7" i="1"/>
  <c r="H6" i="1"/>
  <c r="H5" i="1"/>
  <c r="H4" i="1"/>
  <c r="H3" i="1"/>
  <c r="R7" i="1" l="1"/>
  <c r="S8" i="1" l="1"/>
  <c r="S7" i="1"/>
  <c r="R3" i="1"/>
  <c r="S3" i="1" s="1"/>
  <c r="R4" i="1"/>
  <c r="S4" i="1" s="1"/>
  <c r="R5" i="1"/>
  <c r="S5" i="1" s="1"/>
  <c r="R6" i="1"/>
  <c r="S6" i="1" s="1"/>
</calcChain>
</file>

<file path=xl/sharedStrings.xml><?xml version="1.0" encoding="utf-8"?>
<sst xmlns="http://schemas.openxmlformats.org/spreadsheetml/2006/main" count="166" uniqueCount="35">
  <si>
    <t>clust</t>
  </si>
  <si>
    <t>saldo</t>
  </si>
  <si>
    <t>popsize</t>
  </si>
  <si>
    <t>avgemployers</t>
  </si>
  <si>
    <t>avgsalary</t>
  </si>
  <si>
    <t>shoparea</t>
  </si>
  <si>
    <t>foodseats</t>
  </si>
  <si>
    <t>retailturnover</t>
  </si>
  <si>
    <t>livarea</t>
  </si>
  <si>
    <t>sportsvenue</t>
  </si>
  <si>
    <t>servicesnum</t>
  </si>
  <si>
    <t>roadslen</t>
  </si>
  <si>
    <t>livestock</t>
  </si>
  <si>
    <t>harvest</t>
  </si>
  <si>
    <t>agrprod</t>
  </si>
  <si>
    <t>hospitals</t>
  </si>
  <si>
    <t>beforeschool</t>
  </si>
  <si>
    <t>0</t>
  </si>
  <si>
    <t>1</t>
  </si>
  <si>
    <t>2</t>
  </si>
  <si>
    <t>3</t>
  </si>
  <si>
    <t>4</t>
  </si>
  <si>
    <t>5</t>
  </si>
  <si>
    <t>Медиана</t>
  </si>
  <si>
    <t>Макс</t>
  </si>
  <si>
    <t>Мин</t>
  </si>
  <si>
    <t>worst case</t>
  </si>
  <si>
    <t>abs (worst case - real)</t>
  </si>
  <si>
    <t>город Яровое</t>
  </si>
  <si>
    <t>город Боготол</t>
  </si>
  <si>
    <t>Сценрий</t>
  </si>
  <si>
    <t>лучший (2)</t>
  </si>
  <si>
    <t>средний (4)</t>
  </si>
  <si>
    <t>Фактические данные</t>
  </si>
  <si>
    <t>Вектор развития согласно сценарию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</si>
</sst>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2" fillId="0" borderId="2" xfId="0" applyFont="1" applyFill="1" applyBorder="1" applyAlignment="1">
      <alignment horizontal="center" vertical="top"/>
    </xf>
    <xf numFmtId="2" fontId="0" fillId="0" borderId="0" xfId="0" applyNumberFormat="1" applyAlignment="1">
      <alignment horizontal="center"/>
    </xf>
    <xf numFmtId="2" fontId="2" fillId="0" borderId="1" xfId="0" applyNumberFormat="1" applyFont="1" applyBorder="1" applyAlignment="1">
      <alignment horizontal="center" vertical="top"/>
    </xf>
    <xf numFmtId="164" fontId="0" fillId="0" borderId="0" xfId="0" applyNumberForma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0" fillId="2" borderId="0" xfId="0" applyFill="1"/>
    <xf numFmtId="0" fontId="0" fillId="2" borderId="0" xfId="0" applyFill="1" applyAlignment="1">
      <alignment horizontal="center"/>
    </xf>
    <xf numFmtId="0" fontId="5" fillId="0" borderId="0" xfId="0" applyFont="1"/>
    <xf numFmtId="0" fontId="1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saldo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Sheet1!$B$3:$B$8</c:f>
              <c:numCache>
                <c:formatCode>General</c:formatCode>
                <c:ptCount val="6"/>
                <c:pt idx="0">
                  <c:v>-88.999999999999901</c:v>
                </c:pt>
                <c:pt idx="1">
                  <c:v>-160.99999999999901</c:v>
                </c:pt>
                <c:pt idx="2">
                  <c:v>-172.99999999999901</c:v>
                </c:pt>
                <c:pt idx="3">
                  <c:v>-131.99999999999901</c:v>
                </c:pt>
                <c:pt idx="4">
                  <c:v>-127.99999999999901</c:v>
                </c:pt>
                <c:pt idx="5">
                  <c:v>-80.999999999999901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6D-4D26-A1C6-FE023A99F5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8592656"/>
        <c:axId val="1168593072"/>
      </c:radarChart>
      <c:catAx>
        <c:axId val="1168592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68593072"/>
        <c:crosses val="autoZero"/>
        <c:auto val="1"/>
        <c:lblAlgn val="ctr"/>
        <c:lblOffset val="100"/>
        <c:noMultiLvlLbl val="0"/>
      </c:catAx>
      <c:valAx>
        <c:axId val="116859307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168592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Sheet1!$Y$2</c:f>
              <c:strCache>
                <c:ptCount val="1"/>
                <c:pt idx="0">
                  <c:v>servicesnum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Sheet1!$Y$3:$Y$8</c:f>
              <c:numCache>
                <c:formatCode>General</c:formatCode>
                <c:ptCount val="6"/>
                <c:pt idx="0">
                  <c:v>53.999999999999901</c:v>
                </c:pt>
                <c:pt idx="1">
                  <c:v>82.999999999999901</c:v>
                </c:pt>
                <c:pt idx="2">
                  <c:v>179</c:v>
                </c:pt>
                <c:pt idx="3">
                  <c:v>40.999999999999901</c:v>
                </c:pt>
                <c:pt idx="4">
                  <c:v>90.999999999999901</c:v>
                </c:pt>
                <c:pt idx="5">
                  <c:v>23.999999999999901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B3-4FEE-AE59-91A33A0A96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8592656"/>
        <c:axId val="1168593072"/>
      </c:radarChart>
      <c:catAx>
        <c:axId val="1168592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68593072"/>
        <c:crosses val="autoZero"/>
        <c:auto val="1"/>
        <c:lblAlgn val="ctr"/>
        <c:lblOffset val="100"/>
        <c:noMultiLvlLbl val="0"/>
      </c:catAx>
      <c:valAx>
        <c:axId val="116859307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168592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Sheet1!$L$2</c:f>
              <c:strCache>
                <c:ptCount val="1"/>
                <c:pt idx="0">
                  <c:v>roadslen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Sheet1!$L$3:$L$8</c:f>
              <c:numCache>
                <c:formatCode>0.00</c:formatCode>
                <c:ptCount val="6"/>
                <c:pt idx="0">
                  <c:v>446.6</c:v>
                </c:pt>
                <c:pt idx="1">
                  <c:v>512.29999999999905</c:v>
                </c:pt>
                <c:pt idx="2">
                  <c:v>388.099999999999</c:v>
                </c:pt>
                <c:pt idx="3">
                  <c:v>390.69999999999902</c:v>
                </c:pt>
                <c:pt idx="4">
                  <c:v>250.74999999999901</c:v>
                </c:pt>
                <c:pt idx="5">
                  <c:v>277.39999999999901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66-4EBC-880F-9432F5C144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8592656"/>
        <c:axId val="1168593072"/>
      </c:radarChart>
      <c:catAx>
        <c:axId val="1168592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68593072"/>
        <c:crosses val="autoZero"/>
        <c:auto val="1"/>
        <c:lblAlgn val="ctr"/>
        <c:lblOffset val="100"/>
        <c:noMultiLvlLbl val="0"/>
      </c:catAx>
      <c:valAx>
        <c:axId val="116859307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1168592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Sheet1!$M$2</c:f>
              <c:strCache>
                <c:ptCount val="1"/>
                <c:pt idx="0">
                  <c:v>livestock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Sheet1!$M$3:$M$8</c:f>
              <c:numCache>
                <c:formatCode>General</c:formatCode>
                <c:ptCount val="6"/>
                <c:pt idx="0">
                  <c:v>50420</c:v>
                </c:pt>
                <c:pt idx="1">
                  <c:v>164982.99999999901</c:v>
                </c:pt>
                <c:pt idx="2">
                  <c:v>18256.999999999902</c:v>
                </c:pt>
                <c:pt idx="3">
                  <c:v>58356</c:v>
                </c:pt>
                <c:pt idx="4">
                  <c:v>8025.99999999997</c:v>
                </c:pt>
                <c:pt idx="5">
                  <c:v>18229.979999999901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A7-4901-8FAD-73076CA9BE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8592656"/>
        <c:axId val="1168593072"/>
      </c:radarChart>
      <c:catAx>
        <c:axId val="1168592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68593072"/>
        <c:crosses val="autoZero"/>
        <c:auto val="1"/>
        <c:lblAlgn val="ctr"/>
        <c:lblOffset val="100"/>
        <c:noMultiLvlLbl val="0"/>
      </c:catAx>
      <c:valAx>
        <c:axId val="116859307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168592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Sheet1!$N$2</c:f>
              <c:strCache>
                <c:ptCount val="1"/>
                <c:pt idx="0">
                  <c:v>harvest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Sheet1!$N$3:$N$8</c:f>
              <c:numCache>
                <c:formatCode>0.00</c:formatCode>
                <c:ptCount val="6"/>
                <c:pt idx="0">
                  <c:v>79813</c:v>
                </c:pt>
                <c:pt idx="1">
                  <c:v>29844.9</c:v>
                </c:pt>
                <c:pt idx="2">
                  <c:v>27682.999999999902</c:v>
                </c:pt>
                <c:pt idx="3">
                  <c:v>18501.609999999899</c:v>
                </c:pt>
                <c:pt idx="4">
                  <c:v>11041.1049999999</c:v>
                </c:pt>
                <c:pt idx="5">
                  <c:v>8245.4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0C-4460-9EF0-1A8964A5DA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8592656"/>
        <c:axId val="1168593072"/>
      </c:radarChart>
      <c:catAx>
        <c:axId val="1168592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68593072"/>
        <c:crosses val="autoZero"/>
        <c:auto val="1"/>
        <c:lblAlgn val="ctr"/>
        <c:lblOffset val="100"/>
        <c:noMultiLvlLbl val="0"/>
      </c:catAx>
      <c:valAx>
        <c:axId val="116859307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1168592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Sheet1!$O$2</c:f>
              <c:strCache>
                <c:ptCount val="1"/>
                <c:pt idx="0">
                  <c:v>agrprod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Sheet1!$O$3:$O$8</c:f>
              <c:numCache>
                <c:formatCode>General</c:formatCode>
                <c:ptCount val="6"/>
                <c:pt idx="0">
                  <c:v>2726247.6132</c:v>
                </c:pt>
                <c:pt idx="1">
                  <c:v>3467041.9999999902</c:v>
                </c:pt>
                <c:pt idx="2">
                  <c:v>560449.70709999895</c:v>
                </c:pt>
                <c:pt idx="3">
                  <c:v>1786122.5858999901</c:v>
                </c:pt>
                <c:pt idx="4">
                  <c:v>236605.806199999</c:v>
                </c:pt>
                <c:pt idx="5">
                  <c:v>467052.99389999901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6B-4F05-9EF7-EE28A4CA58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8592656"/>
        <c:axId val="1168593072"/>
      </c:radarChart>
      <c:catAx>
        <c:axId val="1168592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68593072"/>
        <c:crosses val="autoZero"/>
        <c:auto val="1"/>
        <c:lblAlgn val="ctr"/>
        <c:lblOffset val="100"/>
        <c:noMultiLvlLbl val="0"/>
      </c:catAx>
      <c:valAx>
        <c:axId val="116859307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168592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Sheet1!$P$2</c:f>
              <c:strCache>
                <c:ptCount val="1"/>
                <c:pt idx="0">
                  <c:v>hospitals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Sheet1!$P$3:$P$8</c:f>
              <c:numCache>
                <c:formatCode>General</c:formatCode>
                <c:ptCount val="6"/>
                <c:pt idx="0">
                  <c:v>29.999999999999901</c:v>
                </c:pt>
                <c:pt idx="1">
                  <c:v>37</c:v>
                </c:pt>
                <c:pt idx="2">
                  <c:v>28.999999999999901</c:v>
                </c:pt>
                <c:pt idx="3">
                  <c:v>27</c:v>
                </c:pt>
                <c:pt idx="4">
                  <c:v>14</c:v>
                </c:pt>
                <c:pt idx="5">
                  <c:v>15.999999999999901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FF-4FBA-A812-1570CE31E5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8592656"/>
        <c:axId val="1168593072"/>
      </c:radarChart>
      <c:catAx>
        <c:axId val="1168592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68593072"/>
        <c:crosses val="autoZero"/>
        <c:auto val="1"/>
        <c:lblAlgn val="ctr"/>
        <c:lblOffset val="100"/>
        <c:noMultiLvlLbl val="0"/>
      </c:catAx>
      <c:valAx>
        <c:axId val="116859307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168592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Sheet1!$AB$2</c:f>
              <c:strCache>
                <c:ptCount val="1"/>
                <c:pt idx="0">
                  <c:v>agrprod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Sheet1!$AB$3:$AB$8</c:f>
              <c:numCache>
                <c:formatCode>General</c:formatCode>
                <c:ptCount val="6"/>
                <c:pt idx="0">
                  <c:v>2726247.6132</c:v>
                </c:pt>
                <c:pt idx="1">
                  <c:v>3467041.9999999902</c:v>
                </c:pt>
                <c:pt idx="2">
                  <c:v>560449.70709999895</c:v>
                </c:pt>
                <c:pt idx="3">
                  <c:v>1786122.5858999901</c:v>
                </c:pt>
                <c:pt idx="4">
                  <c:v>236605.806199999</c:v>
                </c:pt>
                <c:pt idx="5">
                  <c:v>467052.99389999901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D7-4D33-8558-A5B5BC9F2B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8592656"/>
        <c:axId val="1168593072"/>
      </c:radarChart>
      <c:catAx>
        <c:axId val="1168592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68593072"/>
        <c:crosses val="autoZero"/>
        <c:auto val="1"/>
        <c:lblAlgn val="ctr"/>
        <c:lblOffset val="100"/>
        <c:noMultiLvlLbl val="0"/>
      </c:catAx>
      <c:valAx>
        <c:axId val="116859307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168592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Вектор развития в направлении светлого</a:t>
            </a:r>
            <a:r>
              <a:rPr lang="ru-RU" baseline="0"/>
              <a:t> будущего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example!$F$20:$T$20</c:f>
              <c:strCache>
                <c:ptCount val="15"/>
                <c:pt idx="0">
                  <c:v>popsize</c:v>
                </c:pt>
                <c:pt idx="1">
                  <c:v>avgemployers</c:v>
                </c:pt>
                <c:pt idx="2">
                  <c:v>avgsalary</c:v>
                </c:pt>
                <c:pt idx="3">
                  <c:v>shoparea</c:v>
                </c:pt>
                <c:pt idx="4">
                  <c:v>foodseats</c:v>
                </c:pt>
                <c:pt idx="5">
                  <c:v>retailturnover</c:v>
                </c:pt>
                <c:pt idx="6">
                  <c:v>livarea</c:v>
                </c:pt>
                <c:pt idx="7">
                  <c:v>sportsvenue</c:v>
                </c:pt>
                <c:pt idx="8">
                  <c:v>servicesnum</c:v>
                </c:pt>
                <c:pt idx="9">
                  <c:v>roadslen</c:v>
                </c:pt>
                <c:pt idx="10">
                  <c:v>livestock</c:v>
                </c:pt>
                <c:pt idx="11">
                  <c:v>harvest</c:v>
                </c:pt>
                <c:pt idx="12">
                  <c:v>agrprod</c:v>
                </c:pt>
                <c:pt idx="13">
                  <c:v>hospitals</c:v>
                </c:pt>
                <c:pt idx="14">
                  <c:v>beforeschool</c:v>
                </c:pt>
              </c:strCache>
            </c:strRef>
          </c:cat>
          <c:val>
            <c:numRef>
              <c:f>example!$F$21:$T$21</c:f>
              <c:numCache>
                <c:formatCode>General</c:formatCode>
                <c:ptCount val="15"/>
                <c:pt idx="0">
                  <c:v>3.6240321030916203</c:v>
                </c:pt>
                <c:pt idx="1">
                  <c:v>6.1448212648945946</c:v>
                </c:pt>
                <c:pt idx="2">
                  <c:v>1.4982399922615615</c:v>
                </c:pt>
                <c:pt idx="3">
                  <c:v>4.0208883745061286</c:v>
                </c:pt>
                <c:pt idx="4">
                  <c:v>1.1651718983557549</c:v>
                </c:pt>
                <c:pt idx="5">
                  <c:v>3.0723986310305951</c:v>
                </c:pt>
                <c:pt idx="6">
                  <c:v>0.91489361702127669</c:v>
                </c:pt>
                <c:pt idx="7">
                  <c:v>1.9411764705882362</c:v>
                </c:pt>
                <c:pt idx="8">
                  <c:v>2.0813953488372099</c:v>
                </c:pt>
                <c:pt idx="9">
                  <c:v>3.1629991850040695</c:v>
                </c:pt>
                <c:pt idx="11">
                  <c:v>4.5713427029097735</c:v>
                </c:pt>
                <c:pt idx="12">
                  <c:v>16.326598177651377</c:v>
                </c:pt>
                <c:pt idx="13">
                  <c:v>14.499999999999964</c:v>
                </c:pt>
                <c:pt idx="14">
                  <c:v>5.9647058823529289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96-4D64-BC85-678D78B9F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108296095"/>
        <c:axId val="2108289855"/>
      </c:barChart>
      <c:catAx>
        <c:axId val="21082960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08289855"/>
        <c:crosses val="autoZero"/>
        <c:auto val="1"/>
        <c:lblAlgn val="ctr"/>
        <c:lblOffset val="100"/>
        <c:noMultiLvlLbl val="0"/>
      </c:catAx>
      <c:valAx>
        <c:axId val="2108289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08296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="0"/>
              <a:t>Вектор развития в направлении светлого</a:t>
            </a:r>
            <a:r>
              <a:rPr lang="ru-RU" b="0" baseline="0"/>
              <a:t> будущего</a:t>
            </a:r>
            <a:endParaRPr lang="ru-RU" b="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example!$F$20:$T$20</c:f>
              <c:strCache>
                <c:ptCount val="15"/>
                <c:pt idx="0">
                  <c:v>popsize</c:v>
                </c:pt>
                <c:pt idx="1">
                  <c:v>avgemployers</c:v>
                </c:pt>
                <c:pt idx="2">
                  <c:v>avgsalary</c:v>
                </c:pt>
                <c:pt idx="3">
                  <c:v>shoparea</c:v>
                </c:pt>
                <c:pt idx="4">
                  <c:v>foodseats</c:v>
                </c:pt>
                <c:pt idx="5">
                  <c:v>retailturnover</c:v>
                </c:pt>
                <c:pt idx="6">
                  <c:v>livarea</c:v>
                </c:pt>
                <c:pt idx="7">
                  <c:v>sportsvenue</c:v>
                </c:pt>
                <c:pt idx="8">
                  <c:v>servicesnum</c:v>
                </c:pt>
                <c:pt idx="9">
                  <c:v>roadslen</c:v>
                </c:pt>
                <c:pt idx="10">
                  <c:v>livestock</c:v>
                </c:pt>
                <c:pt idx="11">
                  <c:v>harvest</c:v>
                </c:pt>
                <c:pt idx="12">
                  <c:v>agrprod</c:v>
                </c:pt>
                <c:pt idx="13">
                  <c:v>hospitals</c:v>
                </c:pt>
                <c:pt idx="14">
                  <c:v>beforeschool</c:v>
                </c:pt>
              </c:strCache>
            </c:strRef>
          </c:cat>
          <c:val>
            <c:numRef>
              <c:f>example!$F$21:$T$21</c:f>
              <c:numCache>
                <c:formatCode>General</c:formatCode>
                <c:ptCount val="15"/>
                <c:pt idx="0">
                  <c:v>3.6240321030916203</c:v>
                </c:pt>
                <c:pt idx="1">
                  <c:v>6.1448212648945946</c:v>
                </c:pt>
                <c:pt idx="2">
                  <c:v>1.4982399922615615</c:v>
                </c:pt>
                <c:pt idx="3">
                  <c:v>4.0208883745061286</c:v>
                </c:pt>
                <c:pt idx="4">
                  <c:v>1.1651718983557549</c:v>
                </c:pt>
                <c:pt idx="5">
                  <c:v>3.0723986310305951</c:v>
                </c:pt>
                <c:pt idx="6">
                  <c:v>0.91489361702127669</c:v>
                </c:pt>
                <c:pt idx="7">
                  <c:v>1.9411764705882362</c:v>
                </c:pt>
                <c:pt idx="8">
                  <c:v>2.0813953488372099</c:v>
                </c:pt>
                <c:pt idx="9">
                  <c:v>3.1629991850040695</c:v>
                </c:pt>
                <c:pt idx="11">
                  <c:v>4.5713427029097735</c:v>
                </c:pt>
                <c:pt idx="12">
                  <c:v>16.326598177651377</c:v>
                </c:pt>
                <c:pt idx="13">
                  <c:v>14.499999999999964</c:v>
                </c:pt>
                <c:pt idx="14">
                  <c:v>5.9647058823529289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EB-4D34-A154-2C62EA945F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8296095"/>
        <c:axId val="2108289855"/>
      </c:radarChart>
      <c:catAx>
        <c:axId val="2108296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08289855"/>
        <c:crosses val="autoZero"/>
        <c:auto val="1"/>
        <c:lblAlgn val="ctr"/>
        <c:lblOffset val="100"/>
        <c:noMultiLvlLbl val="0"/>
      </c:catAx>
      <c:valAx>
        <c:axId val="2108289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08296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Вектор развития в направлении среднего</a:t>
            </a:r>
            <a:r>
              <a:rPr lang="ru-RU" baseline="0"/>
              <a:t> будущего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example!$F$20:$T$20</c:f>
              <c:strCache>
                <c:ptCount val="15"/>
                <c:pt idx="0">
                  <c:v>popsize</c:v>
                </c:pt>
                <c:pt idx="1">
                  <c:v>avgemployers</c:v>
                </c:pt>
                <c:pt idx="2">
                  <c:v>avgsalary</c:v>
                </c:pt>
                <c:pt idx="3">
                  <c:v>shoparea</c:v>
                </c:pt>
                <c:pt idx="4">
                  <c:v>foodseats</c:v>
                </c:pt>
                <c:pt idx="5">
                  <c:v>retailturnover</c:v>
                </c:pt>
                <c:pt idx="6">
                  <c:v>livarea</c:v>
                </c:pt>
                <c:pt idx="7">
                  <c:v>sportsvenue</c:v>
                </c:pt>
                <c:pt idx="8">
                  <c:v>servicesnum</c:v>
                </c:pt>
                <c:pt idx="9">
                  <c:v>roadslen</c:v>
                </c:pt>
                <c:pt idx="10">
                  <c:v>livestock</c:v>
                </c:pt>
                <c:pt idx="11">
                  <c:v>harvest</c:v>
                </c:pt>
                <c:pt idx="12">
                  <c:v>agrprod</c:v>
                </c:pt>
                <c:pt idx="13">
                  <c:v>hospitals</c:v>
                </c:pt>
                <c:pt idx="14">
                  <c:v>beforeschool</c:v>
                </c:pt>
              </c:strCache>
            </c:strRef>
          </c:cat>
          <c:val>
            <c:numRef>
              <c:f>example!$F$22:$T$22</c:f>
              <c:numCache>
                <c:formatCode>General</c:formatCode>
                <c:ptCount val="15"/>
                <c:pt idx="0">
                  <c:v>1.9065449612841248</c:v>
                </c:pt>
                <c:pt idx="1">
                  <c:v>3.3024747937671828</c:v>
                </c:pt>
                <c:pt idx="2">
                  <c:v>1.5854474360729756</c:v>
                </c:pt>
                <c:pt idx="3">
                  <c:v>1.9866025461946695</c:v>
                </c:pt>
                <c:pt idx="4">
                  <c:v>0.5967862481315388</c:v>
                </c:pt>
                <c:pt idx="5">
                  <c:v>1.4161874266185424</c:v>
                </c:pt>
                <c:pt idx="6">
                  <c:v>0.93812056737588645</c:v>
                </c:pt>
                <c:pt idx="7">
                  <c:v>1.2205882352941166</c:v>
                </c:pt>
                <c:pt idx="8">
                  <c:v>1.0581395348837201</c:v>
                </c:pt>
                <c:pt idx="9">
                  <c:v>2.0436022819885835</c:v>
                </c:pt>
                <c:pt idx="11">
                  <c:v>1.8232371771054559</c:v>
                </c:pt>
                <c:pt idx="12">
                  <c:v>6.8926218987877599</c:v>
                </c:pt>
                <c:pt idx="13">
                  <c:v>7.0000000000000071</c:v>
                </c:pt>
                <c:pt idx="14">
                  <c:v>3.3773109243697506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61-4468-83C2-FC18C0CBE1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108296095"/>
        <c:axId val="2108289855"/>
      </c:barChart>
      <c:catAx>
        <c:axId val="21082960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08289855"/>
        <c:crosses val="autoZero"/>
        <c:auto val="1"/>
        <c:lblAlgn val="ctr"/>
        <c:lblOffset val="100"/>
        <c:noMultiLvlLbl val="0"/>
      </c:catAx>
      <c:valAx>
        <c:axId val="2108289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08296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popsize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Sheet1!$C$3:$C$8</c:f>
              <c:numCache>
                <c:formatCode>General</c:formatCode>
                <c:ptCount val="6"/>
                <c:pt idx="0">
                  <c:v>28921</c:v>
                </c:pt>
                <c:pt idx="1">
                  <c:v>34592</c:v>
                </c:pt>
                <c:pt idx="2">
                  <c:v>64120</c:v>
                </c:pt>
                <c:pt idx="3">
                  <c:v>20597.999999999902</c:v>
                </c:pt>
                <c:pt idx="4">
                  <c:v>33732.5</c:v>
                </c:pt>
                <c:pt idx="5">
                  <c:v>12177.9999999999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25-4217-9DA7-72807EF2C1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8592656"/>
        <c:axId val="1168593072"/>
      </c:radarChart>
      <c:catAx>
        <c:axId val="1168592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68593072"/>
        <c:crosses val="autoZero"/>
        <c:auto val="1"/>
        <c:lblAlgn val="ctr"/>
        <c:lblOffset val="100"/>
        <c:noMultiLvlLbl val="0"/>
      </c:catAx>
      <c:valAx>
        <c:axId val="116859307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168592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="0"/>
              <a:t>Вектор развития в направлении</a:t>
            </a:r>
            <a:r>
              <a:rPr lang="ru-RU" b="0" baseline="0"/>
              <a:t> среднего будущего</a:t>
            </a:r>
            <a:endParaRPr lang="ru-RU" b="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example!$F$20:$T$20</c:f>
              <c:strCache>
                <c:ptCount val="15"/>
                <c:pt idx="0">
                  <c:v>popsize</c:v>
                </c:pt>
                <c:pt idx="1">
                  <c:v>avgemployers</c:v>
                </c:pt>
                <c:pt idx="2">
                  <c:v>avgsalary</c:v>
                </c:pt>
                <c:pt idx="3">
                  <c:v>shoparea</c:v>
                </c:pt>
                <c:pt idx="4">
                  <c:v>foodseats</c:v>
                </c:pt>
                <c:pt idx="5">
                  <c:v>retailturnover</c:v>
                </c:pt>
                <c:pt idx="6">
                  <c:v>livarea</c:v>
                </c:pt>
                <c:pt idx="7">
                  <c:v>sportsvenue</c:v>
                </c:pt>
                <c:pt idx="8">
                  <c:v>servicesnum</c:v>
                </c:pt>
                <c:pt idx="9">
                  <c:v>roadslen</c:v>
                </c:pt>
                <c:pt idx="10">
                  <c:v>livestock</c:v>
                </c:pt>
                <c:pt idx="11">
                  <c:v>harvest</c:v>
                </c:pt>
                <c:pt idx="12">
                  <c:v>agrprod</c:v>
                </c:pt>
                <c:pt idx="13">
                  <c:v>hospitals</c:v>
                </c:pt>
                <c:pt idx="14">
                  <c:v>beforeschool</c:v>
                </c:pt>
              </c:strCache>
            </c:strRef>
          </c:cat>
          <c:val>
            <c:numRef>
              <c:f>example!$F$22:$T$22</c:f>
              <c:numCache>
                <c:formatCode>General</c:formatCode>
                <c:ptCount val="15"/>
                <c:pt idx="0">
                  <c:v>1.9065449612841248</c:v>
                </c:pt>
                <c:pt idx="1">
                  <c:v>3.3024747937671828</c:v>
                </c:pt>
                <c:pt idx="2">
                  <c:v>1.5854474360729756</c:v>
                </c:pt>
                <c:pt idx="3">
                  <c:v>1.9866025461946695</c:v>
                </c:pt>
                <c:pt idx="4">
                  <c:v>0.5967862481315388</c:v>
                </c:pt>
                <c:pt idx="5">
                  <c:v>1.4161874266185424</c:v>
                </c:pt>
                <c:pt idx="6">
                  <c:v>0.93812056737588645</c:v>
                </c:pt>
                <c:pt idx="7">
                  <c:v>1.2205882352941166</c:v>
                </c:pt>
                <c:pt idx="8">
                  <c:v>1.0581395348837201</c:v>
                </c:pt>
                <c:pt idx="9">
                  <c:v>2.0436022819885835</c:v>
                </c:pt>
                <c:pt idx="11">
                  <c:v>1.8232371771054559</c:v>
                </c:pt>
                <c:pt idx="12">
                  <c:v>6.8926218987877599</c:v>
                </c:pt>
                <c:pt idx="13">
                  <c:v>7.0000000000000071</c:v>
                </c:pt>
                <c:pt idx="14">
                  <c:v>3.3773109243697506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44-499C-96C5-011D588418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8296095"/>
        <c:axId val="2108289855"/>
      </c:radarChart>
      <c:catAx>
        <c:axId val="2108296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08289855"/>
        <c:crosses val="autoZero"/>
        <c:auto val="1"/>
        <c:lblAlgn val="ctr"/>
        <c:lblOffset val="100"/>
        <c:noMultiLvlLbl val="0"/>
      </c:catAx>
      <c:valAx>
        <c:axId val="2108289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08296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Вектор развития в направлении светлого</a:t>
            </a:r>
            <a:r>
              <a:rPr lang="ru-RU" baseline="0"/>
              <a:t> будущего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example!$AD$20:$AR$20</c:f>
              <c:strCache>
                <c:ptCount val="15"/>
                <c:pt idx="0">
                  <c:v>popsize</c:v>
                </c:pt>
                <c:pt idx="1">
                  <c:v>avgemployers</c:v>
                </c:pt>
                <c:pt idx="2">
                  <c:v>avgsalary</c:v>
                </c:pt>
                <c:pt idx="3">
                  <c:v>shoparea</c:v>
                </c:pt>
                <c:pt idx="4">
                  <c:v>foodseats</c:v>
                </c:pt>
                <c:pt idx="5">
                  <c:v>retailturnover</c:v>
                </c:pt>
                <c:pt idx="6">
                  <c:v>livarea</c:v>
                </c:pt>
                <c:pt idx="7">
                  <c:v>sportsvenue</c:v>
                </c:pt>
                <c:pt idx="8">
                  <c:v>servicesnum</c:v>
                </c:pt>
                <c:pt idx="9">
                  <c:v>roadslen</c:v>
                </c:pt>
                <c:pt idx="10">
                  <c:v>livestock</c:v>
                </c:pt>
                <c:pt idx="11">
                  <c:v>harvest</c:v>
                </c:pt>
                <c:pt idx="12">
                  <c:v>agrprod</c:v>
                </c:pt>
                <c:pt idx="13">
                  <c:v>hospitals</c:v>
                </c:pt>
                <c:pt idx="14">
                  <c:v>beforeschool</c:v>
                </c:pt>
              </c:strCache>
            </c:strRef>
          </c:cat>
          <c:val>
            <c:numRef>
              <c:f>example!$AD$21:$AR$21</c:f>
              <c:numCache>
                <c:formatCode>General</c:formatCode>
                <c:ptCount val="15"/>
                <c:pt idx="0">
                  <c:v>3.5396080596191002</c:v>
                </c:pt>
                <c:pt idx="1">
                  <c:v>2.2217067108533559</c:v>
                </c:pt>
                <c:pt idx="2">
                  <c:v>0.89158618014857427</c:v>
                </c:pt>
                <c:pt idx="3">
                  <c:v>3.5358564199030003</c:v>
                </c:pt>
                <c:pt idx="4">
                  <c:v>3.7566265060240975</c:v>
                </c:pt>
                <c:pt idx="5">
                  <c:v>3.4094198701773526</c:v>
                </c:pt>
                <c:pt idx="6">
                  <c:v>0.88659793814432986</c:v>
                </c:pt>
                <c:pt idx="7">
                  <c:v>3.3000000000000016</c:v>
                </c:pt>
                <c:pt idx="8">
                  <c:v>3.5098039215686287</c:v>
                </c:pt>
                <c:pt idx="9">
                  <c:v>3.0511006289308096</c:v>
                </c:pt>
                <c:pt idx="10">
                  <c:v>3.9069120479349557</c:v>
                </c:pt>
                <c:pt idx="11">
                  <c:v>2.4669453561310855</c:v>
                </c:pt>
                <c:pt idx="12">
                  <c:v>9.8636512881975911</c:v>
                </c:pt>
                <c:pt idx="13">
                  <c:v>4.8333333333333233</c:v>
                </c:pt>
                <c:pt idx="14">
                  <c:v>3.9433333333333223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72-43D5-B6D8-40D90D6A1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108296095"/>
        <c:axId val="2108289855"/>
      </c:barChart>
      <c:catAx>
        <c:axId val="21082960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08289855"/>
        <c:crosses val="autoZero"/>
        <c:auto val="1"/>
        <c:lblAlgn val="ctr"/>
        <c:lblOffset val="100"/>
        <c:noMultiLvlLbl val="0"/>
      </c:catAx>
      <c:valAx>
        <c:axId val="2108289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08296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="0"/>
              <a:t>Вектор развития в направлении светлого</a:t>
            </a:r>
            <a:r>
              <a:rPr lang="ru-RU" b="0" baseline="0"/>
              <a:t> будущего</a:t>
            </a:r>
            <a:endParaRPr lang="ru-RU" b="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example!$AD$20:$AR$20</c:f>
              <c:strCache>
                <c:ptCount val="15"/>
                <c:pt idx="0">
                  <c:v>popsize</c:v>
                </c:pt>
                <c:pt idx="1">
                  <c:v>avgemployers</c:v>
                </c:pt>
                <c:pt idx="2">
                  <c:v>avgsalary</c:v>
                </c:pt>
                <c:pt idx="3">
                  <c:v>shoparea</c:v>
                </c:pt>
                <c:pt idx="4">
                  <c:v>foodseats</c:v>
                </c:pt>
                <c:pt idx="5">
                  <c:v>retailturnover</c:v>
                </c:pt>
                <c:pt idx="6">
                  <c:v>livarea</c:v>
                </c:pt>
                <c:pt idx="7">
                  <c:v>sportsvenue</c:v>
                </c:pt>
                <c:pt idx="8">
                  <c:v>servicesnum</c:v>
                </c:pt>
                <c:pt idx="9">
                  <c:v>roadslen</c:v>
                </c:pt>
                <c:pt idx="10">
                  <c:v>livestock</c:v>
                </c:pt>
                <c:pt idx="11">
                  <c:v>harvest</c:v>
                </c:pt>
                <c:pt idx="12">
                  <c:v>agrprod</c:v>
                </c:pt>
                <c:pt idx="13">
                  <c:v>hospitals</c:v>
                </c:pt>
                <c:pt idx="14">
                  <c:v>beforeschool</c:v>
                </c:pt>
              </c:strCache>
            </c:strRef>
          </c:cat>
          <c:val>
            <c:numRef>
              <c:f>example!$AD$21:$AR$21</c:f>
              <c:numCache>
                <c:formatCode>General</c:formatCode>
                <c:ptCount val="15"/>
                <c:pt idx="0">
                  <c:v>3.5396080596191002</c:v>
                </c:pt>
                <c:pt idx="1">
                  <c:v>2.2217067108533559</c:v>
                </c:pt>
                <c:pt idx="2">
                  <c:v>0.89158618014857427</c:v>
                </c:pt>
                <c:pt idx="3">
                  <c:v>3.5358564199030003</c:v>
                </c:pt>
                <c:pt idx="4">
                  <c:v>3.7566265060240975</c:v>
                </c:pt>
                <c:pt idx="5">
                  <c:v>3.4094198701773526</c:v>
                </c:pt>
                <c:pt idx="6">
                  <c:v>0.88659793814432986</c:v>
                </c:pt>
                <c:pt idx="7">
                  <c:v>3.3000000000000016</c:v>
                </c:pt>
                <c:pt idx="8">
                  <c:v>3.5098039215686287</c:v>
                </c:pt>
                <c:pt idx="9">
                  <c:v>3.0511006289308096</c:v>
                </c:pt>
                <c:pt idx="10">
                  <c:v>3.9069120479349557</c:v>
                </c:pt>
                <c:pt idx="11">
                  <c:v>2.4669453561310855</c:v>
                </c:pt>
                <c:pt idx="12">
                  <c:v>9.8636512881975911</c:v>
                </c:pt>
                <c:pt idx="13">
                  <c:v>4.8333333333333233</c:v>
                </c:pt>
                <c:pt idx="14">
                  <c:v>3.9433333333333223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D7-45B3-ADA4-CAF3FFCF25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8296095"/>
        <c:axId val="2108289855"/>
      </c:radarChart>
      <c:catAx>
        <c:axId val="2108296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08289855"/>
        <c:crosses val="autoZero"/>
        <c:auto val="1"/>
        <c:lblAlgn val="ctr"/>
        <c:lblOffset val="100"/>
        <c:noMultiLvlLbl val="0"/>
      </c:catAx>
      <c:valAx>
        <c:axId val="2108289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08296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Sheet1!$U$2</c:f>
              <c:strCache>
                <c:ptCount val="1"/>
                <c:pt idx="0">
                  <c:v>avgemployers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Sheet1!$U$3:$U$8</c:f>
              <c:numCache>
                <c:formatCode>General</c:formatCode>
                <c:ptCount val="6"/>
                <c:pt idx="0">
                  <c:v>3862</c:v>
                </c:pt>
                <c:pt idx="1">
                  <c:v>5586.99999999999</c:v>
                </c:pt>
                <c:pt idx="2">
                  <c:v>13408</c:v>
                </c:pt>
                <c:pt idx="3">
                  <c:v>3171.99999999999</c:v>
                </c:pt>
                <c:pt idx="4">
                  <c:v>7205.99999999999</c:v>
                </c:pt>
                <c:pt idx="5">
                  <c:v>1916.99999999999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6E-4E05-900B-BB6F269112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8592656"/>
        <c:axId val="1168593072"/>
      </c:radarChart>
      <c:catAx>
        <c:axId val="1168592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68593072"/>
        <c:crosses val="autoZero"/>
        <c:auto val="1"/>
        <c:lblAlgn val="ctr"/>
        <c:lblOffset val="100"/>
        <c:noMultiLvlLbl val="0"/>
      </c:catAx>
      <c:valAx>
        <c:axId val="116859307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168592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Sheet1!$E$2</c:f>
              <c:strCache>
                <c:ptCount val="1"/>
                <c:pt idx="0">
                  <c:v>avgsalary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Sheet1!$E$3:$E$8</c:f>
              <c:numCache>
                <c:formatCode>0.00</c:formatCode>
                <c:ptCount val="6"/>
                <c:pt idx="0">
                  <c:v>19550.828399999999</c:v>
                </c:pt>
                <c:pt idx="1">
                  <c:v>19876.724880000002</c:v>
                </c:pt>
                <c:pt idx="2">
                  <c:v>23669.997930000001</c:v>
                </c:pt>
                <c:pt idx="3">
                  <c:v>18703.133279999998</c:v>
                </c:pt>
                <c:pt idx="4">
                  <c:v>25047.74784</c:v>
                </c:pt>
                <c:pt idx="5">
                  <c:v>18799.530149999999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91-45A4-A8CA-F723384EC3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8592656"/>
        <c:axId val="1168593072"/>
      </c:radarChart>
      <c:catAx>
        <c:axId val="1168592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68593072"/>
        <c:crosses val="autoZero"/>
        <c:auto val="1"/>
        <c:lblAlgn val="ctr"/>
        <c:lblOffset val="100"/>
        <c:noMultiLvlLbl val="0"/>
      </c:catAx>
      <c:valAx>
        <c:axId val="116859307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1168592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Sheet1!$V$2</c:f>
              <c:strCache>
                <c:ptCount val="1"/>
                <c:pt idx="0">
                  <c:v>shoparea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Sheet1!$V$3:$V$8</c:f>
              <c:numCache>
                <c:formatCode>General</c:formatCode>
                <c:ptCount val="6"/>
                <c:pt idx="0">
                  <c:v>12728.3</c:v>
                </c:pt>
                <c:pt idx="1">
                  <c:v>19828.0999999999</c:v>
                </c:pt>
                <c:pt idx="2">
                  <c:v>50375.7</c:v>
                </c:pt>
                <c:pt idx="3">
                  <c:v>10431.9999999999</c:v>
                </c:pt>
                <c:pt idx="4">
                  <c:v>24889.1499999999</c:v>
                </c:pt>
                <c:pt idx="5">
                  <c:v>6486.99999999999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C7-47A1-861D-EC356AAD6E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8592656"/>
        <c:axId val="1168593072"/>
      </c:radarChart>
      <c:catAx>
        <c:axId val="1168592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68593072"/>
        <c:crosses val="autoZero"/>
        <c:auto val="1"/>
        <c:lblAlgn val="ctr"/>
        <c:lblOffset val="100"/>
        <c:noMultiLvlLbl val="0"/>
      </c:catAx>
      <c:valAx>
        <c:axId val="116859307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168592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Sheet1!$W$2</c:f>
              <c:strCache>
                <c:ptCount val="1"/>
                <c:pt idx="0">
                  <c:v>foodseats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Sheet1!$W$3:$W$8</c:f>
              <c:numCache>
                <c:formatCode>General</c:formatCode>
                <c:ptCount val="6"/>
                <c:pt idx="0">
                  <c:v>600</c:v>
                </c:pt>
                <c:pt idx="1">
                  <c:v>684</c:v>
                </c:pt>
                <c:pt idx="2">
                  <c:v>1559</c:v>
                </c:pt>
                <c:pt idx="3">
                  <c:v>359.99999999999898</c:v>
                </c:pt>
                <c:pt idx="4">
                  <c:v>798.49999999999898</c:v>
                </c:pt>
                <c:pt idx="5">
                  <c:v>201.99999999999901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2E-4006-B674-94B53D052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8592656"/>
        <c:axId val="1168593072"/>
      </c:radarChart>
      <c:catAx>
        <c:axId val="1168592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68593072"/>
        <c:crosses val="autoZero"/>
        <c:auto val="1"/>
        <c:lblAlgn val="ctr"/>
        <c:lblOffset val="100"/>
        <c:noMultiLvlLbl val="0"/>
      </c:catAx>
      <c:valAx>
        <c:axId val="116859307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168592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Sheet1!$X$2</c:f>
              <c:strCache>
                <c:ptCount val="1"/>
                <c:pt idx="0">
                  <c:v>retailturnover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Sheet1!$X$3:$X$8</c:f>
              <c:numCache>
                <c:formatCode>General</c:formatCode>
                <c:ptCount val="6"/>
                <c:pt idx="0">
                  <c:v>597866.76143999898</c:v>
                </c:pt>
                <c:pt idx="1">
                  <c:v>751077.06191999896</c:v>
                </c:pt>
                <c:pt idx="2">
                  <c:v>2393008.6819799999</c:v>
                </c:pt>
                <c:pt idx="3">
                  <c:v>387240.08781</c:v>
                </c:pt>
                <c:pt idx="4">
                  <c:v>1103030.3076499901</c:v>
                </c:pt>
                <c:pt idx="5">
                  <c:v>260552.33490999899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14-49BA-827C-9DF0220E7A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8592656"/>
        <c:axId val="1168593072"/>
      </c:radarChart>
      <c:catAx>
        <c:axId val="1168592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68593072"/>
        <c:crosses val="autoZero"/>
        <c:auto val="1"/>
        <c:lblAlgn val="ctr"/>
        <c:lblOffset val="100"/>
        <c:noMultiLvlLbl val="0"/>
      </c:catAx>
      <c:valAx>
        <c:axId val="116859307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168592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Sheet1!$I$2</c:f>
              <c:strCache>
                <c:ptCount val="1"/>
                <c:pt idx="0">
                  <c:v>livarea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Sheet1!$I$3:$I$8</c:f>
              <c:numCache>
                <c:formatCode>General</c:formatCode>
                <c:ptCount val="6"/>
                <c:pt idx="0">
                  <c:v>29.599999999999898</c:v>
                </c:pt>
                <c:pt idx="1">
                  <c:v>27.299999999999901</c:v>
                </c:pt>
                <c:pt idx="2">
                  <c:v>25.8</c:v>
                </c:pt>
                <c:pt idx="3">
                  <c:v>28</c:v>
                </c:pt>
                <c:pt idx="4">
                  <c:v>26.454999999999998</c:v>
                </c:pt>
                <c:pt idx="5">
                  <c:v>30.499999999999901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65-4D6E-867E-43097AA9A3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8592656"/>
        <c:axId val="1168593072"/>
      </c:radarChart>
      <c:catAx>
        <c:axId val="1168592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68593072"/>
        <c:crosses val="autoZero"/>
        <c:auto val="1"/>
        <c:lblAlgn val="ctr"/>
        <c:lblOffset val="100"/>
        <c:noMultiLvlLbl val="0"/>
      </c:catAx>
      <c:valAx>
        <c:axId val="116859307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168592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Sheet1!$J$2</c:f>
              <c:strCache>
                <c:ptCount val="1"/>
                <c:pt idx="0">
                  <c:v>sportsvenue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Sheet1!$J$3:$J$8</c:f>
              <c:numCache>
                <c:formatCode>General</c:formatCode>
                <c:ptCount val="6"/>
                <c:pt idx="0">
                  <c:v>88.999999999999901</c:v>
                </c:pt>
                <c:pt idx="1">
                  <c:v>118</c:v>
                </c:pt>
                <c:pt idx="2">
                  <c:v>132</c:v>
                </c:pt>
                <c:pt idx="3">
                  <c:v>71</c:v>
                </c:pt>
                <c:pt idx="4">
                  <c:v>82.999999999999901</c:v>
                </c:pt>
                <c:pt idx="5">
                  <c:v>39.999999999999901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51-4E52-9D74-5ACE8522C0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8592656"/>
        <c:axId val="1168593072"/>
      </c:radarChart>
      <c:catAx>
        <c:axId val="1168592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68593072"/>
        <c:crosses val="autoZero"/>
        <c:auto val="1"/>
        <c:lblAlgn val="ctr"/>
        <c:lblOffset val="100"/>
        <c:noMultiLvlLbl val="0"/>
      </c:catAx>
      <c:valAx>
        <c:axId val="116859307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168592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30</xdr:row>
      <xdr:rowOff>33337</xdr:rowOff>
    </xdr:from>
    <xdr:to>
      <xdr:col>5</xdr:col>
      <xdr:colOff>590550</xdr:colOff>
      <xdr:row>41</xdr:row>
      <xdr:rowOff>171450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161925</xdr:colOff>
      <xdr:row>30</xdr:row>
      <xdr:rowOff>38100</xdr:rowOff>
    </xdr:from>
    <xdr:to>
      <xdr:col>11</xdr:col>
      <xdr:colOff>152400</xdr:colOff>
      <xdr:row>41</xdr:row>
      <xdr:rowOff>176213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285750</xdr:colOff>
      <xdr:row>30</xdr:row>
      <xdr:rowOff>19050</xdr:rowOff>
    </xdr:from>
    <xdr:to>
      <xdr:col>16</xdr:col>
      <xdr:colOff>276225</xdr:colOff>
      <xdr:row>41</xdr:row>
      <xdr:rowOff>157163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495300</xdr:colOff>
      <xdr:row>30</xdr:row>
      <xdr:rowOff>0</xdr:rowOff>
    </xdr:from>
    <xdr:to>
      <xdr:col>21</xdr:col>
      <xdr:colOff>285750</xdr:colOff>
      <xdr:row>41</xdr:row>
      <xdr:rowOff>138113</xdr:rowOff>
    </xdr:to>
    <xdr:graphicFrame macro="">
      <xdr:nvGraphicFramePr>
        <xdr:cNvPr id="6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485775</xdr:colOff>
      <xdr:row>30</xdr:row>
      <xdr:rowOff>19050</xdr:rowOff>
    </xdr:from>
    <xdr:to>
      <xdr:col>26</xdr:col>
      <xdr:colOff>476250</xdr:colOff>
      <xdr:row>41</xdr:row>
      <xdr:rowOff>157163</xdr:rowOff>
    </xdr:to>
    <xdr:graphicFrame macro="">
      <xdr:nvGraphicFramePr>
        <xdr:cNvPr id="7" name="Диаграмма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28575</xdr:colOff>
      <xdr:row>42</xdr:row>
      <xdr:rowOff>85725</xdr:rowOff>
    </xdr:from>
    <xdr:to>
      <xdr:col>6</xdr:col>
      <xdr:colOff>19050</xdr:colOff>
      <xdr:row>54</xdr:row>
      <xdr:rowOff>33338</xdr:rowOff>
    </xdr:to>
    <xdr:graphicFrame macro="">
      <xdr:nvGraphicFramePr>
        <xdr:cNvPr id="8" name="Диаграмма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238125</xdr:colOff>
      <xdr:row>42</xdr:row>
      <xdr:rowOff>114300</xdr:rowOff>
    </xdr:from>
    <xdr:to>
      <xdr:col>11</xdr:col>
      <xdr:colOff>228600</xdr:colOff>
      <xdr:row>54</xdr:row>
      <xdr:rowOff>61913</xdr:rowOff>
    </xdr:to>
    <xdr:graphicFrame macro="">
      <xdr:nvGraphicFramePr>
        <xdr:cNvPr id="9" name="Диаграмма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323850</xdr:colOff>
      <xdr:row>42</xdr:row>
      <xdr:rowOff>133350</xdr:rowOff>
    </xdr:from>
    <xdr:to>
      <xdr:col>16</xdr:col>
      <xdr:colOff>314325</xdr:colOff>
      <xdr:row>54</xdr:row>
      <xdr:rowOff>80963</xdr:rowOff>
    </xdr:to>
    <xdr:graphicFrame macro="">
      <xdr:nvGraphicFramePr>
        <xdr:cNvPr id="10" name="Диаграмма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495300</xdr:colOff>
      <xdr:row>42</xdr:row>
      <xdr:rowOff>95250</xdr:rowOff>
    </xdr:from>
    <xdr:to>
      <xdr:col>21</xdr:col>
      <xdr:colOff>285750</xdr:colOff>
      <xdr:row>54</xdr:row>
      <xdr:rowOff>42863</xdr:rowOff>
    </xdr:to>
    <xdr:graphicFrame macro="">
      <xdr:nvGraphicFramePr>
        <xdr:cNvPr id="11" name="Диаграмма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21</xdr:col>
      <xdr:colOff>514350</xdr:colOff>
      <xdr:row>42</xdr:row>
      <xdr:rowOff>142875</xdr:rowOff>
    </xdr:from>
    <xdr:to>
      <xdr:col>26</xdr:col>
      <xdr:colOff>504825</xdr:colOff>
      <xdr:row>54</xdr:row>
      <xdr:rowOff>90488</xdr:rowOff>
    </xdr:to>
    <xdr:graphicFrame macro="">
      <xdr:nvGraphicFramePr>
        <xdr:cNvPr id="12" name="Диаграмма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600075</xdr:colOff>
      <xdr:row>54</xdr:row>
      <xdr:rowOff>171450</xdr:rowOff>
    </xdr:from>
    <xdr:to>
      <xdr:col>5</xdr:col>
      <xdr:colOff>590550</xdr:colOff>
      <xdr:row>66</xdr:row>
      <xdr:rowOff>119063</xdr:rowOff>
    </xdr:to>
    <xdr:graphicFrame macro="">
      <xdr:nvGraphicFramePr>
        <xdr:cNvPr id="13" name="Диаграмма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</xdr:col>
      <xdr:colOff>246529</xdr:colOff>
      <xdr:row>55</xdr:row>
      <xdr:rowOff>56029</xdr:rowOff>
    </xdr:from>
    <xdr:to>
      <xdr:col>11</xdr:col>
      <xdr:colOff>237004</xdr:colOff>
      <xdr:row>67</xdr:row>
      <xdr:rowOff>3642</xdr:rowOff>
    </xdr:to>
    <xdr:graphicFrame macro="">
      <xdr:nvGraphicFramePr>
        <xdr:cNvPr id="14" name="Диаграмма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11</xdr:col>
      <xdr:colOff>381001</xdr:colOff>
      <xdr:row>55</xdr:row>
      <xdr:rowOff>78441</xdr:rowOff>
    </xdr:from>
    <xdr:to>
      <xdr:col>16</xdr:col>
      <xdr:colOff>371476</xdr:colOff>
      <xdr:row>67</xdr:row>
      <xdr:rowOff>26054</xdr:rowOff>
    </xdr:to>
    <xdr:graphicFrame macro="">
      <xdr:nvGraphicFramePr>
        <xdr:cNvPr id="15" name="Диаграмма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16</xdr:col>
      <xdr:colOff>497061</xdr:colOff>
      <xdr:row>55</xdr:row>
      <xdr:rowOff>51227</xdr:rowOff>
    </xdr:from>
    <xdr:to>
      <xdr:col>21</xdr:col>
      <xdr:colOff>285830</xdr:colOff>
      <xdr:row>66</xdr:row>
      <xdr:rowOff>189340</xdr:rowOff>
    </xdr:to>
    <xdr:graphicFrame macro="">
      <xdr:nvGraphicFramePr>
        <xdr:cNvPr id="16" name="Диаграмма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21</xdr:col>
      <xdr:colOff>537883</xdr:colOff>
      <xdr:row>55</xdr:row>
      <xdr:rowOff>78441</xdr:rowOff>
    </xdr:from>
    <xdr:to>
      <xdr:col>26</xdr:col>
      <xdr:colOff>528357</xdr:colOff>
      <xdr:row>67</xdr:row>
      <xdr:rowOff>26054</xdr:rowOff>
    </xdr:to>
    <xdr:graphicFrame macro="">
      <xdr:nvGraphicFramePr>
        <xdr:cNvPr id="17" name="Диаграмма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593912</xdr:colOff>
      <xdr:row>67</xdr:row>
      <xdr:rowOff>78441</xdr:rowOff>
    </xdr:from>
    <xdr:to>
      <xdr:col>5</xdr:col>
      <xdr:colOff>584387</xdr:colOff>
      <xdr:row>79</xdr:row>
      <xdr:rowOff>26054</xdr:rowOff>
    </xdr:to>
    <xdr:graphicFrame macro="">
      <xdr:nvGraphicFramePr>
        <xdr:cNvPr id="18" name="Диаграмма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409575</xdr:colOff>
      <xdr:row>23</xdr:row>
      <xdr:rowOff>33337</xdr:rowOff>
    </xdr:from>
    <xdr:to>
      <xdr:col>9</xdr:col>
      <xdr:colOff>561975</xdr:colOff>
      <xdr:row>42</xdr:row>
      <xdr:rowOff>9525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247650</xdr:colOff>
      <xdr:row>23</xdr:row>
      <xdr:rowOff>19050</xdr:rowOff>
    </xdr:from>
    <xdr:to>
      <xdr:col>20</xdr:col>
      <xdr:colOff>390525</xdr:colOff>
      <xdr:row>41</xdr:row>
      <xdr:rowOff>185738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295275</xdr:colOff>
      <xdr:row>43</xdr:row>
      <xdr:rowOff>57150</xdr:rowOff>
    </xdr:from>
    <xdr:to>
      <xdr:col>9</xdr:col>
      <xdr:colOff>447675</xdr:colOff>
      <xdr:row>62</xdr:row>
      <xdr:rowOff>33338</xdr:rowOff>
    </xdr:to>
    <xdr:graphicFrame macro="">
      <xdr:nvGraphicFramePr>
        <xdr:cNvPr id="6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272142</xdr:colOff>
      <xdr:row>42</xdr:row>
      <xdr:rowOff>176893</xdr:rowOff>
    </xdr:from>
    <xdr:to>
      <xdr:col>20</xdr:col>
      <xdr:colOff>415017</xdr:colOff>
      <xdr:row>61</xdr:row>
      <xdr:rowOff>153081</xdr:rowOff>
    </xdr:to>
    <xdr:graphicFrame macro="">
      <xdr:nvGraphicFramePr>
        <xdr:cNvPr id="7" name="Диаграмма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489856</xdr:colOff>
      <xdr:row>24</xdr:row>
      <xdr:rowOff>13607</xdr:rowOff>
    </xdr:from>
    <xdr:to>
      <xdr:col>34</xdr:col>
      <xdr:colOff>342899</xdr:colOff>
      <xdr:row>42</xdr:row>
      <xdr:rowOff>180295</xdr:rowOff>
    </xdr:to>
    <xdr:graphicFrame macro="">
      <xdr:nvGraphicFramePr>
        <xdr:cNvPr id="8" name="Диаграмма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34</xdr:col>
      <xdr:colOff>571501</xdr:colOff>
      <xdr:row>23</xdr:row>
      <xdr:rowOff>163286</xdr:rowOff>
    </xdr:from>
    <xdr:to>
      <xdr:col>45</xdr:col>
      <xdr:colOff>102054</xdr:colOff>
      <xdr:row>42</xdr:row>
      <xdr:rowOff>139474</xdr:rowOff>
    </xdr:to>
    <xdr:graphicFrame macro="">
      <xdr:nvGraphicFramePr>
        <xdr:cNvPr id="9" name="Диаграмма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7"/>
  <sheetViews>
    <sheetView topLeftCell="E1" zoomScaleNormal="100" workbookViewId="0">
      <selection activeCell="Z2" sqref="Z2:Z8"/>
    </sheetView>
  </sheetViews>
  <sheetFormatPr defaultRowHeight="15" x14ac:dyDescent="0.25"/>
  <cols>
    <col min="2" max="2" width="9.7109375" customWidth="1"/>
    <col min="4" max="4" width="13.140625" customWidth="1"/>
    <col min="8" max="8" width="15.140625" customWidth="1"/>
    <col min="11" max="11" width="12.140625" customWidth="1"/>
    <col min="17" max="17" width="12.140625" customWidth="1"/>
    <col min="18" max="18" width="12.28515625" customWidth="1"/>
    <col min="19" max="19" width="20.28515625" customWidth="1"/>
  </cols>
  <sheetData>
    <row r="1" spans="1:28" x14ac:dyDescent="0.25">
      <c r="A1" s="3" t="s">
        <v>23</v>
      </c>
    </row>
    <row r="2" spans="1:28" x14ac:dyDescent="0.25">
      <c r="A2" s="1" t="s">
        <v>0</v>
      </c>
      <c r="B2" s="1" t="s">
        <v>1</v>
      </c>
      <c r="C2" s="1" t="s">
        <v>2</v>
      </c>
      <c r="D2" s="7" t="s">
        <v>3</v>
      </c>
      <c r="E2" s="7" t="s">
        <v>4</v>
      </c>
      <c r="F2" s="7" t="s">
        <v>5</v>
      </c>
      <c r="G2" s="7" t="s">
        <v>6</v>
      </c>
      <c r="H2" s="7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5" t="s">
        <v>26</v>
      </c>
      <c r="S2" s="5" t="s">
        <v>27</v>
      </c>
      <c r="U2" s="1" t="s">
        <v>3</v>
      </c>
      <c r="V2" s="1" t="s">
        <v>5</v>
      </c>
      <c r="W2" s="1" t="s">
        <v>6</v>
      </c>
      <c r="X2" s="1" t="s">
        <v>7</v>
      </c>
      <c r="Y2" s="1" t="s">
        <v>10</v>
      </c>
      <c r="Z2" s="1" t="s">
        <v>16</v>
      </c>
      <c r="AA2" s="1" t="s">
        <v>12</v>
      </c>
      <c r="AB2" s="1" t="s">
        <v>14</v>
      </c>
    </row>
    <row r="3" spans="1:28" x14ac:dyDescent="0.25">
      <c r="A3" s="2" t="s">
        <v>17</v>
      </c>
      <c r="B3" s="2">
        <v>-88.999999999999901</v>
      </c>
      <c r="C3" s="2">
        <v>28921</v>
      </c>
      <c r="D3" s="6">
        <f>U3/C3</f>
        <v>0.13353618477922616</v>
      </c>
      <c r="E3" s="6">
        <v>19550.828399999999</v>
      </c>
      <c r="F3" s="6">
        <f>V3/C3</f>
        <v>0.44010580547007361</v>
      </c>
      <c r="G3" s="6">
        <f t="shared" ref="G3:G8" si="0">W3/C3</f>
        <v>2.0746170602676257E-2</v>
      </c>
      <c r="H3" s="6">
        <f t="shared" ref="H3:H8" si="1">X3/C3</f>
        <v>20.672409717506277</v>
      </c>
      <c r="I3" s="2">
        <v>29.599999999999898</v>
      </c>
      <c r="J3" s="2">
        <v>88.999999999999901</v>
      </c>
      <c r="K3" s="8">
        <f>Y3/C3</f>
        <v>1.8671553542408596E-3</v>
      </c>
      <c r="L3" s="6">
        <v>446.6</v>
      </c>
      <c r="M3" s="2">
        <v>50420</v>
      </c>
      <c r="N3" s="6">
        <v>79813</v>
      </c>
      <c r="O3" s="2">
        <v>2726247.6132</v>
      </c>
      <c r="P3" s="2">
        <v>29.999999999999901</v>
      </c>
      <c r="Q3" s="6">
        <f>Z3/C3</f>
        <v>4.2149303274437257E-2</v>
      </c>
      <c r="R3" s="6">
        <f t="shared" ref="R3:R6" si="2">(C3/C$8)*B$8</f>
        <v>-192.3633601576627</v>
      </c>
      <c r="S3" s="6">
        <f t="shared" ref="S3:S8" si="3">ABS(R3-B3)</f>
        <v>103.3633601576628</v>
      </c>
      <c r="U3" s="2">
        <v>3862</v>
      </c>
      <c r="V3" s="2">
        <v>12728.3</v>
      </c>
      <c r="W3" s="2">
        <v>600</v>
      </c>
      <c r="X3" s="2">
        <v>597866.76143999898</v>
      </c>
      <c r="Y3" s="2">
        <v>53.999999999999901</v>
      </c>
      <c r="Z3" s="2">
        <v>1219</v>
      </c>
      <c r="AA3" s="2">
        <v>50420</v>
      </c>
      <c r="AB3" s="2">
        <v>2726247.6132</v>
      </c>
    </row>
    <row r="4" spans="1:28" x14ac:dyDescent="0.25">
      <c r="A4" s="2" t="s">
        <v>18</v>
      </c>
      <c r="B4" s="2">
        <v>-160.99999999999901</v>
      </c>
      <c r="C4" s="2">
        <v>34592</v>
      </c>
      <c r="D4" s="6">
        <f t="shared" ref="D4:D8" si="4">U4/C4</f>
        <v>0.1615113320999072</v>
      </c>
      <c r="E4" s="6">
        <v>19876.724880000002</v>
      </c>
      <c r="F4" s="6">
        <f t="shared" ref="F4:F8" si="5">V4/C4</f>
        <v>0.57319900555041337</v>
      </c>
      <c r="G4" s="6">
        <f t="shared" si="0"/>
        <v>1.9773358001850139E-2</v>
      </c>
      <c r="H4" s="6">
        <f t="shared" si="1"/>
        <v>21.712449754856586</v>
      </c>
      <c r="I4" s="2">
        <v>27.299999999999901</v>
      </c>
      <c r="J4" s="2">
        <v>118</v>
      </c>
      <c r="K4" s="8">
        <f t="shared" ref="K4:K8" si="6">Y4/C4</f>
        <v>2.3993987049028649E-3</v>
      </c>
      <c r="L4" s="6">
        <v>512.29999999999905</v>
      </c>
      <c r="M4" s="2">
        <v>164982.99999999901</v>
      </c>
      <c r="N4" s="6">
        <v>29844.9</v>
      </c>
      <c r="O4" s="2">
        <v>3467041.9999999902</v>
      </c>
      <c r="P4" s="2">
        <v>37</v>
      </c>
      <c r="Q4" s="6">
        <f t="shared" ref="Q4:Q8" si="7">Z4/C4</f>
        <v>5.0271739130434492E-2</v>
      </c>
      <c r="R4" s="6">
        <f t="shared" si="2"/>
        <v>-230.08310067334699</v>
      </c>
      <c r="S4" s="6">
        <f t="shared" si="3"/>
        <v>69.083100673347985</v>
      </c>
      <c r="U4" s="2">
        <v>5586.99999999999</v>
      </c>
      <c r="V4" s="2">
        <v>19828.0999999999</v>
      </c>
      <c r="W4" s="2">
        <v>684</v>
      </c>
      <c r="X4" s="2">
        <v>751077.06191999896</v>
      </c>
      <c r="Y4" s="2">
        <v>82.999999999999901</v>
      </c>
      <c r="Z4" s="2">
        <v>1738.99999999999</v>
      </c>
      <c r="AA4" s="2">
        <v>164982.99999999901</v>
      </c>
      <c r="AB4" s="2">
        <v>3467041.9999999902</v>
      </c>
    </row>
    <row r="5" spans="1:28" x14ac:dyDescent="0.25">
      <c r="A5" s="2" t="s">
        <v>19</v>
      </c>
      <c r="B5" s="2">
        <v>-172.99999999999901</v>
      </c>
      <c r="C5" s="2">
        <v>64120</v>
      </c>
      <c r="D5" s="6">
        <f t="shared" si="4"/>
        <v>0.20910792264504055</v>
      </c>
      <c r="E5" s="6">
        <v>23669.997930000001</v>
      </c>
      <c r="F5" s="6">
        <f t="shared" si="5"/>
        <v>0.78564722395508413</v>
      </c>
      <c r="G5" s="6">
        <f t="shared" si="0"/>
        <v>2.4313786650031192E-2</v>
      </c>
      <c r="H5" s="6">
        <f t="shared" si="1"/>
        <v>37.320784185589517</v>
      </c>
      <c r="I5" s="2">
        <v>25.8</v>
      </c>
      <c r="J5" s="2">
        <v>132</v>
      </c>
      <c r="K5" s="8">
        <f t="shared" si="6"/>
        <v>2.7916406737367437E-3</v>
      </c>
      <c r="L5" s="6">
        <v>388.099999999999</v>
      </c>
      <c r="M5" s="2">
        <v>18256.999999999902</v>
      </c>
      <c r="N5" s="6">
        <v>27682.999999999902</v>
      </c>
      <c r="O5" s="2">
        <v>560449.70709999895</v>
      </c>
      <c r="P5" s="2">
        <v>28.999999999999901</v>
      </c>
      <c r="Q5" s="6">
        <f t="shared" si="7"/>
        <v>5.5349344978165786E-2</v>
      </c>
      <c r="R5" s="6">
        <f t="shared" si="2"/>
        <v>-426.48382328789921</v>
      </c>
      <c r="S5" s="6">
        <f t="shared" si="3"/>
        <v>253.48382328790021</v>
      </c>
      <c r="U5" s="2">
        <v>13408</v>
      </c>
      <c r="V5" s="2">
        <v>50375.7</v>
      </c>
      <c r="W5" s="2">
        <v>1559</v>
      </c>
      <c r="X5" s="2">
        <v>2393008.6819799999</v>
      </c>
      <c r="Y5" s="2">
        <v>179</v>
      </c>
      <c r="Z5" s="2">
        <v>3548.99999999999</v>
      </c>
      <c r="AA5" s="2">
        <v>18256.999999999902</v>
      </c>
      <c r="AB5" s="2">
        <v>560449.70709999895</v>
      </c>
    </row>
    <row r="6" spans="1:28" x14ac:dyDescent="0.25">
      <c r="A6" s="2" t="s">
        <v>20</v>
      </c>
      <c r="B6" s="2">
        <v>-131.99999999999901</v>
      </c>
      <c r="C6" s="2">
        <v>20597.999999999902</v>
      </c>
      <c r="D6" s="6">
        <f t="shared" si="4"/>
        <v>0.15399553354694656</v>
      </c>
      <c r="E6" s="6">
        <v>18703.133279999998</v>
      </c>
      <c r="F6" s="6">
        <f t="shared" si="5"/>
        <v>0.50645693756675159</v>
      </c>
      <c r="G6" s="6">
        <f t="shared" si="0"/>
        <v>1.7477424992717774E-2</v>
      </c>
      <c r="H6" s="6">
        <f t="shared" si="1"/>
        <v>18.799887746868716</v>
      </c>
      <c r="I6" s="2">
        <v>28</v>
      </c>
      <c r="J6" s="2">
        <v>71</v>
      </c>
      <c r="K6" s="8">
        <f t="shared" si="6"/>
        <v>1.9904845130595248E-3</v>
      </c>
      <c r="L6" s="6">
        <v>390.69999999999902</v>
      </c>
      <c r="M6" s="2">
        <v>58356</v>
      </c>
      <c r="N6" s="6">
        <v>18501.609999999899</v>
      </c>
      <c r="O6" s="2">
        <v>1786122.5858999901</v>
      </c>
      <c r="P6" s="2">
        <v>27</v>
      </c>
      <c r="Q6" s="6">
        <f t="shared" si="7"/>
        <v>5.044179046509345E-2</v>
      </c>
      <c r="R6" s="6">
        <f t="shared" si="2"/>
        <v>-137.00426999507337</v>
      </c>
      <c r="S6" s="6">
        <f t="shared" si="3"/>
        <v>5.0042699950743668</v>
      </c>
      <c r="U6" s="2">
        <v>3171.99999999999</v>
      </c>
      <c r="V6" s="2">
        <v>10431.9999999999</v>
      </c>
      <c r="W6" s="2">
        <v>359.99999999999898</v>
      </c>
      <c r="X6" s="2">
        <v>387240.08781</v>
      </c>
      <c r="Y6" s="2">
        <v>40.999999999999901</v>
      </c>
      <c r="Z6" s="2">
        <v>1038.99999999999</v>
      </c>
      <c r="AA6" s="2">
        <v>58356</v>
      </c>
      <c r="AB6" s="2">
        <v>1786122.5858999901</v>
      </c>
    </row>
    <row r="7" spans="1:28" x14ac:dyDescent="0.25">
      <c r="A7" s="2" t="s">
        <v>21</v>
      </c>
      <c r="B7" s="2">
        <v>-127.99999999999901</v>
      </c>
      <c r="C7" s="2">
        <v>33732.5</v>
      </c>
      <c r="D7" s="6">
        <f t="shared" si="4"/>
        <v>0.21362187801082014</v>
      </c>
      <c r="E7" s="6">
        <v>25047.74784</v>
      </c>
      <c r="F7" s="6">
        <f t="shared" si="5"/>
        <v>0.73783887941895498</v>
      </c>
      <c r="G7" s="6">
        <f t="shared" si="0"/>
        <v>2.3671533387682471E-2</v>
      </c>
      <c r="H7" s="6">
        <f t="shared" si="1"/>
        <v>32.699334696509005</v>
      </c>
      <c r="I7" s="2">
        <v>26.454999999999998</v>
      </c>
      <c r="J7" s="2">
        <v>82.999999999999901</v>
      </c>
      <c r="K7" s="8">
        <f t="shared" si="6"/>
        <v>2.6976951011635632E-3</v>
      </c>
      <c r="L7" s="6">
        <v>250.74999999999901</v>
      </c>
      <c r="M7" s="2">
        <v>8025.99999999997</v>
      </c>
      <c r="N7" s="6">
        <v>11041.1049999999</v>
      </c>
      <c r="O7" s="2">
        <v>236605.806199999</v>
      </c>
      <c r="P7" s="2">
        <v>14</v>
      </c>
      <c r="Q7" s="6">
        <f t="shared" si="7"/>
        <v>5.9571629733936114E-2</v>
      </c>
      <c r="R7" s="6">
        <f>(C7/C$8)*B$8</f>
        <v>-224.36627525045319</v>
      </c>
      <c r="S7" s="6">
        <f t="shared" si="3"/>
        <v>96.36627525045418</v>
      </c>
      <c r="U7" s="2">
        <v>7205.99999999999</v>
      </c>
      <c r="V7" s="2">
        <v>24889.1499999999</v>
      </c>
      <c r="W7" s="2">
        <v>798.49999999999898</v>
      </c>
      <c r="X7" s="2">
        <v>1103030.3076499901</v>
      </c>
      <c r="Y7" s="2">
        <v>90.999999999999901</v>
      </c>
      <c r="Z7" s="2">
        <v>2009.5</v>
      </c>
      <c r="AA7" s="2">
        <v>8025.99999999997</v>
      </c>
      <c r="AB7" s="2">
        <v>236605.806199999</v>
      </c>
    </row>
    <row r="8" spans="1:28" x14ac:dyDescent="0.25">
      <c r="A8" s="2" t="s">
        <v>22</v>
      </c>
      <c r="B8" s="2">
        <v>-80.999999999999901</v>
      </c>
      <c r="C8" s="2">
        <v>12177.9999999999</v>
      </c>
      <c r="D8" s="6">
        <f t="shared" si="4"/>
        <v>0.15741501067498814</v>
      </c>
      <c r="E8" s="6">
        <v>18799.530149999999</v>
      </c>
      <c r="F8" s="6">
        <f t="shared" si="5"/>
        <v>0.53268188536705885</v>
      </c>
      <c r="G8" s="6">
        <f t="shared" si="0"/>
        <v>1.6587288553128646E-2</v>
      </c>
      <c r="H8" s="6">
        <f t="shared" si="1"/>
        <v>21.39533050665143</v>
      </c>
      <c r="I8" s="2">
        <v>30.499999999999901</v>
      </c>
      <c r="J8" s="2">
        <v>39.999999999999901</v>
      </c>
      <c r="K8" s="8">
        <f t="shared" si="6"/>
        <v>1.9707669568073656E-3</v>
      </c>
      <c r="L8" s="6">
        <v>277.39999999999901</v>
      </c>
      <c r="M8" s="2">
        <v>18229.979999999901</v>
      </c>
      <c r="N8" s="6">
        <v>8245.4</v>
      </c>
      <c r="O8" s="2">
        <v>467052.99389999901</v>
      </c>
      <c r="P8" s="2">
        <v>15.999999999999901</v>
      </c>
      <c r="Q8" s="6">
        <f t="shared" si="7"/>
        <v>5.1650517326326501E-2</v>
      </c>
      <c r="R8" s="6">
        <v>-81</v>
      </c>
      <c r="S8" s="6">
        <f t="shared" si="3"/>
        <v>9.9475983006414026E-14</v>
      </c>
      <c r="U8" s="2">
        <v>1916.99999999999</v>
      </c>
      <c r="V8" s="2">
        <v>6486.99999999999</v>
      </c>
      <c r="W8" s="2">
        <v>201.99999999999901</v>
      </c>
      <c r="X8" s="2">
        <v>260552.33490999899</v>
      </c>
      <c r="Y8" s="2">
        <v>23.999999999999901</v>
      </c>
      <c r="Z8" s="2">
        <v>628.99999999999898</v>
      </c>
      <c r="AA8" s="2">
        <v>18229.979999999901</v>
      </c>
      <c r="AB8" s="2">
        <v>467052.99389999901</v>
      </c>
    </row>
    <row r="9" spans="1:28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</row>
    <row r="11" spans="1:28" x14ac:dyDescent="0.25">
      <c r="A11" s="4" t="s">
        <v>24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</row>
    <row r="12" spans="1:28" x14ac:dyDescent="0.25">
      <c r="A12" s="1" t="s">
        <v>0</v>
      </c>
      <c r="B12" s="1" t="s">
        <v>1</v>
      </c>
      <c r="C12" s="1" t="s">
        <v>2</v>
      </c>
      <c r="D12" s="1" t="s">
        <v>3</v>
      </c>
      <c r="E12" s="1" t="s">
        <v>4</v>
      </c>
      <c r="F12" s="1" t="s">
        <v>5</v>
      </c>
      <c r="G12" s="1" t="s">
        <v>6</v>
      </c>
      <c r="H12" s="1" t="s">
        <v>7</v>
      </c>
      <c r="I12" s="1" t="s">
        <v>8</v>
      </c>
      <c r="J12" s="1" t="s">
        <v>9</v>
      </c>
      <c r="K12" s="1" t="s">
        <v>10</v>
      </c>
      <c r="L12" s="1" t="s">
        <v>11</v>
      </c>
      <c r="M12" s="1" t="s">
        <v>12</v>
      </c>
      <c r="N12" s="1" t="s">
        <v>13</v>
      </c>
      <c r="O12" s="1" t="s">
        <v>14</v>
      </c>
      <c r="P12" s="1" t="s">
        <v>15</v>
      </c>
      <c r="Q12" s="1" t="s">
        <v>16</v>
      </c>
    </row>
    <row r="13" spans="1:28" x14ac:dyDescent="0.25">
      <c r="A13" s="2" t="s">
        <v>17</v>
      </c>
      <c r="B13" s="2">
        <v>1008</v>
      </c>
      <c r="C13" s="2">
        <v>102285</v>
      </c>
      <c r="D13" s="2">
        <v>14456</v>
      </c>
      <c r="E13" s="2">
        <v>49130.448810000002</v>
      </c>
      <c r="F13" s="2">
        <v>57524.9</v>
      </c>
      <c r="G13" s="2">
        <v>3064</v>
      </c>
      <c r="H13" s="2">
        <v>3532923.4989599902</v>
      </c>
      <c r="I13" s="2">
        <v>59.8</v>
      </c>
      <c r="J13" s="2">
        <v>260</v>
      </c>
      <c r="K13" s="2">
        <v>217.99999999999901</v>
      </c>
      <c r="L13" s="2">
        <v>1757.5</v>
      </c>
      <c r="M13" s="2">
        <v>405712.99999999901</v>
      </c>
      <c r="N13" s="2">
        <v>127248.57</v>
      </c>
      <c r="O13" s="2">
        <v>8979168.8562000003</v>
      </c>
      <c r="P13" s="2">
        <v>87</v>
      </c>
      <c r="Q13" s="2">
        <v>3985</v>
      </c>
    </row>
    <row r="14" spans="1:28" x14ac:dyDescent="0.25">
      <c r="A14" s="2" t="s">
        <v>18</v>
      </c>
      <c r="B14" s="2">
        <v>854</v>
      </c>
      <c r="C14" s="2">
        <v>104103</v>
      </c>
      <c r="D14" s="2">
        <v>19065</v>
      </c>
      <c r="E14" s="2">
        <v>46444.2261</v>
      </c>
      <c r="F14" s="2">
        <v>83657</v>
      </c>
      <c r="G14" s="2">
        <v>2982</v>
      </c>
      <c r="H14" s="2">
        <v>3978598.6123199998</v>
      </c>
      <c r="I14" s="2">
        <v>48.5</v>
      </c>
      <c r="J14" s="2">
        <v>336</v>
      </c>
      <c r="K14" s="2">
        <v>295</v>
      </c>
      <c r="L14" s="2">
        <v>1592.7</v>
      </c>
      <c r="M14" s="2">
        <v>409672</v>
      </c>
      <c r="N14" s="2">
        <v>122295.5</v>
      </c>
      <c r="O14" s="2">
        <v>9393065.7696000002</v>
      </c>
      <c r="P14" s="2">
        <v>85.999999999999901</v>
      </c>
      <c r="Q14" s="2">
        <v>5642</v>
      </c>
    </row>
    <row r="15" spans="1:28" x14ac:dyDescent="0.25">
      <c r="A15" s="2" t="s">
        <v>19</v>
      </c>
      <c r="B15" s="2">
        <v>1015</v>
      </c>
      <c r="C15" s="2">
        <v>131644</v>
      </c>
      <c r="D15" s="2">
        <v>26503</v>
      </c>
      <c r="E15" s="2">
        <v>49082.969669999999</v>
      </c>
      <c r="F15" s="2">
        <v>89255.6</v>
      </c>
      <c r="G15" s="2">
        <v>3545</v>
      </c>
      <c r="H15" s="2">
        <v>4132002.3843</v>
      </c>
      <c r="I15" s="2">
        <v>50.6</v>
      </c>
      <c r="J15" s="2">
        <v>344</v>
      </c>
      <c r="K15" s="2">
        <v>335</v>
      </c>
      <c r="L15" s="2">
        <v>1535.6</v>
      </c>
      <c r="M15" s="2">
        <v>396080.4</v>
      </c>
      <c r="N15" s="2">
        <v>126891.189999999</v>
      </c>
      <c r="O15" s="2">
        <v>9439342.8363000005</v>
      </c>
      <c r="P15" s="2">
        <v>88</v>
      </c>
      <c r="Q15" s="2">
        <v>6007</v>
      </c>
    </row>
    <row r="16" spans="1:28" x14ac:dyDescent="0.25">
      <c r="A16" s="2" t="s">
        <v>20</v>
      </c>
      <c r="B16" s="2">
        <v>504</v>
      </c>
      <c r="C16" s="2">
        <v>61080</v>
      </c>
      <c r="D16" s="2">
        <v>8965</v>
      </c>
      <c r="E16" s="2">
        <v>47916.378199999999</v>
      </c>
      <c r="F16" s="2">
        <v>69214</v>
      </c>
      <c r="G16" s="2">
        <v>1790.99999999999</v>
      </c>
      <c r="H16" s="2">
        <v>1987763.6539199899</v>
      </c>
      <c r="I16" s="2">
        <v>55.4</v>
      </c>
      <c r="J16" s="2">
        <v>225.99999999999901</v>
      </c>
      <c r="K16" s="2">
        <v>183</v>
      </c>
      <c r="L16" s="2">
        <v>1751.7</v>
      </c>
      <c r="M16" s="2">
        <v>394979</v>
      </c>
      <c r="N16" s="2">
        <v>62086.6499999999</v>
      </c>
      <c r="O16" s="2">
        <v>9242944.1240999997</v>
      </c>
      <c r="P16" s="2">
        <v>63</v>
      </c>
      <c r="Q16" s="2">
        <v>2811.99999999999</v>
      </c>
    </row>
    <row r="17" spans="1:17" x14ac:dyDescent="0.25">
      <c r="A17" s="2" t="s">
        <v>21</v>
      </c>
      <c r="B17" s="2">
        <v>999.99999999999898</v>
      </c>
      <c r="C17" s="2">
        <v>66807</v>
      </c>
      <c r="D17" s="2">
        <v>26225</v>
      </c>
      <c r="E17" s="2">
        <v>49202.776960000003</v>
      </c>
      <c r="F17" s="2">
        <v>86891</v>
      </c>
      <c r="G17" s="2">
        <v>3538</v>
      </c>
      <c r="H17" s="2">
        <v>4041735.2514499999</v>
      </c>
      <c r="I17" s="2">
        <v>48.2</v>
      </c>
      <c r="J17" s="2">
        <v>216</v>
      </c>
      <c r="K17" s="2">
        <v>322</v>
      </c>
      <c r="L17" s="2">
        <v>1049.9000000000001</v>
      </c>
      <c r="M17" s="2">
        <v>220763.99999999901</v>
      </c>
      <c r="N17" s="2">
        <v>67057.350000000006</v>
      </c>
      <c r="O17" s="2">
        <v>3924103.3004999999</v>
      </c>
      <c r="P17" s="2">
        <v>58</v>
      </c>
      <c r="Q17" s="2">
        <v>4402</v>
      </c>
    </row>
    <row r="18" spans="1:17" x14ac:dyDescent="0.25">
      <c r="A18" s="2" t="s">
        <v>22</v>
      </c>
      <c r="B18" s="2">
        <v>770</v>
      </c>
      <c r="C18" s="2">
        <v>37372.999999999898</v>
      </c>
      <c r="D18" s="2">
        <v>8991</v>
      </c>
      <c r="E18" s="2">
        <v>49182.693249999997</v>
      </c>
      <c r="F18" s="2">
        <v>60414</v>
      </c>
      <c r="G18" s="2">
        <v>3061</v>
      </c>
      <c r="H18" s="2">
        <v>2397528.43506</v>
      </c>
      <c r="I18" s="2">
        <v>61.78</v>
      </c>
      <c r="J18" s="2">
        <v>114.99999999999901</v>
      </c>
      <c r="K18" s="2">
        <v>124</v>
      </c>
      <c r="L18" s="2">
        <v>1015.8</v>
      </c>
      <c r="M18" s="2">
        <v>358774.71</v>
      </c>
      <c r="N18" s="2">
        <v>70052.009999999995</v>
      </c>
      <c r="O18" s="2">
        <v>6009088.16159999</v>
      </c>
      <c r="P18" s="2">
        <v>39.999999999999901</v>
      </c>
      <c r="Q18" s="2">
        <v>2125.99999999999</v>
      </c>
    </row>
    <row r="20" spans="1:17" x14ac:dyDescent="0.25">
      <c r="A20" s="4" t="s">
        <v>25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</row>
    <row r="21" spans="1:17" x14ac:dyDescent="0.25">
      <c r="A21" s="1" t="s">
        <v>0</v>
      </c>
      <c r="B21" s="1" t="s">
        <v>1</v>
      </c>
      <c r="C21" s="1" t="s">
        <v>2</v>
      </c>
      <c r="D21" s="1" t="s">
        <v>3</v>
      </c>
      <c r="E21" s="1" t="s">
        <v>4</v>
      </c>
      <c r="F21" s="1" t="s">
        <v>5</v>
      </c>
      <c r="G21" s="1" t="s">
        <v>6</v>
      </c>
      <c r="H21" s="1" t="s">
        <v>7</v>
      </c>
      <c r="I21" s="1" t="s">
        <v>8</v>
      </c>
      <c r="J21" s="1" t="s">
        <v>9</v>
      </c>
      <c r="K21" s="1" t="s">
        <v>10</v>
      </c>
      <c r="L21" s="1" t="s">
        <v>11</v>
      </c>
      <c r="M21" s="1" t="s">
        <v>12</v>
      </c>
      <c r="N21" s="1" t="s">
        <v>13</v>
      </c>
      <c r="O21" s="1" t="s">
        <v>14</v>
      </c>
      <c r="P21" s="1" t="s">
        <v>15</v>
      </c>
      <c r="Q21" s="1" t="s">
        <v>16</v>
      </c>
    </row>
    <row r="22" spans="1:17" x14ac:dyDescent="0.25">
      <c r="A22" s="2" t="s">
        <v>17</v>
      </c>
      <c r="B22" s="2">
        <v>-843</v>
      </c>
      <c r="C22" s="2">
        <v>9691.9999999999909</v>
      </c>
      <c r="D22" s="2">
        <v>1004.99999999999</v>
      </c>
      <c r="E22" s="2">
        <v>13519.776449999999</v>
      </c>
      <c r="F22" s="2">
        <v>3251.49999999999</v>
      </c>
      <c r="G22" s="2">
        <v>29.999999999999901</v>
      </c>
      <c r="H22" s="2">
        <v>15201.1540199996</v>
      </c>
      <c r="I22" s="2">
        <v>12.3699999999999</v>
      </c>
      <c r="J22" s="2">
        <v>19.999999999999901</v>
      </c>
      <c r="K22" s="2">
        <v>0.99999999999997602</v>
      </c>
      <c r="L22" s="2">
        <v>36.299999999999798</v>
      </c>
      <c r="M22" s="2">
        <v>238.99999999996899</v>
      </c>
      <c r="N22" s="2">
        <v>44867.999999999898</v>
      </c>
      <c r="O22" s="2">
        <v>303513.47829999903</v>
      </c>
      <c r="P22" s="2">
        <v>0.999999999999994</v>
      </c>
      <c r="Q22" s="2">
        <v>247.99999999999901</v>
      </c>
    </row>
    <row r="23" spans="1:17" x14ac:dyDescent="0.25">
      <c r="A23" s="2" t="s">
        <v>18</v>
      </c>
      <c r="B23" s="2">
        <v>-1092</v>
      </c>
      <c r="C23" s="2">
        <v>11234.9999999999</v>
      </c>
      <c r="D23" s="2">
        <v>1124.99999999999</v>
      </c>
      <c r="E23" s="2">
        <v>13674.349259999901</v>
      </c>
      <c r="F23" s="2">
        <v>3580.5999999999899</v>
      </c>
      <c r="G23" s="2">
        <v>23.999999999999599</v>
      </c>
      <c r="H23" s="2">
        <v>1810.6935999996899</v>
      </c>
      <c r="I23" s="2">
        <v>16.6999999999999</v>
      </c>
      <c r="J23" s="2">
        <v>30</v>
      </c>
      <c r="K23" s="2">
        <v>2.9999999999999898</v>
      </c>
      <c r="L23" s="2">
        <v>44.099999999999802</v>
      </c>
      <c r="M23" s="2">
        <v>10022.9999999999</v>
      </c>
      <c r="N23" s="2">
        <v>55.999999999995197</v>
      </c>
      <c r="O23" s="2">
        <v>509165.15699999902</v>
      </c>
      <c r="P23" s="2">
        <v>0.999999999999994</v>
      </c>
      <c r="Q23" s="2">
        <v>314.99999999999898</v>
      </c>
    </row>
    <row r="24" spans="1:17" x14ac:dyDescent="0.25">
      <c r="A24" s="2" t="s">
        <v>19</v>
      </c>
      <c r="B24" s="2">
        <v>-1065</v>
      </c>
      <c r="C24" s="2">
        <v>37451</v>
      </c>
      <c r="D24" s="2">
        <v>4829.99999999999</v>
      </c>
      <c r="E24" s="2">
        <v>15284.590889999899</v>
      </c>
      <c r="F24" s="2">
        <v>18282.5</v>
      </c>
      <c r="G24" s="2">
        <v>0</v>
      </c>
      <c r="H24" s="2">
        <v>4600.0879999999897</v>
      </c>
      <c r="I24" s="2">
        <v>14.3</v>
      </c>
      <c r="J24" s="2">
        <v>46.999999999999901</v>
      </c>
      <c r="K24" s="2">
        <v>33.999999999999901</v>
      </c>
      <c r="L24" s="2">
        <v>1.09999999999986</v>
      </c>
      <c r="M24" s="2">
        <v>56.999999999981597</v>
      </c>
      <c r="N24" s="2">
        <v>49.8799999999896</v>
      </c>
      <c r="O24" s="2">
        <v>0</v>
      </c>
      <c r="P24" s="2">
        <v>0</v>
      </c>
      <c r="Q24" s="2">
        <v>1498.99999999999</v>
      </c>
    </row>
    <row r="25" spans="1:17" x14ac:dyDescent="0.25">
      <c r="A25" s="2" t="s">
        <v>20</v>
      </c>
      <c r="B25" s="2">
        <v>-893</v>
      </c>
      <c r="C25" s="2">
        <v>5034.99999999998</v>
      </c>
      <c r="D25" s="2">
        <v>513.99999999999795</v>
      </c>
      <c r="E25" s="2">
        <v>12784.2459</v>
      </c>
      <c r="F25" s="2">
        <v>1529.49999999999</v>
      </c>
      <c r="G25" s="2">
        <v>0</v>
      </c>
      <c r="H25" s="2">
        <v>35.961599999999997</v>
      </c>
      <c r="I25" s="2">
        <v>11.0999999999999</v>
      </c>
      <c r="J25" s="2">
        <v>8.9999999999999893</v>
      </c>
      <c r="K25" s="2">
        <v>0.99999999999997602</v>
      </c>
      <c r="L25" s="2">
        <v>17.099999999999898</v>
      </c>
      <c r="M25" s="2">
        <v>1769.99999999998</v>
      </c>
      <c r="N25" s="2">
        <v>2.7</v>
      </c>
      <c r="O25" s="2">
        <v>895.9248</v>
      </c>
      <c r="P25" s="2">
        <v>0.999999999999994</v>
      </c>
      <c r="Q25" s="2">
        <v>129.99999999999901</v>
      </c>
    </row>
    <row r="26" spans="1:17" x14ac:dyDescent="0.25">
      <c r="A26" s="2" t="s">
        <v>21</v>
      </c>
      <c r="B26" s="2">
        <v>-1193</v>
      </c>
      <c r="C26" s="2">
        <v>8127.99999999999</v>
      </c>
      <c r="D26" s="2">
        <v>1645.99999999999</v>
      </c>
      <c r="E26" s="2">
        <v>13765.3568599999</v>
      </c>
      <c r="F26" s="2">
        <v>4324.49999999999</v>
      </c>
      <c r="G26" s="2">
        <v>49.999999999999702</v>
      </c>
      <c r="H26" s="2">
        <v>16612.4600999998</v>
      </c>
      <c r="I26" s="2">
        <v>9.1999999999999904</v>
      </c>
      <c r="J26" s="2">
        <v>2.99999999999998</v>
      </c>
      <c r="K26" s="2">
        <v>8.9999999999999805</v>
      </c>
      <c r="L26" s="2">
        <v>8.5999999999998593</v>
      </c>
      <c r="M26" s="2">
        <v>0.999999999999999</v>
      </c>
      <c r="N26" s="2">
        <v>0.9</v>
      </c>
      <c r="O26" s="2">
        <v>0</v>
      </c>
      <c r="P26" s="2">
        <v>0.999999999999994</v>
      </c>
      <c r="Q26" s="2">
        <v>406.99999999999898</v>
      </c>
    </row>
    <row r="27" spans="1:17" x14ac:dyDescent="0.25">
      <c r="A27" s="2" t="s">
        <v>22</v>
      </c>
      <c r="B27" s="2">
        <v>-669</v>
      </c>
      <c r="C27" s="2">
        <v>3161.99999999999</v>
      </c>
      <c r="D27" s="2">
        <v>443.99999999999898</v>
      </c>
      <c r="E27" s="2">
        <v>10467.347099999901</v>
      </c>
      <c r="F27" s="2">
        <v>707.69999999999698</v>
      </c>
      <c r="G27" s="2">
        <v>0</v>
      </c>
      <c r="H27" s="2">
        <v>14.061599999999901</v>
      </c>
      <c r="I27" s="2">
        <v>9.9</v>
      </c>
      <c r="J27" s="2">
        <v>1.99999999999996</v>
      </c>
      <c r="K27" s="2">
        <v>0</v>
      </c>
      <c r="L27" s="2">
        <v>3.7999999999998901</v>
      </c>
      <c r="M27" s="2">
        <v>3.9999999999999898</v>
      </c>
      <c r="N27" s="2">
        <v>6.3</v>
      </c>
      <c r="O27" s="2">
        <v>0</v>
      </c>
      <c r="P27" s="2">
        <v>0.999999999999994</v>
      </c>
      <c r="Q27" s="2">
        <v>29.999999999999599</v>
      </c>
    </row>
  </sheetData>
  <conditionalFormatting sqref="B3:B9 B11">
    <cfRule type="colorScale" priority="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:C9 C11">
    <cfRule type="colorScale" priority="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:D9 D11">
    <cfRule type="colorScale" priority="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3:E9 E11">
    <cfRule type="colorScale" priority="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3:F9 F11">
    <cfRule type="colorScale" priority="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3:G9 G11">
    <cfRule type="colorScale" priority="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3:H9 H11">
    <cfRule type="colorScale" priority="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3:I9 I11">
    <cfRule type="colorScale" priority="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3:J9 J11">
    <cfRule type="colorScale" priority="1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3:K9 K11">
    <cfRule type="colorScale" priority="1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3:L9 L11">
    <cfRule type="colorScale" priority="1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9 M11">
    <cfRule type="colorScale" priority="1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3:N9 N11">
    <cfRule type="colorScale" priority="1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9 O11">
    <cfRule type="colorScale" priority="1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:P9 P11">
    <cfRule type="colorScale" priority="1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3:Q9 Q11">
    <cfRule type="colorScale" priority="1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3:B18">
    <cfRule type="colorScale" priority="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3:C18">
    <cfRule type="colorScale" priority="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3:D18">
    <cfRule type="colorScale" priority="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3:E18">
    <cfRule type="colorScale" priority="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3:F18">
    <cfRule type="colorScale" priority="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3:G18">
    <cfRule type="colorScale" priority="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3:H18">
    <cfRule type="colorScale" priority="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3:I18">
    <cfRule type="colorScale" priority="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3:J18">
    <cfRule type="colorScale" priority="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3:K18">
    <cfRule type="colorScale" priority="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3:L18">
    <cfRule type="colorScale" priority="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3:M18">
    <cfRule type="colorScale" priority="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3:N18">
    <cfRule type="colorScale" priority="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3:O18">
    <cfRule type="colorScale" priority="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3:P18">
    <cfRule type="colorScale" priority="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3:Q18">
    <cfRule type="colorScale" priority="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0">
    <cfRule type="colorScale" priority="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0">
    <cfRule type="colorScale" priority="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0">
    <cfRule type="colorScale" priority="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0">
    <cfRule type="colorScale" priority="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0">
    <cfRule type="colorScale" priority="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0">
    <cfRule type="colorScale" priority="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0">
    <cfRule type="colorScale" priority="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0">
    <cfRule type="colorScale" priority="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0">
    <cfRule type="colorScale" priority="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0">
    <cfRule type="colorScale" priority="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0">
    <cfRule type="colorScale" priority="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0">
    <cfRule type="colorScale" priority="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0">
    <cfRule type="colorScale" priority="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0">
    <cfRule type="colorScale" priority="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0">
    <cfRule type="colorScale" priority="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0">
    <cfRule type="colorScale" priority="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2:B27">
    <cfRule type="colorScale" priority="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2:C27">
    <cfRule type="colorScale" priority="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2:D27">
    <cfRule type="colorScale" priority="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2:E27">
    <cfRule type="colorScale" priority="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2:F27">
    <cfRule type="colorScale" priority="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2:G27">
    <cfRule type="colorScale" priority="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2:H27">
    <cfRule type="colorScale" priority="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2:I27">
    <cfRule type="colorScale" priority="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2:J27">
    <cfRule type="colorScale" priority="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2:K27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2:L27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2:M27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2:N27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2:O27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2:P27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2:Q27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3:S8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3:X8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3:W8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3:V8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3:U8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Y3:Y8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Z3:Z8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A3:AA8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B3:AB8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3:O8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3:M8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5" right="0.75" top="1" bottom="1" header="0.5" footer="0.5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2"/>
  <sheetViews>
    <sheetView tabSelected="1" zoomScaleNormal="100" workbookViewId="0">
      <selection activeCell="F11" sqref="F11"/>
    </sheetView>
  </sheetViews>
  <sheetFormatPr defaultRowHeight="15" x14ac:dyDescent="0.25"/>
  <cols>
    <col min="3" max="3" width="18.140625" customWidth="1"/>
    <col min="5" max="5" width="15.140625" customWidth="1"/>
    <col min="7" max="7" width="13.140625" customWidth="1"/>
    <col min="27" max="27" width="17.28515625" customWidth="1"/>
    <col min="29" max="29" width="12.85546875" customWidth="1"/>
  </cols>
  <sheetData>
    <row r="1" spans="1:20" x14ac:dyDescent="0.25">
      <c r="A1" s="3" t="s">
        <v>23</v>
      </c>
    </row>
    <row r="2" spans="1:20" x14ac:dyDescent="0.25">
      <c r="A2" s="1" t="s">
        <v>0</v>
      </c>
      <c r="B2" s="1" t="s">
        <v>1</v>
      </c>
      <c r="C2" s="1" t="s">
        <v>2</v>
      </c>
      <c r="D2" s="1" t="s">
        <v>3</v>
      </c>
      <c r="E2" s="7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5" t="s">
        <v>26</v>
      </c>
      <c r="S2" s="5" t="s">
        <v>27</v>
      </c>
    </row>
    <row r="3" spans="1:20" x14ac:dyDescent="0.25">
      <c r="A3" s="2" t="s">
        <v>17</v>
      </c>
      <c r="B3" s="2">
        <v>-88.999999999999901</v>
      </c>
      <c r="C3" s="2">
        <v>28921</v>
      </c>
      <c r="D3" s="2">
        <v>3862</v>
      </c>
      <c r="E3" s="6">
        <v>19550.828399999999</v>
      </c>
      <c r="F3" s="2">
        <v>12728.3</v>
      </c>
      <c r="G3" s="2">
        <v>600</v>
      </c>
      <c r="H3" s="2">
        <v>597866.76143999898</v>
      </c>
      <c r="I3" s="2">
        <v>29.599999999999898</v>
      </c>
      <c r="J3" s="2">
        <v>88.999999999999901</v>
      </c>
      <c r="K3" s="2">
        <v>53.999999999999901</v>
      </c>
      <c r="L3" s="6">
        <v>446.6</v>
      </c>
      <c r="M3" s="2">
        <v>50420</v>
      </c>
      <c r="N3" s="6">
        <v>79813</v>
      </c>
      <c r="O3" s="2">
        <v>2726247.6132</v>
      </c>
      <c r="P3" s="2">
        <v>29.999999999999901</v>
      </c>
      <c r="Q3" s="2">
        <v>1219</v>
      </c>
      <c r="R3" s="6">
        <f t="shared" ref="R3:R6" si="0">(C3/C$8)*B$8</f>
        <v>-192.3633601576627</v>
      </c>
      <c r="S3" s="6">
        <f t="shared" ref="S3:S8" si="1">ABS(R3-B3)</f>
        <v>103.3633601576628</v>
      </c>
    </row>
    <row r="4" spans="1:20" x14ac:dyDescent="0.25">
      <c r="A4" s="2" t="s">
        <v>18</v>
      </c>
      <c r="B4" s="2">
        <v>-160.99999999999901</v>
      </c>
      <c r="C4" s="2">
        <v>34592</v>
      </c>
      <c r="D4" s="2">
        <v>5586.99999999999</v>
      </c>
      <c r="E4" s="6">
        <v>19876.724880000002</v>
      </c>
      <c r="F4" s="2">
        <v>19828.0999999999</v>
      </c>
      <c r="G4" s="2">
        <v>684</v>
      </c>
      <c r="H4" s="2">
        <v>751077.06191999896</v>
      </c>
      <c r="I4" s="2">
        <v>27.299999999999901</v>
      </c>
      <c r="J4" s="2">
        <v>118</v>
      </c>
      <c r="K4" s="2">
        <v>82.999999999999901</v>
      </c>
      <c r="L4" s="6">
        <v>512.29999999999905</v>
      </c>
      <c r="M4" s="2">
        <v>164982.99999999901</v>
      </c>
      <c r="N4" s="6">
        <v>29844.9</v>
      </c>
      <c r="O4" s="2">
        <v>3467041.9999999902</v>
      </c>
      <c r="P4" s="2">
        <v>37</v>
      </c>
      <c r="Q4" s="2">
        <v>1738.99999999999</v>
      </c>
      <c r="R4" s="6">
        <f t="shared" si="0"/>
        <v>-230.08310067334699</v>
      </c>
      <c r="S4" s="6">
        <f t="shared" si="1"/>
        <v>69.083100673347985</v>
      </c>
    </row>
    <row r="5" spans="1:20" x14ac:dyDescent="0.25">
      <c r="A5" s="2" t="s">
        <v>19</v>
      </c>
      <c r="B5" s="2">
        <v>-172.99999999999901</v>
      </c>
      <c r="C5" s="2">
        <v>64120</v>
      </c>
      <c r="D5" s="2">
        <v>13408</v>
      </c>
      <c r="E5" s="6">
        <v>23669.997930000001</v>
      </c>
      <c r="F5" s="2">
        <v>50375.7</v>
      </c>
      <c r="G5" s="2">
        <v>1559</v>
      </c>
      <c r="H5" s="2">
        <v>2393008.6819799999</v>
      </c>
      <c r="I5" s="2">
        <v>25.8</v>
      </c>
      <c r="J5" s="2">
        <v>132</v>
      </c>
      <c r="K5" s="2">
        <v>179</v>
      </c>
      <c r="L5" s="6">
        <v>388.099999999999</v>
      </c>
      <c r="M5" s="2">
        <v>18256.999999999902</v>
      </c>
      <c r="N5" s="6">
        <v>27682.999999999902</v>
      </c>
      <c r="O5" s="2">
        <v>560449.70709999895</v>
      </c>
      <c r="P5" s="2">
        <v>28.999999999999901</v>
      </c>
      <c r="Q5" s="2">
        <v>3548.99999999999</v>
      </c>
      <c r="R5" s="6">
        <f t="shared" si="0"/>
        <v>-426.48382328789921</v>
      </c>
      <c r="S5" s="6">
        <f t="shared" si="1"/>
        <v>253.48382328790021</v>
      </c>
    </row>
    <row r="6" spans="1:20" x14ac:dyDescent="0.25">
      <c r="A6" s="2" t="s">
        <v>20</v>
      </c>
      <c r="B6" s="2">
        <v>-131.99999999999901</v>
      </c>
      <c r="C6" s="2">
        <v>20597.999999999902</v>
      </c>
      <c r="D6" s="2">
        <v>3171.99999999999</v>
      </c>
      <c r="E6" s="6">
        <v>18703.133279999998</v>
      </c>
      <c r="F6" s="2">
        <v>10431.9999999999</v>
      </c>
      <c r="G6" s="2">
        <v>359.99999999999898</v>
      </c>
      <c r="H6" s="2">
        <v>387240.08781</v>
      </c>
      <c r="I6" s="2">
        <v>28</v>
      </c>
      <c r="J6" s="2">
        <v>71</v>
      </c>
      <c r="K6" s="2">
        <v>40.999999999999901</v>
      </c>
      <c r="L6" s="6">
        <v>390.69999999999902</v>
      </c>
      <c r="M6" s="2">
        <v>58356</v>
      </c>
      <c r="N6" s="6">
        <v>18501.609999999899</v>
      </c>
      <c r="O6" s="2">
        <v>1786122.5858999901</v>
      </c>
      <c r="P6" s="2">
        <v>27</v>
      </c>
      <c r="Q6" s="2">
        <v>1038.99999999999</v>
      </c>
      <c r="R6" s="6">
        <f t="shared" si="0"/>
        <v>-137.00426999507337</v>
      </c>
      <c r="S6" s="6">
        <f t="shared" si="1"/>
        <v>5.0042699950743668</v>
      </c>
    </row>
    <row r="7" spans="1:20" x14ac:dyDescent="0.25">
      <c r="A7" s="2" t="s">
        <v>21</v>
      </c>
      <c r="B7" s="2">
        <v>-127.99999999999901</v>
      </c>
      <c r="C7" s="2">
        <v>33732.5</v>
      </c>
      <c r="D7" s="2">
        <v>7205.99999999999</v>
      </c>
      <c r="E7" s="6">
        <v>25047.74784</v>
      </c>
      <c r="F7" s="2">
        <v>24889.1499999999</v>
      </c>
      <c r="G7" s="2">
        <v>798.49999999999898</v>
      </c>
      <c r="H7" s="2">
        <v>1103030.3076499901</v>
      </c>
      <c r="I7" s="2">
        <v>26.454999999999998</v>
      </c>
      <c r="J7" s="2">
        <v>82.999999999999901</v>
      </c>
      <c r="K7" s="2">
        <v>90.999999999999901</v>
      </c>
      <c r="L7" s="6">
        <v>250.74999999999901</v>
      </c>
      <c r="M7" s="2">
        <v>8025.99999999997</v>
      </c>
      <c r="N7" s="6">
        <v>11041.1049999999</v>
      </c>
      <c r="O7" s="2">
        <v>236605.806199999</v>
      </c>
      <c r="P7" s="2">
        <v>14</v>
      </c>
      <c r="Q7" s="2">
        <v>2009.5</v>
      </c>
      <c r="R7" s="6">
        <f>(C7/C$8)*B$8</f>
        <v>-224.36627525045319</v>
      </c>
      <c r="S7" s="6">
        <f t="shared" si="1"/>
        <v>96.36627525045418</v>
      </c>
    </row>
    <row r="8" spans="1:20" x14ac:dyDescent="0.25">
      <c r="A8" s="2" t="s">
        <v>22</v>
      </c>
      <c r="B8" s="2">
        <v>-80.999999999999901</v>
      </c>
      <c r="C8" s="2">
        <v>12177.9999999999</v>
      </c>
      <c r="D8" s="2">
        <v>1916.99999999999</v>
      </c>
      <c r="E8" s="6">
        <v>18799.530149999999</v>
      </c>
      <c r="F8" s="2">
        <v>6486.99999999999</v>
      </c>
      <c r="G8" s="2">
        <v>201.99999999999901</v>
      </c>
      <c r="H8" s="2">
        <v>260552.33490999899</v>
      </c>
      <c r="I8" s="2">
        <v>30.499999999999901</v>
      </c>
      <c r="J8" s="2">
        <v>39.999999999999901</v>
      </c>
      <c r="K8" s="2">
        <v>23.999999999999901</v>
      </c>
      <c r="L8" s="6">
        <v>277.39999999999901</v>
      </c>
      <c r="M8" s="2">
        <v>18229.979999999901</v>
      </c>
      <c r="N8" s="6">
        <v>8245.4</v>
      </c>
      <c r="O8" s="2">
        <v>467052.99389999901</v>
      </c>
      <c r="P8" s="2">
        <v>15.999999999999901</v>
      </c>
      <c r="Q8" s="2">
        <v>628.99999999999898</v>
      </c>
      <c r="R8" s="6">
        <v>-81</v>
      </c>
      <c r="S8" s="6">
        <f t="shared" si="1"/>
        <v>9.9475983006414026E-14</v>
      </c>
    </row>
    <row r="13" spans="1:20" x14ac:dyDescent="0.25">
      <c r="E13" s="13" t="s">
        <v>33</v>
      </c>
    </row>
    <row r="14" spans="1:20" x14ac:dyDescent="0.25">
      <c r="A14" s="2"/>
      <c r="B14" s="2"/>
      <c r="C14" s="2"/>
      <c r="D14" s="2"/>
      <c r="E14" s="1" t="s">
        <v>1</v>
      </c>
      <c r="F14" s="1" t="s">
        <v>2</v>
      </c>
      <c r="G14" s="1" t="s">
        <v>3</v>
      </c>
      <c r="H14" s="7" t="s">
        <v>4</v>
      </c>
      <c r="I14" s="1" t="s">
        <v>5</v>
      </c>
      <c r="J14" s="1" t="s">
        <v>6</v>
      </c>
      <c r="K14" s="1" t="s">
        <v>7</v>
      </c>
      <c r="L14" s="1" t="s">
        <v>8</v>
      </c>
      <c r="M14" s="1" t="s">
        <v>9</v>
      </c>
      <c r="N14" s="1" t="s">
        <v>10</v>
      </c>
      <c r="O14" s="1" t="s">
        <v>11</v>
      </c>
      <c r="P14" s="1" t="s">
        <v>12</v>
      </c>
      <c r="Q14" s="1" t="s">
        <v>13</v>
      </c>
      <c r="R14" s="1" t="s">
        <v>14</v>
      </c>
      <c r="S14" s="1" t="s">
        <v>15</v>
      </c>
      <c r="T14" s="1" t="s">
        <v>16</v>
      </c>
    </row>
    <row r="15" spans="1:20" x14ac:dyDescent="0.25">
      <c r="A15" s="14">
        <v>1730000</v>
      </c>
      <c r="B15" s="14">
        <v>2022</v>
      </c>
      <c r="C15" s="14" t="s">
        <v>28</v>
      </c>
      <c r="D15" s="14">
        <v>5</v>
      </c>
      <c r="E15" s="2">
        <v>157.99999999999989</v>
      </c>
      <c r="F15" s="2">
        <v>17692.999999999989</v>
      </c>
      <c r="G15" s="2">
        <v>2181.9999999999991</v>
      </c>
      <c r="H15" s="2">
        <v>15798.53565</v>
      </c>
      <c r="I15" s="2">
        <v>12528.499999999991</v>
      </c>
      <c r="J15" s="2">
        <v>1338</v>
      </c>
      <c r="K15" s="2">
        <v>778873.11164999998</v>
      </c>
      <c r="L15" s="2">
        <v>28.2</v>
      </c>
      <c r="M15" s="2">
        <v>67.999999999999972</v>
      </c>
      <c r="N15" s="2">
        <v>85.999999999999972</v>
      </c>
      <c r="O15" s="2">
        <v>122.6999999999999</v>
      </c>
      <c r="P15" s="2">
        <v>196.99999999997829</v>
      </c>
      <c r="Q15" s="2">
        <v>6055.7699999999959</v>
      </c>
      <c r="R15" s="2">
        <v>34327.402499999611</v>
      </c>
      <c r="S15" s="2">
        <v>1.999999999999998</v>
      </c>
      <c r="T15" s="2">
        <v>594.99999999999955</v>
      </c>
    </row>
    <row r="16" spans="1:20" x14ac:dyDescent="0.25">
      <c r="A16" s="14">
        <v>4706000</v>
      </c>
      <c r="B16" s="14">
        <v>2022</v>
      </c>
      <c r="C16" s="14" t="s">
        <v>29</v>
      </c>
      <c r="D16" s="14">
        <v>5</v>
      </c>
      <c r="E16" s="2">
        <v>-125</v>
      </c>
      <c r="F16" s="2">
        <v>18115</v>
      </c>
      <c r="G16" s="2">
        <v>6034.9999999999991</v>
      </c>
      <c r="H16" s="2">
        <v>26548.188450000001</v>
      </c>
      <c r="I16" s="2">
        <v>14247.099999999989</v>
      </c>
      <c r="J16" s="2">
        <v>414.99999999999989</v>
      </c>
      <c r="K16" s="2">
        <v>701881.48514999985</v>
      </c>
      <c r="L16" s="2">
        <v>29.1</v>
      </c>
      <c r="M16" s="2">
        <v>39.999999999999979</v>
      </c>
      <c r="N16" s="2">
        <v>50.999999999999979</v>
      </c>
      <c r="O16" s="2">
        <v>127.2</v>
      </c>
      <c r="P16" s="2">
        <v>4672.9999999999627</v>
      </c>
      <c r="Q16" s="2">
        <v>11221.57</v>
      </c>
      <c r="R16" s="2">
        <v>56819.699999999822</v>
      </c>
      <c r="S16" s="2">
        <v>5.999999999999992</v>
      </c>
      <c r="T16" s="2">
        <v>900</v>
      </c>
    </row>
    <row r="19" spans="1:44" x14ac:dyDescent="0.25">
      <c r="E19" s="10" t="s">
        <v>34</v>
      </c>
    </row>
    <row r="20" spans="1:44" x14ac:dyDescent="0.25">
      <c r="E20" s="1" t="s">
        <v>30</v>
      </c>
      <c r="F20" s="1" t="s">
        <v>2</v>
      </c>
      <c r="G20" s="1" t="s">
        <v>3</v>
      </c>
      <c r="H20" s="7" t="s">
        <v>4</v>
      </c>
      <c r="I20" s="1" t="s">
        <v>5</v>
      </c>
      <c r="J20" s="1" t="s">
        <v>6</v>
      </c>
      <c r="K20" s="1" t="s">
        <v>7</v>
      </c>
      <c r="L20" s="1" t="s">
        <v>8</v>
      </c>
      <c r="M20" s="1" t="s">
        <v>9</v>
      </c>
      <c r="N20" s="1" t="s">
        <v>10</v>
      </c>
      <c r="O20" s="1" t="s">
        <v>11</v>
      </c>
      <c r="P20" s="1" t="s">
        <v>12</v>
      </c>
      <c r="Q20" s="1" t="s">
        <v>13</v>
      </c>
      <c r="R20" s="1" t="s">
        <v>14</v>
      </c>
      <c r="S20" s="1" t="s">
        <v>15</v>
      </c>
      <c r="T20" s="1" t="s">
        <v>16</v>
      </c>
      <c r="AC20" s="1" t="s">
        <v>30</v>
      </c>
      <c r="AD20" s="1" t="s">
        <v>2</v>
      </c>
      <c r="AE20" s="1" t="s">
        <v>3</v>
      </c>
      <c r="AF20" s="7" t="s">
        <v>4</v>
      </c>
      <c r="AG20" s="1" t="s">
        <v>5</v>
      </c>
      <c r="AH20" s="1" t="s">
        <v>6</v>
      </c>
      <c r="AI20" s="1" t="s">
        <v>7</v>
      </c>
      <c r="AJ20" s="1" t="s">
        <v>8</v>
      </c>
      <c r="AK20" s="1" t="s">
        <v>9</v>
      </c>
      <c r="AL20" s="1" t="s">
        <v>10</v>
      </c>
      <c r="AM20" s="1" t="s">
        <v>11</v>
      </c>
      <c r="AN20" s="1" t="s">
        <v>12</v>
      </c>
      <c r="AO20" s="1" t="s">
        <v>13</v>
      </c>
      <c r="AP20" s="1" t="s">
        <v>14</v>
      </c>
      <c r="AQ20" s="1" t="s">
        <v>15</v>
      </c>
      <c r="AR20" s="1" t="s">
        <v>16</v>
      </c>
    </row>
    <row r="21" spans="1:44" x14ac:dyDescent="0.25">
      <c r="A21" s="14">
        <v>1730000</v>
      </c>
      <c r="B21" s="14">
        <v>2022</v>
      </c>
      <c r="C21" s="14" t="s">
        <v>28</v>
      </c>
      <c r="D21" s="14">
        <v>5</v>
      </c>
      <c r="E21" s="14" t="s">
        <v>31</v>
      </c>
      <c r="F21" s="2">
        <f>C5/F15</f>
        <v>3.6240321030916203</v>
      </c>
      <c r="G21" s="2">
        <f>D5/G15</f>
        <v>6.1448212648945946</v>
      </c>
      <c r="H21" s="2">
        <f>E5/H15</f>
        <v>1.4982399922615615</v>
      </c>
      <c r="I21" s="2">
        <f>F5/I15</f>
        <v>4.0208883745061286</v>
      </c>
      <c r="J21" s="2">
        <f>G5/J15</f>
        <v>1.1651718983557549</v>
      </c>
      <c r="K21" s="2">
        <f>H5/K15</f>
        <v>3.0723986310305951</v>
      </c>
      <c r="L21" s="2">
        <f>I5/L15</f>
        <v>0.91489361702127669</v>
      </c>
      <c r="M21" s="2">
        <f t="shared" ref="M21:T21" si="2">J5/M15</f>
        <v>1.9411764705882362</v>
      </c>
      <c r="N21" s="2">
        <f t="shared" si="2"/>
        <v>2.0813953488372099</v>
      </c>
      <c r="O21" s="2">
        <f t="shared" si="2"/>
        <v>3.1629991850040695</v>
      </c>
      <c r="P21" s="11"/>
      <c r="Q21" s="2">
        <f>N5/Q15</f>
        <v>4.5713427029097735</v>
      </c>
      <c r="R21" s="2">
        <f>O5/R15</f>
        <v>16.326598177651377</v>
      </c>
      <c r="S21" s="2">
        <f>P5/S15</f>
        <v>14.499999999999964</v>
      </c>
      <c r="T21" s="2">
        <f>Q5/T15</f>
        <v>5.9647058823529289</v>
      </c>
      <c r="Y21" s="9">
        <v>4706000</v>
      </c>
      <c r="Z21" s="9">
        <v>2022</v>
      </c>
      <c r="AA21" s="9" t="s">
        <v>29</v>
      </c>
      <c r="AB21" s="9">
        <v>5</v>
      </c>
      <c r="AC21" s="10" t="s">
        <v>31</v>
      </c>
      <c r="AD21">
        <f>C5/F16</f>
        <v>3.5396080596191002</v>
      </c>
      <c r="AE21">
        <f t="shared" ref="AE21:AR21" si="3">D5/G16</f>
        <v>2.2217067108533559</v>
      </c>
      <c r="AF21">
        <f t="shared" si="3"/>
        <v>0.89158618014857427</v>
      </c>
      <c r="AG21">
        <f t="shared" si="3"/>
        <v>3.5358564199030003</v>
      </c>
      <c r="AH21">
        <f t="shared" si="3"/>
        <v>3.7566265060240975</v>
      </c>
      <c r="AI21">
        <f t="shared" si="3"/>
        <v>3.4094198701773526</v>
      </c>
      <c r="AJ21">
        <f t="shared" si="3"/>
        <v>0.88659793814432986</v>
      </c>
      <c r="AK21">
        <f t="shared" si="3"/>
        <v>3.3000000000000016</v>
      </c>
      <c r="AL21">
        <f t="shared" si="3"/>
        <v>3.5098039215686287</v>
      </c>
      <c r="AM21">
        <f t="shared" si="3"/>
        <v>3.0511006289308096</v>
      </c>
      <c r="AN21">
        <f t="shared" si="3"/>
        <v>3.9069120479349557</v>
      </c>
      <c r="AO21">
        <f t="shared" si="3"/>
        <v>2.4669453561310855</v>
      </c>
      <c r="AP21">
        <f t="shared" si="3"/>
        <v>9.8636512881975911</v>
      </c>
      <c r="AQ21">
        <f t="shared" si="3"/>
        <v>4.8333333333333233</v>
      </c>
      <c r="AR21">
        <f t="shared" si="3"/>
        <v>3.9433333333333223</v>
      </c>
    </row>
    <row r="22" spans="1:44" x14ac:dyDescent="0.25">
      <c r="A22" s="14">
        <v>1730000</v>
      </c>
      <c r="B22" s="14">
        <v>2022</v>
      </c>
      <c r="C22" s="14" t="s">
        <v>28</v>
      </c>
      <c r="D22" s="14">
        <v>5</v>
      </c>
      <c r="E22" s="14" t="s">
        <v>32</v>
      </c>
      <c r="F22" s="2">
        <f>C7/F15</f>
        <v>1.9065449612841248</v>
      </c>
      <c r="G22" s="2">
        <f t="shared" ref="G22:T22" si="4">D7/G15</f>
        <v>3.3024747937671828</v>
      </c>
      <c r="H22" s="2">
        <f t="shared" si="4"/>
        <v>1.5854474360729756</v>
      </c>
      <c r="I22" s="2">
        <f t="shared" si="4"/>
        <v>1.9866025461946695</v>
      </c>
      <c r="J22" s="2">
        <f t="shared" si="4"/>
        <v>0.5967862481315388</v>
      </c>
      <c r="K22" s="2">
        <f t="shared" si="4"/>
        <v>1.4161874266185424</v>
      </c>
      <c r="L22" s="2">
        <f t="shared" si="4"/>
        <v>0.93812056737588645</v>
      </c>
      <c r="M22" s="2">
        <f t="shared" si="4"/>
        <v>1.2205882352941166</v>
      </c>
      <c r="N22" s="2">
        <f t="shared" si="4"/>
        <v>1.0581395348837201</v>
      </c>
      <c r="O22" s="2">
        <f t="shared" si="4"/>
        <v>2.0436022819885835</v>
      </c>
      <c r="P22" s="12"/>
      <c r="Q22" s="2">
        <f t="shared" si="4"/>
        <v>1.8232371771054559</v>
      </c>
      <c r="R22" s="2">
        <f t="shared" si="4"/>
        <v>6.8926218987877599</v>
      </c>
      <c r="S22" s="2">
        <f t="shared" si="4"/>
        <v>7.0000000000000071</v>
      </c>
      <c r="T22" s="2">
        <f t="shared" si="4"/>
        <v>3.3773109243697506</v>
      </c>
    </row>
  </sheetData>
  <conditionalFormatting sqref="B3:B8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:C8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:D8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3:E8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3:I8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3:J8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3:L8">
    <cfRule type="colorScale" priority="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3:N8">
    <cfRule type="colorScale" priority="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:P8">
    <cfRule type="colorScale" priority="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3:S8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3:O8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3:M8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3:F8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3:H8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3:G8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3:K8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3:Q8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Sheet1</vt:lpstr>
      <vt:lpstr>example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Albert</cp:lastModifiedBy>
  <dcterms:created xsi:type="dcterms:W3CDTF">2024-10-28T11:54:46Z</dcterms:created>
  <dcterms:modified xsi:type="dcterms:W3CDTF">2024-10-30T09:27:13Z</dcterms:modified>
</cp:coreProperties>
</file>