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examples" sheetId="1" r:id="rId1"/>
    <sheet name="examples abs" sheetId="3" r:id="rId2"/>
    <sheet name="examples abs c2c" sheetId="6" r:id="rId3"/>
    <sheet name="examples abs + changes" sheetId="4" r:id="rId4"/>
    <sheet name="c2c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4" l="1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41" i="4"/>
  <c r="F40" i="4"/>
  <c r="D100" i="4"/>
  <c r="E100" i="4"/>
  <c r="C100" i="4"/>
  <c r="F100" i="4" l="1"/>
  <c r="B32" i="5"/>
  <c r="C32" i="5"/>
  <c r="D3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2" i="5"/>
  <c r="X3" i="4" l="1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 l="1"/>
</calcChain>
</file>

<file path=xl/sharedStrings.xml><?xml version="1.0" encoding="utf-8"?>
<sst xmlns="http://schemas.openxmlformats.org/spreadsheetml/2006/main" count="245" uniqueCount="91">
  <si>
    <t>oktmo</t>
  </si>
  <si>
    <t>year</t>
  </si>
  <si>
    <t>name</t>
  </si>
  <si>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</si>
  <si>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</si>
  <si>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</si>
  <si>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</si>
  <si>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</si>
  <si>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</si>
  <si>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</si>
  <si>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</si>
  <si>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</si>
  <si>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</si>
  <si>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</si>
  <si>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</si>
  <si>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</si>
  <si>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</si>
  <si>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</si>
  <si>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</si>
  <si>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</si>
  <si>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</si>
  <si>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Воротынский</t>
  </si>
  <si>
    <t>город Алейск</t>
  </si>
  <si>
    <t>город Рубцовск</t>
  </si>
  <si>
    <t>город Белогорск</t>
  </si>
  <si>
    <t>город Славгород</t>
  </si>
  <si>
    <t>город Бор</t>
  </si>
  <si>
    <t>Соль-Илецкий</t>
  </si>
  <si>
    <t>город Заринск</t>
  </si>
  <si>
    <t>город Усть-Илимск</t>
  </si>
  <si>
    <t>город Лесосибирск</t>
  </si>
  <si>
    <t>город Новошахтинск</t>
  </si>
  <si>
    <t>changes &gt; no changes</t>
  </si>
  <si>
    <t>Павловский</t>
  </si>
  <si>
    <t>Вейделевский</t>
  </si>
  <si>
    <t>Еланский</t>
  </si>
  <si>
    <t>Бурейский</t>
  </si>
  <si>
    <t xml:space="preserve">Бурлинский </t>
  </si>
  <si>
    <t>Краснощёковский</t>
  </si>
  <si>
    <t>Канский</t>
  </si>
  <si>
    <t xml:space="preserve">Исаклинский </t>
  </si>
  <si>
    <t>Суетский</t>
  </si>
  <si>
    <t>Старополтавский</t>
  </si>
  <si>
    <t>Пожарский</t>
  </si>
  <si>
    <t>Локтевский</t>
  </si>
  <si>
    <t>Тихорецкий</t>
  </si>
  <si>
    <t>Новоалександровский</t>
  </si>
  <si>
    <t>город Первоуральск</t>
  </si>
  <si>
    <t>город Жигулевск</t>
  </si>
  <si>
    <t>real saldo (next year)</t>
  </si>
  <si>
    <t>pred (no changes)</t>
  </si>
  <si>
    <t>Цивильский</t>
  </si>
  <si>
    <t>город Михайловка</t>
  </si>
  <si>
    <t>Кормиловский</t>
  </si>
  <si>
    <t>Actual</t>
  </si>
  <si>
    <t>Prediction (no modifications)</t>
  </si>
  <si>
    <t>Prediction (with modifications)</t>
  </si>
  <si>
    <t>pred (adaptive changes)</t>
  </si>
  <si>
    <t>avg</t>
  </si>
  <si>
    <t>actual (prediction)</t>
  </si>
  <si>
    <t>cluster to cluster</t>
  </si>
  <si>
    <t>within cluster</t>
  </si>
  <si>
    <t>Большечерниговский</t>
  </si>
  <si>
    <t>Борский</t>
  </si>
  <si>
    <t>Шенталинский</t>
  </si>
  <si>
    <t>Альменевский</t>
  </si>
  <si>
    <t>Звериноголовский</t>
  </si>
  <si>
    <t>Троснянский</t>
  </si>
  <si>
    <t>Верхнедонской</t>
  </si>
  <si>
    <t>Дубовский</t>
  </si>
  <si>
    <t>Зимовниковский</t>
  </si>
  <si>
    <t>Увельский</t>
  </si>
  <si>
    <t>Кораблинский</t>
  </si>
  <si>
    <t>Старожиловский</t>
  </si>
  <si>
    <t>Аткарский</t>
  </si>
  <si>
    <t>Базарно-Карабулакский</t>
  </si>
  <si>
    <t>Калининский</t>
  </si>
  <si>
    <t>Слободской</t>
  </si>
  <si>
    <t>Сызранский</t>
  </si>
  <si>
    <t>Шатровский</t>
  </si>
  <si>
    <t>Угловский</t>
  </si>
  <si>
    <t>город Гусь-Хрустальный</t>
  </si>
  <si>
    <t>город Урюпинск</t>
  </si>
  <si>
    <t>город Фролово</t>
  </si>
  <si>
    <t>город Шахунья</t>
  </si>
  <si>
    <t>Тейково</t>
  </si>
  <si>
    <t>Выселковский</t>
  </si>
  <si>
    <t>Рыбинский</t>
  </si>
  <si>
    <t>Ванинский</t>
  </si>
  <si>
    <t>Верхнебуреинский</t>
  </si>
  <si>
    <t>Кошкинский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</si>
</sst>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2" fontId="2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079222506151207E-2"/>
          <c:y val="0.10705202944318475"/>
          <c:w val="0.94216769299429448"/>
          <c:h val="0.8122018526004956"/>
        </c:manualLayout>
      </c:layout>
      <c:lineChart>
        <c:grouping val="standard"/>
        <c:varyColors val="0"/>
        <c:ser>
          <c:idx val="0"/>
          <c:order val="0"/>
          <c:tx>
            <c:strRef>
              <c:f>'examples abs + changes'!$C$39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'examples abs + changes'!$C$40:$C$99</c:f>
              <c:numCache>
                <c:formatCode>General</c:formatCode>
                <c:ptCount val="60"/>
                <c:pt idx="0">
                  <c:v>-140</c:v>
                </c:pt>
                <c:pt idx="1">
                  <c:v>-476</c:v>
                </c:pt>
                <c:pt idx="2">
                  <c:v>-246</c:v>
                </c:pt>
                <c:pt idx="3">
                  <c:v>-166</c:v>
                </c:pt>
                <c:pt idx="4">
                  <c:v>-210</c:v>
                </c:pt>
                <c:pt idx="5">
                  <c:v>-179</c:v>
                </c:pt>
                <c:pt idx="6">
                  <c:v>-125</c:v>
                </c:pt>
                <c:pt idx="7">
                  <c:v>-72</c:v>
                </c:pt>
                <c:pt idx="8">
                  <c:v>-110</c:v>
                </c:pt>
                <c:pt idx="9">
                  <c:v>-179</c:v>
                </c:pt>
                <c:pt idx="10">
                  <c:v>-291</c:v>
                </c:pt>
                <c:pt idx="11">
                  <c:v>-284</c:v>
                </c:pt>
                <c:pt idx="12">
                  <c:v>-274</c:v>
                </c:pt>
                <c:pt idx="13">
                  <c:v>-340</c:v>
                </c:pt>
                <c:pt idx="14">
                  <c:v>-193</c:v>
                </c:pt>
                <c:pt idx="15">
                  <c:v>-329</c:v>
                </c:pt>
                <c:pt idx="16">
                  <c:v>-103</c:v>
                </c:pt>
                <c:pt idx="17">
                  <c:v>-234</c:v>
                </c:pt>
                <c:pt idx="18">
                  <c:v>-154</c:v>
                </c:pt>
                <c:pt idx="19">
                  <c:v>-219</c:v>
                </c:pt>
                <c:pt idx="20">
                  <c:v>-168</c:v>
                </c:pt>
                <c:pt idx="21">
                  <c:v>-174</c:v>
                </c:pt>
                <c:pt idx="22">
                  <c:v>-193</c:v>
                </c:pt>
                <c:pt idx="23">
                  <c:v>-121</c:v>
                </c:pt>
                <c:pt idx="24">
                  <c:v>-158</c:v>
                </c:pt>
                <c:pt idx="25">
                  <c:v>-139</c:v>
                </c:pt>
                <c:pt idx="26">
                  <c:v>-126</c:v>
                </c:pt>
                <c:pt idx="27">
                  <c:v>-61</c:v>
                </c:pt>
                <c:pt idx="28">
                  <c:v>-75</c:v>
                </c:pt>
                <c:pt idx="29">
                  <c:v>-18</c:v>
                </c:pt>
                <c:pt idx="30">
                  <c:v>-76</c:v>
                </c:pt>
                <c:pt idx="31">
                  <c:v>-164</c:v>
                </c:pt>
                <c:pt idx="32">
                  <c:v>-188</c:v>
                </c:pt>
                <c:pt idx="33">
                  <c:v>-483</c:v>
                </c:pt>
                <c:pt idx="34">
                  <c:v>-523</c:v>
                </c:pt>
                <c:pt idx="35">
                  <c:v>-75</c:v>
                </c:pt>
                <c:pt idx="36">
                  <c:v>-115</c:v>
                </c:pt>
                <c:pt idx="37">
                  <c:v>-107</c:v>
                </c:pt>
                <c:pt idx="38">
                  <c:v>-217</c:v>
                </c:pt>
                <c:pt idx="39">
                  <c:v>-150</c:v>
                </c:pt>
                <c:pt idx="40">
                  <c:v>-199</c:v>
                </c:pt>
                <c:pt idx="41">
                  <c:v>-310</c:v>
                </c:pt>
                <c:pt idx="42">
                  <c:v>-236</c:v>
                </c:pt>
                <c:pt idx="43">
                  <c:v>-472</c:v>
                </c:pt>
                <c:pt idx="44">
                  <c:v>-402</c:v>
                </c:pt>
                <c:pt idx="45">
                  <c:v>-268</c:v>
                </c:pt>
                <c:pt idx="46">
                  <c:v>-135</c:v>
                </c:pt>
                <c:pt idx="47">
                  <c:v>-235</c:v>
                </c:pt>
                <c:pt idx="48">
                  <c:v>-180</c:v>
                </c:pt>
                <c:pt idx="49">
                  <c:v>-190</c:v>
                </c:pt>
                <c:pt idx="50">
                  <c:v>-294</c:v>
                </c:pt>
                <c:pt idx="51">
                  <c:v>-541</c:v>
                </c:pt>
                <c:pt idx="52">
                  <c:v>-192</c:v>
                </c:pt>
                <c:pt idx="53">
                  <c:v>-300</c:v>
                </c:pt>
                <c:pt idx="54">
                  <c:v>-429</c:v>
                </c:pt>
                <c:pt idx="55">
                  <c:v>-297</c:v>
                </c:pt>
                <c:pt idx="56">
                  <c:v>-182</c:v>
                </c:pt>
                <c:pt idx="57">
                  <c:v>-298</c:v>
                </c:pt>
                <c:pt idx="58">
                  <c:v>-89</c:v>
                </c:pt>
                <c:pt idx="59">
                  <c:v>-262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F-41CE-9A43-8A98894AC6C7}"/>
            </c:ext>
          </c:extLst>
        </c:ser>
        <c:ser>
          <c:idx val="1"/>
          <c:order val="1"/>
          <c:tx>
            <c:strRef>
              <c:f>'examples abs + changes'!$D$39</c:f>
              <c:strCache>
                <c:ptCount val="1"/>
                <c:pt idx="0">
                  <c:v>Prediction (no modifications)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'examples abs + changes'!$D$40:$D$99</c:f>
              <c:numCache>
                <c:formatCode>General</c:formatCode>
                <c:ptCount val="60"/>
                <c:pt idx="0">
                  <c:v>-115.12899999999991</c:v>
                </c:pt>
                <c:pt idx="1">
                  <c:v>-24.660000000000007</c:v>
                </c:pt>
                <c:pt idx="2">
                  <c:v>-242.51800000000011</c:v>
                </c:pt>
                <c:pt idx="3">
                  <c:v>-98.028000000000048</c:v>
                </c:pt>
                <c:pt idx="4">
                  <c:v>-180.32800000000015</c:v>
                </c:pt>
                <c:pt idx="5">
                  <c:v>-80.372999999999919</c:v>
                </c:pt>
                <c:pt idx="6">
                  <c:v>-151.27999999999997</c:v>
                </c:pt>
                <c:pt idx="7">
                  <c:v>-99.221999999999895</c:v>
                </c:pt>
                <c:pt idx="8">
                  <c:v>-102.67399999999995</c:v>
                </c:pt>
                <c:pt idx="9">
                  <c:v>-103.34899999999996</c:v>
                </c:pt>
                <c:pt idx="10">
                  <c:v>-228.25700000000015</c:v>
                </c:pt>
                <c:pt idx="11">
                  <c:v>-284.94100000000003</c:v>
                </c:pt>
                <c:pt idx="12">
                  <c:v>-206.40300000000002</c:v>
                </c:pt>
                <c:pt idx="13">
                  <c:v>-314.22500000000019</c:v>
                </c:pt>
                <c:pt idx="14">
                  <c:v>-115.45199999999997</c:v>
                </c:pt>
                <c:pt idx="15">
                  <c:v>-305.93999999999977</c:v>
                </c:pt>
                <c:pt idx="16">
                  <c:v>-90.110000000000042</c:v>
                </c:pt>
                <c:pt idx="17">
                  <c:v>-158.32900000000001</c:v>
                </c:pt>
                <c:pt idx="18">
                  <c:v>-157.18400000000014</c:v>
                </c:pt>
                <c:pt idx="19">
                  <c:v>-214.46300000000011</c:v>
                </c:pt>
                <c:pt idx="20">
                  <c:v>-141.28400000000011</c:v>
                </c:pt>
                <c:pt idx="21">
                  <c:v>-148.92000000000021</c:v>
                </c:pt>
                <c:pt idx="22">
                  <c:v>-153.36099999999993</c:v>
                </c:pt>
                <c:pt idx="23">
                  <c:v>-215.86300000000011</c:v>
                </c:pt>
                <c:pt idx="24">
                  <c:v>-132.34600000000006</c:v>
                </c:pt>
                <c:pt idx="25">
                  <c:v>-144.02799999999991</c:v>
                </c:pt>
                <c:pt idx="26">
                  <c:v>-122.32399999999984</c:v>
                </c:pt>
                <c:pt idx="27">
                  <c:v>-59.91899999999989</c:v>
                </c:pt>
                <c:pt idx="28">
                  <c:v>-84.4020000000001</c:v>
                </c:pt>
                <c:pt idx="29">
                  <c:v>-38.164999999999914</c:v>
                </c:pt>
                <c:pt idx="30">
                  <c:v>-65.343000000000046</c:v>
                </c:pt>
                <c:pt idx="31">
                  <c:v>-153.66000000000003</c:v>
                </c:pt>
                <c:pt idx="32">
                  <c:v>-163.69899999999998</c:v>
                </c:pt>
                <c:pt idx="33">
                  <c:v>82.710000000000022</c:v>
                </c:pt>
                <c:pt idx="34">
                  <c:v>2.6879999999999784</c:v>
                </c:pt>
                <c:pt idx="35">
                  <c:v>-54.07900000000005</c:v>
                </c:pt>
                <c:pt idx="36">
                  <c:v>-101.89400000000003</c:v>
                </c:pt>
                <c:pt idx="37">
                  <c:v>-125.572</c:v>
                </c:pt>
                <c:pt idx="38">
                  <c:v>-197.6839999999998</c:v>
                </c:pt>
                <c:pt idx="39">
                  <c:v>36.057999999999979</c:v>
                </c:pt>
                <c:pt idx="40">
                  <c:v>-13.574999999999998</c:v>
                </c:pt>
                <c:pt idx="41">
                  <c:v>-258.54399999999987</c:v>
                </c:pt>
                <c:pt idx="42">
                  <c:v>-147.58700000000002</c:v>
                </c:pt>
                <c:pt idx="43">
                  <c:v>86.981999999999999</c:v>
                </c:pt>
                <c:pt idx="44">
                  <c:v>-264.26399999999995</c:v>
                </c:pt>
                <c:pt idx="45">
                  <c:v>-11.911999999999997</c:v>
                </c:pt>
                <c:pt idx="46">
                  <c:v>-138.20700000000002</c:v>
                </c:pt>
                <c:pt idx="47">
                  <c:v>-231.28600000000012</c:v>
                </c:pt>
                <c:pt idx="48">
                  <c:v>-217.47599999999989</c:v>
                </c:pt>
                <c:pt idx="49">
                  <c:v>-166.1110000000001</c:v>
                </c:pt>
                <c:pt idx="50">
                  <c:v>-212.79399999999987</c:v>
                </c:pt>
                <c:pt idx="51">
                  <c:v>-232.77799999999996</c:v>
                </c:pt>
                <c:pt idx="52">
                  <c:v>-170.72200000000001</c:v>
                </c:pt>
                <c:pt idx="53">
                  <c:v>-200.64600000000024</c:v>
                </c:pt>
                <c:pt idx="54">
                  <c:v>-378.15200000000033</c:v>
                </c:pt>
                <c:pt idx="55">
                  <c:v>-215.72999999999988</c:v>
                </c:pt>
                <c:pt idx="56">
                  <c:v>-135.04500000000013</c:v>
                </c:pt>
                <c:pt idx="57">
                  <c:v>-270.65699999999998</c:v>
                </c:pt>
                <c:pt idx="58">
                  <c:v>-83.719000000000023</c:v>
                </c:pt>
                <c:pt idx="59">
                  <c:v>-224.661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F-41CE-9A43-8A98894AC6C7}"/>
            </c:ext>
          </c:extLst>
        </c:ser>
        <c:ser>
          <c:idx val="2"/>
          <c:order val="2"/>
          <c:tx>
            <c:strRef>
              <c:f>'examples abs + changes'!$E$39</c:f>
              <c:strCache>
                <c:ptCount val="1"/>
                <c:pt idx="0">
                  <c:v>Prediction (with modifications)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'examples abs + changes'!$E$40:$E$99</c:f>
              <c:numCache>
                <c:formatCode>General</c:formatCode>
                <c:ptCount val="60"/>
                <c:pt idx="0">
                  <c:v>-76.265999999999991</c:v>
                </c:pt>
                <c:pt idx="1">
                  <c:v>-66.397000000000006</c:v>
                </c:pt>
                <c:pt idx="2">
                  <c:v>-218.227</c:v>
                </c:pt>
                <c:pt idx="3">
                  <c:v>-70.703000000000003</c:v>
                </c:pt>
                <c:pt idx="4">
                  <c:v>-138.18199999999996</c:v>
                </c:pt>
                <c:pt idx="5">
                  <c:v>-63.804999999999993</c:v>
                </c:pt>
                <c:pt idx="6">
                  <c:v>-18.048000000000002</c:v>
                </c:pt>
                <c:pt idx="7">
                  <c:v>-168.41999999999996</c:v>
                </c:pt>
                <c:pt idx="8">
                  <c:v>-79.536999999999992</c:v>
                </c:pt>
                <c:pt idx="9">
                  <c:v>19.730999999999998</c:v>
                </c:pt>
                <c:pt idx="10">
                  <c:v>-171.70400000000001</c:v>
                </c:pt>
                <c:pt idx="11">
                  <c:v>-197.94899999999998</c:v>
                </c:pt>
                <c:pt idx="12">
                  <c:v>-61.673999999999992</c:v>
                </c:pt>
                <c:pt idx="13">
                  <c:v>-288.28500000000003</c:v>
                </c:pt>
                <c:pt idx="14">
                  <c:v>-85.753999999999991</c:v>
                </c:pt>
                <c:pt idx="15">
                  <c:v>-280.98399999999981</c:v>
                </c:pt>
                <c:pt idx="16">
                  <c:v>-77.968999999999994</c:v>
                </c:pt>
                <c:pt idx="17">
                  <c:v>-46.654999999999987</c:v>
                </c:pt>
                <c:pt idx="18">
                  <c:v>-125.18499999999995</c:v>
                </c:pt>
                <c:pt idx="19">
                  <c:v>-143.53899999999999</c:v>
                </c:pt>
                <c:pt idx="20">
                  <c:v>-80.330000000000013</c:v>
                </c:pt>
                <c:pt idx="21">
                  <c:v>-83.926000000000002</c:v>
                </c:pt>
                <c:pt idx="22">
                  <c:v>-117.37999999999995</c:v>
                </c:pt>
                <c:pt idx="23">
                  <c:v>-178.01400000000004</c:v>
                </c:pt>
                <c:pt idx="24">
                  <c:v>-73.586999999999989</c:v>
                </c:pt>
                <c:pt idx="25">
                  <c:v>-125.79899999999994</c:v>
                </c:pt>
                <c:pt idx="26">
                  <c:v>-116.02799999999988</c:v>
                </c:pt>
                <c:pt idx="27">
                  <c:v>-61.514999999999965</c:v>
                </c:pt>
                <c:pt idx="28">
                  <c:v>-87.285999999999973</c:v>
                </c:pt>
                <c:pt idx="29">
                  <c:v>-55.594999999999985</c:v>
                </c:pt>
                <c:pt idx="30">
                  <c:v>-41.951999999999948</c:v>
                </c:pt>
                <c:pt idx="31">
                  <c:v>-95.420999999999992</c:v>
                </c:pt>
                <c:pt idx="32">
                  <c:v>-193.387</c:v>
                </c:pt>
                <c:pt idx="33">
                  <c:v>82.861000000000018</c:v>
                </c:pt>
                <c:pt idx="34">
                  <c:v>26.185999999999979</c:v>
                </c:pt>
                <c:pt idx="35">
                  <c:v>-39.445999999999991</c:v>
                </c:pt>
                <c:pt idx="36">
                  <c:v>-190.97299999999998</c:v>
                </c:pt>
                <c:pt idx="37">
                  <c:v>-148.113</c:v>
                </c:pt>
                <c:pt idx="38">
                  <c:v>-134.31199999999995</c:v>
                </c:pt>
                <c:pt idx="39">
                  <c:v>-96.592999999999989</c:v>
                </c:pt>
                <c:pt idx="40">
                  <c:v>32.588000000000001</c:v>
                </c:pt>
                <c:pt idx="41">
                  <c:v>-239.27199999999999</c:v>
                </c:pt>
                <c:pt idx="42">
                  <c:v>-110.035</c:v>
                </c:pt>
                <c:pt idx="43">
                  <c:v>91.218000000000032</c:v>
                </c:pt>
                <c:pt idx="44">
                  <c:v>-266.17099999999999</c:v>
                </c:pt>
                <c:pt idx="45">
                  <c:v>-32.132000000000005</c:v>
                </c:pt>
                <c:pt idx="46">
                  <c:v>-161.69899999999998</c:v>
                </c:pt>
                <c:pt idx="47">
                  <c:v>-229.40500000000003</c:v>
                </c:pt>
                <c:pt idx="48">
                  <c:v>-269.839</c:v>
                </c:pt>
                <c:pt idx="49">
                  <c:v>-117.979</c:v>
                </c:pt>
                <c:pt idx="50">
                  <c:v>-78.414000000000016</c:v>
                </c:pt>
                <c:pt idx="51">
                  <c:v>-232.77799999999996</c:v>
                </c:pt>
                <c:pt idx="52">
                  <c:v>-181.96800000000002</c:v>
                </c:pt>
                <c:pt idx="53">
                  <c:v>-200.10200000000015</c:v>
                </c:pt>
                <c:pt idx="54">
                  <c:v>-289.17200000000014</c:v>
                </c:pt>
                <c:pt idx="55">
                  <c:v>-97.758999999999986</c:v>
                </c:pt>
                <c:pt idx="56">
                  <c:v>-124.25</c:v>
                </c:pt>
                <c:pt idx="57">
                  <c:v>-182.08999999999997</c:v>
                </c:pt>
                <c:pt idx="58">
                  <c:v>-117.63400000000001</c:v>
                </c:pt>
                <c:pt idx="59">
                  <c:v>-162.21899999999999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1-4E83-80E1-179F628A2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997952"/>
        <c:axId val="1601992960"/>
      </c:lineChart>
      <c:catAx>
        <c:axId val="160199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Examples</a:t>
                </a:r>
                <a:endParaRPr lang="ru-RU" sz="18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316005310534435"/>
              <c:y val="0.91677359253335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992960"/>
        <c:crosses val="autoZero"/>
        <c:auto val="1"/>
        <c:lblAlgn val="ctr"/>
        <c:lblOffset val="100"/>
        <c:noMultiLvlLbl val="0"/>
      </c:catAx>
      <c:valAx>
        <c:axId val="16019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Net migration</a:t>
                </a:r>
              </a:p>
            </c:rich>
          </c:tx>
          <c:layout>
            <c:manualLayout>
              <c:xMode val="edge"/>
              <c:yMode val="edge"/>
              <c:x val="3.7046520059556727E-2"/>
              <c:y val="0.61315197925149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9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106219157501722"/>
          <c:y val="1.4881737061970131E-2"/>
          <c:w val="0.83151969679496085"/>
          <c:h val="6.8840923605130097E-2"/>
        </c:manualLayout>
      </c:layout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'c2c'!$B$1</c:f>
              <c:strCache>
                <c:ptCount val="1"/>
                <c:pt idx="0">
                  <c:v>actual (prediction)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'c2c'!$B$2:$B$31</c:f>
              <c:numCache>
                <c:formatCode>General</c:formatCode>
                <c:ptCount val="30"/>
                <c:pt idx="0">
                  <c:v>-141.35299999999989</c:v>
                </c:pt>
                <c:pt idx="1">
                  <c:v>-142.40799999999984</c:v>
                </c:pt>
                <c:pt idx="2">
                  <c:v>-146.70199999999997</c:v>
                </c:pt>
                <c:pt idx="3">
                  <c:v>-191.87799999999996</c:v>
                </c:pt>
                <c:pt idx="4">
                  <c:v>-129.77099999999993</c:v>
                </c:pt>
                <c:pt idx="5">
                  <c:v>-145.54599999999985</c:v>
                </c:pt>
                <c:pt idx="6">
                  <c:v>-126.19799999999991</c:v>
                </c:pt>
                <c:pt idx="7">
                  <c:v>-68.389999999999915</c:v>
                </c:pt>
                <c:pt idx="8">
                  <c:v>-91.423999999999893</c:v>
                </c:pt>
                <c:pt idx="9">
                  <c:v>-54.461999999999932</c:v>
                </c:pt>
                <c:pt idx="10">
                  <c:v>-65.255999999999929</c:v>
                </c:pt>
                <c:pt idx="11">
                  <c:v>-160.41000000000011</c:v>
                </c:pt>
                <c:pt idx="12">
                  <c:v>-174.51399999999992</c:v>
                </c:pt>
                <c:pt idx="13">
                  <c:v>-63.915000000000006</c:v>
                </c:pt>
                <c:pt idx="14">
                  <c:v>-74.513000000000005</c:v>
                </c:pt>
                <c:pt idx="15">
                  <c:v>-53.878999999999905</c:v>
                </c:pt>
                <c:pt idx="16">
                  <c:v>-108.63200000000002</c:v>
                </c:pt>
                <c:pt idx="17">
                  <c:v>-113.20799999999983</c:v>
                </c:pt>
                <c:pt idx="18">
                  <c:v>-205.11800000000017</c:v>
                </c:pt>
                <c:pt idx="19">
                  <c:v>8.0069999999999908</c:v>
                </c:pt>
                <c:pt idx="20">
                  <c:v>-214.90500000000006</c:v>
                </c:pt>
                <c:pt idx="21">
                  <c:v>-99.260000000000048</c:v>
                </c:pt>
                <c:pt idx="22">
                  <c:v>-197.89600000000002</c:v>
                </c:pt>
                <c:pt idx="23">
                  <c:v>-179.38700000000023</c:v>
                </c:pt>
                <c:pt idx="24">
                  <c:v>-194.65200000000002</c:v>
                </c:pt>
                <c:pt idx="25">
                  <c:v>-192.83299999999986</c:v>
                </c:pt>
                <c:pt idx="26">
                  <c:v>-125.4409999999998</c:v>
                </c:pt>
                <c:pt idx="27">
                  <c:v>-286.47400000000033</c:v>
                </c:pt>
                <c:pt idx="28">
                  <c:v>-83.578999999999979</c:v>
                </c:pt>
                <c:pt idx="29">
                  <c:v>-232.68800000000005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8-429B-9C41-7E207C674486}"/>
            </c:ext>
          </c:extLst>
        </c:ser>
        <c:ser>
          <c:idx val="2"/>
          <c:order val="1"/>
          <c:tx>
            <c:strRef>
              <c:f>'c2c'!$C$1</c:f>
              <c:strCache>
                <c:ptCount val="1"/>
                <c:pt idx="0">
                  <c:v>within cluster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'c2c'!$C$2:$C$31</c:f>
              <c:numCache>
                <c:formatCode>General</c:formatCode>
                <c:ptCount val="30"/>
                <c:pt idx="0">
                  <c:v>-80.321999999999989</c:v>
                </c:pt>
                <c:pt idx="1">
                  <c:v>-102.13499999999998</c:v>
                </c:pt>
                <c:pt idx="2">
                  <c:v>-106.40899999999999</c:v>
                </c:pt>
                <c:pt idx="3">
                  <c:v>-194.41</c:v>
                </c:pt>
                <c:pt idx="4">
                  <c:v>-79.969999999999985</c:v>
                </c:pt>
                <c:pt idx="5">
                  <c:v>-124.12199999999993</c:v>
                </c:pt>
                <c:pt idx="6">
                  <c:v>-125.93799999999987</c:v>
                </c:pt>
                <c:pt idx="7">
                  <c:v>-65.623999999999967</c:v>
                </c:pt>
                <c:pt idx="8">
                  <c:v>-93.367999999999967</c:v>
                </c:pt>
                <c:pt idx="9">
                  <c:v>-56.262999999999977</c:v>
                </c:pt>
                <c:pt idx="10">
                  <c:v>-37.85199999999999</c:v>
                </c:pt>
                <c:pt idx="11">
                  <c:v>-113.64699999999998</c:v>
                </c:pt>
                <c:pt idx="12">
                  <c:v>-185.47899999999998</c:v>
                </c:pt>
                <c:pt idx="13">
                  <c:v>-54.69100000000001</c:v>
                </c:pt>
                <c:pt idx="14">
                  <c:v>-43.817999999999998</c:v>
                </c:pt>
                <c:pt idx="15">
                  <c:v>-28.80899999999999</c:v>
                </c:pt>
                <c:pt idx="16">
                  <c:v>-190.02499999999995</c:v>
                </c:pt>
                <c:pt idx="17">
                  <c:v>-146.08799999999997</c:v>
                </c:pt>
                <c:pt idx="18">
                  <c:v>-139.21299999999999</c:v>
                </c:pt>
                <c:pt idx="19">
                  <c:v>-108.69000000000001</c:v>
                </c:pt>
                <c:pt idx="20">
                  <c:v>-78.413999999999973</c:v>
                </c:pt>
                <c:pt idx="21">
                  <c:v>-99.260000000000048</c:v>
                </c:pt>
                <c:pt idx="22">
                  <c:v>-215.59</c:v>
                </c:pt>
                <c:pt idx="23">
                  <c:v>-180.08200000000016</c:v>
                </c:pt>
                <c:pt idx="24">
                  <c:v>-192.48499999999996</c:v>
                </c:pt>
                <c:pt idx="25">
                  <c:v>-110.13099999999994</c:v>
                </c:pt>
                <c:pt idx="26">
                  <c:v>-124.44599999999994</c:v>
                </c:pt>
                <c:pt idx="27">
                  <c:v>-179.33</c:v>
                </c:pt>
                <c:pt idx="28">
                  <c:v>-116.44999999999997</c:v>
                </c:pt>
                <c:pt idx="29">
                  <c:v>-175.52500000000001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28-429B-9C41-7E207C674486}"/>
            </c:ext>
          </c:extLst>
        </c:ser>
        <c:ser>
          <c:idx val="3"/>
          <c:order val="2"/>
          <c:tx>
            <c:strRef>
              <c:f>'c2c'!$D$1</c:f>
              <c:strCache>
                <c:ptCount val="1"/>
                <c:pt idx="0">
                  <c:v>cluster to cluster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'c2c'!$D$2:$D$31</c:f>
              <c:numCache>
                <c:formatCode>General</c:formatCode>
                <c:ptCount val="30"/>
                <c:pt idx="0">
                  <c:v>-88.49799999999999</c:v>
                </c:pt>
                <c:pt idx="1">
                  <c:v>-75.112999999999985</c:v>
                </c:pt>
                <c:pt idx="2">
                  <c:v>-143.61200000000002</c:v>
                </c:pt>
                <c:pt idx="3">
                  <c:v>-178.74099999999996</c:v>
                </c:pt>
                <c:pt idx="4">
                  <c:v>-71.772999999999982</c:v>
                </c:pt>
                <c:pt idx="5">
                  <c:v>-148.29300000000001</c:v>
                </c:pt>
                <c:pt idx="6">
                  <c:v>-204.07999999999996</c:v>
                </c:pt>
                <c:pt idx="7">
                  <c:v>-75.577999999999975</c:v>
                </c:pt>
                <c:pt idx="8">
                  <c:v>-78.123999999999995</c:v>
                </c:pt>
                <c:pt idx="9">
                  <c:v>-43.769999999999996</c:v>
                </c:pt>
                <c:pt idx="10">
                  <c:v>-36.071999999999989</c:v>
                </c:pt>
                <c:pt idx="11">
                  <c:v>-118.97</c:v>
                </c:pt>
                <c:pt idx="12">
                  <c:v>-73.092000000000013</c:v>
                </c:pt>
                <c:pt idx="13">
                  <c:v>-69.450000000000017</c:v>
                </c:pt>
                <c:pt idx="14">
                  <c:v>-47.326000000000001</c:v>
                </c:pt>
                <c:pt idx="15">
                  <c:v>-4.6049999999999978</c:v>
                </c:pt>
                <c:pt idx="16">
                  <c:v>-189.67699999999999</c:v>
                </c:pt>
                <c:pt idx="17">
                  <c:v>-153.63</c:v>
                </c:pt>
                <c:pt idx="18">
                  <c:v>-143.08799999999999</c:v>
                </c:pt>
                <c:pt idx="19">
                  <c:v>-68.823999999999998</c:v>
                </c:pt>
                <c:pt idx="20">
                  <c:v>-80.34899999999999</c:v>
                </c:pt>
                <c:pt idx="21">
                  <c:v>-96.960000000000065</c:v>
                </c:pt>
                <c:pt idx="22">
                  <c:v>-222.66199999999998</c:v>
                </c:pt>
                <c:pt idx="23">
                  <c:v>-160.74700000000007</c:v>
                </c:pt>
                <c:pt idx="24">
                  <c:v>-168.81299999999999</c:v>
                </c:pt>
                <c:pt idx="25">
                  <c:v>-132.56599999999997</c:v>
                </c:pt>
                <c:pt idx="26">
                  <c:v>-104.31399999999996</c:v>
                </c:pt>
                <c:pt idx="27">
                  <c:v>-121.46</c:v>
                </c:pt>
                <c:pt idx="28">
                  <c:v>-113.16200000000001</c:v>
                </c:pt>
                <c:pt idx="29">
                  <c:v>-153.83099999999996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3-4483-BD0A-011E40E8E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796239"/>
        <c:axId val="972802063"/>
      </c:lineChart>
      <c:catAx>
        <c:axId val="972796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2802063"/>
        <c:crosses val="autoZero"/>
        <c:auto val="1"/>
        <c:lblAlgn val="ctr"/>
        <c:lblOffset val="100"/>
        <c:noMultiLvlLbl val="0"/>
      </c:catAx>
      <c:valAx>
        <c:axId val="9728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>
                    <a:solidFill>
                      <a:sysClr val="windowText" lastClr="000000"/>
                    </a:solidFill>
                  </a:rPr>
                  <a:t>Net migration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279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40821</xdr:colOff>
      <xdr:row>36</xdr:row>
      <xdr:rowOff>172809</xdr:rowOff>
    </xdr:from>
    <xdr:to>
      <xdr:col>23</xdr:col>
      <xdr:colOff>993321</xdr:colOff>
      <xdr:row>66</xdr:row>
      <xdr:rowOff>149679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247649</xdr:colOff>
      <xdr:row>6</xdr:row>
      <xdr:rowOff>71436</xdr:rowOff>
    </xdr:from>
    <xdr:to>
      <xdr:col>27</xdr:col>
      <xdr:colOff>280147</xdr:colOff>
      <xdr:row>33</xdr:row>
      <xdr:rowOff>67235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U2" sqref="U2"/>
    </sheetView>
  </sheetViews>
  <sheetFormatPr defaultRowHeight="15" x14ac:dyDescent="0.25"/>
  <cols>
    <col min="2" max="2" width="7.7109375" customWidth="1"/>
    <col min="3" max="3" width="24.85546875" customWidth="1"/>
    <col min="7" max="7" width="14.42578125" customWidth="1"/>
    <col min="11" max="11" width="13.7109375" customWidth="1"/>
    <col min="13" max="13" width="13.5703125" customWidth="1"/>
    <col min="14" max="15" width="13" customWidth="1"/>
    <col min="20" max="20" width="12.85546875" customWidth="1"/>
    <col min="21" max="21" width="13.85546875" customWidth="1"/>
  </cols>
  <sheetData>
    <row r="1" spans="1:2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>
        <v>22719000</v>
      </c>
      <c r="B2" s="3">
        <v>2021</v>
      </c>
      <c r="C2" s="3" t="s">
        <v>21</v>
      </c>
      <c r="D2" s="3">
        <v>0</v>
      </c>
      <c r="E2" s="3">
        <v>-140</v>
      </c>
      <c r="F2" s="3">
        <v>17275</v>
      </c>
      <c r="G2" s="3">
        <v>0.13973950795947901</v>
      </c>
      <c r="H2" s="3">
        <v>19887.443500000001</v>
      </c>
      <c r="I2" s="3">
        <v>0.46917510853835009</v>
      </c>
      <c r="J2" s="3">
        <v>2.7438494934876979E-2</v>
      </c>
      <c r="K2" s="3">
        <v>42.25087907901591</v>
      </c>
      <c r="L2" s="3">
        <v>39.4</v>
      </c>
      <c r="M2" s="3">
        <v>2.6049204052098242E-3</v>
      </c>
      <c r="N2" s="3">
        <v>4.6309696092619162E-4</v>
      </c>
      <c r="O2" s="3">
        <v>1.7186685962373351E-2</v>
      </c>
      <c r="P2" s="3">
        <v>1.860723589001446</v>
      </c>
      <c r="Q2" s="3">
        <v>3.4791554269175111</v>
      </c>
      <c r="R2" s="3">
        <v>31.875438367583179</v>
      </c>
      <c r="S2" s="3">
        <v>1.331403762662805E-3</v>
      </c>
      <c r="T2" s="3">
        <v>5.4761215629522429E-2</v>
      </c>
      <c r="U2" s="4">
        <v>13.674879524167849</v>
      </c>
    </row>
    <row r="3" spans="1:21" x14ac:dyDescent="0.25">
      <c r="A3" s="5">
        <v>3639000</v>
      </c>
      <c r="B3" s="6">
        <v>2019</v>
      </c>
      <c r="C3" s="6" t="s">
        <v>33</v>
      </c>
      <c r="D3" s="6">
        <v>0</v>
      </c>
      <c r="E3" s="6">
        <v>-476</v>
      </c>
      <c r="F3" s="6">
        <v>65842</v>
      </c>
      <c r="G3" s="6">
        <v>0.16542632362321921</v>
      </c>
      <c r="H3" s="6">
        <v>21988.19528</v>
      </c>
      <c r="I3" s="6">
        <v>0.56845022933689737</v>
      </c>
      <c r="J3" s="6">
        <v>1.2271802193129001E-2</v>
      </c>
      <c r="K3" s="6">
        <v>42.902110022629927</v>
      </c>
      <c r="L3" s="6">
        <v>25</v>
      </c>
      <c r="M3" s="6">
        <v>1.1998420461103779E-3</v>
      </c>
      <c r="N3" s="6">
        <v>3.690653382339525E-3</v>
      </c>
      <c r="O3" s="6">
        <v>9.6063303058837712E-3</v>
      </c>
      <c r="P3" s="6">
        <v>14.578536496461229</v>
      </c>
      <c r="Q3" s="6">
        <v>4.9030348409829578</v>
      </c>
      <c r="R3" s="6">
        <v>192.35748657695689</v>
      </c>
      <c r="S3" s="6">
        <v>3.9488472403632858E-4</v>
      </c>
      <c r="T3" s="6">
        <v>4.8373378694450353E-2</v>
      </c>
      <c r="U3" s="7">
        <v>188.4101183536344</v>
      </c>
    </row>
    <row r="4" spans="1:21" x14ac:dyDescent="0.25">
      <c r="A4" s="5">
        <v>97641000</v>
      </c>
      <c r="B4" s="6">
        <v>2021</v>
      </c>
      <c r="C4" s="6" t="s">
        <v>51</v>
      </c>
      <c r="D4" s="6">
        <v>0</v>
      </c>
      <c r="E4" s="6">
        <v>-246</v>
      </c>
      <c r="F4" s="6">
        <v>34498.999999999993</v>
      </c>
      <c r="G4" s="6">
        <v>0.20974521000608709</v>
      </c>
      <c r="H4" s="6">
        <v>18166.422620000001</v>
      </c>
      <c r="I4" s="6">
        <v>0.44743036030029842</v>
      </c>
      <c r="J4" s="6">
        <v>6.6291776573233985E-2</v>
      </c>
      <c r="K4" s="6">
        <v>34.779159367807758</v>
      </c>
      <c r="L4" s="6">
        <v>30.3</v>
      </c>
      <c r="M4" s="6">
        <v>3.3044436070610531E-3</v>
      </c>
      <c r="N4" s="6">
        <v>1.6812081509608901E-3</v>
      </c>
      <c r="O4" s="6">
        <v>1.927012377170351E-2</v>
      </c>
      <c r="P4" s="6">
        <v>6.0381460332183554</v>
      </c>
      <c r="Q4" s="6">
        <v>1.732328763152555</v>
      </c>
      <c r="R4" s="6">
        <v>54.539706945128827</v>
      </c>
      <c r="S4" s="6">
        <v>1.18844024464477E-3</v>
      </c>
      <c r="T4" s="6">
        <v>5.8378503724745637E-2</v>
      </c>
      <c r="U4" s="7">
        <v>112.737892110206</v>
      </c>
    </row>
    <row r="5" spans="1:21" x14ac:dyDescent="0.25">
      <c r="A5" s="5">
        <v>14625000</v>
      </c>
      <c r="B5" s="6">
        <v>2020</v>
      </c>
      <c r="C5" s="6" t="s">
        <v>34</v>
      </c>
      <c r="D5" s="6">
        <v>0</v>
      </c>
      <c r="E5" s="6">
        <v>-166</v>
      </c>
      <c r="F5" s="6">
        <v>18562</v>
      </c>
      <c r="G5" s="6">
        <v>0.19900872750781171</v>
      </c>
      <c r="H5" s="6">
        <v>21712.38264</v>
      </c>
      <c r="I5" s="6">
        <v>0.43992026721258481</v>
      </c>
      <c r="J5" s="6">
        <v>3.0600150845814009E-2</v>
      </c>
      <c r="K5" s="6">
        <v>25.814674457493801</v>
      </c>
      <c r="L5" s="6">
        <v>38.200000000000003</v>
      </c>
      <c r="M5" s="6">
        <v>5.1179829759723846E-3</v>
      </c>
      <c r="N5" s="6">
        <v>2.262687210429902E-3</v>
      </c>
      <c r="O5" s="6">
        <v>2.997521818769527E-2</v>
      </c>
      <c r="P5" s="6">
        <v>0.79781273569658329</v>
      </c>
      <c r="Q5" s="6">
        <v>1.9619001185217111</v>
      </c>
      <c r="R5" s="6">
        <v>267.65378395862518</v>
      </c>
      <c r="S5" s="6">
        <v>1.29296412024566E-3</v>
      </c>
      <c r="T5" s="6">
        <v>5.1664691304816282E-2</v>
      </c>
      <c r="U5" s="7">
        <v>93.046533067557334</v>
      </c>
    </row>
    <row r="6" spans="1:21" ht="15.75" thickBot="1" x14ac:dyDescent="0.3">
      <c r="A6" s="5">
        <v>18610000</v>
      </c>
      <c r="B6" s="6">
        <v>2021</v>
      </c>
      <c r="C6" s="6" t="s">
        <v>35</v>
      </c>
      <c r="D6" s="6">
        <v>0</v>
      </c>
      <c r="E6" s="6">
        <v>-210</v>
      </c>
      <c r="F6" s="6">
        <v>28673</v>
      </c>
      <c r="G6" s="6">
        <v>0.14693265441355979</v>
      </c>
      <c r="H6" s="6">
        <v>18718.034879999999</v>
      </c>
      <c r="I6" s="6">
        <v>0.54777665399504738</v>
      </c>
      <c r="J6" s="6">
        <v>4.1362954696055498E-2</v>
      </c>
      <c r="K6" s="6">
        <v>31.83643813448192</v>
      </c>
      <c r="L6" s="6">
        <v>36.5</v>
      </c>
      <c r="M6" s="6">
        <v>3.766609702507561E-3</v>
      </c>
      <c r="N6" s="6">
        <v>3.208593450284227E-3</v>
      </c>
      <c r="O6" s="6">
        <v>3.0467687371394669E-2</v>
      </c>
      <c r="P6" s="6">
        <v>4.4495867192131957</v>
      </c>
      <c r="Q6" s="6">
        <v>1.9845499250165659</v>
      </c>
      <c r="R6" s="6">
        <v>192.41406268266309</v>
      </c>
      <c r="S6" s="6">
        <v>1.360164614794403E-3</v>
      </c>
      <c r="T6" s="6">
        <v>3.8817005545286512E-2</v>
      </c>
      <c r="U6" s="7">
        <v>214.23228544414599</v>
      </c>
    </row>
    <row r="7" spans="1:21" x14ac:dyDescent="0.25">
      <c r="A7" s="2">
        <v>1703000</v>
      </c>
      <c r="B7" s="3">
        <v>2021</v>
      </c>
      <c r="C7" s="3" t="s">
        <v>22</v>
      </c>
      <c r="D7" s="3">
        <v>1</v>
      </c>
      <c r="E7" s="3">
        <v>-291</v>
      </c>
      <c r="F7" s="3">
        <v>28434</v>
      </c>
      <c r="G7" s="3">
        <v>0.20134346205247239</v>
      </c>
      <c r="H7" s="3">
        <v>20773.66617</v>
      </c>
      <c r="I7" s="3">
        <v>0.94493212351410261</v>
      </c>
      <c r="J7" s="3">
        <v>3.9108110009143958E-2</v>
      </c>
      <c r="K7" s="3">
        <v>58.873950574312452</v>
      </c>
      <c r="L7" s="3">
        <v>22.6</v>
      </c>
      <c r="M7" s="3">
        <v>2.56734894844199E-3</v>
      </c>
      <c r="N7" s="3">
        <v>4.0092846592107868E-3</v>
      </c>
      <c r="O7" s="3">
        <v>1.234437645072799E-2</v>
      </c>
      <c r="P7" s="3">
        <v>0.37673208131110481</v>
      </c>
      <c r="Q7" s="3">
        <v>0.2465759302243789</v>
      </c>
      <c r="R7" s="3">
        <v>1.7555345079833751</v>
      </c>
      <c r="S7" s="3">
        <v>7.0338327354575253E-5</v>
      </c>
      <c r="T7" s="3">
        <v>5.6903706829851582E-2</v>
      </c>
      <c r="U7" s="4">
        <v>188.3390403829921</v>
      </c>
    </row>
    <row r="8" spans="1:21" x14ac:dyDescent="0.25">
      <c r="A8" s="5">
        <v>1716000</v>
      </c>
      <c r="B8" s="6">
        <v>2021</v>
      </c>
      <c r="C8" s="6" t="s">
        <v>23</v>
      </c>
      <c r="D8" s="6">
        <v>1</v>
      </c>
      <c r="E8" s="6">
        <v>-284</v>
      </c>
      <c r="F8" s="6">
        <v>139565</v>
      </c>
      <c r="G8" s="6">
        <v>0.1746856303514491</v>
      </c>
      <c r="H8" s="6">
        <v>19874.44096</v>
      </c>
      <c r="I8" s="6">
        <v>1.484904524773403</v>
      </c>
      <c r="J8" s="6">
        <v>1.332712356249775E-2</v>
      </c>
      <c r="K8" s="6">
        <v>42.466071801167907</v>
      </c>
      <c r="L8" s="6">
        <v>21.6</v>
      </c>
      <c r="M8" s="6">
        <v>2.2355175008060609E-3</v>
      </c>
      <c r="N8" s="6">
        <v>2.77290151542291E-3</v>
      </c>
      <c r="O8" s="6">
        <v>6.8985777236413061E-3</v>
      </c>
      <c r="P8" s="6">
        <v>5.8223766703686397E-2</v>
      </c>
      <c r="Q8" s="6">
        <v>0.3214408340199903</v>
      </c>
      <c r="R8" s="6">
        <v>1.4269736036971929</v>
      </c>
      <c r="S8" s="6">
        <v>2.4361408662630261E-4</v>
      </c>
      <c r="T8" s="6">
        <v>4.4774836097875539E-2</v>
      </c>
      <c r="U8" s="7">
        <v>108.75460110607951</v>
      </c>
    </row>
    <row r="9" spans="1:21" x14ac:dyDescent="0.25">
      <c r="A9" s="5">
        <v>10615000</v>
      </c>
      <c r="B9" s="6">
        <v>2019</v>
      </c>
      <c r="C9" s="6" t="s">
        <v>36</v>
      </c>
      <c r="D9" s="6">
        <v>1</v>
      </c>
      <c r="E9" s="6">
        <v>-274</v>
      </c>
      <c r="F9" s="6">
        <v>19887.999999999989</v>
      </c>
      <c r="G9" s="6">
        <v>0.22536202735317781</v>
      </c>
      <c r="H9" s="6">
        <v>37917.462079999998</v>
      </c>
      <c r="I9" s="6">
        <v>0.73204947707160084</v>
      </c>
      <c r="J9" s="6">
        <v>3.0671761866452121E-2</v>
      </c>
      <c r="K9" s="6">
        <v>64.49255245022124</v>
      </c>
      <c r="L9" s="6">
        <v>29.1</v>
      </c>
      <c r="M9" s="6">
        <v>3.4191472244569378E-3</v>
      </c>
      <c r="N9" s="6">
        <v>5.7823813354786584E-3</v>
      </c>
      <c r="O9" s="6">
        <v>1.8036001609010449E-2</v>
      </c>
      <c r="P9" s="6">
        <v>0.245726065969428</v>
      </c>
      <c r="Q9" s="6">
        <v>0.40227775543041011</v>
      </c>
      <c r="R9" s="6">
        <v>39.972339169348331</v>
      </c>
      <c r="S9" s="6">
        <v>7.5422365245373909E-4</v>
      </c>
      <c r="T9" s="6">
        <v>5.5058326629123092E-2</v>
      </c>
      <c r="U9" s="7">
        <v>251.71547442578441</v>
      </c>
    </row>
    <row r="10" spans="1:21" x14ac:dyDescent="0.25">
      <c r="A10" s="5">
        <v>10710000</v>
      </c>
      <c r="B10" s="6">
        <v>2020</v>
      </c>
      <c r="C10" s="6" t="s">
        <v>24</v>
      </c>
      <c r="D10" s="6">
        <v>1</v>
      </c>
      <c r="E10" s="6">
        <v>-340</v>
      </c>
      <c r="F10" s="6">
        <v>65776</v>
      </c>
      <c r="G10" s="6">
        <v>0.22623753344684991</v>
      </c>
      <c r="H10" s="6">
        <v>35840.741759999997</v>
      </c>
      <c r="I10" s="6">
        <v>0.79433227925079042</v>
      </c>
      <c r="J10" s="6">
        <v>3.3310021892483568E-2</v>
      </c>
      <c r="K10" s="6">
        <v>41.66550471783021</v>
      </c>
      <c r="L10" s="6">
        <v>22.8</v>
      </c>
      <c r="M10" s="6">
        <v>3.6639503770371949E-3</v>
      </c>
      <c r="N10" s="6">
        <v>2.9646071515446238E-3</v>
      </c>
      <c r="O10" s="6">
        <v>3.4267818049136369E-3</v>
      </c>
      <c r="P10" s="6">
        <v>3.411578691315835E-2</v>
      </c>
      <c r="Q10" s="6">
        <v>0.1736200133787397</v>
      </c>
      <c r="R10" s="6">
        <v>2.5764478457893101</v>
      </c>
      <c r="S10" s="6">
        <v>9.121868158598838E-5</v>
      </c>
      <c r="T10" s="6">
        <v>5.0200681099489178E-2</v>
      </c>
      <c r="U10" s="7">
        <v>126.99280801751399</v>
      </c>
    </row>
    <row r="11" spans="1:21" ht="15.75" thickBot="1" x14ac:dyDescent="0.3">
      <c r="A11" s="8">
        <v>18720000</v>
      </c>
      <c r="B11" s="9">
        <v>2020</v>
      </c>
      <c r="C11" s="9" t="s">
        <v>52</v>
      </c>
      <c r="D11" s="9">
        <v>1</v>
      </c>
      <c r="E11" s="9">
        <v>-193</v>
      </c>
      <c r="F11" s="9">
        <v>86435.999999999985</v>
      </c>
      <c r="G11" s="9">
        <v>0.15063168124392609</v>
      </c>
      <c r="H11" s="9">
        <v>21164.783759999998</v>
      </c>
      <c r="I11" s="9">
        <v>0.65549076773566561</v>
      </c>
      <c r="J11" s="9">
        <v>2.148410384561986E-2</v>
      </c>
      <c r="K11" s="9">
        <v>43.652040974593923</v>
      </c>
      <c r="L11" s="9">
        <v>28.1</v>
      </c>
      <c r="M11" s="9">
        <v>1.3073256513489661E-3</v>
      </c>
      <c r="N11" s="9">
        <v>4.3037623212550148E-3</v>
      </c>
      <c r="O11" s="9">
        <v>1.1512564209357199E-2</v>
      </c>
      <c r="P11" s="9">
        <v>1.5594081169882921</v>
      </c>
      <c r="Q11" s="9">
        <v>0.79530519690869517</v>
      </c>
      <c r="R11" s="9">
        <v>60.131282299042049</v>
      </c>
      <c r="S11" s="9">
        <v>6.0160118469156228E-4</v>
      </c>
      <c r="T11" s="9">
        <v>3.8166967467259012E-2</v>
      </c>
      <c r="U11" s="10">
        <v>134.60475346105781</v>
      </c>
    </row>
    <row r="12" spans="1:21" x14ac:dyDescent="0.25">
      <c r="A12" s="5">
        <v>1606000</v>
      </c>
      <c r="B12" s="6">
        <v>2021</v>
      </c>
      <c r="C12" s="6" t="s">
        <v>37</v>
      </c>
      <c r="D12" s="6">
        <v>2</v>
      </c>
      <c r="E12" s="6">
        <v>-168</v>
      </c>
      <c r="F12" s="6">
        <v>9622.9999999999964</v>
      </c>
      <c r="G12" s="6">
        <v>0.1255325781980671</v>
      </c>
      <c r="H12" s="6">
        <v>16635.344249999991</v>
      </c>
      <c r="I12" s="6">
        <v>0.38933804426893881</v>
      </c>
      <c r="J12" s="6">
        <v>4.6762963732723652E-3</v>
      </c>
      <c r="K12" s="6">
        <v>8.2392280847968369</v>
      </c>
      <c r="L12" s="6">
        <v>30.1</v>
      </c>
      <c r="M12" s="6">
        <v>3.4292840070663808E-3</v>
      </c>
      <c r="N12" s="6">
        <v>1.039176971838299E-3</v>
      </c>
      <c r="O12" s="6">
        <v>2.207211888184556E-2</v>
      </c>
      <c r="P12" s="6">
        <v>2.3890678582562601</v>
      </c>
      <c r="Q12" s="6">
        <v>0.77812428556583157</v>
      </c>
      <c r="R12" s="6">
        <v>63.738560563233889</v>
      </c>
      <c r="S12" s="6">
        <v>1.5587654577574521E-3</v>
      </c>
      <c r="T12" s="6">
        <v>6.9936610204717878E-2</v>
      </c>
      <c r="U12" s="7">
        <v>24.202441109840969</v>
      </c>
    </row>
    <row r="13" spans="1:21" x14ac:dyDescent="0.25">
      <c r="A13" s="5">
        <v>1620000</v>
      </c>
      <c r="B13" s="6">
        <v>2018</v>
      </c>
      <c r="C13" s="6" t="s">
        <v>38</v>
      </c>
      <c r="D13" s="6">
        <v>2</v>
      </c>
      <c r="E13" s="6">
        <v>-174</v>
      </c>
      <c r="F13" s="6">
        <v>16685</v>
      </c>
      <c r="G13" s="6">
        <v>0.1430026970332634</v>
      </c>
      <c r="H13" s="6">
        <v>16273.3732</v>
      </c>
      <c r="I13" s="6">
        <v>0.63483368294875631</v>
      </c>
      <c r="J13" s="6">
        <v>2.2655079412646072E-2</v>
      </c>
      <c r="K13" s="6">
        <v>23.877980631705121</v>
      </c>
      <c r="L13" s="6">
        <v>26.4</v>
      </c>
      <c r="M13" s="6">
        <v>1.678154030566367E-3</v>
      </c>
      <c r="N13" s="6">
        <v>1.378483667965233E-3</v>
      </c>
      <c r="O13" s="6">
        <v>4.8007192088702397E-2</v>
      </c>
      <c r="P13" s="6">
        <v>6.7208270902007774</v>
      </c>
      <c r="Q13" s="6">
        <v>0.55406652682049706</v>
      </c>
      <c r="R13" s="6">
        <v>96.54433225052442</v>
      </c>
      <c r="S13" s="6">
        <v>1.318549595445008E-3</v>
      </c>
      <c r="T13" s="6">
        <v>3.7398861252622123E-2</v>
      </c>
      <c r="U13" s="7">
        <v>89.451368249325753</v>
      </c>
    </row>
    <row r="14" spans="1:21" x14ac:dyDescent="0.25">
      <c r="A14" s="5">
        <v>1719000</v>
      </c>
      <c r="B14" s="6">
        <v>2015</v>
      </c>
      <c r="C14" s="6" t="s">
        <v>25</v>
      </c>
      <c r="D14" s="6">
        <v>2</v>
      </c>
      <c r="E14" s="6">
        <v>-193</v>
      </c>
      <c r="F14" s="6">
        <v>40956</v>
      </c>
      <c r="G14" s="6">
        <v>0.1686443988670768</v>
      </c>
      <c r="H14" s="6">
        <v>16179.493109999999</v>
      </c>
      <c r="I14" s="6">
        <v>1.1153286453755249</v>
      </c>
      <c r="J14" s="6">
        <v>2.3049125891200301E-2</v>
      </c>
      <c r="K14" s="6">
        <v>27.736893395839431</v>
      </c>
      <c r="L14" s="6">
        <v>22.9</v>
      </c>
      <c r="M14" s="6">
        <v>2.1242308819220479E-3</v>
      </c>
      <c r="N14" s="6">
        <v>4.8100400429729271E-3</v>
      </c>
      <c r="O14" s="6">
        <v>5.9844711397597387E-2</v>
      </c>
      <c r="P14" s="6">
        <v>1.202998339681608</v>
      </c>
      <c r="Q14" s="6">
        <v>0.2557771755054204</v>
      </c>
      <c r="R14" s="6">
        <v>20.33643786990914</v>
      </c>
      <c r="S14" s="6">
        <v>6.5924406680339725E-4</v>
      </c>
      <c r="T14" s="6">
        <v>4.7856235960543017E-2</v>
      </c>
      <c r="U14" s="7">
        <v>47.884559714327523</v>
      </c>
    </row>
    <row r="15" spans="1:21" x14ac:dyDescent="0.25">
      <c r="A15" s="5">
        <v>4621000</v>
      </c>
      <c r="B15" s="6">
        <v>2021</v>
      </c>
      <c r="C15" s="6" t="s">
        <v>39</v>
      </c>
      <c r="D15" s="6">
        <v>2</v>
      </c>
      <c r="E15" s="6">
        <v>-121</v>
      </c>
      <c r="F15" s="6">
        <v>24184.999999999989</v>
      </c>
      <c r="G15" s="6">
        <v>0.18891875129212321</v>
      </c>
      <c r="H15" s="6">
        <v>21418.87329</v>
      </c>
      <c r="I15" s="6">
        <v>0.20399421128798831</v>
      </c>
      <c r="J15" s="6">
        <v>5.4165805251188684E-3</v>
      </c>
      <c r="K15" s="6">
        <v>5.9411727306181481</v>
      </c>
      <c r="L15" s="6">
        <v>22.3</v>
      </c>
      <c r="M15" s="6">
        <v>4.3001860657432027E-3</v>
      </c>
      <c r="N15" s="6">
        <v>1.240438288195153E-4</v>
      </c>
      <c r="O15" s="6">
        <v>1.310729791192887E-2</v>
      </c>
      <c r="P15" s="6">
        <v>4.4034732272069466</v>
      </c>
      <c r="Q15" s="6">
        <v>0.79131321066776916</v>
      </c>
      <c r="R15" s="6">
        <v>141.7356462890221</v>
      </c>
      <c r="S15" s="6">
        <v>2.1087450899317721E-3</v>
      </c>
      <c r="T15" s="6">
        <v>5.0361794500723589E-2</v>
      </c>
      <c r="U15" s="7">
        <v>145.73061190407279</v>
      </c>
    </row>
    <row r="16" spans="1:21" ht="15.75" thickBot="1" x14ac:dyDescent="0.3">
      <c r="A16" s="8">
        <v>36616000</v>
      </c>
      <c r="B16" s="9">
        <v>2017</v>
      </c>
      <c r="C16" s="9" t="s">
        <v>40</v>
      </c>
      <c r="D16" s="9">
        <v>2</v>
      </c>
      <c r="E16" s="9">
        <v>-158</v>
      </c>
      <c r="F16" s="9">
        <v>12565.999999999991</v>
      </c>
      <c r="G16" s="9">
        <v>0.1666401400604807</v>
      </c>
      <c r="H16" s="9">
        <v>16955.84604</v>
      </c>
      <c r="I16" s="9">
        <v>0.57237784497851329</v>
      </c>
      <c r="J16" s="9">
        <v>3.5810918351106141E-2</v>
      </c>
      <c r="K16" s="9">
        <v>23.73292664332325</v>
      </c>
      <c r="L16" s="9">
        <v>30.03</v>
      </c>
      <c r="M16" s="9">
        <v>4.7747891134807914E-3</v>
      </c>
      <c r="N16" s="9">
        <v>1.1936972783702E-3</v>
      </c>
      <c r="O16" s="9">
        <v>5.1551806461881233E-2</v>
      </c>
      <c r="P16" s="9">
        <v>2.046792933312112</v>
      </c>
      <c r="Q16" s="9">
        <v>1.6555904822537</v>
      </c>
      <c r="R16" s="9">
        <v>122.04504925194971</v>
      </c>
      <c r="S16" s="9">
        <v>1.750756008276297E-3</v>
      </c>
      <c r="T16" s="9">
        <v>5.3875537163775272E-2</v>
      </c>
      <c r="U16" s="10">
        <v>148.6982505140856</v>
      </c>
    </row>
    <row r="17" spans="1:21" x14ac:dyDescent="0.25">
      <c r="A17" s="2">
        <v>1641000</v>
      </c>
      <c r="B17" s="3">
        <v>2020</v>
      </c>
      <c r="C17" s="3" t="s">
        <v>41</v>
      </c>
      <c r="D17" s="3">
        <v>3</v>
      </c>
      <c r="E17" s="3">
        <v>-76</v>
      </c>
      <c r="F17" s="3">
        <v>4183.9999999999918</v>
      </c>
      <c r="G17" s="3">
        <v>0.18857552581261949</v>
      </c>
      <c r="H17" s="3">
        <v>19068.8688</v>
      </c>
      <c r="I17" s="3">
        <v>0.43522944550669213</v>
      </c>
      <c r="J17" s="3">
        <v>1.9120458891013371E-2</v>
      </c>
      <c r="K17" s="3">
        <v>13.854830592734221</v>
      </c>
      <c r="L17" s="3">
        <v>35.799999999999997</v>
      </c>
      <c r="M17" s="3">
        <v>3.1070745697896552E-3</v>
      </c>
      <c r="N17" s="3">
        <v>4.7801147227533188E-4</v>
      </c>
      <c r="O17" s="3">
        <v>1.94550669216061E-2</v>
      </c>
      <c r="P17" s="3">
        <v>7.650812619502867</v>
      </c>
      <c r="Q17" s="3">
        <v>0.29743307839388128</v>
      </c>
      <c r="R17" s="3">
        <v>200.42821204588901</v>
      </c>
      <c r="S17" s="3">
        <v>2.3900573613766679E-3</v>
      </c>
      <c r="T17" s="3">
        <v>6.022944550669216E-2</v>
      </c>
      <c r="U17" s="4">
        <v>179.27959061185459</v>
      </c>
    </row>
    <row r="18" spans="1:21" x14ac:dyDescent="0.25">
      <c r="A18" s="5">
        <v>52623000</v>
      </c>
      <c r="B18" s="6">
        <v>2018</v>
      </c>
      <c r="C18" s="6" t="s">
        <v>53</v>
      </c>
      <c r="D18" s="6">
        <v>3</v>
      </c>
      <c r="E18" s="6">
        <v>-164</v>
      </c>
      <c r="F18" s="6">
        <v>25263.999999999989</v>
      </c>
      <c r="G18" s="6">
        <v>0.16335497150094999</v>
      </c>
      <c r="H18" s="6">
        <v>20441.322639999999</v>
      </c>
      <c r="I18" s="6">
        <v>0.67569268524382509</v>
      </c>
      <c r="J18" s="6">
        <v>1.108296390120327E-3</v>
      </c>
      <c r="K18" s="6">
        <v>10.626096000633311</v>
      </c>
      <c r="L18" s="6">
        <v>21.79</v>
      </c>
      <c r="M18" s="6">
        <v>2.9290690310322799E-3</v>
      </c>
      <c r="N18" s="6">
        <v>2.7707409753008122E-3</v>
      </c>
      <c r="O18" s="6">
        <v>8.0193160227992315E-3</v>
      </c>
      <c r="P18" s="6">
        <v>12.45681602279924</v>
      </c>
      <c r="Q18" s="6">
        <v>0.75126622862571246</v>
      </c>
      <c r="R18" s="6">
        <v>153.33132419252689</v>
      </c>
      <c r="S18" s="6">
        <v>1.147878404053196E-3</v>
      </c>
      <c r="T18" s="6">
        <v>4.3856871437618752E-2</v>
      </c>
      <c r="U18" s="7">
        <v>141.8954285164661</v>
      </c>
    </row>
    <row r="19" spans="1:21" x14ac:dyDescent="0.25">
      <c r="A19" s="5">
        <v>18652000</v>
      </c>
      <c r="B19" s="6">
        <v>2021</v>
      </c>
      <c r="C19" s="6" t="s">
        <v>42</v>
      </c>
      <c r="D19" s="6">
        <v>3</v>
      </c>
      <c r="E19" s="6">
        <v>-188</v>
      </c>
      <c r="F19" s="6">
        <v>17569.999999999989</v>
      </c>
      <c r="G19" s="6">
        <v>0.10745589072282299</v>
      </c>
      <c r="H19" s="6">
        <v>18376.923200000001</v>
      </c>
      <c r="I19" s="6">
        <v>0.48299373932840067</v>
      </c>
      <c r="J19" s="6">
        <v>1.3375071143995439E-2</v>
      </c>
      <c r="K19" s="6">
        <v>19.44180647125782</v>
      </c>
      <c r="L19" s="6">
        <v>26.3</v>
      </c>
      <c r="M19" s="6">
        <v>8.8787706317586257E-3</v>
      </c>
      <c r="N19" s="6">
        <v>3.24416619237335E-3</v>
      </c>
      <c r="O19" s="6">
        <v>2.2162777461582229E-2</v>
      </c>
      <c r="P19" s="6">
        <v>10.412749003984059</v>
      </c>
      <c r="Q19" s="6">
        <v>1.0871371656232209</v>
      </c>
      <c r="R19" s="6">
        <v>134.67183110415479</v>
      </c>
      <c r="S19" s="6">
        <v>1.422879908935683E-3</v>
      </c>
      <c r="T19" s="6">
        <v>4.5019920318725093E-2</v>
      </c>
      <c r="U19" s="7">
        <v>18.351501086511089</v>
      </c>
    </row>
    <row r="20" spans="1:21" x14ac:dyDescent="0.25">
      <c r="A20" s="5">
        <v>22712000</v>
      </c>
      <c r="B20" s="6">
        <v>2018</v>
      </c>
      <c r="C20" s="6" t="s">
        <v>26</v>
      </c>
      <c r="D20" s="6">
        <v>3</v>
      </c>
      <c r="E20" s="6">
        <v>-483</v>
      </c>
      <c r="F20" s="6">
        <v>120926</v>
      </c>
      <c r="G20" s="6">
        <v>0.1657046458164497</v>
      </c>
      <c r="H20" s="6">
        <v>25152.816680000011</v>
      </c>
      <c r="I20" s="6">
        <v>0.60294394919206784</v>
      </c>
      <c r="J20" s="6">
        <v>2.1087276516216509E-2</v>
      </c>
      <c r="K20" s="6">
        <v>38.978482173229906</v>
      </c>
      <c r="L20" s="6">
        <v>29.9</v>
      </c>
      <c r="M20" s="6">
        <v>1.620825959677809E-3</v>
      </c>
      <c r="N20" s="6">
        <v>2.0591105304070172E-3</v>
      </c>
      <c r="O20" s="6">
        <v>9.2883250913781846E-3</v>
      </c>
      <c r="P20" s="6">
        <v>10.459347038684809</v>
      </c>
      <c r="Q20" s="6">
        <v>0.86257653440947335</v>
      </c>
      <c r="R20" s="6">
        <v>18.314021330731169</v>
      </c>
      <c r="S20" s="6">
        <v>2.8943320708532422E-4</v>
      </c>
      <c r="T20" s="6">
        <v>5.2172402957180418E-2</v>
      </c>
      <c r="U20" s="7">
        <v>223.18191873939429</v>
      </c>
    </row>
    <row r="21" spans="1:21" ht="15.75" thickBot="1" x14ac:dyDescent="0.3">
      <c r="A21" s="8">
        <v>53725000</v>
      </c>
      <c r="B21" s="9">
        <v>2020</v>
      </c>
      <c r="C21" s="9" t="s">
        <v>27</v>
      </c>
      <c r="D21" s="9">
        <v>3</v>
      </c>
      <c r="E21" s="9">
        <v>-523</v>
      </c>
      <c r="F21" s="9">
        <v>50473.999999999993</v>
      </c>
      <c r="G21" s="9">
        <v>0.1719895391686809</v>
      </c>
      <c r="H21" s="9">
        <v>19397.3076</v>
      </c>
      <c r="I21" s="9">
        <v>0.65253199667155359</v>
      </c>
      <c r="J21" s="9">
        <v>3.3165590204857917E-2</v>
      </c>
      <c r="K21" s="9">
        <v>26.364652950826169</v>
      </c>
      <c r="L21" s="9">
        <v>25.1</v>
      </c>
      <c r="M21" s="9">
        <v>3.1501367040456269E-3</v>
      </c>
      <c r="N21" s="9">
        <v>3.6652533977889448E-3</v>
      </c>
      <c r="O21" s="9">
        <v>7.6514641201410544E-3</v>
      </c>
      <c r="P21" s="9">
        <v>16.066093434243371</v>
      </c>
      <c r="Q21" s="9">
        <v>3.6196061338510921</v>
      </c>
      <c r="R21" s="9">
        <v>109.3508113801165</v>
      </c>
      <c r="S21" s="9">
        <v>7.7267504061496832E-4</v>
      </c>
      <c r="T21" s="9">
        <v>4.9530451321472442E-2</v>
      </c>
      <c r="U21" s="10">
        <v>74.283542051749379</v>
      </c>
    </row>
    <row r="22" spans="1:21" x14ac:dyDescent="0.25">
      <c r="A22" s="2">
        <v>1706000</v>
      </c>
      <c r="B22" s="3">
        <v>2014</v>
      </c>
      <c r="C22" s="3" t="s">
        <v>28</v>
      </c>
      <c r="D22" s="3">
        <v>4</v>
      </c>
      <c r="E22" s="3">
        <v>-199</v>
      </c>
      <c r="F22" s="3">
        <v>47578.999999999993</v>
      </c>
      <c r="G22" s="3">
        <v>0.2445196410180962</v>
      </c>
      <c r="H22" s="3">
        <v>24954.799999999999</v>
      </c>
      <c r="I22" s="3">
        <v>0.79142058471174237</v>
      </c>
      <c r="J22" s="3">
        <v>1.8894890602997112E-2</v>
      </c>
      <c r="K22" s="3">
        <v>28.38756594295803</v>
      </c>
      <c r="L22" s="3">
        <v>23.5</v>
      </c>
      <c r="M22" s="3">
        <v>1.471237310578186E-3</v>
      </c>
      <c r="N22" s="3">
        <v>3.6150402488492679E-3</v>
      </c>
      <c r="O22" s="3">
        <v>4.2266546165325002E-3</v>
      </c>
      <c r="P22" s="3">
        <v>0.30683704995901462</v>
      </c>
      <c r="Q22" s="3">
        <v>0.34974106223333812</v>
      </c>
      <c r="R22" s="3">
        <v>4.8874293280648899</v>
      </c>
      <c r="S22" s="3">
        <v>2.311944345194302E-4</v>
      </c>
      <c r="T22" s="3">
        <v>5.7546396519472867E-2</v>
      </c>
      <c r="U22" s="4">
        <v>681.35659009226754</v>
      </c>
    </row>
    <row r="23" spans="1:21" x14ac:dyDescent="0.25">
      <c r="A23" s="5">
        <v>5634000</v>
      </c>
      <c r="B23" s="6">
        <v>2017</v>
      </c>
      <c r="C23" s="6" t="s">
        <v>43</v>
      </c>
      <c r="D23" s="6">
        <v>4</v>
      </c>
      <c r="E23" s="6">
        <v>-310</v>
      </c>
      <c r="F23" s="6">
        <v>28553</v>
      </c>
      <c r="G23" s="6">
        <v>0.24291668125941229</v>
      </c>
      <c r="H23" s="6">
        <v>34591.617420000002</v>
      </c>
      <c r="I23" s="6">
        <v>0.46715231324204098</v>
      </c>
      <c r="J23" s="6">
        <v>1.7336181837285029E-2</v>
      </c>
      <c r="K23" s="6">
        <v>4.8705746681609634</v>
      </c>
      <c r="L23" s="6">
        <v>22.9</v>
      </c>
      <c r="M23" s="6">
        <v>2.6967393969109911E-3</v>
      </c>
      <c r="N23" s="6">
        <v>4.3778236962840862E-3</v>
      </c>
      <c r="O23" s="6">
        <v>5.9293244142471857E-3</v>
      </c>
      <c r="P23" s="6">
        <v>0.68735334290617378</v>
      </c>
      <c r="Q23" s="6">
        <v>0.36103456729590577</v>
      </c>
      <c r="R23" s="6">
        <v>15.025604286764951</v>
      </c>
      <c r="S23" s="6">
        <v>4.2027107484327291E-4</v>
      </c>
      <c r="T23" s="6">
        <v>7.2216579693902563E-2</v>
      </c>
      <c r="U23" s="7">
        <v>466.32978315413447</v>
      </c>
    </row>
    <row r="24" spans="1:21" x14ac:dyDescent="0.25">
      <c r="A24" s="5">
        <v>25738000</v>
      </c>
      <c r="B24" s="6">
        <v>2021</v>
      </c>
      <c r="C24" s="6" t="s">
        <v>29</v>
      </c>
      <c r="D24" s="6">
        <v>4</v>
      </c>
      <c r="E24" s="6">
        <v>-236</v>
      </c>
      <c r="F24" s="6">
        <v>79746</v>
      </c>
      <c r="G24" s="6">
        <v>0.21120808567200861</v>
      </c>
      <c r="H24" s="6">
        <v>35339.908029999999</v>
      </c>
      <c r="I24" s="6">
        <v>0.92157098788653968</v>
      </c>
      <c r="J24" s="6">
        <v>3.3180347603641552E-2</v>
      </c>
      <c r="K24" s="6">
        <v>25.162861379504928</v>
      </c>
      <c r="L24" s="6">
        <v>24.6</v>
      </c>
      <c r="M24" s="6">
        <v>2.069069295011649E-3</v>
      </c>
      <c r="N24" s="6">
        <v>2.921776640834638E-3</v>
      </c>
      <c r="O24" s="6">
        <v>2.3637549218769511E-3</v>
      </c>
      <c r="P24" s="6">
        <v>1.9975923557292941E-2</v>
      </c>
      <c r="Q24" s="6">
        <v>0.29350688435783578</v>
      </c>
      <c r="R24" s="6">
        <v>3.930247800516637</v>
      </c>
      <c r="S24" s="6">
        <v>1.003185112732923E-4</v>
      </c>
      <c r="T24" s="6">
        <v>6.9420409801118549E-2</v>
      </c>
      <c r="U24" s="7">
        <v>470.04875515449049</v>
      </c>
    </row>
    <row r="25" spans="1:21" x14ac:dyDescent="0.25">
      <c r="A25" s="5">
        <v>36704000</v>
      </c>
      <c r="B25" s="6">
        <v>2018</v>
      </c>
      <c r="C25" s="6" t="s">
        <v>48</v>
      </c>
      <c r="D25" s="6">
        <v>4</v>
      </c>
      <c r="E25" s="6">
        <v>-472</v>
      </c>
      <c r="F25" s="6">
        <v>57687</v>
      </c>
      <c r="G25" s="6">
        <v>0.19574600863279421</v>
      </c>
      <c r="H25" s="6">
        <v>23845.612519999999</v>
      </c>
      <c r="I25" s="6">
        <v>0.57816492450638768</v>
      </c>
      <c r="J25" s="6">
        <v>2.1911349177457649E-2</v>
      </c>
      <c r="K25" s="6">
        <v>29.753490898122632</v>
      </c>
      <c r="L25" s="6">
        <v>29.41</v>
      </c>
      <c r="M25" s="6">
        <v>1.230779898417313E-3</v>
      </c>
      <c r="N25" s="6">
        <v>4.0043684018929576E-3</v>
      </c>
      <c r="O25" s="6">
        <v>4.0442387366304306E-3</v>
      </c>
      <c r="P25" s="6">
        <v>6.6566124083403547E-3</v>
      </c>
      <c r="Q25" s="6">
        <v>0.65643905906010003</v>
      </c>
      <c r="R25" s="6">
        <v>5.5957721635723594</v>
      </c>
      <c r="S25" s="6">
        <v>1.7334928146722731E-5</v>
      </c>
      <c r="T25" s="6">
        <v>4.2071870612096308E-2</v>
      </c>
      <c r="U25" s="7">
        <v>557.14395730615229</v>
      </c>
    </row>
    <row r="26" spans="1:21" ht="15.75" thickBot="1" x14ac:dyDescent="0.3">
      <c r="A26" s="8">
        <v>65753000</v>
      </c>
      <c r="B26" s="9">
        <v>2021</v>
      </c>
      <c r="C26" s="9" t="s">
        <v>47</v>
      </c>
      <c r="D26" s="9">
        <v>4</v>
      </c>
      <c r="E26" s="9">
        <v>-402</v>
      </c>
      <c r="F26" s="9">
        <v>141368</v>
      </c>
      <c r="G26" s="9">
        <v>0.2372319053816988</v>
      </c>
      <c r="H26" s="9">
        <v>27126.22694</v>
      </c>
      <c r="I26" s="9">
        <v>0.41169147190311811</v>
      </c>
      <c r="J26" s="9">
        <v>2.035114028634484E-2</v>
      </c>
      <c r="K26" s="9">
        <v>74.569980562432804</v>
      </c>
      <c r="L26" s="9">
        <v>31.4</v>
      </c>
      <c r="M26" s="9">
        <v>2.1716371456057802E-3</v>
      </c>
      <c r="N26" s="9">
        <v>1.40767358949691E-3</v>
      </c>
      <c r="O26" s="9">
        <v>3.3579027785637398E-3</v>
      </c>
      <c r="P26" s="9">
        <v>4.2129123988455648</v>
      </c>
      <c r="Q26" s="9">
        <v>0.42280678795767068</v>
      </c>
      <c r="R26" s="9">
        <v>11.549672718719931</v>
      </c>
      <c r="S26" s="9">
        <v>6.4371003338803553E-4</v>
      </c>
      <c r="T26" s="9">
        <v>6.6287985965706522E-2</v>
      </c>
      <c r="U26" s="10">
        <v>561.82867927501275</v>
      </c>
    </row>
    <row r="27" spans="1:21" x14ac:dyDescent="0.25">
      <c r="A27" s="2">
        <v>1625000</v>
      </c>
      <c r="B27" s="3">
        <v>2021</v>
      </c>
      <c r="C27" s="3" t="s">
        <v>44</v>
      </c>
      <c r="D27" s="3">
        <v>5</v>
      </c>
      <c r="E27" s="3">
        <v>-294</v>
      </c>
      <c r="F27" s="3">
        <v>23671.999999999989</v>
      </c>
      <c r="G27" s="3">
        <v>0.1191280838120987</v>
      </c>
      <c r="H27" s="3">
        <v>17545.93204</v>
      </c>
      <c r="I27" s="3">
        <v>0.69276782696857031</v>
      </c>
      <c r="J27" s="3">
        <v>1.4658668469077381E-2</v>
      </c>
      <c r="K27" s="3">
        <v>24.227528005238248</v>
      </c>
      <c r="L27" s="3">
        <v>28</v>
      </c>
      <c r="M27" s="3">
        <v>2.7458600878675059E-3</v>
      </c>
      <c r="N27" s="3">
        <v>2.5346400811084718E-3</v>
      </c>
      <c r="O27" s="3">
        <v>1.6158330517066562E-2</v>
      </c>
      <c r="P27" s="3">
        <v>1.674552213585669</v>
      </c>
      <c r="Q27" s="3">
        <v>0.39347752619128068</v>
      </c>
      <c r="R27" s="3">
        <v>136.63436833389659</v>
      </c>
      <c r="S27" s="3">
        <v>7.6039202433254296E-4</v>
      </c>
      <c r="T27" s="3">
        <v>3.1471781007096987E-2</v>
      </c>
      <c r="U27" s="4">
        <v>34.978676001182777</v>
      </c>
    </row>
    <row r="28" spans="1:21" x14ac:dyDescent="0.25">
      <c r="A28" s="5">
        <v>3654000</v>
      </c>
      <c r="B28" s="6">
        <v>2019</v>
      </c>
      <c r="C28" s="6" t="s">
        <v>45</v>
      </c>
      <c r="D28" s="6">
        <v>5</v>
      </c>
      <c r="E28" s="6">
        <v>-541</v>
      </c>
      <c r="F28" s="6">
        <v>116468</v>
      </c>
      <c r="G28" s="6">
        <v>0.18235910292956009</v>
      </c>
      <c r="H28" s="6">
        <v>23604.910929999998</v>
      </c>
      <c r="I28" s="6">
        <v>0.55521173197788221</v>
      </c>
      <c r="J28" s="6">
        <v>1.783322457670776E-2</v>
      </c>
      <c r="K28" s="6">
        <v>40.15675714513857</v>
      </c>
      <c r="L28" s="6">
        <v>30.2</v>
      </c>
      <c r="M28" s="6">
        <v>2.5844008654737618E-3</v>
      </c>
      <c r="N28" s="6">
        <v>2.610159013634635E-3</v>
      </c>
      <c r="O28" s="6">
        <v>6.7297455094961602E-3</v>
      </c>
      <c r="P28" s="6">
        <v>1.739284610365079</v>
      </c>
      <c r="Q28" s="6">
        <v>0.75015377614452017</v>
      </c>
      <c r="R28" s="6">
        <v>72.197718511522453</v>
      </c>
      <c r="S28" s="6">
        <v>3.0051172854346172E-4</v>
      </c>
      <c r="T28" s="6">
        <v>3.8654394340076247E-2</v>
      </c>
      <c r="U28" s="7">
        <v>166.54806371973419</v>
      </c>
    </row>
    <row r="29" spans="1:21" x14ac:dyDescent="0.25">
      <c r="A29" s="5">
        <v>4722000</v>
      </c>
      <c r="B29" s="6">
        <v>2015</v>
      </c>
      <c r="C29" s="6" t="s">
        <v>30</v>
      </c>
      <c r="D29" s="6">
        <v>5</v>
      </c>
      <c r="E29" s="6">
        <v>-192</v>
      </c>
      <c r="F29" s="6">
        <v>64841.999999999993</v>
      </c>
      <c r="G29" s="6">
        <v>0.23177878535517099</v>
      </c>
      <c r="H29" s="6">
        <v>25869.387780000001</v>
      </c>
      <c r="I29" s="6">
        <v>0.26580765553190822</v>
      </c>
      <c r="J29" s="6">
        <v>1.7334443724746289E-2</v>
      </c>
      <c r="K29" s="6">
        <v>13.355679012214299</v>
      </c>
      <c r="L29" s="6">
        <v>23.8</v>
      </c>
      <c r="M29" s="6">
        <v>1.9277628697449061E-3</v>
      </c>
      <c r="N29" s="6">
        <v>3.00731007680206E-3</v>
      </c>
      <c r="O29" s="6">
        <v>3.6303630363036269E-3</v>
      </c>
      <c r="P29" s="6">
        <v>3.345054131581375E-2</v>
      </c>
      <c r="Q29" s="6">
        <v>0.34605749359982713</v>
      </c>
      <c r="R29" s="6">
        <v>4.0059089849171654</v>
      </c>
      <c r="S29" s="6">
        <v>1.850652354955114E-4</v>
      </c>
      <c r="T29" s="6">
        <v>4.9520372598007463E-2</v>
      </c>
      <c r="U29" s="7">
        <v>145.4451083371888</v>
      </c>
    </row>
    <row r="30" spans="1:21" x14ac:dyDescent="0.25">
      <c r="A30" s="5">
        <v>7726000</v>
      </c>
      <c r="B30" s="6">
        <v>2020</v>
      </c>
      <c r="C30" s="6" t="s">
        <v>46</v>
      </c>
      <c r="D30" s="6">
        <v>5</v>
      </c>
      <c r="E30" s="6">
        <v>-300</v>
      </c>
      <c r="F30" s="6">
        <v>64100</v>
      </c>
      <c r="G30" s="6">
        <v>0.1434009360374415</v>
      </c>
      <c r="H30" s="6">
        <v>21205.026720000002</v>
      </c>
      <c r="I30" s="6">
        <v>0.93594383775351009</v>
      </c>
      <c r="J30" s="6">
        <v>1.627145085803431E-2</v>
      </c>
      <c r="K30" s="6">
        <v>18.636510900468011</v>
      </c>
      <c r="L30" s="6">
        <v>24.81</v>
      </c>
      <c r="M30" s="6">
        <v>2.1996879875194868E-3</v>
      </c>
      <c r="N30" s="6">
        <v>1.450858034321366E-3</v>
      </c>
      <c r="O30" s="6">
        <v>8.7925117004680059E-3</v>
      </c>
      <c r="P30" s="6">
        <v>0.55999999999999994</v>
      </c>
      <c r="Q30" s="6">
        <v>0.89944492979719171</v>
      </c>
      <c r="R30" s="6">
        <v>129.03703862714511</v>
      </c>
      <c r="S30" s="6">
        <v>5.7722308892355545E-4</v>
      </c>
      <c r="T30" s="6">
        <v>4.8205928237129478E-2</v>
      </c>
      <c r="U30" s="7">
        <v>109.67122050795631</v>
      </c>
    </row>
    <row r="31" spans="1:21" ht="15.75" thickBot="1" x14ac:dyDescent="0.3">
      <c r="A31" s="8">
        <v>60730000</v>
      </c>
      <c r="B31" s="9">
        <v>2021</v>
      </c>
      <c r="C31" s="9" t="s">
        <v>31</v>
      </c>
      <c r="D31" s="9">
        <v>5</v>
      </c>
      <c r="E31" s="9">
        <v>-429</v>
      </c>
      <c r="F31" s="9">
        <v>105038</v>
      </c>
      <c r="G31" s="9">
        <v>0.1089320055598926</v>
      </c>
      <c r="H31" s="9">
        <v>18218.315640000001</v>
      </c>
      <c r="I31" s="9">
        <v>0.66091890553894772</v>
      </c>
      <c r="J31" s="9">
        <v>7.6162912469772382E-4</v>
      </c>
      <c r="K31" s="9">
        <v>32.269322109141463</v>
      </c>
      <c r="L31" s="9">
        <v>21.85</v>
      </c>
      <c r="M31" s="9">
        <v>1.570860069689055E-3</v>
      </c>
      <c r="N31" s="9">
        <v>2.3705706506216701E-3</v>
      </c>
      <c r="O31" s="9">
        <v>3.513966374074137E-3</v>
      </c>
      <c r="P31" s="9">
        <v>0.17381328662007861</v>
      </c>
      <c r="Q31" s="9">
        <v>0.55018183895352113</v>
      </c>
      <c r="R31" s="9">
        <v>4.9625860602829226</v>
      </c>
      <c r="S31" s="9">
        <v>5.712218435232928E-5</v>
      </c>
      <c r="T31" s="9">
        <v>3.2397798891829623E-2</v>
      </c>
      <c r="U31" s="10">
        <v>56.550382744911353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topLeftCell="A19" zoomScale="85" zoomScaleNormal="85" workbookViewId="0">
      <selection activeCell="C56" sqref="C56"/>
    </sheetView>
  </sheetViews>
  <sheetFormatPr defaultRowHeight="15" x14ac:dyDescent="0.25"/>
  <cols>
    <col min="3" max="3" width="23.28515625" customWidth="1"/>
    <col min="6" max="6" width="11.5703125" customWidth="1"/>
    <col min="8" max="8" width="11.5703125" customWidth="1"/>
    <col min="10" max="10" width="12.28515625" customWidth="1"/>
    <col min="11" max="11" width="14.140625" customWidth="1"/>
    <col min="13" max="13" width="11.42578125" customWidth="1"/>
    <col min="14" max="14" width="13.5703125" customWidth="1"/>
    <col min="20" max="20" width="12" customWidth="1"/>
    <col min="21" max="21" width="20.140625" customWidth="1"/>
    <col min="22" max="22" width="9.85546875" customWidth="1"/>
  </cols>
  <sheetData>
    <row r="1" spans="1:2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49</v>
      </c>
    </row>
    <row r="2" spans="1:21" x14ac:dyDescent="0.25">
      <c r="A2" s="11">
        <v>22719000</v>
      </c>
      <c r="B2" s="11">
        <v>2021</v>
      </c>
      <c r="C2" s="11" t="s">
        <v>21</v>
      </c>
      <c r="D2" s="11">
        <v>0</v>
      </c>
      <c r="E2" s="11">
        <v>17275</v>
      </c>
      <c r="F2" s="11">
        <v>2414</v>
      </c>
      <c r="G2" s="11">
        <v>19887.443500000001</v>
      </c>
      <c r="H2" s="11">
        <v>8104.9999999999982</v>
      </c>
      <c r="I2" s="11">
        <v>473.99999999999983</v>
      </c>
      <c r="J2" s="11">
        <v>729883.93608999986</v>
      </c>
      <c r="K2" s="11">
        <v>39.4</v>
      </c>
      <c r="L2" s="11">
        <v>44.999999999999716</v>
      </c>
      <c r="M2" s="11">
        <v>7.99999999999996</v>
      </c>
      <c r="N2" s="11">
        <v>296.89999999999964</v>
      </c>
      <c r="O2" s="11">
        <v>32143.999999999978</v>
      </c>
      <c r="P2" s="11">
        <v>60102.41</v>
      </c>
      <c r="Q2" s="11">
        <v>550648.19779999938</v>
      </c>
      <c r="R2" s="11">
        <v>22.999999999999957</v>
      </c>
      <c r="S2" s="11">
        <v>946</v>
      </c>
      <c r="T2" s="11">
        <v>236233.54378000001</v>
      </c>
      <c r="U2" s="11">
        <v>-140</v>
      </c>
    </row>
    <row r="3" spans="1:21" x14ac:dyDescent="0.25">
      <c r="A3" s="11">
        <v>3639000</v>
      </c>
      <c r="B3" s="11">
        <v>2019</v>
      </c>
      <c r="C3" s="11" t="s">
        <v>33</v>
      </c>
      <c r="D3" s="11">
        <v>0</v>
      </c>
      <c r="E3" s="11">
        <v>65842</v>
      </c>
      <c r="F3" s="11">
        <v>10892</v>
      </c>
      <c r="G3" s="11">
        <v>21988.19528</v>
      </c>
      <c r="H3" s="11">
        <v>37427.899999999994</v>
      </c>
      <c r="I3" s="11">
        <v>807.99999999999966</v>
      </c>
      <c r="J3" s="11">
        <v>2824760.7281099996</v>
      </c>
      <c r="K3" s="11">
        <v>25</v>
      </c>
      <c r="L3" s="11">
        <v>78.999999999999503</v>
      </c>
      <c r="M3" s="11">
        <v>242.99999999999901</v>
      </c>
      <c r="N3" s="11">
        <v>632.49999999999932</v>
      </c>
      <c r="O3" s="11">
        <v>959880.00000000023</v>
      </c>
      <c r="P3" s="11">
        <v>322825.61999999994</v>
      </c>
      <c r="Q3" s="11">
        <v>12665201.631199995</v>
      </c>
      <c r="R3" s="11">
        <v>25.999999999999947</v>
      </c>
      <c r="S3" s="11">
        <v>3185</v>
      </c>
      <c r="T3" s="11">
        <v>12405299.012639999</v>
      </c>
      <c r="U3" s="11">
        <v>-476</v>
      </c>
    </row>
    <row r="4" spans="1:21" x14ac:dyDescent="0.25">
      <c r="A4" s="6">
        <v>97641000</v>
      </c>
      <c r="B4" s="6">
        <v>2021</v>
      </c>
      <c r="C4" s="6" t="s">
        <v>51</v>
      </c>
      <c r="D4" s="6">
        <v>0</v>
      </c>
      <c r="E4" s="11">
        <v>34498.999999999993</v>
      </c>
      <c r="F4" s="11">
        <v>7235.9999999999973</v>
      </c>
      <c r="G4" s="6">
        <v>18166.422620000001</v>
      </c>
      <c r="H4" s="11">
        <v>15435.899999999992</v>
      </c>
      <c r="I4" s="11">
        <v>2286.9999999999986</v>
      </c>
      <c r="J4" s="11">
        <v>1199846.2190299996</v>
      </c>
      <c r="K4" s="6">
        <v>30.3</v>
      </c>
      <c r="L4" s="11">
        <v>113.99999999999925</v>
      </c>
      <c r="M4" s="11">
        <v>57.999999999999737</v>
      </c>
      <c r="N4" s="11">
        <v>664.79999999999927</v>
      </c>
      <c r="O4" s="11">
        <v>208310</v>
      </c>
      <c r="P4" s="11">
        <v>59763.609999999986</v>
      </c>
      <c r="Q4" s="11">
        <v>1881565.3498999991</v>
      </c>
      <c r="R4" s="11">
        <v>40.999999999999908</v>
      </c>
      <c r="S4" s="11">
        <v>2013.9999999999993</v>
      </c>
      <c r="T4" s="11">
        <v>3889344.5399099961</v>
      </c>
      <c r="U4" s="11">
        <v>-246</v>
      </c>
    </row>
    <row r="5" spans="1:21" x14ac:dyDescent="0.25">
      <c r="A5" s="11">
        <v>14625000</v>
      </c>
      <c r="B5" s="11">
        <v>2020</v>
      </c>
      <c r="C5" s="11" t="s">
        <v>34</v>
      </c>
      <c r="D5" s="11">
        <v>0</v>
      </c>
      <c r="E5" s="11">
        <v>18562</v>
      </c>
      <c r="F5" s="11">
        <v>3694.0000000000009</v>
      </c>
      <c r="G5" s="11">
        <v>21712.38264</v>
      </c>
      <c r="H5" s="11">
        <v>8165.7999999999993</v>
      </c>
      <c r="I5" s="11">
        <v>567.99999999999966</v>
      </c>
      <c r="J5" s="11">
        <v>479171.98727999994</v>
      </c>
      <c r="K5" s="11">
        <v>38.200000000000003</v>
      </c>
      <c r="L5" s="11">
        <v>94.999999999999403</v>
      </c>
      <c r="M5" s="11">
        <v>41.999999999999844</v>
      </c>
      <c r="N5" s="11">
        <v>556.39999999999964</v>
      </c>
      <c r="O5" s="11">
        <v>14808.999999999978</v>
      </c>
      <c r="P5" s="11">
        <v>36416.79</v>
      </c>
      <c r="Q5" s="11">
        <v>4968189.5378400004</v>
      </c>
      <c r="R5" s="11">
        <v>23.99999999999994</v>
      </c>
      <c r="S5" s="11">
        <v>958.99999999999977</v>
      </c>
      <c r="T5" s="11">
        <v>1727129.7467999991</v>
      </c>
      <c r="U5" s="11">
        <v>-166</v>
      </c>
    </row>
    <row r="6" spans="1:21" x14ac:dyDescent="0.25">
      <c r="A6" s="11">
        <v>18610000</v>
      </c>
      <c r="B6" s="11">
        <v>2021</v>
      </c>
      <c r="C6" s="11" t="s">
        <v>35</v>
      </c>
      <c r="D6" s="11">
        <v>0</v>
      </c>
      <c r="E6" s="11">
        <v>28673</v>
      </c>
      <c r="F6" s="11">
        <v>4213</v>
      </c>
      <c r="G6" s="11">
        <v>18718.034879999999</v>
      </c>
      <c r="H6" s="11">
        <v>15706.399999999994</v>
      </c>
      <c r="I6" s="11">
        <v>1185.9999999999993</v>
      </c>
      <c r="J6" s="11">
        <v>912846.19063000008</v>
      </c>
      <c r="K6" s="11">
        <v>36.5</v>
      </c>
      <c r="L6" s="11">
        <v>107.99999999999929</v>
      </c>
      <c r="M6" s="11">
        <v>91.999999999999645</v>
      </c>
      <c r="N6" s="11">
        <v>873.59999999999934</v>
      </c>
      <c r="O6" s="11">
        <v>127582.99999999996</v>
      </c>
      <c r="P6" s="11">
        <v>56902.999999999993</v>
      </c>
      <c r="Q6" s="11">
        <v>5517088.4192999983</v>
      </c>
      <c r="R6" s="11">
        <v>38.999999999999915</v>
      </c>
      <c r="S6" s="11">
        <v>1113.0000000000002</v>
      </c>
      <c r="T6" s="11">
        <v>6142682.3205399979</v>
      </c>
      <c r="U6" s="11">
        <v>-210</v>
      </c>
    </row>
    <row r="7" spans="1:21" x14ac:dyDescent="0.25">
      <c r="A7" s="11">
        <v>33635000</v>
      </c>
      <c r="B7" s="11">
        <v>2017</v>
      </c>
      <c r="C7" s="11" t="s">
        <v>77</v>
      </c>
      <c r="D7" s="11">
        <v>0</v>
      </c>
      <c r="E7" s="11">
        <v>30730</v>
      </c>
      <c r="F7" s="11">
        <v>3948</v>
      </c>
      <c r="G7" s="11">
        <v>16306.88399</v>
      </c>
      <c r="H7" s="11">
        <v>11177.6</v>
      </c>
      <c r="I7" s="11">
        <v>691.99999999999966</v>
      </c>
      <c r="J7" s="11">
        <v>815485.63283999986</v>
      </c>
      <c r="K7" s="11">
        <v>28.6</v>
      </c>
      <c r="L7" s="11">
        <v>96.999999999999389</v>
      </c>
      <c r="M7" s="11">
        <v>63.999999999999744</v>
      </c>
      <c r="N7" s="11">
        <v>889.29999999999927</v>
      </c>
      <c r="O7" s="11">
        <v>29091.999999999985</v>
      </c>
      <c r="P7" s="11">
        <v>64303.80999999999</v>
      </c>
      <c r="Q7" s="11">
        <v>894989.54199999874</v>
      </c>
      <c r="R7" s="11">
        <v>31.999999999999918</v>
      </c>
      <c r="S7" s="11">
        <v>1646</v>
      </c>
      <c r="T7" s="11">
        <v>2503429.8272599983</v>
      </c>
      <c r="U7" s="11">
        <v>-179</v>
      </c>
    </row>
    <row r="8" spans="1:21" x14ac:dyDescent="0.25">
      <c r="A8" s="11">
        <v>36642000</v>
      </c>
      <c r="B8" s="11">
        <v>2020</v>
      </c>
      <c r="C8" s="11" t="s">
        <v>78</v>
      </c>
      <c r="D8" s="11">
        <v>0</v>
      </c>
      <c r="E8" s="11">
        <v>23798.999999999989</v>
      </c>
      <c r="F8" s="11">
        <v>3246.9999999999968</v>
      </c>
      <c r="G8" s="11">
        <v>22498.426080000001</v>
      </c>
      <c r="H8" s="11">
        <v>6459.0999999999967</v>
      </c>
      <c r="I8" s="11">
        <v>1088.9999999999989</v>
      </c>
      <c r="J8" s="11">
        <v>621232.85015999957</v>
      </c>
      <c r="K8" s="11">
        <v>29.25</v>
      </c>
      <c r="L8" s="11">
        <v>50.999999999999659</v>
      </c>
      <c r="M8" s="11">
        <v>23.99999999999989</v>
      </c>
      <c r="N8" s="11">
        <v>591.49999999999932</v>
      </c>
      <c r="O8" s="11">
        <v>17366.999999999989</v>
      </c>
      <c r="P8" s="11">
        <v>79477.839999999967</v>
      </c>
      <c r="Q8" s="11">
        <v>2193016.3343999982</v>
      </c>
      <c r="R8" s="11">
        <v>29.999999999999911</v>
      </c>
      <c r="S8" s="11">
        <v>1564.9999999999991</v>
      </c>
      <c r="T8" s="11">
        <v>1421570.0404799981</v>
      </c>
      <c r="U8" s="11">
        <v>-125</v>
      </c>
    </row>
    <row r="9" spans="1:21" x14ac:dyDescent="0.25">
      <c r="A9" s="11">
        <v>37640000</v>
      </c>
      <c r="B9" s="11">
        <v>2016</v>
      </c>
      <c r="C9" s="11" t="s">
        <v>79</v>
      </c>
      <c r="D9" s="11">
        <v>0</v>
      </c>
      <c r="E9" s="11">
        <v>16244</v>
      </c>
      <c r="F9" s="11">
        <v>2323.9999999999991</v>
      </c>
      <c r="G9" s="11">
        <v>15907.71135</v>
      </c>
      <c r="H9" s="11">
        <v>7991.9999999999982</v>
      </c>
      <c r="I9" s="11">
        <v>39.999999999999901</v>
      </c>
      <c r="J9" s="11">
        <v>133791.38202999989</v>
      </c>
      <c r="K9" s="11">
        <v>31.1</v>
      </c>
      <c r="L9" s="11">
        <v>79.999999999999503</v>
      </c>
      <c r="M9" s="11">
        <v>22.999999999999893</v>
      </c>
      <c r="N9" s="11">
        <v>524.09999999999968</v>
      </c>
      <c r="O9" s="11">
        <v>29622.999999999985</v>
      </c>
      <c r="P9" s="11">
        <v>43840.999999999985</v>
      </c>
      <c r="Q9" s="11">
        <v>1160238.6936999995</v>
      </c>
      <c r="R9" s="11">
        <v>22.99999999999994</v>
      </c>
      <c r="S9" s="11">
        <v>840</v>
      </c>
      <c r="T9" s="11">
        <v>310629.55309999897</v>
      </c>
      <c r="U9" s="11">
        <v>-72</v>
      </c>
    </row>
    <row r="10" spans="1:21" x14ac:dyDescent="0.25">
      <c r="A10" s="11">
        <v>1653000</v>
      </c>
      <c r="B10" s="11">
        <v>2020</v>
      </c>
      <c r="C10" s="11" t="s">
        <v>80</v>
      </c>
      <c r="D10" s="11">
        <v>0</v>
      </c>
      <c r="E10" s="11">
        <v>11710.999999999991</v>
      </c>
      <c r="F10" s="11">
        <v>1564.9999999999989</v>
      </c>
      <c r="G10" s="11">
        <v>17400.493439999998</v>
      </c>
      <c r="H10" s="11">
        <v>5934.2999999999947</v>
      </c>
      <c r="I10" s="11">
        <v>258.99999999999966</v>
      </c>
      <c r="J10" s="11">
        <v>102640.8412799998</v>
      </c>
      <c r="K10" s="11">
        <v>27.4</v>
      </c>
      <c r="L10" s="11">
        <v>47.999999999999673</v>
      </c>
      <c r="M10" s="11">
        <v>20.999999999999893</v>
      </c>
      <c r="N10" s="11">
        <v>308.79999999999956</v>
      </c>
      <c r="O10" s="11">
        <v>32438.999999999975</v>
      </c>
      <c r="P10" s="11">
        <v>34895.129999999976</v>
      </c>
      <c r="Q10" s="11">
        <v>836820.54719999898</v>
      </c>
      <c r="R10" s="11">
        <v>15.999999999999943</v>
      </c>
      <c r="S10" s="11">
        <v>529.99999999999966</v>
      </c>
      <c r="T10" s="11">
        <v>391012.65215999895</v>
      </c>
      <c r="U10" s="11">
        <v>-110</v>
      </c>
    </row>
    <row r="11" spans="1:21" x14ac:dyDescent="0.25">
      <c r="A11" s="11">
        <v>18608000</v>
      </c>
      <c r="B11" s="11">
        <v>2016</v>
      </c>
      <c r="C11" s="11" t="s">
        <v>69</v>
      </c>
      <c r="D11" s="11">
        <v>0</v>
      </c>
      <c r="E11" s="11">
        <v>29815.999999999989</v>
      </c>
      <c r="F11" s="11">
        <v>2908.9999999999977</v>
      </c>
      <c r="G11" s="11">
        <v>15931.32554</v>
      </c>
      <c r="H11" s="11">
        <v>10793.899999999996</v>
      </c>
      <c r="I11" s="11">
        <v>268.9999999999996</v>
      </c>
      <c r="J11" s="11">
        <v>416409.6848999997</v>
      </c>
      <c r="K11" s="11">
        <v>24.2</v>
      </c>
      <c r="L11" s="11">
        <v>57.999999999999616</v>
      </c>
      <c r="M11" s="11">
        <v>74.999999999999673</v>
      </c>
      <c r="N11" s="11">
        <v>219.79999999999964</v>
      </c>
      <c r="O11" s="11">
        <v>137192.99999999991</v>
      </c>
      <c r="P11" s="11">
        <v>146352.99999999994</v>
      </c>
      <c r="Q11" s="11">
        <v>1813391.6641999981</v>
      </c>
      <c r="R11" s="11">
        <v>28.999999999999922</v>
      </c>
      <c r="S11" s="11">
        <v>1071.9999999999995</v>
      </c>
      <c r="T11" s="11">
        <v>226704.80354999797</v>
      </c>
      <c r="U11" s="11">
        <v>-179</v>
      </c>
    </row>
    <row r="12" spans="1:21" x14ac:dyDescent="0.25">
      <c r="A12" s="11">
        <v>1703000</v>
      </c>
      <c r="B12" s="11">
        <v>2021</v>
      </c>
      <c r="C12" s="11" t="s">
        <v>22</v>
      </c>
      <c r="D12" s="11">
        <v>1</v>
      </c>
      <c r="E12" s="11">
        <v>28434</v>
      </c>
      <c r="F12" s="11">
        <v>5725</v>
      </c>
      <c r="G12" s="11">
        <v>20773.66617</v>
      </c>
      <c r="H12" s="11">
        <v>26868.199999999993</v>
      </c>
      <c r="I12" s="11">
        <v>1111.9999999999993</v>
      </c>
      <c r="J12" s="11">
        <v>1674021.9106300003</v>
      </c>
      <c r="K12" s="11">
        <v>22.6</v>
      </c>
      <c r="L12" s="11">
        <v>72.999999999999545</v>
      </c>
      <c r="M12" s="11">
        <v>113.99999999999952</v>
      </c>
      <c r="N12" s="11">
        <v>350.99999999999966</v>
      </c>
      <c r="O12" s="11">
        <v>10711.999999999955</v>
      </c>
      <c r="P12" s="11">
        <v>7011.1399999999894</v>
      </c>
      <c r="Q12" s="11">
        <v>49916.868199999284</v>
      </c>
      <c r="R12" s="11">
        <v>1.9999999999999927</v>
      </c>
      <c r="S12" s="11">
        <v>1617.9999999999998</v>
      </c>
      <c r="T12" s="11">
        <v>5355232.274249997</v>
      </c>
      <c r="U12" s="11">
        <v>-291</v>
      </c>
    </row>
    <row r="13" spans="1:21" x14ac:dyDescent="0.25">
      <c r="A13" s="11">
        <v>1716000</v>
      </c>
      <c r="B13" s="11">
        <v>2021</v>
      </c>
      <c r="C13" s="11" t="s">
        <v>23</v>
      </c>
      <c r="D13" s="11">
        <v>1</v>
      </c>
      <c r="E13" s="11">
        <v>139565</v>
      </c>
      <c r="F13" s="11">
        <v>24379.999999999993</v>
      </c>
      <c r="G13" s="11">
        <v>19874.44096</v>
      </c>
      <c r="H13" s="11">
        <v>207240.69999999998</v>
      </c>
      <c r="I13" s="11">
        <v>1859.9999999999984</v>
      </c>
      <c r="J13" s="11">
        <v>5926777.3109299988</v>
      </c>
      <c r="K13" s="11">
        <v>21.6</v>
      </c>
      <c r="L13" s="11">
        <v>311.9999999999979</v>
      </c>
      <c r="M13" s="11">
        <v>386.99999999999841</v>
      </c>
      <c r="N13" s="11">
        <v>962.79999999999893</v>
      </c>
      <c r="O13" s="11">
        <v>8125.9999999999918</v>
      </c>
      <c r="P13" s="11">
        <v>44861.889999999948</v>
      </c>
      <c r="Q13" s="11">
        <v>199155.57099999874</v>
      </c>
      <c r="R13" s="11">
        <v>33.999999999999922</v>
      </c>
      <c r="S13" s="11">
        <v>6249</v>
      </c>
      <c r="T13" s="11">
        <v>15178335.903369986</v>
      </c>
      <c r="U13" s="11">
        <v>-284</v>
      </c>
    </row>
    <row r="14" spans="1:21" x14ac:dyDescent="0.25">
      <c r="A14" s="11">
        <v>10615000</v>
      </c>
      <c r="B14" s="11">
        <v>2019</v>
      </c>
      <c r="C14" s="11" t="s">
        <v>36</v>
      </c>
      <c r="D14" s="11">
        <v>1</v>
      </c>
      <c r="E14" s="11">
        <v>19887.999999999989</v>
      </c>
      <c r="F14" s="11">
        <v>4481.9999999999982</v>
      </c>
      <c r="G14" s="11">
        <v>37917.462079999998</v>
      </c>
      <c r="H14" s="11">
        <v>14558.999999999989</v>
      </c>
      <c r="I14" s="11">
        <v>609.99999999999943</v>
      </c>
      <c r="J14" s="11">
        <v>1282627.8831299993</v>
      </c>
      <c r="K14" s="11">
        <v>29.1</v>
      </c>
      <c r="L14" s="11">
        <v>67.999999999999545</v>
      </c>
      <c r="M14" s="11">
        <v>114.99999999999949</v>
      </c>
      <c r="N14" s="11">
        <v>358.69999999999959</v>
      </c>
      <c r="O14" s="11">
        <v>4886.9999999999818</v>
      </c>
      <c r="P14" s="11">
        <v>8000.4999999999918</v>
      </c>
      <c r="Q14" s="11">
        <v>794969.88139999914</v>
      </c>
      <c r="R14" s="11">
        <v>14.999999999999956</v>
      </c>
      <c r="S14" s="11">
        <v>1094.9999999999995</v>
      </c>
      <c r="T14" s="11">
        <v>5006117.3553799978</v>
      </c>
      <c r="U14" s="11">
        <v>-274</v>
      </c>
    </row>
    <row r="15" spans="1:21" x14ac:dyDescent="0.25">
      <c r="A15" s="11">
        <v>10710000</v>
      </c>
      <c r="B15" s="11">
        <v>2020</v>
      </c>
      <c r="C15" s="11" t="s">
        <v>24</v>
      </c>
      <c r="D15" s="11">
        <v>1</v>
      </c>
      <c r="E15" s="11">
        <v>65776</v>
      </c>
      <c r="F15" s="11">
        <v>14881</v>
      </c>
      <c r="G15" s="11">
        <v>35840.741759999997</v>
      </c>
      <c r="H15" s="11">
        <v>52247.999999999993</v>
      </c>
      <c r="I15" s="11">
        <v>2190.9999999999991</v>
      </c>
      <c r="J15" s="11">
        <v>2740590.23832</v>
      </c>
      <c r="K15" s="11">
        <v>22.8</v>
      </c>
      <c r="L15" s="11">
        <v>240.99999999999852</v>
      </c>
      <c r="M15" s="11">
        <v>194.99999999999918</v>
      </c>
      <c r="N15" s="11">
        <v>225.39999999999938</v>
      </c>
      <c r="O15" s="11">
        <v>2243.9999999999036</v>
      </c>
      <c r="P15" s="11">
        <v>11420.029999999982</v>
      </c>
      <c r="Q15" s="11">
        <v>169468.43350463765</v>
      </c>
      <c r="R15" s="11">
        <v>5.9999999999999716</v>
      </c>
      <c r="S15" s="11">
        <v>3302</v>
      </c>
      <c r="T15" s="11">
        <v>8353078.9401600007</v>
      </c>
      <c r="U15" s="11">
        <v>-340</v>
      </c>
    </row>
    <row r="16" spans="1:21" x14ac:dyDescent="0.25">
      <c r="A16" s="11">
        <v>18720000</v>
      </c>
      <c r="B16" s="11">
        <v>2020</v>
      </c>
      <c r="C16" s="11" t="s">
        <v>52</v>
      </c>
      <c r="D16" s="11">
        <v>1</v>
      </c>
      <c r="E16" s="11">
        <v>86435.999999999985</v>
      </c>
      <c r="F16" s="11">
        <v>13019.999999999993</v>
      </c>
      <c r="G16" s="6">
        <v>21164.783759999998</v>
      </c>
      <c r="H16" s="6">
        <v>56657.999999999985</v>
      </c>
      <c r="I16" s="6">
        <v>1856.999999999998</v>
      </c>
      <c r="J16" s="6">
        <v>3773107.8136799997</v>
      </c>
      <c r="K16" s="6">
        <v>28.1</v>
      </c>
      <c r="L16" s="11">
        <v>112.99999999999922</v>
      </c>
      <c r="M16" s="11">
        <v>371.99999999999841</v>
      </c>
      <c r="N16" s="11">
        <v>995.09999999999877</v>
      </c>
      <c r="O16" s="11">
        <v>134789</v>
      </c>
      <c r="P16" s="11">
        <v>68742.999999999971</v>
      </c>
      <c r="Q16" s="11">
        <v>5197507.5167999975</v>
      </c>
      <c r="R16" s="11">
        <v>51.999999999999872</v>
      </c>
      <c r="S16" s="11">
        <v>3298.9999999999995</v>
      </c>
      <c r="T16" s="11">
        <v>11634696.470159991</v>
      </c>
      <c r="U16" s="11">
        <v>-193</v>
      </c>
    </row>
    <row r="17" spans="1:21" x14ac:dyDescent="0.25">
      <c r="A17" s="11">
        <v>17720000</v>
      </c>
      <c r="B17" s="11">
        <v>2020</v>
      </c>
      <c r="C17" s="11" t="s">
        <v>81</v>
      </c>
      <c r="D17" s="11">
        <v>1</v>
      </c>
      <c r="E17" s="11">
        <v>55511.999999999993</v>
      </c>
      <c r="F17" s="11">
        <v>13204.999999999998</v>
      </c>
      <c r="G17" s="11">
        <v>23396.225760000001</v>
      </c>
      <c r="H17" s="11">
        <v>83197.2</v>
      </c>
      <c r="I17" s="11">
        <v>1948.9999999999984</v>
      </c>
      <c r="J17" s="11">
        <v>3114118.2283199993</v>
      </c>
      <c r="K17" s="11">
        <v>28.4</v>
      </c>
      <c r="L17" s="11">
        <v>180.99999999999883</v>
      </c>
      <c r="M17" s="11">
        <v>201.99999999999909</v>
      </c>
      <c r="N17" s="11">
        <v>187.19999999999979</v>
      </c>
      <c r="O17" s="11">
        <v>770.99999999998715</v>
      </c>
      <c r="P17" s="11">
        <v>8337.9999999999836</v>
      </c>
      <c r="Q17" s="11">
        <v>59104.252799998845</v>
      </c>
      <c r="R17" s="11">
        <v>22.99999999999994</v>
      </c>
      <c r="S17" s="11">
        <v>4264.9999999999991</v>
      </c>
      <c r="T17" s="11">
        <v>14759491.671359997</v>
      </c>
      <c r="U17" s="11">
        <v>-329</v>
      </c>
    </row>
    <row r="18" spans="1:21" x14ac:dyDescent="0.25">
      <c r="A18" s="11">
        <v>18725000</v>
      </c>
      <c r="B18" s="11">
        <v>2020</v>
      </c>
      <c r="C18" s="11" t="s">
        <v>82</v>
      </c>
      <c r="D18" s="11">
        <v>1</v>
      </c>
      <c r="E18" s="11">
        <v>36704</v>
      </c>
      <c r="F18" s="11">
        <v>7345</v>
      </c>
      <c r="G18" s="11">
        <v>20933.503919999999</v>
      </c>
      <c r="H18" s="11">
        <v>33377.19999999999</v>
      </c>
      <c r="I18" s="11">
        <v>634.99999999999943</v>
      </c>
      <c r="J18" s="11">
        <v>2290850.5860000006</v>
      </c>
      <c r="K18" s="11">
        <v>28.3</v>
      </c>
      <c r="L18" s="11">
        <v>130.99999999999915</v>
      </c>
      <c r="M18" s="11">
        <v>121.9999999999995</v>
      </c>
      <c r="N18" s="11">
        <v>211.59999999999974</v>
      </c>
      <c r="O18" s="11">
        <v>19513.999999999989</v>
      </c>
      <c r="P18" s="11">
        <v>6673</v>
      </c>
      <c r="Q18" s="11">
        <v>174197.10959999921</v>
      </c>
      <c r="R18" s="11">
        <v>17.999999999999947</v>
      </c>
      <c r="S18" s="11">
        <v>1608</v>
      </c>
      <c r="T18" s="11">
        <v>3699859.1983200009</v>
      </c>
      <c r="U18" s="11">
        <v>-103</v>
      </c>
    </row>
    <row r="19" spans="1:21" x14ac:dyDescent="0.25">
      <c r="A19" s="11">
        <v>18728000</v>
      </c>
      <c r="B19" s="11">
        <v>2017</v>
      </c>
      <c r="C19" s="11" t="s">
        <v>83</v>
      </c>
      <c r="D19" s="11">
        <v>1</v>
      </c>
      <c r="E19" s="11">
        <v>37377</v>
      </c>
      <c r="F19" s="11">
        <v>6628.9999999999982</v>
      </c>
      <c r="G19" s="11">
        <v>19979.241050000001</v>
      </c>
      <c r="H19" s="11">
        <v>24799.299999999996</v>
      </c>
      <c r="I19" s="11">
        <v>495.99999999999955</v>
      </c>
      <c r="J19" s="11">
        <v>1431726.77079</v>
      </c>
      <c r="K19" s="11">
        <v>23.4</v>
      </c>
      <c r="L19" s="11">
        <v>102.99999999999933</v>
      </c>
      <c r="M19" s="11">
        <v>154.99999999999937</v>
      </c>
      <c r="N19" s="11">
        <v>206.89999999999966</v>
      </c>
      <c r="O19" s="11">
        <v>23897.999999999993</v>
      </c>
      <c r="P19" s="11">
        <v>10754.999999999993</v>
      </c>
      <c r="Q19" s="11">
        <v>271809.38029999856</v>
      </c>
      <c r="R19" s="11">
        <v>10.999999999999966</v>
      </c>
      <c r="S19" s="11">
        <v>1573.9999999999998</v>
      </c>
      <c r="T19" s="11">
        <v>2329628.0499</v>
      </c>
      <c r="U19" s="11">
        <v>-234</v>
      </c>
    </row>
    <row r="20" spans="1:21" x14ac:dyDescent="0.25">
      <c r="A20" s="11">
        <v>22758000</v>
      </c>
      <c r="B20" s="11">
        <v>2016</v>
      </c>
      <c r="C20" s="11" t="s">
        <v>84</v>
      </c>
      <c r="D20" s="11">
        <v>1</v>
      </c>
      <c r="E20" s="11">
        <v>36616.999999999993</v>
      </c>
      <c r="F20" s="11">
        <v>4992.9999999999982</v>
      </c>
      <c r="G20" s="11">
        <v>16722.441760000002</v>
      </c>
      <c r="H20" s="11">
        <v>30655.999999999985</v>
      </c>
      <c r="I20" s="11">
        <v>1037.9999999999993</v>
      </c>
      <c r="J20" s="11">
        <v>788151.45435999963</v>
      </c>
      <c r="K20" s="11">
        <v>25.7</v>
      </c>
      <c r="L20" s="11">
        <v>113.99999999999925</v>
      </c>
      <c r="M20" s="11">
        <v>121.99999999999946</v>
      </c>
      <c r="N20" s="11">
        <v>384.19999999999942</v>
      </c>
      <c r="O20" s="11">
        <v>25676.999999999949</v>
      </c>
      <c r="P20" s="11">
        <v>13056.299999999997</v>
      </c>
      <c r="Q20" s="11">
        <v>416468.51609999931</v>
      </c>
      <c r="R20" s="11">
        <v>26.999999999999929</v>
      </c>
      <c r="S20" s="11">
        <v>1999.9999999999995</v>
      </c>
      <c r="T20" s="11">
        <v>3340485.9510699986</v>
      </c>
      <c r="U20" s="11">
        <v>-154</v>
      </c>
    </row>
    <row r="21" spans="1:21" x14ac:dyDescent="0.25">
      <c r="A21" s="11">
        <v>24707000</v>
      </c>
      <c r="B21" s="11">
        <v>2016</v>
      </c>
      <c r="C21" s="11" t="s">
        <v>85</v>
      </c>
      <c r="D21" s="11">
        <v>1</v>
      </c>
      <c r="E21" s="11">
        <v>33061</v>
      </c>
      <c r="F21" s="11">
        <v>6711</v>
      </c>
      <c r="G21" s="11">
        <v>16213.878720000001</v>
      </c>
      <c r="H21" s="11">
        <v>21373.399999999998</v>
      </c>
      <c r="I21" s="11">
        <v>523.99999999999966</v>
      </c>
      <c r="J21" s="11">
        <v>952980.54330999986</v>
      </c>
      <c r="K21" s="11">
        <v>24.33</v>
      </c>
      <c r="L21" s="11">
        <v>50.99999999999968</v>
      </c>
      <c r="M21" s="11">
        <v>87.999999999999631</v>
      </c>
      <c r="N21" s="11">
        <v>113.89999999999986</v>
      </c>
      <c r="O21" s="11">
        <v>7999.9999999999436</v>
      </c>
      <c r="P21" s="11">
        <v>4292.9999999999982</v>
      </c>
      <c r="Q21" s="11">
        <v>57192.097399999264</v>
      </c>
      <c r="R21" s="11">
        <v>7.9999999999999725</v>
      </c>
      <c r="S21" s="11">
        <v>2061</v>
      </c>
      <c r="T21" s="11">
        <v>3033452.7819099985</v>
      </c>
      <c r="U21" s="11">
        <v>-219</v>
      </c>
    </row>
    <row r="22" spans="1:21" x14ac:dyDescent="0.25">
      <c r="A22" s="11">
        <v>1606000</v>
      </c>
      <c r="B22" s="11">
        <v>2021</v>
      </c>
      <c r="C22" s="11" t="s">
        <v>37</v>
      </c>
      <c r="D22" s="11">
        <v>2</v>
      </c>
      <c r="E22" s="11">
        <v>9622.9999999999964</v>
      </c>
      <c r="F22" s="11">
        <v>1207.9999999999993</v>
      </c>
      <c r="G22" s="11">
        <v>16635.344249999991</v>
      </c>
      <c r="H22" s="11">
        <v>3746.5999999999967</v>
      </c>
      <c r="I22" s="11">
        <v>44.99999999999995</v>
      </c>
      <c r="J22" s="11">
        <v>79286.091859999928</v>
      </c>
      <c r="K22" s="11">
        <v>30.1</v>
      </c>
      <c r="L22" s="11">
        <v>32.999999999999773</v>
      </c>
      <c r="M22" s="11">
        <v>9.9999999999999485</v>
      </c>
      <c r="N22" s="11">
        <v>212.39999999999975</v>
      </c>
      <c r="O22" s="11">
        <v>22989.999999999982</v>
      </c>
      <c r="P22" s="11">
        <v>7487.889999999994</v>
      </c>
      <c r="Q22" s="11">
        <v>613356.16829999944</v>
      </c>
      <c r="R22" s="11">
        <v>14.999999999999956</v>
      </c>
      <c r="S22" s="11">
        <v>672.99999999999989</v>
      </c>
      <c r="T22" s="11">
        <v>232900.09079999954</v>
      </c>
      <c r="U22" s="11">
        <v>-168</v>
      </c>
    </row>
    <row r="23" spans="1:21" x14ac:dyDescent="0.25">
      <c r="A23" s="11">
        <v>1620000</v>
      </c>
      <c r="B23" s="11">
        <v>2018</v>
      </c>
      <c r="C23" s="11" t="s">
        <v>38</v>
      </c>
      <c r="D23" s="11">
        <v>2</v>
      </c>
      <c r="E23" s="11">
        <v>16685</v>
      </c>
      <c r="F23" s="11">
        <v>2386</v>
      </c>
      <c r="G23" s="11">
        <v>16273.3732</v>
      </c>
      <c r="H23" s="11">
        <v>10592.199999999999</v>
      </c>
      <c r="I23" s="11">
        <v>377.99999999999972</v>
      </c>
      <c r="J23" s="11">
        <v>398404.10683999996</v>
      </c>
      <c r="K23" s="11">
        <v>26.4</v>
      </c>
      <c r="L23" s="11">
        <v>27.999999999999833</v>
      </c>
      <c r="M23" s="11">
        <v>22.999999999999915</v>
      </c>
      <c r="N23" s="11">
        <v>800.99999999999955</v>
      </c>
      <c r="O23" s="11">
        <v>112136.99999999997</v>
      </c>
      <c r="P23" s="11">
        <v>9244.5999999999931</v>
      </c>
      <c r="Q23" s="11">
        <v>1610842.1835999999</v>
      </c>
      <c r="R23" s="11">
        <v>21.999999999999957</v>
      </c>
      <c r="S23" s="11">
        <v>624.00000000000011</v>
      </c>
      <c r="T23" s="11">
        <v>1492496.0792400001</v>
      </c>
      <c r="U23" s="11">
        <v>-174</v>
      </c>
    </row>
    <row r="24" spans="1:21" x14ac:dyDescent="0.25">
      <c r="A24" s="11">
        <v>1719000</v>
      </c>
      <c r="B24" s="11">
        <v>2015</v>
      </c>
      <c r="C24" s="11" t="s">
        <v>25</v>
      </c>
      <c r="D24" s="11">
        <v>2</v>
      </c>
      <c r="E24" s="11">
        <v>40956</v>
      </c>
      <c r="F24" s="11">
        <v>6906.9999999999973</v>
      </c>
      <c r="G24" s="11">
        <v>16179.493109999999</v>
      </c>
      <c r="H24" s="11">
        <v>45679.399999999994</v>
      </c>
      <c r="I24" s="11">
        <v>943.99999999999955</v>
      </c>
      <c r="J24" s="11">
        <v>1135992.2059199996</v>
      </c>
      <c r="K24" s="11">
        <v>22.9</v>
      </c>
      <c r="L24" s="11">
        <v>86.999999999999389</v>
      </c>
      <c r="M24" s="11">
        <v>196.9999999999992</v>
      </c>
      <c r="N24" s="11">
        <v>2450.9999999999986</v>
      </c>
      <c r="O24" s="11">
        <v>49269.999999999935</v>
      </c>
      <c r="P24" s="11">
        <v>10475.609999999997</v>
      </c>
      <c r="Q24" s="11">
        <v>832899.14939999871</v>
      </c>
      <c r="R24" s="11">
        <v>26.99999999999994</v>
      </c>
      <c r="S24" s="11">
        <v>1959.9999999999998</v>
      </c>
      <c r="T24" s="11">
        <v>1961160.027659998</v>
      </c>
      <c r="U24" s="11">
        <v>-193</v>
      </c>
    </row>
    <row r="25" spans="1:21" x14ac:dyDescent="0.25">
      <c r="A25" s="11">
        <v>4621000</v>
      </c>
      <c r="B25" s="11">
        <v>2021</v>
      </c>
      <c r="C25" s="11" t="s">
        <v>39</v>
      </c>
      <c r="D25" s="11">
        <v>2</v>
      </c>
      <c r="E25" s="11">
        <v>24184.999999999989</v>
      </c>
      <c r="F25" s="11">
        <v>4568.9999999999982</v>
      </c>
      <c r="G25" s="11">
        <v>21418.87329</v>
      </c>
      <c r="H25" s="11">
        <v>4933.5999999999949</v>
      </c>
      <c r="I25" s="11">
        <v>130.99999999999977</v>
      </c>
      <c r="J25" s="11">
        <v>143687.26248999985</v>
      </c>
      <c r="K25" s="11">
        <v>22.3</v>
      </c>
      <c r="L25" s="11">
        <v>103.9999999999993</v>
      </c>
      <c r="M25" s="11">
        <v>2.9999999999999765</v>
      </c>
      <c r="N25" s="11">
        <v>316.99999999999955</v>
      </c>
      <c r="O25" s="11">
        <v>106497.99999999996</v>
      </c>
      <c r="P25" s="11">
        <v>19137.909999999989</v>
      </c>
      <c r="Q25" s="11">
        <v>3427876.6054999977</v>
      </c>
      <c r="R25" s="11">
        <v>50.999999999999886</v>
      </c>
      <c r="S25" s="11">
        <v>1217.9999999999995</v>
      </c>
      <c r="T25" s="11">
        <v>3524494.8488999987</v>
      </c>
      <c r="U25" s="11">
        <v>-121</v>
      </c>
    </row>
    <row r="26" spans="1:21" x14ac:dyDescent="0.25">
      <c r="A26" s="11">
        <v>36616000</v>
      </c>
      <c r="B26" s="11">
        <v>2017</v>
      </c>
      <c r="C26" s="11" t="s">
        <v>40</v>
      </c>
      <c r="D26" s="11">
        <v>2</v>
      </c>
      <c r="E26" s="11">
        <v>12565.999999999991</v>
      </c>
      <c r="F26" s="11">
        <v>2093.9999999999991</v>
      </c>
      <c r="G26" s="11">
        <v>16955.84604</v>
      </c>
      <c r="H26" s="11">
        <v>7192.4999999999927</v>
      </c>
      <c r="I26" s="11">
        <v>449.99999999999943</v>
      </c>
      <c r="J26" s="11">
        <v>298227.95619999972</v>
      </c>
      <c r="K26" s="11">
        <v>30.03</v>
      </c>
      <c r="L26" s="11">
        <v>59.999999999999581</v>
      </c>
      <c r="M26" s="11">
        <v>14.999999999999922</v>
      </c>
      <c r="N26" s="11">
        <v>647.79999999999916</v>
      </c>
      <c r="O26" s="11">
        <v>25719.999999999982</v>
      </c>
      <c r="P26" s="11">
        <v>20804.14999999998</v>
      </c>
      <c r="Q26" s="11">
        <v>1533618.0888999989</v>
      </c>
      <c r="R26" s="11">
        <v>21.999999999999932</v>
      </c>
      <c r="S26" s="11">
        <v>676.99999999999955</v>
      </c>
      <c r="T26" s="11">
        <v>1868542.2159599983</v>
      </c>
      <c r="U26" s="11">
        <v>-158</v>
      </c>
    </row>
    <row r="27" spans="1:21" x14ac:dyDescent="0.25">
      <c r="A27" s="11">
        <v>36610000</v>
      </c>
      <c r="B27" s="11">
        <v>2018</v>
      </c>
      <c r="C27" s="11" t="s">
        <v>62</v>
      </c>
      <c r="D27" s="11">
        <v>2</v>
      </c>
      <c r="E27" s="11">
        <v>17499</v>
      </c>
      <c r="F27" s="11">
        <v>2815</v>
      </c>
      <c r="G27" s="11">
        <v>20675.747319999999</v>
      </c>
      <c r="H27" s="11">
        <v>4044.4999999999973</v>
      </c>
      <c r="I27" s="11">
        <v>387.99999999999983</v>
      </c>
      <c r="J27" s="11">
        <v>509272.59583999997</v>
      </c>
      <c r="K27" s="11">
        <v>29.82</v>
      </c>
      <c r="L27" s="11">
        <v>53.999999999999659</v>
      </c>
      <c r="M27" s="11">
        <v>31.999999999999865</v>
      </c>
      <c r="N27" s="11">
        <v>1231.9999999999993</v>
      </c>
      <c r="O27" s="11">
        <v>47001.999999999993</v>
      </c>
      <c r="P27" s="11">
        <v>8969.9999999999982</v>
      </c>
      <c r="Q27" s="11">
        <v>2998146.3123999988</v>
      </c>
      <c r="R27" s="11">
        <v>21.99999999999995</v>
      </c>
      <c r="S27" s="11">
        <v>1535</v>
      </c>
      <c r="T27" s="11">
        <v>4597855.1592400009</v>
      </c>
      <c r="U27" s="11">
        <v>-139</v>
      </c>
    </row>
    <row r="28" spans="1:21" x14ac:dyDescent="0.25">
      <c r="A28" s="11">
        <v>36612000</v>
      </c>
      <c r="B28" s="11">
        <v>2021</v>
      </c>
      <c r="C28" s="11" t="s">
        <v>63</v>
      </c>
      <c r="D28" s="11">
        <v>2</v>
      </c>
      <c r="E28" s="11">
        <v>22832.999999999989</v>
      </c>
      <c r="F28" s="11">
        <v>2624.9999999999973</v>
      </c>
      <c r="G28" s="11">
        <v>19000.342280000001</v>
      </c>
      <c r="H28" s="11">
        <v>12773.499999999993</v>
      </c>
      <c r="I28" s="11">
        <v>480.99999999999943</v>
      </c>
      <c r="J28" s="11">
        <v>477102.61020999961</v>
      </c>
      <c r="K28" s="11">
        <v>32.450000000000003</v>
      </c>
      <c r="L28" s="11">
        <v>83.999999999999417</v>
      </c>
      <c r="M28" s="11">
        <v>66.999999999999702</v>
      </c>
      <c r="N28" s="11">
        <v>586.09999999999911</v>
      </c>
      <c r="O28" s="11">
        <v>13303.999999999976</v>
      </c>
      <c r="P28" s="11">
        <v>31991.309999999979</v>
      </c>
      <c r="Q28" s="11">
        <v>2339528.8654999975</v>
      </c>
      <c r="R28" s="11">
        <v>40.999999999999879</v>
      </c>
      <c r="S28" s="11">
        <v>960.99999999999955</v>
      </c>
      <c r="T28" s="11">
        <v>507575.87836999819</v>
      </c>
      <c r="U28" s="11">
        <v>-126</v>
      </c>
    </row>
    <row r="29" spans="1:21" x14ac:dyDescent="0.25">
      <c r="A29" s="11">
        <v>36648000</v>
      </c>
      <c r="B29" s="11">
        <v>2018</v>
      </c>
      <c r="C29" s="11" t="s">
        <v>64</v>
      </c>
      <c r="D29" s="11">
        <v>2</v>
      </c>
      <c r="E29" s="11">
        <v>15277.999999999991</v>
      </c>
      <c r="F29" s="11">
        <v>2241.9999999999986</v>
      </c>
      <c r="G29" s="11">
        <v>18928.538</v>
      </c>
      <c r="H29" s="11">
        <v>5624.599999999994</v>
      </c>
      <c r="I29" s="11">
        <v>253.99999999999974</v>
      </c>
      <c r="J29" s="11">
        <v>305353.16715999978</v>
      </c>
      <c r="K29" s="11">
        <v>28.41</v>
      </c>
      <c r="L29" s="11">
        <v>54.999999999999609</v>
      </c>
      <c r="M29" s="11">
        <v>34.999999999999837</v>
      </c>
      <c r="N29" s="11">
        <v>982.89999999999884</v>
      </c>
      <c r="O29" s="11">
        <v>22820.999999999982</v>
      </c>
      <c r="P29" s="11">
        <v>13234.999999999989</v>
      </c>
      <c r="Q29" s="11">
        <v>1244565.0463999989</v>
      </c>
      <c r="R29" s="11">
        <v>24.999999999999929</v>
      </c>
      <c r="S29" s="11">
        <v>693.99999999999932</v>
      </c>
      <c r="T29" s="11">
        <v>3344506.7167999977</v>
      </c>
      <c r="U29" s="11">
        <v>-61</v>
      </c>
    </row>
    <row r="30" spans="1:21" x14ac:dyDescent="0.25">
      <c r="A30" s="11">
        <v>37602000</v>
      </c>
      <c r="B30" s="11">
        <v>2018</v>
      </c>
      <c r="C30" s="11" t="s">
        <v>65</v>
      </c>
      <c r="D30" s="11">
        <v>2</v>
      </c>
      <c r="E30" s="11">
        <v>9624.9999999999891</v>
      </c>
      <c r="F30" s="11">
        <v>1255.9999999999986</v>
      </c>
      <c r="G30" s="11">
        <v>16376.46312</v>
      </c>
      <c r="H30" s="11">
        <v>6331.8999999999915</v>
      </c>
      <c r="I30" s="11">
        <v>135.99999999999977</v>
      </c>
      <c r="J30" s="11">
        <v>158372.48895999984</v>
      </c>
      <c r="K30" s="11">
        <v>25.4</v>
      </c>
      <c r="L30" s="11">
        <v>45.999999999999659</v>
      </c>
      <c r="M30" s="11">
        <v>8.9999999999999467</v>
      </c>
      <c r="N30" s="11">
        <v>169.29999999999961</v>
      </c>
      <c r="O30" s="11">
        <v>61603.99999999992</v>
      </c>
      <c r="P30" s="11">
        <v>13867.999999999985</v>
      </c>
      <c r="Q30" s="11">
        <v>611275.27679999929</v>
      </c>
      <c r="R30" s="11">
        <v>31.99999999999989</v>
      </c>
      <c r="S30" s="11">
        <v>405.99999999999937</v>
      </c>
      <c r="T30" s="11">
        <v>85781.077479999847</v>
      </c>
      <c r="U30" s="11">
        <v>-75</v>
      </c>
    </row>
    <row r="31" spans="1:21" x14ac:dyDescent="0.25">
      <c r="A31" s="11">
        <v>37609000</v>
      </c>
      <c r="B31" s="11">
        <v>2019</v>
      </c>
      <c r="C31" s="11" t="s">
        <v>66</v>
      </c>
      <c r="D31" s="11">
        <v>2</v>
      </c>
      <c r="E31" s="11">
        <v>7424.9999999999973</v>
      </c>
      <c r="F31" s="11">
        <v>1293</v>
      </c>
      <c r="G31" s="11">
        <v>16443.209169999991</v>
      </c>
      <c r="H31" s="11">
        <v>4607.6999999999971</v>
      </c>
      <c r="I31" s="11">
        <v>119.99999999999987</v>
      </c>
      <c r="J31" s="11">
        <v>219599.7193099999</v>
      </c>
      <c r="K31" s="11">
        <v>27.9</v>
      </c>
      <c r="L31" s="11">
        <v>20.999999999999858</v>
      </c>
      <c r="M31" s="11">
        <v>17.999999999999915</v>
      </c>
      <c r="N31" s="11">
        <v>153.79999999999984</v>
      </c>
      <c r="O31" s="11">
        <v>16620.999999999989</v>
      </c>
      <c r="P31" s="11">
        <v>11932.299999999996</v>
      </c>
      <c r="Q31" s="11">
        <v>742537.84159999969</v>
      </c>
      <c r="R31" s="11">
        <v>14.999999999999963</v>
      </c>
      <c r="S31" s="11">
        <v>440.99999999999977</v>
      </c>
      <c r="T31" s="11">
        <v>123348.75611999938</v>
      </c>
      <c r="U31" s="11">
        <v>-18</v>
      </c>
    </row>
    <row r="32" spans="1:21" x14ac:dyDescent="0.25">
      <c r="A32" s="11">
        <v>1641000</v>
      </c>
      <c r="B32" s="11">
        <v>2020</v>
      </c>
      <c r="C32" s="11" t="s">
        <v>41</v>
      </c>
      <c r="D32" s="11">
        <v>3</v>
      </c>
      <c r="E32" s="11">
        <v>4183.9999999999918</v>
      </c>
      <c r="F32" s="11">
        <v>788.99999999999841</v>
      </c>
      <c r="G32" s="11">
        <v>19068.8688</v>
      </c>
      <c r="H32" s="11">
        <v>1820.9999999999964</v>
      </c>
      <c r="I32" s="11">
        <v>79.999999999999787</v>
      </c>
      <c r="J32" s="11">
        <v>57968.611199999868</v>
      </c>
      <c r="K32" s="11">
        <v>35.799999999999997</v>
      </c>
      <c r="L32" s="11">
        <v>12.999999999999892</v>
      </c>
      <c r="M32" s="11">
        <v>1.9999999999999847</v>
      </c>
      <c r="N32" s="11">
        <v>81.399999999999764</v>
      </c>
      <c r="O32" s="11">
        <v>32010.999999999935</v>
      </c>
      <c r="P32" s="11">
        <v>1244.4599999999969</v>
      </c>
      <c r="Q32" s="11">
        <v>838591.639199998</v>
      </c>
      <c r="R32" s="11">
        <v>9.9999999999999591</v>
      </c>
      <c r="S32" s="11">
        <v>251.99999999999952</v>
      </c>
      <c r="T32" s="11">
        <v>750105.80711999815</v>
      </c>
      <c r="U32" s="11">
        <v>-76</v>
      </c>
    </row>
    <row r="33" spans="1:21" x14ac:dyDescent="0.25">
      <c r="A33" s="5">
        <v>52623000</v>
      </c>
      <c r="B33" s="6">
        <v>2018</v>
      </c>
      <c r="C33" s="6" t="s">
        <v>53</v>
      </c>
      <c r="D33" s="6">
        <v>3</v>
      </c>
      <c r="E33" s="11">
        <v>25263.999999999989</v>
      </c>
      <c r="F33" s="11">
        <v>4126.9999999999991</v>
      </c>
      <c r="G33" s="6">
        <v>20441.322639999999</v>
      </c>
      <c r="H33" s="11">
        <v>17070.69999999999</v>
      </c>
      <c r="I33" s="11">
        <v>27.999999999999929</v>
      </c>
      <c r="J33" s="11">
        <v>268457.68935999984</v>
      </c>
      <c r="K33" s="6">
        <v>21.79</v>
      </c>
      <c r="L33" s="11">
        <v>73.999999999999488</v>
      </c>
      <c r="M33" s="11">
        <v>69.999999999999687</v>
      </c>
      <c r="N33" s="11">
        <v>202.59999999999971</v>
      </c>
      <c r="O33" s="11">
        <v>314708.99999999988</v>
      </c>
      <c r="P33" s="11">
        <v>18979.989999999991</v>
      </c>
      <c r="Q33" s="11">
        <v>3873762.5743999979</v>
      </c>
      <c r="R33" s="11">
        <v>28.999999999999932</v>
      </c>
      <c r="S33" s="11">
        <v>1107.9999999999998</v>
      </c>
      <c r="T33" s="11">
        <v>3584846.1060399981</v>
      </c>
      <c r="U33" s="11">
        <v>-164</v>
      </c>
    </row>
    <row r="34" spans="1:21" x14ac:dyDescent="0.25">
      <c r="A34" s="11">
        <v>18652000</v>
      </c>
      <c r="B34" s="11">
        <v>2021</v>
      </c>
      <c r="C34" s="11" t="s">
        <v>42</v>
      </c>
      <c r="D34" s="11">
        <v>3</v>
      </c>
      <c r="E34" s="11">
        <v>17569.999999999989</v>
      </c>
      <c r="F34" s="11">
        <v>1887.9999999999989</v>
      </c>
      <c r="G34" s="11">
        <v>18376.923200000001</v>
      </c>
      <c r="H34" s="11">
        <v>8486.1999999999953</v>
      </c>
      <c r="I34" s="11">
        <v>234.99999999999972</v>
      </c>
      <c r="J34" s="11">
        <v>341592.53969999967</v>
      </c>
      <c r="K34" s="11">
        <v>26.3</v>
      </c>
      <c r="L34" s="11">
        <v>155.99999999999895</v>
      </c>
      <c r="M34" s="11">
        <v>56.999999999999723</v>
      </c>
      <c r="N34" s="11">
        <v>389.39999999999952</v>
      </c>
      <c r="O34" s="11">
        <v>182951.9999999998</v>
      </c>
      <c r="P34" s="11">
        <v>19100.999999999978</v>
      </c>
      <c r="Q34" s="11">
        <v>2366184.0724999984</v>
      </c>
      <c r="R34" s="11">
        <v>24.999999999999932</v>
      </c>
      <c r="S34" s="11">
        <v>790.99999999999943</v>
      </c>
      <c r="T34" s="11">
        <v>322435.87408999965</v>
      </c>
      <c r="U34" s="11">
        <v>-188</v>
      </c>
    </row>
    <row r="35" spans="1:21" x14ac:dyDescent="0.25">
      <c r="A35" s="11">
        <v>22712000</v>
      </c>
      <c r="B35" s="11">
        <v>2018</v>
      </c>
      <c r="C35" s="11" t="s">
        <v>26</v>
      </c>
      <c r="D35" s="11">
        <v>3</v>
      </c>
      <c r="E35" s="11">
        <v>120926</v>
      </c>
      <c r="F35" s="11">
        <v>20037.999999999996</v>
      </c>
      <c r="G35" s="11">
        <v>25152.816680000011</v>
      </c>
      <c r="H35" s="11">
        <v>72911.599999999991</v>
      </c>
      <c r="I35" s="11">
        <v>2549.9999999999977</v>
      </c>
      <c r="J35" s="11">
        <v>4713511.9352799999</v>
      </c>
      <c r="K35" s="11">
        <v>29.9</v>
      </c>
      <c r="L35" s="11">
        <v>195.99999999999872</v>
      </c>
      <c r="M35" s="11">
        <v>248.99999999999895</v>
      </c>
      <c r="N35" s="11">
        <v>1123.1999999999985</v>
      </c>
      <c r="O35" s="11">
        <v>1264806.9999999993</v>
      </c>
      <c r="P35" s="11">
        <v>104307.92999999998</v>
      </c>
      <c r="Q35" s="11">
        <v>2214641.3434399972</v>
      </c>
      <c r="R35" s="11">
        <v>34.999999999999915</v>
      </c>
      <c r="S35" s="11">
        <v>6308.9999999999991</v>
      </c>
      <c r="T35" s="11">
        <v>26988496.705479994</v>
      </c>
      <c r="U35" s="11">
        <v>-483</v>
      </c>
    </row>
    <row r="36" spans="1:21" x14ac:dyDescent="0.25">
      <c r="A36" s="11">
        <v>53725000</v>
      </c>
      <c r="B36" s="11">
        <v>2020</v>
      </c>
      <c r="C36" s="11" t="s">
        <v>27</v>
      </c>
      <c r="D36" s="11">
        <v>3</v>
      </c>
      <c r="E36" s="11">
        <v>50473.999999999993</v>
      </c>
      <c r="F36" s="11">
        <v>8680.9999999999982</v>
      </c>
      <c r="G36" s="11">
        <v>19397.3076</v>
      </c>
      <c r="H36" s="11">
        <v>32935.899999999994</v>
      </c>
      <c r="I36" s="11">
        <v>1673.9999999999982</v>
      </c>
      <c r="J36" s="11">
        <v>1330729.4930399999</v>
      </c>
      <c r="K36" s="11">
        <v>25.1</v>
      </c>
      <c r="L36" s="11">
        <v>158.99999999999895</v>
      </c>
      <c r="M36" s="11">
        <v>184.99999999999918</v>
      </c>
      <c r="N36" s="11">
        <v>386.19999999999953</v>
      </c>
      <c r="O36" s="11">
        <v>810919.99999999977</v>
      </c>
      <c r="P36" s="11">
        <v>182696</v>
      </c>
      <c r="Q36" s="11">
        <v>5519372.8535999991</v>
      </c>
      <c r="R36" s="11">
        <v>38.999999999999908</v>
      </c>
      <c r="S36" s="11">
        <v>2499.9999999999995</v>
      </c>
      <c r="T36" s="11">
        <v>3749387.5015199976</v>
      </c>
      <c r="U36" s="11">
        <v>-523</v>
      </c>
    </row>
    <row r="37" spans="1:21" x14ac:dyDescent="0.25">
      <c r="A37" s="11">
        <v>54654000</v>
      </c>
      <c r="B37" s="11">
        <v>2018</v>
      </c>
      <c r="C37" s="11" t="s">
        <v>67</v>
      </c>
      <c r="D37" s="11">
        <v>3</v>
      </c>
      <c r="E37" s="11">
        <v>8854.9999999999945</v>
      </c>
      <c r="F37" s="11">
        <v>1278.9999999999998</v>
      </c>
      <c r="G37" s="11">
        <v>19406.97712</v>
      </c>
      <c r="H37" s="11">
        <v>2585.4999999999986</v>
      </c>
      <c r="I37" s="11">
        <v>281.99999999999972</v>
      </c>
      <c r="J37" s="11">
        <v>415783.74875999975</v>
      </c>
      <c r="K37" s="11">
        <v>37.299999999999997</v>
      </c>
      <c r="L37" s="11">
        <v>16.999999999999883</v>
      </c>
      <c r="M37" s="11">
        <v>15.999999999999924</v>
      </c>
      <c r="N37" s="11">
        <v>410.99999999999943</v>
      </c>
      <c r="O37" s="11">
        <v>89147.199999999983</v>
      </c>
      <c r="P37" s="11">
        <v>7671.9999999999945</v>
      </c>
      <c r="Q37" s="11">
        <v>2684633.8327999976</v>
      </c>
      <c r="R37" s="11">
        <v>18.999999999999947</v>
      </c>
      <c r="S37" s="11">
        <v>376.99999999999977</v>
      </c>
      <c r="T37" s="11">
        <v>366113.43699999945</v>
      </c>
      <c r="U37" s="11">
        <v>-75</v>
      </c>
    </row>
    <row r="38" spans="1:21" x14ac:dyDescent="0.25">
      <c r="A38" s="11">
        <v>60608000</v>
      </c>
      <c r="B38" s="11">
        <v>2018</v>
      </c>
      <c r="C38" s="11" t="s">
        <v>68</v>
      </c>
      <c r="D38" s="11">
        <v>3</v>
      </c>
      <c r="E38" s="11">
        <v>17833.999999999989</v>
      </c>
      <c r="F38" s="11">
        <v>2086.9999999999986</v>
      </c>
      <c r="G38" s="11">
        <v>17100.190320000002</v>
      </c>
      <c r="H38" s="11">
        <v>6433.2999999999956</v>
      </c>
      <c r="I38" s="11">
        <v>210.99999999999983</v>
      </c>
      <c r="J38" s="11">
        <v>267414.72803999996</v>
      </c>
      <c r="K38" s="11">
        <v>32.08</v>
      </c>
      <c r="L38" s="11">
        <v>84.999999999999403</v>
      </c>
      <c r="M38" s="11">
        <v>54.999999999999737</v>
      </c>
      <c r="N38" s="11">
        <v>537.09999999999934</v>
      </c>
      <c r="O38" s="11">
        <v>297093.99999999983</v>
      </c>
      <c r="P38" s="11">
        <v>16965.999999999989</v>
      </c>
      <c r="Q38" s="11">
        <v>2513116.4799999981</v>
      </c>
      <c r="R38" s="11">
        <v>39.999999999999886</v>
      </c>
      <c r="S38" s="11">
        <v>810.99999999999943</v>
      </c>
      <c r="T38" s="11">
        <v>1568477.3210399991</v>
      </c>
      <c r="U38" s="11">
        <v>-115</v>
      </c>
    </row>
    <row r="39" spans="1:21" x14ac:dyDescent="0.25">
      <c r="A39" s="11">
        <v>60613000</v>
      </c>
      <c r="B39" s="11">
        <v>2014</v>
      </c>
      <c r="C39" s="11" t="s">
        <v>69</v>
      </c>
      <c r="D39" s="11">
        <v>3</v>
      </c>
      <c r="E39" s="11">
        <v>22243.999999999989</v>
      </c>
      <c r="F39" s="11">
        <v>2688.9999999999995</v>
      </c>
      <c r="G39" s="11">
        <v>18039.2</v>
      </c>
      <c r="H39" s="11">
        <v>9015.3999999999905</v>
      </c>
      <c r="I39" s="11">
        <v>204.99999999999977</v>
      </c>
      <c r="J39" s="11">
        <v>229243.99999999988</v>
      </c>
      <c r="K39" s="11">
        <v>21.93</v>
      </c>
      <c r="L39" s="11">
        <v>70.999999999999531</v>
      </c>
      <c r="M39" s="11">
        <v>30.999999999999837</v>
      </c>
      <c r="N39" s="11">
        <v>98.599999999999739</v>
      </c>
      <c r="O39" s="11">
        <v>279415.99999999988</v>
      </c>
      <c r="P39" s="11">
        <v>4925.9999999999973</v>
      </c>
      <c r="Q39" s="11">
        <v>3402333.9999999972</v>
      </c>
      <c r="R39" s="11">
        <v>20.999999999999943</v>
      </c>
      <c r="S39" s="11">
        <v>978.9999999999992</v>
      </c>
      <c r="T39" s="11">
        <v>602011.49999999895</v>
      </c>
      <c r="U39" s="11">
        <v>-107</v>
      </c>
    </row>
    <row r="40" spans="1:21" x14ac:dyDescent="0.25">
      <c r="A40" s="11">
        <v>60619000</v>
      </c>
      <c r="B40" s="11">
        <v>2020</v>
      </c>
      <c r="C40" s="11" t="s">
        <v>70</v>
      </c>
      <c r="D40" s="11">
        <v>3</v>
      </c>
      <c r="E40" s="11">
        <v>35142.999999999993</v>
      </c>
      <c r="F40" s="11">
        <v>4696.9999999999991</v>
      </c>
      <c r="G40" s="11">
        <v>19598.053680000001</v>
      </c>
      <c r="H40" s="11">
        <v>27639.699999999986</v>
      </c>
      <c r="I40" s="11">
        <v>219.99999999999972</v>
      </c>
      <c r="J40" s="11">
        <v>794230.03655999957</v>
      </c>
      <c r="K40" s="11">
        <v>22.85</v>
      </c>
      <c r="L40" s="11">
        <v>125.9999999999992</v>
      </c>
      <c r="M40" s="11">
        <v>95.999999999999559</v>
      </c>
      <c r="N40" s="11">
        <v>536.7999999999995</v>
      </c>
      <c r="O40" s="11">
        <v>378688.00000000006</v>
      </c>
      <c r="P40" s="11">
        <v>9071.9999999999927</v>
      </c>
      <c r="Q40" s="11">
        <v>8906174.1647999976</v>
      </c>
      <c r="R40" s="11">
        <v>18.999999999999954</v>
      </c>
      <c r="S40" s="11">
        <v>1432.9999999999993</v>
      </c>
      <c r="T40" s="11">
        <v>3135363.9667199976</v>
      </c>
      <c r="U40" s="11">
        <v>-217</v>
      </c>
    </row>
    <row r="41" spans="1:21" x14ac:dyDescent="0.25">
      <c r="A41" s="11">
        <v>75655000</v>
      </c>
      <c r="B41" s="11">
        <v>2019</v>
      </c>
      <c r="C41" s="11" t="s">
        <v>71</v>
      </c>
      <c r="D41" s="11">
        <v>3</v>
      </c>
      <c r="E41" s="11">
        <v>31885.999999999989</v>
      </c>
      <c r="F41" s="11">
        <v>5471</v>
      </c>
      <c r="G41" s="11">
        <v>24531.17148999999</v>
      </c>
      <c r="H41" s="11">
        <v>9993.7999999999938</v>
      </c>
      <c r="I41" s="11">
        <v>349.99999999999949</v>
      </c>
      <c r="J41" s="11">
        <v>135007.86686999991</v>
      </c>
      <c r="K41" s="11">
        <v>22.88</v>
      </c>
      <c r="L41" s="11">
        <v>126.99999999999916</v>
      </c>
      <c r="M41" s="11">
        <v>24.999999999999879</v>
      </c>
      <c r="N41" s="11">
        <v>357.59999999999962</v>
      </c>
      <c r="O41" s="11">
        <v>532404</v>
      </c>
      <c r="P41" s="11">
        <v>27023.969999999979</v>
      </c>
      <c r="Q41" s="11">
        <v>9174521.0092999972</v>
      </c>
      <c r="R41" s="11">
        <v>29.999999999999922</v>
      </c>
      <c r="S41" s="11">
        <v>2096.9999999999995</v>
      </c>
      <c r="T41" s="11">
        <v>17566777.100189991</v>
      </c>
      <c r="U41" s="11">
        <v>-150</v>
      </c>
    </row>
    <row r="42" spans="1:21" x14ac:dyDescent="0.25">
      <c r="A42" s="11">
        <v>1706000</v>
      </c>
      <c r="B42" s="11">
        <v>2014</v>
      </c>
      <c r="C42" s="11" t="s">
        <v>28</v>
      </c>
      <c r="D42" s="11">
        <v>4</v>
      </c>
      <c r="E42" s="11">
        <v>47578.999999999993</v>
      </c>
      <c r="F42" s="11">
        <v>11633.999999999998</v>
      </c>
      <c r="G42" s="11">
        <v>24954.799999999999</v>
      </c>
      <c r="H42" s="11">
        <v>37654.999999999985</v>
      </c>
      <c r="I42" s="11">
        <v>898.99999999999943</v>
      </c>
      <c r="J42" s="11">
        <v>1350652</v>
      </c>
      <c r="K42" s="11">
        <v>23.5</v>
      </c>
      <c r="L42" s="11">
        <v>69.999999999999503</v>
      </c>
      <c r="M42" s="11">
        <v>171.99999999999929</v>
      </c>
      <c r="N42" s="11">
        <v>201.0999999999998</v>
      </c>
      <c r="O42" s="11">
        <v>14598.999999999955</v>
      </c>
      <c r="P42" s="11">
        <v>16640.329999999991</v>
      </c>
      <c r="Q42" s="11">
        <v>232538.99999999936</v>
      </c>
      <c r="R42" s="11">
        <v>10.999999999999968</v>
      </c>
      <c r="S42" s="11">
        <v>2737.9999999999991</v>
      </c>
      <c r="T42" s="11">
        <v>32418265.199999992</v>
      </c>
      <c r="U42" s="11">
        <v>-199</v>
      </c>
    </row>
    <row r="43" spans="1:21" x14ac:dyDescent="0.25">
      <c r="A43" s="11">
        <v>5634000</v>
      </c>
      <c r="B43" s="11">
        <v>2017</v>
      </c>
      <c r="C43" s="11" t="s">
        <v>43</v>
      </c>
      <c r="D43" s="11">
        <v>4</v>
      </c>
      <c r="E43" s="11">
        <v>28553</v>
      </c>
      <c r="F43" s="11">
        <v>6935.9999999999991</v>
      </c>
      <c r="G43" s="11">
        <v>34591.617420000002</v>
      </c>
      <c r="H43" s="11">
        <v>13338.599999999997</v>
      </c>
      <c r="I43" s="11">
        <v>494.99999999999943</v>
      </c>
      <c r="J43" s="11">
        <v>139069.51849999998</v>
      </c>
      <c r="K43" s="11">
        <v>22.9</v>
      </c>
      <c r="L43" s="11">
        <v>76.999999999999531</v>
      </c>
      <c r="M43" s="11">
        <v>124.99999999999952</v>
      </c>
      <c r="N43" s="11">
        <v>169.2999999999999</v>
      </c>
      <c r="O43" s="11">
        <v>19625.999999999978</v>
      </c>
      <c r="P43" s="11">
        <v>10308.619999999997</v>
      </c>
      <c r="Q43" s="11">
        <v>429026.07919999963</v>
      </c>
      <c r="R43" s="11">
        <v>11.999999999999972</v>
      </c>
      <c r="S43" s="11">
        <v>2062</v>
      </c>
      <c r="T43" s="11">
        <v>13315114.298400002</v>
      </c>
      <c r="U43" s="11">
        <v>-310</v>
      </c>
    </row>
    <row r="44" spans="1:21" x14ac:dyDescent="0.25">
      <c r="A44" s="11">
        <v>25738000</v>
      </c>
      <c r="B44" s="11">
        <v>2021</v>
      </c>
      <c r="C44" s="11" t="s">
        <v>29</v>
      </c>
      <c r="D44" s="11">
        <v>4</v>
      </c>
      <c r="E44" s="11">
        <v>79746</v>
      </c>
      <c r="F44" s="11">
        <v>16843</v>
      </c>
      <c r="G44" s="11">
        <v>35339.908029999999</v>
      </c>
      <c r="H44" s="11">
        <v>73491.599999999991</v>
      </c>
      <c r="I44" s="11">
        <v>2645.9999999999991</v>
      </c>
      <c r="J44" s="11">
        <v>2006637.54357</v>
      </c>
      <c r="K44" s="11">
        <v>24.6</v>
      </c>
      <c r="L44" s="11">
        <v>164.99999999999895</v>
      </c>
      <c r="M44" s="11">
        <v>232.99999999999903</v>
      </c>
      <c r="N44" s="11">
        <v>188.49999999999935</v>
      </c>
      <c r="O44" s="11">
        <v>1592.9999999998829</v>
      </c>
      <c r="P44" s="11">
        <v>23405.999999999971</v>
      </c>
      <c r="Q44" s="11">
        <v>313421.54109999974</v>
      </c>
      <c r="R44" s="11">
        <v>7.9999999999999671</v>
      </c>
      <c r="S44" s="11">
        <v>5536</v>
      </c>
      <c r="T44" s="11">
        <v>37484508.028549999</v>
      </c>
      <c r="U44" s="11">
        <v>-236</v>
      </c>
    </row>
    <row r="45" spans="1:21" x14ac:dyDescent="0.25">
      <c r="A45" s="11">
        <v>36704000</v>
      </c>
      <c r="B45" s="11">
        <v>2018</v>
      </c>
      <c r="C45" s="11" t="s">
        <v>48</v>
      </c>
      <c r="D45" s="11">
        <v>4</v>
      </c>
      <c r="E45" s="11">
        <v>57687</v>
      </c>
      <c r="F45" s="11">
        <v>11292</v>
      </c>
      <c r="G45" s="11">
        <v>23845.612519999999</v>
      </c>
      <c r="H45" s="11">
        <v>33352.599999999984</v>
      </c>
      <c r="I45" s="11">
        <v>1263.9999999999993</v>
      </c>
      <c r="J45" s="11">
        <v>1716389.6294400003</v>
      </c>
      <c r="K45" s="11">
        <v>29.41</v>
      </c>
      <c r="L45" s="11">
        <v>70.999999999999531</v>
      </c>
      <c r="M45" s="11">
        <v>230.99999999999903</v>
      </c>
      <c r="N45" s="11">
        <v>233.29999999999964</v>
      </c>
      <c r="O45" s="11">
        <v>383.99999999993003</v>
      </c>
      <c r="P45" s="11">
        <v>37867.999999999993</v>
      </c>
      <c r="Q45" s="11">
        <v>322803.30879999872</v>
      </c>
      <c r="R45" s="11">
        <v>0.99999999999999423</v>
      </c>
      <c r="S45" s="11">
        <v>2426.9999999999995</v>
      </c>
      <c r="T45" s="11">
        <v>32139963.465120006</v>
      </c>
      <c r="U45" s="11">
        <v>-472</v>
      </c>
    </row>
    <row r="46" spans="1:21" x14ac:dyDescent="0.25">
      <c r="A46" s="11">
        <v>65753000</v>
      </c>
      <c r="B46" s="11">
        <v>2021</v>
      </c>
      <c r="C46" s="11" t="s">
        <v>47</v>
      </c>
      <c r="D46" s="11">
        <v>4</v>
      </c>
      <c r="E46" s="11">
        <v>141368</v>
      </c>
      <c r="F46" s="11">
        <v>33537</v>
      </c>
      <c r="G46" s="11">
        <v>27126.22694</v>
      </c>
      <c r="H46" s="11">
        <v>58200</v>
      </c>
      <c r="I46" s="11">
        <v>2876.9999999999973</v>
      </c>
      <c r="J46" s="11">
        <v>10541809.012150001</v>
      </c>
      <c r="K46" s="11">
        <v>31.4</v>
      </c>
      <c r="L46" s="11">
        <v>306.99999999999795</v>
      </c>
      <c r="M46" s="11">
        <v>198.99999999999918</v>
      </c>
      <c r="N46" s="11">
        <v>474.69999999999879</v>
      </c>
      <c r="O46" s="11">
        <v>595570.99999999977</v>
      </c>
      <c r="P46" s="11">
        <v>59771.349999999991</v>
      </c>
      <c r="Q46" s="11">
        <v>1632754.1328999992</v>
      </c>
      <c r="R46" s="11">
        <v>90.999999999999801</v>
      </c>
      <c r="S46" s="11">
        <v>9371</v>
      </c>
      <c r="T46" s="11">
        <v>79424596.731749997</v>
      </c>
      <c r="U46" s="11">
        <v>-402</v>
      </c>
    </row>
    <row r="47" spans="1:21" x14ac:dyDescent="0.25">
      <c r="A47" s="11">
        <v>3612000</v>
      </c>
      <c r="B47" s="11">
        <v>2015</v>
      </c>
      <c r="C47" s="11" t="s">
        <v>86</v>
      </c>
      <c r="D47" s="11">
        <v>4</v>
      </c>
      <c r="E47" s="11">
        <v>59753</v>
      </c>
      <c r="F47" s="11">
        <v>18176.000000000004</v>
      </c>
      <c r="G47" s="11">
        <v>23163.327300000001</v>
      </c>
      <c r="H47" s="11">
        <v>31730.199999999993</v>
      </c>
      <c r="I47" s="11">
        <v>917.9999999999992</v>
      </c>
      <c r="J47" s="11">
        <v>452989.22927999997</v>
      </c>
      <c r="K47" s="11">
        <v>25.9</v>
      </c>
      <c r="L47" s="11">
        <v>95.999999999999417</v>
      </c>
      <c r="M47" s="11">
        <v>288.99999999999881</v>
      </c>
      <c r="N47" s="11">
        <v>587.09999999999934</v>
      </c>
      <c r="O47" s="11">
        <v>126725.99999999991</v>
      </c>
      <c r="P47" s="11">
        <v>185639.8</v>
      </c>
      <c r="Q47" s="11">
        <v>14552482.084499996</v>
      </c>
      <c r="R47" s="11">
        <v>24.99999999999995</v>
      </c>
      <c r="S47" s="11">
        <v>2873</v>
      </c>
      <c r="T47" s="11">
        <v>36429440.007749997</v>
      </c>
      <c r="U47" s="11">
        <v>-268</v>
      </c>
    </row>
    <row r="48" spans="1:21" x14ac:dyDescent="0.25">
      <c r="A48" s="11">
        <v>4647000</v>
      </c>
      <c r="B48" s="11">
        <v>2021</v>
      </c>
      <c r="C48" s="11" t="s">
        <v>87</v>
      </c>
      <c r="D48" s="11">
        <v>4</v>
      </c>
      <c r="E48" s="11">
        <v>29720.999999999989</v>
      </c>
      <c r="F48" s="11">
        <v>7325.9999999999973</v>
      </c>
      <c r="G48" s="11">
        <v>26937.748680000001</v>
      </c>
      <c r="H48" s="11">
        <v>34428.699999999997</v>
      </c>
      <c r="I48" s="11">
        <v>295.99999999999977</v>
      </c>
      <c r="J48" s="11">
        <v>874914.97008999961</v>
      </c>
      <c r="K48" s="11">
        <v>27.8</v>
      </c>
      <c r="L48" s="11">
        <v>71.999999999999531</v>
      </c>
      <c r="M48" s="11">
        <v>61.99999999999973</v>
      </c>
      <c r="N48" s="11">
        <v>326.69999999999953</v>
      </c>
      <c r="O48" s="11">
        <v>242107.99999999991</v>
      </c>
      <c r="P48" s="11">
        <v>22680.459999999981</v>
      </c>
      <c r="Q48" s="11">
        <v>1912868.0863999992</v>
      </c>
      <c r="R48" s="11">
        <v>33.999999999999929</v>
      </c>
      <c r="S48" s="11">
        <v>2005.9999999999991</v>
      </c>
      <c r="T48" s="11">
        <v>10106972.212469997</v>
      </c>
      <c r="U48" s="11">
        <v>-135</v>
      </c>
    </row>
    <row r="49" spans="1:21" x14ac:dyDescent="0.25">
      <c r="A49" s="11">
        <v>8612000</v>
      </c>
      <c r="B49" s="11">
        <v>2017</v>
      </c>
      <c r="C49" s="11" t="s">
        <v>88</v>
      </c>
      <c r="D49" s="11">
        <v>4</v>
      </c>
      <c r="E49" s="11">
        <v>33916.999999999993</v>
      </c>
      <c r="F49" s="11">
        <v>8685.9999999999982</v>
      </c>
      <c r="G49" s="11">
        <v>42094.553160000003</v>
      </c>
      <c r="H49" s="11">
        <v>24708.299999999988</v>
      </c>
      <c r="I49" s="11">
        <v>784.99999999999943</v>
      </c>
      <c r="J49" s="11">
        <v>235916.11684999964</v>
      </c>
      <c r="K49" s="11">
        <v>24.1</v>
      </c>
      <c r="L49" s="11">
        <v>95.999999999999361</v>
      </c>
      <c r="M49" s="11">
        <v>89.999999999999616</v>
      </c>
      <c r="N49" s="11">
        <v>203.39999999999958</v>
      </c>
      <c r="O49" s="11">
        <v>5408.9999999999827</v>
      </c>
      <c r="P49" s="11">
        <v>10979.999999999987</v>
      </c>
      <c r="Q49" s="11">
        <v>284662.70919999992</v>
      </c>
      <c r="R49" s="11">
        <v>22.999999999999936</v>
      </c>
      <c r="S49" s="11">
        <v>2374.9999999999995</v>
      </c>
      <c r="T49" s="11">
        <v>19503601.519479997</v>
      </c>
      <c r="U49" s="11">
        <v>-235</v>
      </c>
    </row>
    <row r="50" spans="1:21" x14ac:dyDescent="0.25">
      <c r="A50" s="11">
        <v>8614000</v>
      </c>
      <c r="B50" s="11">
        <v>2019</v>
      </c>
      <c r="C50" s="11" t="s">
        <v>89</v>
      </c>
      <c r="D50" s="11">
        <v>4</v>
      </c>
      <c r="E50" s="11">
        <v>24095.999999999989</v>
      </c>
      <c r="F50" s="11">
        <v>7612.9999999999955</v>
      </c>
      <c r="G50" s="11">
        <v>46334.301520000001</v>
      </c>
      <c r="H50" s="11">
        <v>16250.099999999991</v>
      </c>
      <c r="I50" s="11">
        <v>234.99999999999969</v>
      </c>
      <c r="J50" s="11">
        <v>32648.816119999738</v>
      </c>
      <c r="K50" s="11">
        <v>30</v>
      </c>
      <c r="L50" s="11">
        <v>79.999999999999446</v>
      </c>
      <c r="M50" s="11">
        <v>107.9999999999995</v>
      </c>
      <c r="N50" s="11">
        <v>427.19999999999948</v>
      </c>
      <c r="O50" s="11">
        <v>4131.9999999999918</v>
      </c>
      <c r="P50" s="11">
        <v>8392.9999999999873</v>
      </c>
      <c r="Q50" s="11">
        <v>188124.7558999997</v>
      </c>
      <c r="R50" s="11">
        <v>17.99999999999995</v>
      </c>
      <c r="S50" s="11">
        <v>2056.9999999999991</v>
      </c>
      <c r="T50" s="11">
        <v>14058344.947639994</v>
      </c>
      <c r="U50" s="11">
        <v>-180</v>
      </c>
    </row>
    <row r="51" spans="1:21" x14ac:dyDescent="0.25">
      <c r="A51" s="11">
        <v>36624000</v>
      </c>
      <c r="B51" s="11">
        <v>2016</v>
      </c>
      <c r="C51" s="11" t="s">
        <v>90</v>
      </c>
      <c r="D51" s="11">
        <v>4</v>
      </c>
      <c r="E51" s="11">
        <v>22690.999999999989</v>
      </c>
      <c r="F51" s="11">
        <v>4205.9999999999991</v>
      </c>
      <c r="G51" s="11">
        <v>19389.94642</v>
      </c>
      <c r="H51" s="11">
        <v>11099.749999999991</v>
      </c>
      <c r="I51" s="11">
        <v>433.9999999999996</v>
      </c>
      <c r="J51" s="11">
        <v>788066.8027999996</v>
      </c>
      <c r="K51" s="11">
        <v>24.92</v>
      </c>
      <c r="L51" s="11">
        <v>97.999999999999346</v>
      </c>
      <c r="M51" s="11">
        <v>39.999999999999808</v>
      </c>
      <c r="N51" s="11">
        <v>809.89999999999918</v>
      </c>
      <c r="O51" s="11">
        <v>34895.999999999935</v>
      </c>
      <c r="P51" s="11">
        <v>20614.999999999989</v>
      </c>
      <c r="Q51" s="11">
        <v>3207835.7308999989</v>
      </c>
      <c r="R51" s="11">
        <v>23.999999999999936</v>
      </c>
      <c r="S51" s="11">
        <v>862.99999999999943</v>
      </c>
      <c r="T51" s="11">
        <v>14660212.994809996</v>
      </c>
      <c r="U51" s="11">
        <v>-190</v>
      </c>
    </row>
    <row r="52" spans="1:21" x14ac:dyDescent="0.25">
      <c r="A52" s="11">
        <v>1625000</v>
      </c>
      <c r="B52" s="11">
        <v>2021</v>
      </c>
      <c r="C52" s="11" t="s">
        <v>44</v>
      </c>
      <c r="D52" s="11">
        <v>5</v>
      </c>
      <c r="E52" s="11">
        <v>23671.999999999989</v>
      </c>
      <c r="F52" s="11">
        <v>2819.9999999999991</v>
      </c>
      <c r="G52" s="11">
        <v>17545.93204</v>
      </c>
      <c r="H52" s="11">
        <v>16399.19999999999</v>
      </c>
      <c r="I52" s="11">
        <v>346.9999999999996</v>
      </c>
      <c r="J52" s="11">
        <v>573514.04293999996</v>
      </c>
      <c r="K52" s="11">
        <v>28</v>
      </c>
      <c r="L52" s="11">
        <v>64.999999999999574</v>
      </c>
      <c r="M52" s="11">
        <v>59.999999999999716</v>
      </c>
      <c r="N52" s="11">
        <v>382.49999999999949</v>
      </c>
      <c r="O52" s="11">
        <v>39639.999999999935</v>
      </c>
      <c r="P52" s="11">
        <v>9314.3999999999924</v>
      </c>
      <c r="Q52" s="11">
        <v>3234408.7671999987</v>
      </c>
      <c r="R52" s="11">
        <v>17.99999999999995</v>
      </c>
      <c r="S52" s="11">
        <v>744.99999999999955</v>
      </c>
      <c r="T52" s="11">
        <v>828015.21829999797</v>
      </c>
      <c r="U52" s="11">
        <v>-294</v>
      </c>
    </row>
    <row r="53" spans="1:21" x14ac:dyDescent="0.25">
      <c r="A53" s="11">
        <v>3654000</v>
      </c>
      <c r="B53" s="11">
        <v>2019</v>
      </c>
      <c r="C53" s="11" t="s">
        <v>45</v>
      </c>
      <c r="D53" s="11">
        <v>5</v>
      </c>
      <c r="E53" s="11">
        <v>116468</v>
      </c>
      <c r="F53" s="11">
        <v>21239.000000000004</v>
      </c>
      <c r="G53" s="11">
        <v>23604.910929999998</v>
      </c>
      <c r="H53" s="11">
        <v>64664.399999999987</v>
      </c>
      <c r="I53" s="11">
        <v>2076.9999999999995</v>
      </c>
      <c r="J53" s="11">
        <v>4676977.1911800001</v>
      </c>
      <c r="K53" s="11">
        <v>30.2</v>
      </c>
      <c r="L53" s="11">
        <v>300.99999999999807</v>
      </c>
      <c r="M53" s="11">
        <v>303.99999999999869</v>
      </c>
      <c r="N53" s="11">
        <v>783.79999999999882</v>
      </c>
      <c r="O53" s="11">
        <v>202571.00000000003</v>
      </c>
      <c r="P53" s="11">
        <v>87368.909999999974</v>
      </c>
      <c r="Q53" s="11">
        <v>8408723.8795999978</v>
      </c>
      <c r="R53" s="11">
        <v>34.999999999999901</v>
      </c>
      <c r="S53" s="11">
        <v>4502</v>
      </c>
      <c r="T53" s="11">
        <v>19397519.885310002</v>
      </c>
      <c r="U53" s="11">
        <v>-541</v>
      </c>
    </row>
    <row r="54" spans="1:21" x14ac:dyDescent="0.25">
      <c r="A54" s="11">
        <v>4722000</v>
      </c>
      <c r="B54" s="11">
        <v>2015</v>
      </c>
      <c r="C54" s="11" t="s">
        <v>30</v>
      </c>
      <c r="D54" s="11">
        <v>5</v>
      </c>
      <c r="E54" s="11">
        <v>64841.999999999993</v>
      </c>
      <c r="F54" s="11">
        <v>15028.999999999996</v>
      </c>
      <c r="G54" s="11">
        <v>25869.387780000001</v>
      </c>
      <c r="H54" s="11">
        <v>17235.499999999989</v>
      </c>
      <c r="I54" s="11">
        <v>1123.9999999999986</v>
      </c>
      <c r="J54" s="11">
        <v>866008.93850999954</v>
      </c>
      <c r="K54" s="11">
        <v>23.8</v>
      </c>
      <c r="L54" s="11">
        <v>124.99999999999919</v>
      </c>
      <c r="M54" s="11">
        <v>194.99999999999915</v>
      </c>
      <c r="N54" s="11">
        <v>235.39999999999975</v>
      </c>
      <c r="O54" s="11">
        <v>2168.999999999995</v>
      </c>
      <c r="P54" s="11">
        <v>22439.059999999987</v>
      </c>
      <c r="Q54" s="11">
        <v>259751.15039999882</v>
      </c>
      <c r="R54" s="11">
        <v>11.999999999999948</v>
      </c>
      <c r="S54" s="11">
        <v>3210.9999999999995</v>
      </c>
      <c r="T54" s="11">
        <v>9430951.7147999946</v>
      </c>
      <c r="U54" s="11">
        <v>-192</v>
      </c>
    </row>
    <row r="55" spans="1:21" x14ac:dyDescent="0.25">
      <c r="A55" s="11">
        <v>7726000</v>
      </c>
      <c r="B55" s="11">
        <v>2020</v>
      </c>
      <c r="C55" s="11" t="s">
        <v>46</v>
      </c>
      <c r="D55" s="11">
        <v>5</v>
      </c>
      <c r="E55" s="11">
        <v>64100</v>
      </c>
      <c r="F55" s="11">
        <v>9192</v>
      </c>
      <c r="G55" s="11">
        <v>21205.026720000002</v>
      </c>
      <c r="H55" s="11">
        <v>59994</v>
      </c>
      <c r="I55" s="11">
        <v>1042.9999999999993</v>
      </c>
      <c r="J55" s="11">
        <v>1194600.3487199994</v>
      </c>
      <c r="K55" s="11">
        <v>24.81</v>
      </c>
      <c r="L55" s="11">
        <v>140.99999999999912</v>
      </c>
      <c r="M55" s="11">
        <v>92.999999999999559</v>
      </c>
      <c r="N55" s="11">
        <v>563.59999999999923</v>
      </c>
      <c r="O55" s="11">
        <v>35895.999999999993</v>
      </c>
      <c r="P55" s="11">
        <v>57654.419999999991</v>
      </c>
      <c r="Q55" s="11">
        <v>8271274.1760000018</v>
      </c>
      <c r="R55" s="11">
        <v>36.999999999999908</v>
      </c>
      <c r="S55" s="11">
        <v>3089.9999999999995</v>
      </c>
      <c r="T55" s="11">
        <v>7029925.2345599988</v>
      </c>
      <c r="U55" s="11">
        <v>-300</v>
      </c>
    </row>
    <row r="56" spans="1:21" x14ac:dyDescent="0.25">
      <c r="A56" s="11">
        <v>60730000</v>
      </c>
      <c r="B56" s="11">
        <v>2021</v>
      </c>
      <c r="C56" s="11" t="s">
        <v>31</v>
      </c>
      <c r="D56" s="11">
        <v>5</v>
      </c>
      <c r="E56" s="11">
        <v>105038</v>
      </c>
      <c r="F56" s="11">
        <v>11442</v>
      </c>
      <c r="G56" s="11">
        <v>18218.315640000001</v>
      </c>
      <c r="H56" s="11">
        <v>69421.599999999991</v>
      </c>
      <c r="I56" s="11">
        <v>79.999999999999517</v>
      </c>
      <c r="J56" s="11">
        <v>3389505.0556999999</v>
      </c>
      <c r="K56" s="11">
        <v>21.85</v>
      </c>
      <c r="L56" s="11">
        <v>164.99999999999895</v>
      </c>
      <c r="M56" s="11">
        <v>248.99999999999898</v>
      </c>
      <c r="N56" s="11">
        <v>369.09999999999923</v>
      </c>
      <c r="O56" s="11">
        <v>18256.999999999818</v>
      </c>
      <c r="P56" s="11">
        <v>57789.999999999949</v>
      </c>
      <c r="Q56" s="11">
        <v>521260.11459999764</v>
      </c>
      <c r="R56" s="11">
        <v>5.9999999999999627</v>
      </c>
      <c r="S56" s="11">
        <v>3403</v>
      </c>
      <c r="T56" s="11">
        <v>5939939.1027600002</v>
      </c>
      <c r="U56" s="11">
        <v>-429</v>
      </c>
    </row>
    <row r="57" spans="1:21" x14ac:dyDescent="0.25">
      <c r="A57" s="11">
        <v>61612000</v>
      </c>
      <c r="B57" s="11">
        <v>2017</v>
      </c>
      <c r="C57" s="11" t="s">
        <v>72</v>
      </c>
      <c r="D57" s="11">
        <v>5</v>
      </c>
      <c r="E57" s="11">
        <v>22677.999999999989</v>
      </c>
      <c r="F57" s="11">
        <v>2547.9999999999977</v>
      </c>
      <c r="G57" s="11">
        <v>18638.87111</v>
      </c>
      <c r="H57" s="11">
        <v>10254.999999999993</v>
      </c>
      <c r="I57" s="11">
        <v>511.99999999999943</v>
      </c>
      <c r="J57" s="11">
        <v>451466.86220999988</v>
      </c>
      <c r="K57" s="11">
        <v>25</v>
      </c>
      <c r="L57" s="11">
        <v>83.999999999999432</v>
      </c>
      <c r="M57" s="11">
        <v>32.999999999999851</v>
      </c>
      <c r="N57" s="11">
        <v>265.79999999999973</v>
      </c>
      <c r="O57" s="11">
        <v>14455.999999999975</v>
      </c>
      <c r="P57" s="11">
        <v>35901.049999999996</v>
      </c>
      <c r="Q57" s="11">
        <v>1395103.6922999984</v>
      </c>
      <c r="R57" s="11">
        <v>25.999999999999936</v>
      </c>
      <c r="S57" s="11">
        <v>919.99999999999955</v>
      </c>
      <c r="T57" s="11">
        <v>932526.86903999816</v>
      </c>
      <c r="U57" s="11">
        <v>-297</v>
      </c>
    </row>
    <row r="58" spans="1:21" x14ac:dyDescent="0.25">
      <c r="A58" s="11">
        <v>61648000</v>
      </c>
      <c r="B58" s="11">
        <v>2017</v>
      </c>
      <c r="C58" s="11" t="s">
        <v>73</v>
      </c>
      <c r="D58" s="11">
        <v>5</v>
      </c>
      <c r="E58" s="11">
        <v>17174.999999999989</v>
      </c>
      <c r="F58" s="11">
        <v>2330.9999999999977</v>
      </c>
      <c r="G58" s="11">
        <v>22823.19152</v>
      </c>
      <c r="H58" s="11">
        <v>6715.4999999999927</v>
      </c>
      <c r="I58" s="11">
        <v>244.99999999999955</v>
      </c>
      <c r="J58" s="11">
        <v>235832.72977999973</v>
      </c>
      <c r="K58" s="11">
        <v>27.3</v>
      </c>
      <c r="L58" s="11">
        <v>76.99999999999946</v>
      </c>
      <c r="M58" s="11">
        <v>7.9999999999999538</v>
      </c>
      <c r="N58" s="11">
        <v>81.299999999999784</v>
      </c>
      <c r="O58" s="11">
        <v>86576.999999999913</v>
      </c>
      <c r="P58" s="11">
        <v>15944.749999999989</v>
      </c>
      <c r="Q58" s="11">
        <v>1820784.7858999991</v>
      </c>
      <c r="R58" s="11">
        <v>15.99999999999995</v>
      </c>
      <c r="S58" s="11">
        <v>729.99999999999955</v>
      </c>
      <c r="T58" s="11">
        <v>1460779.4436599989</v>
      </c>
      <c r="U58" s="11">
        <v>-182</v>
      </c>
    </row>
    <row r="59" spans="1:21" x14ac:dyDescent="0.25">
      <c r="A59" s="11">
        <v>63604000</v>
      </c>
      <c r="B59" s="11">
        <v>2019</v>
      </c>
      <c r="C59" s="11" t="s">
        <v>74</v>
      </c>
      <c r="D59" s="11">
        <v>5</v>
      </c>
      <c r="E59" s="11">
        <v>39066.999999999993</v>
      </c>
      <c r="F59" s="11">
        <v>6011.9999999999982</v>
      </c>
      <c r="G59" s="11">
        <v>18611.958289999999</v>
      </c>
      <c r="H59" s="11">
        <v>20455.999999999993</v>
      </c>
      <c r="I59" s="11">
        <v>645.99999999999943</v>
      </c>
      <c r="J59" s="11">
        <v>899043.39099999995</v>
      </c>
      <c r="K59" s="11">
        <v>37.19</v>
      </c>
      <c r="L59" s="11">
        <v>147.99999999999906</v>
      </c>
      <c r="M59" s="11">
        <v>40.999999999999794</v>
      </c>
      <c r="N59" s="11">
        <v>618.49999999999932</v>
      </c>
      <c r="O59" s="11">
        <v>27023.999999999942</v>
      </c>
      <c r="P59" s="11">
        <v>26455.999999999993</v>
      </c>
      <c r="Q59" s="11">
        <v>2652645.5177999986</v>
      </c>
      <c r="R59" s="11">
        <v>18.99999999999995</v>
      </c>
      <c r="S59" s="11">
        <v>1149.9999999999995</v>
      </c>
      <c r="T59" s="11">
        <v>6067714.9468499981</v>
      </c>
      <c r="U59" s="11">
        <v>-298</v>
      </c>
    </row>
    <row r="60" spans="1:21" x14ac:dyDescent="0.25">
      <c r="A60" s="11">
        <v>63606000</v>
      </c>
      <c r="B60" s="11">
        <v>2020</v>
      </c>
      <c r="C60" s="11" t="s">
        <v>75</v>
      </c>
      <c r="D60" s="11">
        <v>5</v>
      </c>
      <c r="E60" s="11">
        <v>27626.999999999989</v>
      </c>
      <c r="F60" s="11">
        <v>3520.9999999999991</v>
      </c>
      <c r="G60" s="11">
        <v>19147.145039999999</v>
      </c>
      <c r="H60" s="11">
        <v>11267.999999999993</v>
      </c>
      <c r="I60" s="11">
        <v>1097.9999999999991</v>
      </c>
      <c r="J60" s="11">
        <v>584236.91447999945</v>
      </c>
      <c r="K60" s="11">
        <v>51.2</v>
      </c>
      <c r="L60" s="11">
        <v>122.99999999999919</v>
      </c>
      <c r="M60" s="11">
        <v>36.999999999999829</v>
      </c>
      <c r="N60" s="11">
        <v>408.3999999999993</v>
      </c>
      <c r="O60" s="11">
        <v>38837.999999999964</v>
      </c>
      <c r="P60" s="11">
        <v>26779.999999999989</v>
      </c>
      <c r="Q60" s="11">
        <v>2725337.6207999978</v>
      </c>
      <c r="R60" s="11">
        <v>16.999999999999954</v>
      </c>
      <c r="S60" s="11">
        <v>1043.9999999999995</v>
      </c>
      <c r="T60" s="11">
        <v>556306.09055999748</v>
      </c>
      <c r="U60" s="11">
        <v>-89</v>
      </c>
    </row>
    <row r="61" spans="1:21" x14ac:dyDescent="0.25">
      <c r="A61" s="11">
        <v>63621000</v>
      </c>
      <c r="B61" s="11">
        <v>2016</v>
      </c>
      <c r="C61" s="11" t="s">
        <v>76</v>
      </c>
      <c r="D61" s="11">
        <v>5</v>
      </c>
      <c r="E61" s="11">
        <v>31271</v>
      </c>
      <c r="F61" s="11">
        <v>4769.9999999999982</v>
      </c>
      <c r="G61" s="11">
        <v>16996.987359999999</v>
      </c>
      <c r="H61" s="11">
        <v>11655.999999999998</v>
      </c>
      <c r="I61" s="11">
        <v>633.99999999999977</v>
      </c>
      <c r="J61" s="11">
        <v>312410.58597000001</v>
      </c>
      <c r="K61" s="11">
        <v>29.58</v>
      </c>
      <c r="L61" s="11">
        <v>71.999999999999559</v>
      </c>
      <c r="M61" s="11">
        <v>113.99999999999952</v>
      </c>
      <c r="N61" s="11">
        <v>478.49999999999966</v>
      </c>
      <c r="O61" s="11">
        <v>116217.99999999997</v>
      </c>
      <c r="P61" s="11">
        <v>29804.749999999989</v>
      </c>
      <c r="Q61" s="11">
        <v>5228156.3358999994</v>
      </c>
      <c r="R61" s="11">
        <v>38.999999999999915</v>
      </c>
      <c r="S61" s="11">
        <v>1186.9999999999998</v>
      </c>
      <c r="T61" s="11">
        <v>2895385.0253199995</v>
      </c>
      <c r="U61" s="11">
        <v>-262</v>
      </c>
    </row>
    <row r="62" spans="1:21" x14ac:dyDescent="0.25"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</row>
    <row r="63" spans="1:21" x14ac:dyDescent="0.25"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</row>
    <row r="64" spans="1:21" x14ac:dyDescent="0.25"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</row>
    <row r="65" spans="1:21" x14ac:dyDescent="0.25"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</row>
    <row r="66" spans="1:21" x14ac:dyDescent="0.25"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</row>
    <row r="67" spans="1:2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</row>
    <row r="68" spans="1:21" x14ac:dyDescent="0.25"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</row>
    <row r="69" spans="1:21" x14ac:dyDescent="0.25"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</row>
    <row r="70" spans="1:21" x14ac:dyDescent="0.25"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</row>
    <row r="71" spans="1:21" x14ac:dyDescent="0.25"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</row>
    <row r="72" spans="1:21" x14ac:dyDescent="0.25"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</row>
    <row r="73" spans="1:21" x14ac:dyDescent="0.25"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</row>
    <row r="74" spans="1:21" x14ac:dyDescent="0.25"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</row>
    <row r="75" spans="1:21" x14ac:dyDescent="0.25"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</row>
    <row r="76" spans="1:21" x14ac:dyDescent="0.25"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workbookViewId="0">
      <selection activeCell="V13" sqref="V13"/>
    </sheetView>
  </sheetViews>
  <sheetFormatPr defaultRowHeight="15" x14ac:dyDescent="0.25"/>
  <cols>
    <col min="3" max="3" width="26" customWidth="1"/>
    <col min="6" max="6" width="15.42578125" customWidth="1"/>
    <col min="10" max="10" width="14.28515625" customWidth="1"/>
    <col min="19" max="19" width="15.28515625" customWidth="1"/>
    <col min="20" max="20" width="18.5703125" customWidth="1"/>
    <col min="21" max="21" width="21.28515625" customWidth="1"/>
  </cols>
  <sheetData>
    <row r="1" spans="1:2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49</v>
      </c>
    </row>
    <row r="2" spans="1:21" x14ac:dyDescent="0.25">
      <c r="A2" s="11">
        <v>1606000</v>
      </c>
      <c r="B2" s="11">
        <v>2021</v>
      </c>
      <c r="C2" s="11" t="s">
        <v>37</v>
      </c>
      <c r="D2" s="11">
        <v>2</v>
      </c>
      <c r="E2" s="11">
        <v>9622.9999999999964</v>
      </c>
      <c r="F2" s="11">
        <v>1207.9999999999993</v>
      </c>
      <c r="G2" s="11">
        <v>16635.344249999991</v>
      </c>
      <c r="H2" s="11">
        <v>3746.5999999999967</v>
      </c>
      <c r="I2" s="11">
        <v>44.99999999999995</v>
      </c>
      <c r="J2" s="11">
        <v>79286.091859999928</v>
      </c>
      <c r="K2" s="11">
        <v>30.1</v>
      </c>
      <c r="L2" s="11">
        <v>32.999999999999773</v>
      </c>
      <c r="M2" s="11">
        <v>9.9999999999999485</v>
      </c>
      <c r="N2" s="11">
        <v>212.39999999999975</v>
      </c>
      <c r="O2" s="11">
        <v>22989.999999999982</v>
      </c>
      <c r="P2" s="11">
        <v>7487.889999999994</v>
      </c>
      <c r="Q2" s="11">
        <v>613356.16829999944</v>
      </c>
      <c r="R2" s="11">
        <v>14.999999999999956</v>
      </c>
      <c r="S2" s="11">
        <v>672.99999999999989</v>
      </c>
      <c r="T2" s="11">
        <v>232900.09079999954</v>
      </c>
      <c r="U2" s="11">
        <v>-168</v>
      </c>
    </row>
    <row r="3" spans="1:21" x14ac:dyDescent="0.25">
      <c r="A3" s="11">
        <v>1620000</v>
      </c>
      <c r="B3" s="11">
        <v>2018</v>
      </c>
      <c r="C3" s="11" t="s">
        <v>38</v>
      </c>
      <c r="D3" s="11">
        <v>2</v>
      </c>
      <c r="E3" s="11">
        <v>16685</v>
      </c>
      <c r="F3" s="11">
        <v>2386</v>
      </c>
      <c r="G3" s="11">
        <v>16273.3732</v>
      </c>
      <c r="H3" s="11">
        <v>10592.199999999999</v>
      </c>
      <c r="I3" s="11">
        <v>377.99999999999972</v>
      </c>
      <c r="J3" s="11">
        <v>398404.10683999996</v>
      </c>
      <c r="K3" s="11">
        <v>26.4</v>
      </c>
      <c r="L3" s="11">
        <v>27.999999999999833</v>
      </c>
      <c r="M3" s="11">
        <v>22.999999999999915</v>
      </c>
      <c r="N3" s="11">
        <v>800.99999999999955</v>
      </c>
      <c r="O3" s="11">
        <v>112136.99999999997</v>
      </c>
      <c r="P3" s="11">
        <v>9244.5999999999931</v>
      </c>
      <c r="Q3" s="11">
        <v>1610842.1835999999</v>
      </c>
      <c r="R3" s="11">
        <v>21.999999999999957</v>
      </c>
      <c r="S3" s="11">
        <v>624.00000000000011</v>
      </c>
      <c r="T3" s="11">
        <v>1492496.0792400001</v>
      </c>
      <c r="U3" s="11">
        <v>-174</v>
      </c>
    </row>
    <row r="4" spans="1:21" x14ac:dyDescent="0.25">
      <c r="A4" s="11">
        <v>1719000</v>
      </c>
      <c r="B4" s="11">
        <v>2015</v>
      </c>
      <c r="C4" s="11" t="s">
        <v>25</v>
      </c>
      <c r="D4" s="11">
        <v>2</v>
      </c>
      <c r="E4" s="11">
        <v>40956</v>
      </c>
      <c r="F4" s="11">
        <v>6906.9999999999973</v>
      </c>
      <c r="G4" s="11">
        <v>16179.493109999999</v>
      </c>
      <c r="H4" s="11">
        <v>45679.399999999994</v>
      </c>
      <c r="I4" s="11">
        <v>943.99999999999955</v>
      </c>
      <c r="J4" s="11">
        <v>1135992.2059199996</v>
      </c>
      <c r="K4" s="11">
        <v>22.9</v>
      </c>
      <c r="L4" s="11">
        <v>86.999999999999389</v>
      </c>
      <c r="M4" s="11">
        <v>196.9999999999992</v>
      </c>
      <c r="N4" s="11">
        <v>2450.9999999999986</v>
      </c>
      <c r="O4" s="11">
        <v>49269.999999999935</v>
      </c>
      <c r="P4" s="11">
        <v>10475.609999999997</v>
      </c>
      <c r="Q4" s="11">
        <v>832899.14939999871</v>
      </c>
      <c r="R4" s="11">
        <v>26.99999999999994</v>
      </c>
      <c r="S4" s="11">
        <v>1959.9999999999998</v>
      </c>
      <c r="T4" s="11">
        <v>1961160.027659998</v>
      </c>
      <c r="U4" s="11">
        <v>-193</v>
      </c>
    </row>
    <row r="5" spans="1:21" x14ac:dyDescent="0.25">
      <c r="A5" s="11">
        <v>4621000</v>
      </c>
      <c r="B5" s="11">
        <v>2021</v>
      </c>
      <c r="C5" s="11" t="s">
        <v>39</v>
      </c>
      <c r="D5" s="11">
        <v>2</v>
      </c>
      <c r="E5" s="11">
        <v>24184.999999999989</v>
      </c>
      <c r="F5" s="11">
        <v>4568.9999999999982</v>
      </c>
      <c r="G5" s="11">
        <v>21418.87329</v>
      </c>
      <c r="H5" s="11">
        <v>4933.5999999999949</v>
      </c>
      <c r="I5" s="11">
        <v>130.99999999999977</v>
      </c>
      <c r="J5" s="11">
        <v>143687.26248999985</v>
      </c>
      <c r="K5" s="11">
        <v>22.3</v>
      </c>
      <c r="L5" s="11">
        <v>103.9999999999993</v>
      </c>
      <c r="M5" s="11">
        <v>2.9999999999999765</v>
      </c>
      <c r="N5" s="11">
        <v>316.99999999999955</v>
      </c>
      <c r="O5" s="11">
        <v>106497.99999999996</v>
      </c>
      <c r="P5" s="11">
        <v>19137.909999999989</v>
      </c>
      <c r="Q5" s="11">
        <v>3427876.6054999977</v>
      </c>
      <c r="R5" s="11">
        <v>50.999999999999886</v>
      </c>
      <c r="S5" s="11">
        <v>1217.9999999999995</v>
      </c>
      <c r="T5" s="11">
        <v>3524494.8488999987</v>
      </c>
      <c r="U5" s="11">
        <v>-121</v>
      </c>
    </row>
    <row r="6" spans="1:21" x14ac:dyDescent="0.25">
      <c r="A6" s="11">
        <v>36616000</v>
      </c>
      <c r="B6" s="11">
        <v>2017</v>
      </c>
      <c r="C6" s="11" t="s">
        <v>40</v>
      </c>
      <c r="D6" s="11">
        <v>2</v>
      </c>
      <c r="E6" s="11">
        <v>12565.999999999991</v>
      </c>
      <c r="F6" s="11">
        <v>2093.9999999999991</v>
      </c>
      <c r="G6" s="11">
        <v>16955.84604</v>
      </c>
      <c r="H6" s="11">
        <v>7192.4999999999927</v>
      </c>
      <c r="I6" s="11">
        <v>449.99999999999943</v>
      </c>
      <c r="J6" s="11">
        <v>298227.95619999972</v>
      </c>
      <c r="K6" s="11">
        <v>30.03</v>
      </c>
      <c r="L6" s="11">
        <v>59.999999999999581</v>
      </c>
      <c r="M6" s="11">
        <v>14.999999999999922</v>
      </c>
      <c r="N6" s="11">
        <v>647.79999999999916</v>
      </c>
      <c r="O6" s="11">
        <v>25719.999999999982</v>
      </c>
      <c r="P6" s="11">
        <v>20804.14999999998</v>
      </c>
      <c r="Q6" s="11">
        <v>1533618.0888999989</v>
      </c>
      <c r="R6" s="11">
        <v>21.999999999999932</v>
      </c>
      <c r="S6" s="11">
        <v>676.99999999999955</v>
      </c>
      <c r="T6" s="11">
        <v>1868542.2159599983</v>
      </c>
      <c r="U6" s="11">
        <v>-158</v>
      </c>
    </row>
    <row r="7" spans="1:21" x14ac:dyDescent="0.25">
      <c r="A7" s="11">
        <v>36610000</v>
      </c>
      <c r="B7" s="11">
        <v>2018</v>
      </c>
      <c r="C7" s="11" t="s">
        <v>62</v>
      </c>
      <c r="D7" s="11">
        <v>2</v>
      </c>
      <c r="E7" s="11">
        <v>17499</v>
      </c>
      <c r="F7" s="11">
        <v>2815</v>
      </c>
      <c r="G7" s="11">
        <v>20675.747319999999</v>
      </c>
      <c r="H7" s="11">
        <v>4044.4999999999973</v>
      </c>
      <c r="I7" s="11">
        <v>387.99999999999983</v>
      </c>
      <c r="J7" s="11">
        <v>509272.59583999997</v>
      </c>
      <c r="K7" s="11">
        <v>29.82</v>
      </c>
      <c r="L7" s="11">
        <v>53.999999999999659</v>
      </c>
      <c r="M7" s="11">
        <v>31.999999999999865</v>
      </c>
      <c r="N7" s="11">
        <v>1231.9999999999993</v>
      </c>
      <c r="O7" s="11">
        <v>47001.999999999993</v>
      </c>
      <c r="P7" s="11">
        <v>8969.9999999999982</v>
      </c>
      <c r="Q7" s="11">
        <v>2998146.3123999988</v>
      </c>
      <c r="R7" s="11">
        <v>21.99999999999995</v>
      </c>
      <c r="S7" s="11">
        <v>1535</v>
      </c>
      <c r="T7" s="11">
        <v>4597855.1592400009</v>
      </c>
      <c r="U7" s="11">
        <v>-139</v>
      </c>
    </row>
    <row r="8" spans="1:21" x14ac:dyDescent="0.25">
      <c r="A8" s="11">
        <v>36612000</v>
      </c>
      <c r="B8" s="11">
        <v>2021</v>
      </c>
      <c r="C8" s="11" t="s">
        <v>63</v>
      </c>
      <c r="D8" s="11">
        <v>2</v>
      </c>
      <c r="E8" s="11">
        <v>22832.999999999989</v>
      </c>
      <c r="F8" s="11">
        <v>2624.9999999999973</v>
      </c>
      <c r="G8" s="11">
        <v>19000.342280000001</v>
      </c>
      <c r="H8" s="11">
        <v>12773.499999999993</v>
      </c>
      <c r="I8" s="11">
        <v>480.99999999999943</v>
      </c>
      <c r="J8" s="11">
        <v>477102.61020999961</v>
      </c>
      <c r="K8" s="11">
        <v>32.450000000000003</v>
      </c>
      <c r="L8" s="11">
        <v>83.999999999999417</v>
      </c>
      <c r="M8" s="11">
        <v>66.999999999999702</v>
      </c>
      <c r="N8" s="11">
        <v>586.09999999999911</v>
      </c>
      <c r="O8" s="11">
        <v>13303.999999999976</v>
      </c>
      <c r="P8" s="11">
        <v>31991.309999999979</v>
      </c>
      <c r="Q8" s="11">
        <v>2339528.8654999975</v>
      </c>
      <c r="R8" s="11">
        <v>40.999999999999879</v>
      </c>
      <c r="S8" s="11">
        <v>960.99999999999955</v>
      </c>
      <c r="T8" s="11">
        <v>507575.87836999819</v>
      </c>
      <c r="U8" s="11">
        <v>-126</v>
      </c>
    </row>
    <row r="9" spans="1:21" x14ac:dyDescent="0.25">
      <c r="A9" s="11">
        <v>36648000</v>
      </c>
      <c r="B9" s="11">
        <v>2018</v>
      </c>
      <c r="C9" s="11" t="s">
        <v>64</v>
      </c>
      <c r="D9" s="11">
        <v>2</v>
      </c>
      <c r="E9" s="11">
        <v>15277.999999999991</v>
      </c>
      <c r="F9" s="11">
        <v>2241.9999999999986</v>
      </c>
      <c r="G9" s="11">
        <v>18928.538</v>
      </c>
      <c r="H9" s="11">
        <v>5624.599999999994</v>
      </c>
      <c r="I9" s="11">
        <v>253.99999999999974</v>
      </c>
      <c r="J9" s="11">
        <v>305353.16715999978</v>
      </c>
      <c r="K9" s="11">
        <v>28.41</v>
      </c>
      <c r="L9" s="11">
        <v>54.999999999999609</v>
      </c>
      <c r="M9" s="11">
        <v>34.999999999999837</v>
      </c>
      <c r="N9" s="11">
        <v>982.89999999999884</v>
      </c>
      <c r="O9" s="11">
        <v>22820.999999999982</v>
      </c>
      <c r="P9" s="11">
        <v>13234.999999999989</v>
      </c>
      <c r="Q9" s="11">
        <v>1244565.0463999989</v>
      </c>
      <c r="R9" s="11">
        <v>24.999999999999929</v>
      </c>
      <c r="S9" s="11">
        <v>693.99999999999932</v>
      </c>
      <c r="T9" s="11">
        <v>3344506.7167999977</v>
      </c>
      <c r="U9" s="11">
        <v>-61</v>
      </c>
    </row>
    <row r="10" spans="1:21" x14ac:dyDescent="0.25">
      <c r="A10" s="11">
        <v>37602000</v>
      </c>
      <c r="B10" s="11">
        <v>2018</v>
      </c>
      <c r="C10" s="11" t="s">
        <v>65</v>
      </c>
      <c r="D10" s="11">
        <v>2</v>
      </c>
      <c r="E10" s="11">
        <v>9624.9999999999891</v>
      </c>
      <c r="F10" s="11">
        <v>1255.9999999999986</v>
      </c>
      <c r="G10" s="11">
        <v>16376.46312</v>
      </c>
      <c r="H10" s="11">
        <v>6331.8999999999915</v>
      </c>
      <c r="I10" s="11">
        <v>135.99999999999977</v>
      </c>
      <c r="J10" s="11">
        <v>158372.48895999984</v>
      </c>
      <c r="K10" s="11">
        <v>25.4</v>
      </c>
      <c r="L10" s="11">
        <v>45.999999999999659</v>
      </c>
      <c r="M10" s="11">
        <v>8.9999999999999467</v>
      </c>
      <c r="N10" s="11">
        <v>169.29999999999961</v>
      </c>
      <c r="O10" s="11">
        <v>61603.99999999992</v>
      </c>
      <c r="P10" s="11">
        <v>13867.999999999985</v>
      </c>
      <c r="Q10" s="11">
        <v>611275.27679999929</v>
      </c>
      <c r="R10" s="11">
        <v>31.99999999999989</v>
      </c>
      <c r="S10" s="11">
        <v>405.99999999999937</v>
      </c>
      <c r="T10" s="11">
        <v>85781.077479999847</v>
      </c>
      <c r="U10" s="11">
        <v>-75</v>
      </c>
    </row>
    <row r="11" spans="1:21" x14ac:dyDescent="0.25">
      <c r="A11" s="11">
        <v>37609000</v>
      </c>
      <c r="B11" s="11">
        <v>2019</v>
      </c>
      <c r="C11" s="11" t="s">
        <v>66</v>
      </c>
      <c r="D11" s="11">
        <v>2</v>
      </c>
      <c r="E11" s="11">
        <v>7424.9999999999973</v>
      </c>
      <c r="F11" s="11">
        <v>1293</v>
      </c>
      <c r="G11" s="11">
        <v>16443.209169999991</v>
      </c>
      <c r="H11" s="11">
        <v>4607.6999999999971</v>
      </c>
      <c r="I11" s="11">
        <v>119.99999999999987</v>
      </c>
      <c r="J11" s="11">
        <v>219599.7193099999</v>
      </c>
      <c r="K11" s="11">
        <v>27.9</v>
      </c>
      <c r="L11" s="11">
        <v>20.999999999999858</v>
      </c>
      <c r="M11" s="11">
        <v>17.999999999999915</v>
      </c>
      <c r="N11" s="11">
        <v>153.79999999999984</v>
      </c>
      <c r="O11" s="11">
        <v>16620.999999999989</v>
      </c>
      <c r="P11" s="11">
        <v>11932.299999999996</v>
      </c>
      <c r="Q11" s="11">
        <v>742537.84159999969</v>
      </c>
      <c r="R11" s="11">
        <v>14.999999999999963</v>
      </c>
      <c r="S11" s="11">
        <v>440.99999999999977</v>
      </c>
      <c r="T11" s="11">
        <v>123348.75611999938</v>
      </c>
      <c r="U11" s="11">
        <v>-18</v>
      </c>
    </row>
    <row r="12" spans="1:21" x14ac:dyDescent="0.25">
      <c r="A12" s="11">
        <v>1641000</v>
      </c>
      <c r="B12" s="11">
        <v>2020</v>
      </c>
      <c r="C12" s="11" t="s">
        <v>41</v>
      </c>
      <c r="D12" s="11">
        <v>3</v>
      </c>
      <c r="E12" s="11">
        <v>4183.9999999999918</v>
      </c>
      <c r="F12" s="11">
        <v>788.99999999999841</v>
      </c>
      <c r="G12" s="11">
        <v>19068.8688</v>
      </c>
      <c r="H12" s="11">
        <v>1820.9999999999964</v>
      </c>
      <c r="I12" s="11">
        <v>79.999999999999787</v>
      </c>
      <c r="J12" s="11">
        <v>57968.611199999868</v>
      </c>
      <c r="K12" s="11">
        <v>35.799999999999997</v>
      </c>
      <c r="L12" s="11">
        <v>12.999999999999892</v>
      </c>
      <c r="M12" s="11">
        <v>1.9999999999999847</v>
      </c>
      <c r="N12" s="11">
        <v>81.399999999999764</v>
      </c>
      <c r="O12" s="11">
        <v>32010.999999999935</v>
      </c>
      <c r="P12" s="11">
        <v>1244.4599999999969</v>
      </c>
      <c r="Q12" s="11">
        <v>838591.639199998</v>
      </c>
      <c r="R12" s="11">
        <v>9.9999999999999591</v>
      </c>
      <c r="S12" s="11">
        <v>251.99999999999952</v>
      </c>
      <c r="T12" s="11">
        <v>750105.80711999815</v>
      </c>
      <c r="U12" s="11">
        <v>-76</v>
      </c>
    </row>
    <row r="13" spans="1:21" x14ac:dyDescent="0.25">
      <c r="A13" s="5">
        <v>52623000</v>
      </c>
      <c r="B13" s="6">
        <v>2018</v>
      </c>
      <c r="C13" s="6" t="s">
        <v>53</v>
      </c>
      <c r="D13" s="6">
        <v>3</v>
      </c>
      <c r="E13" s="11">
        <v>25263.999999999989</v>
      </c>
      <c r="F13" s="11">
        <v>4126.9999999999991</v>
      </c>
      <c r="G13" s="6">
        <v>20441.322639999999</v>
      </c>
      <c r="H13" s="11">
        <v>17070.69999999999</v>
      </c>
      <c r="I13" s="11">
        <v>27.999999999999929</v>
      </c>
      <c r="J13" s="11">
        <v>268457.68935999984</v>
      </c>
      <c r="K13" s="6">
        <v>21.79</v>
      </c>
      <c r="L13" s="11">
        <v>73.999999999999488</v>
      </c>
      <c r="M13" s="11">
        <v>69.999999999999687</v>
      </c>
      <c r="N13" s="11">
        <v>202.59999999999971</v>
      </c>
      <c r="O13" s="11">
        <v>314708.99999999988</v>
      </c>
      <c r="P13" s="11">
        <v>18979.989999999991</v>
      </c>
      <c r="Q13" s="11">
        <v>3873762.5743999979</v>
      </c>
      <c r="R13" s="11">
        <v>28.999999999999932</v>
      </c>
      <c r="S13" s="11">
        <v>1107.9999999999998</v>
      </c>
      <c r="T13" s="11">
        <v>3584846.1060399981</v>
      </c>
      <c r="U13" s="11">
        <v>-164</v>
      </c>
    </row>
    <row r="14" spans="1:21" x14ac:dyDescent="0.25">
      <c r="A14" s="11">
        <v>18652000</v>
      </c>
      <c r="B14" s="11">
        <v>2021</v>
      </c>
      <c r="C14" s="11" t="s">
        <v>42</v>
      </c>
      <c r="D14" s="11">
        <v>3</v>
      </c>
      <c r="E14" s="11">
        <v>17569.999999999989</v>
      </c>
      <c r="F14" s="11">
        <v>1887.9999999999989</v>
      </c>
      <c r="G14" s="11">
        <v>18376.923200000001</v>
      </c>
      <c r="H14" s="11">
        <v>8486.1999999999953</v>
      </c>
      <c r="I14" s="11">
        <v>234.99999999999972</v>
      </c>
      <c r="J14" s="11">
        <v>341592.53969999967</v>
      </c>
      <c r="K14" s="11">
        <v>26.3</v>
      </c>
      <c r="L14" s="11">
        <v>155.99999999999895</v>
      </c>
      <c r="M14" s="11">
        <v>56.999999999999723</v>
      </c>
      <c r="N14" s="11">
        <v>389.39999999999952</v>
      </c>
      <c r="O14" s="11">
        <v>182951.9999999998</v>
      </c>
      <c r="P14" s="11">
        <v>19100.999999999978</v>
      </c>
      <c r="Q14" s="11">
        <v>2366184.0724999984</v>
      </c>
      <c r="R14" s="11">
        <v>24.999999999999932</v>
      </c>
      <c r="S14" s="11">
        <v>790.99999999999943</v>
      </c>
      <c r="T14" s="11">
        <v>322435.87408999965</v>
      </c>
      <c r="U14" s="11">
        <v>-188</v>
      </c>
    </row>
    <row r="15" spans="1:21" x14ac:dyDescent="0.25">
      <c r="A15" s="11">
        <v>22712000</v>
      </c>
      <c r="B15" s="11">
        <v>2018</v>
      </c>
      <c r="C15" s="11" t="s">
        <v>26</v>
      </c>
      <c r="D15" s="11">
        <v>3</v>
      </c>
      <c r="E15" s="11">
        <v>120926</v>
      </c>
      <c r="F15" s="11">
        <v>20037.999999999996</v>
      </c>
      <c r="G15" s="11">
        <v>25152.816680000011</v>
      </c>
      <c r="H15" s="11">
        <v>72911.599999999991</v>
      </c>
      <c r="I15" s="11">
        <v>2549.9999999999977</v>
      </c>
      <c r="J15" s="11">
        <v>4713511.9352799999</v>
      </c>
      <c r="K15" s="11">
        <v>29.9</v>
      </c>
      <c r="L15" s="11">
        <v>195.99999999999872</v>
      </c>
      <c r="M15" s="11">
        <v>248.99999999999895</v>
      </c>
      <c r="N15" s="11">
        <v>1123.1999999999985</v>
      </c>
      <c r="O15" s="11">
        <v>1264806.9999999993</v>
      </c>
      <c r="P15" s="11">
        <v>104307.92999999998</v>
      </c>
      <c r="Q15" s="11">
        <v>2214641.3434399972</v>
      </c>
      <c r="R15" s="11">
        <v>34.999999999999915</v>
      </c>
      <c r="S15" s="11">
        <v>6308.9999999999991</v>
      </c>
      <c r="T15" s="11">
        <v>26988496.705479994</v>
      </c>
      <c r="U15" s="11">
        <v>-483</v>
      </c>
    </row>
    <row r="16" spans="1:21" x14ac:dyDescent="0.25">
      <c r="A16" s="11">
        <v>53725000</v>
      </c>
      <c r="B16" s="11">
        <v>2020</v>
      </c>
      <c r="C16" s="11" t="s">
        <v>27</v>
      </c>
      <c r="D16" s="11">
        <v>3</v>
      </c>
      <c r="E16" s="11">
        <v>50473.999999999993</v>
      </c>
      <c r="F16" s="11">
        <v>8680.9999999999982</v>
      </c>
      <c r="G16" s="11">
        <v>19397.3076</v>
      </c>
      <c r="H16" s="11">
        <v>32935.899999999994</v>
      </c>
      <c r="I16" s="11">
        <v>1673.9999999999982</v>
      </c>
      <c r="J16" s="11">
        <v>1330729.4930399999</v>
      </c>
      <c r="K16" s="11">
        <v>25.1</v>
      </c>
      <c r="L16" s="11">
        <v>158.99999999999895</v>
      </c>
      <c r="M16" s="11">
        <v>184.99999999999918</v>
      </c>
      <c r="N16" s="11">
        <v>386.19999999999953</v>
      </c>
      <c r="O16" s="11">
        <v>810919.99999999977</v>
      </c>
      <c r="P16" s="11">
        <v>182696</v>
      </c>
      <c r="Q16" s="11">
        <v>5519372.8535999991</v>
      </c>
      <c r="R16" s="11">
        <v>38.999999999999908</v>
      </c>
      <c r="S16" s="11">
        <v>2499.9999999999995</v>
      </c>
      <c r="T16" s="11">
        <v>3749387.5015199976</v>
      </c>
      <c r="U16" s="11">
        <v>-523</v>
      </c>
    </row>
    <row r="17" spans="1:21" x14ac:dyDescent="0.25">
      <c r="A17" s="11">
        <v>54654000</v>
      </c>
      <c r="B17" s="11">
        <v>2018</v>
      </c>
      <c r="C17" s="11" t="s">
        <v>67</v>
      </c>
      <c r="D17" s="11">
        <v>3</v>
      </c>
      <c r="E17" s="11">
        <v>8854.9999999999945</v>
      </c>
      <c r="F17" s="11">
        <v>1278.9999999999998</v>
      </c>
      <c r="G17" s="11">
        <v>19406.97712</v>
      </c>
      <c r="H17" s="11">
        <v>2585.4999999999986</v>
      </c>
      <c r="I17" s="11">
        <v>281.99999999999972</v>
      </c>
      <c r="J17" s="11">
        <v>415783.74875999975</v>
      </c>
      <c r="K17" s="11">
        <v>37.299999999999997</v>
      </c>
      <c r="L17" s="11">
        <v>16.999999999999883</v>
      </c>
      <c r="M17" s="11">
        <v>15.999999999999924</v>
      </c>
      <c r="N17" s="11">
        <v>410.99999999999943</v>
      </c>
      <c r="O17" s="11">
        <v>89147.199999999983</v>
      </c>
      <c r="P17" s="11">
        <v>7671.9999999999945</v>
      </c>
      <c r="Q17" s="11">
        <v>2684633.8327999976</v>
      </c>
      <c r="R17" s="11">
        <v>18.999999999999947</v>
      </c>
      <c r="S17" s="11">
        <v>376.99999999999977</v>
      </c>
      <c r="T17" s="11">
        <v>366113.43699999945</v>
      </c>
      <c r="U17" s="11">
        <v>-75</v>
      </c>
    </row>
    <row r="18" spans="1:21" x14ac:dyDescent="0.25">
      <c r="A18" s="11">
        <v>60608000</v>
      </c>
      <c r="B18" s="11">
        <v>2018</v>
      </c>
      <c r="C18" s="11" t="s">
        <v>68</v>
      </c>
      <c r="D18" s="11">
        <v>3</v>
      </c>
      <c r="E18" s="11">
        <v>17833.999999999989</v>
      </c>
      <c r="F18" s="11">
        <v>2086.9999999999986</v>
      </c>
      <c r="G18" s="11">
        <v>17100.190320000002</v>
      </c>
      <c r="H18" s="11">
        <v>6433.2999999999956</v>
      </c>
      <c r="I18" s="11">
        <v>210.99999999999983</v>
      </c>
      <c r="J18" s="11">
        <v>267414.72803999996</v>
      </c>
      <c r="K18" s="11">
        <v>32.08</v>
      </c>
      <c r="L18" s="11">
        <v>84.999999999999403</v>
      </c>
      <c r="M18" s="11">
        <v>54.999999999999737</v>
      </c>
      <c r="N18" s="11">
        <v>537.09999999999934</v>
      </c>
      <c r="O18" s="11">
        <v>297093.99999999983</v>
      </c>
      <c r="P18" s="11">
        <v>16965.999999999989</v>
      </c>
      <c r="Q18" s="11">
        <v>2513116.4799999981</v>
      </c>
      <c r="R18" s="11">
        <v>39.999999999999886</v>
      </c>
      <c r="S18" s="11">
        <v>810.99999999999943</v>
      </c>
      <c r="T18" s="11">
        <v>1568477.3210399991</v>
      </c>
      <c r="U18" s="11">
        <v>-115</v>
      </c>
    </row>
    <row r="19" spans="1:21" x14ac:dyDescent="0.25">
      <c r="A19" s="11">
        <v>60613000</v>
      </c>
      <c r="B19" s="11">
        <v>2014</v>
      </c>
      <c r="C19" s="11" t="s">
        <v>69</v>
      </c>
      <c r="D19" s="11">
        <v>3</v>
      </c>
      <c r="E19" s="11">
        <v>22243.999999999989</v>
      </c>
      <c r="F19" s="11">
        <v>2688.9999999999995</v>
      </c>
      <c r="G19" s="11">
        <v>18039.2</v>
      </c>
      <c r="H19" s="11">
        <v>9015.3999999999905</v>
      </c>
      <c r="I19" s="11">
        <v>204.99999999999977</v>
      </c>
      <c r="J19" s="11">
        <v>229243.99999999988</v>
      </c>
      <c r="K19" s="11">
        <v>21.93</v>
      </c>
      <c r="L19" s="11">
        <v>70.999999999999531</v>
      </c>
      <c r="M19" s="11">
        <v>30.999999999999837</v>
      </c>
      <c r="N19" s="11">
        <v>98.599999999999739</v>
      </c>
      <c r="O19" s="11">
        <v>279415.99999999988</v>
      </c>
      <c r="P19" s="11">
        <v>4925.9999999999973</v>
      </c>
      <c r="Q19" s="11">
        <v>3402333.9999999972</v>
      </c>
      <c r="R19" s="11">
        <v>20.999999999999943</v>
      </c>
      <c r="S19" s="11">
        <v>978.9999999999992</v>
      </c>
      <c r="T19" s="11">
        <v>602011.49999999895</v>
      </c>
      <c r="U19" s="11">
        <v>-107</v>
      </c>
    </row>
    <row r="20" spans="1:21" x14ac:dyDescent="0.25">
      <c r="A20" s="11">
        <v>60619000</v>
      </c>
      <c r="B20" s="11">
        <v>2020</v>
      </c>
      <c r="C20" s="11" t="s">
        <v>70</v>
      </c>
      <c r="D20" s="11">
        <v>3</v>
      </c>
      <c r="E20" s="11">
        <v>35142.999999999993</v>
      </c>
      <c r="F20" s="11">
        <v>4696.9999999999991</v>
      </c>
      <c r="G20" s="11">
        <v>19598.053680000001</v>
      </c>
      <c r="H20" s="11">
        <v>27639.699999999986</v>
      </c>
      <c r="I20" s="11">
        <v>219.99999999999972</v>
      </c>
      <c r="J20" s="11">
        <v>794230.03655999957</v>
      </c>
      <c r="K20" s="11">
        <v>22.85</v>
      </c>
      <c r="L20" s="11">
        <v>125.9999999999992</v>
      </c>
      <c r="M20" s="11">
        <v>95.999999999999559</v>
      </c>
      <c r="N20" s="11">
        <v>536.7999999999995</v>
      </c>
      <c r="O20" s="11">
        <v>378688.00000000006</v>
      </c>
      <c r="P20" s="11">
        <v>9071.9999999999927</v>
      </c>
      <c r="Q20" s="11">
        <v>8906174.1647999976</v>
      </c>
      <c r="R20" s="11">
        <v>18.999999999999954</v>
      </c>
      <c r="S20" s="11">
        <v>1432.9999999999993</v>
      </c>
      <c r="T20" s="11">
        <v>3135363.9667199976</v>
      </c>
      <c r="U20" s="11">
        <v>-217</v>
      </c>
    </row>
    <row r="21" spans="1:21" x14ac:dyDescent="0.25">
      <c r="A21" s="11">
        <v>75655000</v>
      </c>
      <c r="B21" s="11">
        <v>2019</v>
      </c>
      <c r="C21" s="11" t="s">
        <v>71</v>
      </c>
      <c r="D21" s="11">
        <v>3</v>
      </c>
      <c r="E21" s="11">
        <v>31885.999999999989</v>
      </c>
      <c r="F21" s="11">
        <v>5471</v>
      </c>
      <c r="G21" s="11">
        <v>24531.17148999999</v>
      </c>
      <c r="H21" s="11">
        <v>9993.7999999999938</v>
      </c>
      <c r="I21" s="11">
        <v>349.99999999999949</v>
      </c>
      <c r="J21" s="11">
        <v>135007.86686999991</v>
      </c>
      <c r="K21" s="11">
        <v>22.88</v>
      </c>
      <c r="L21" s="11">
        <v>126.99999999999916</v>
      </c>
      <c r="M21" s="11">
        <v>24.999999999999879</v>
      </c>
      <c r="N21" s="11">
        <v>357.59999999999962</v>
      </c>
      <c r="O21" s="11">
        <v>532404</v>
      </c>
      <c r="P21" s="11">
        <v>27023.969999999979</v>
      </c>
      <c r="Q21" s="11">
        <v>9174521.0092999972</v>
      </c>
      <c r="R21" s="11">
        <v>29.999999999999922</v>
      </c>
      <c r="S21" s="11">
        <v>2096.9999999999995</v>
      </c>
      <c r="T21" s="11">
        <v>17566777.100189991</v>
      </c>
      <c r="U21" s="11">
        <v>-150</v>
      </c>
    </row>
    <row r="22" spans="1:21" x14ac:dyDescent="0.25">
      <c r="A22" s="11">
        <v>1625000</v>
      </c>
      <c r="B22" s="11">
        <v>2021</v>
      </c>
      <c r="C22" s="11" t="s">
        <v>44</v>
      </c>
      <c r="D22" s="11">
        <v>5</v>
      </c>
      <c r="E22" s="11">
        <v>23671.999999999989</v>
      </c>
      <c r="F22" s="11">
        <v>2819.9999999999991</v>
      </c>
      <c r="G22" s="11">
        <v>17545.93204</v>
      </c>
      <c r="H22" s="11">
        <v>16399.19999999999</v>
      </c>
      <c r="I22" s="11">
        <v>346.9999999999996</v>
      </c>
      <c r="J22" s="11">
        <v>573514.04293999996</v>
      </c>
      <c r="K22" s="11">
        <v>28</v>
      </c>
      <c r="L22" s="11">
        <v>64.999999999999574</v>
      </c>
      <c r="M22" s="11">
        <v>59.999999999999716</v>
      </c>
      <c r="N22" s="11">
        <v>382.49999999999949</v>
      </c>
      <c r="O22" s="11">
        <v>39639.999999999935</v>
      </c>
      <c r="P22" s="11">
        <v>9314.3999999999924</v>
      </c>
      <c r="Q22" s="11">
        <v>3234408.7671999987</v>
      </c>
      <c r="R22" s="11">
        <v>17.99999999999995</v>
      </c>
      <c r="S22" s="11">
        <v>744.99999999999955</v>
      </c>
      <c r="T22" s="11">
        <v>828015.21829999797</v>
      </c>
      <c r="U22" s="11">
        <v>-294</v>
      </c>
    </row>
    <row r="23" spans="1:21" x14ac:dyDescent="0.25">
      <c r="A23" s="11">
        <v>3654000</v>
      </c>
      <c r="B23" s="11">
        <v>2019</v>
      </c>
      <c r="C23" s="11" t="s">
        <v>45</v>
      </c>
      <c r="D23" s="11">
        <v>5</v>
      </c>
      <c r="E23" s="11">
        <v>116468</v>
      </c>
      <c r="F23" s="11">
        <v>21239.000000000004</v>
      </c>
      <c r="G23" s="11">
        <v>23604.910929999998</v>
      </c>
      <c r="H23" s="11">
        <v>64664.399999999987</v>
      </c>
      <c r="I23" s="11">
        <v>2076.9999999999995</v>
      </c>
      <c r="J23" s="11">
        <v>4676977.1911800001</v>
      </c>
      <c r="K23" s="11">
        <v>30.2</v>
      </c>
      <c r="L23" s="11">
        <v>300.99999999999807</v>
      </c>
      <c r="M23" s="11">
        <v>303.99999999999869</v>
      </c>
      <c r="N23" s="11">
        <v>783.79999999999882</v>
      </c>
      <c r="O23" s="11">
        <v>202571.00000000003</v>
      </c>
      <c r="P23" s="11">
        <v>87368.909999999974</v>
      </c>
      <c r="Q23" s="11">
        <v>8408723.8795999978</v>
      </c>
      <c r="R23" s="11">
        <v>34.999999999999901</v>
      </c>
      <c r="S23" s="11">
        <v>4502</v>
      </c>
      <c r="T23" s="11">
        <v>19397519.885310002</v>
      </c>
      <c r="U23" s="11">
        <v>-541</v>
      </c>
    </row>
    <row r="24" spans="1:21" x14ac:dyDescent="0.25">
      <c r="A24" s="11">
        <v>4722000</v>
      </c>
      <c r="B24" s="11">
        <v>2015</v>
      </c>
      <c r="C24" s="11" t="s">
        <v>30</v>
      </c>
      <c r="D24" s="11">
        <v>5</v>
      </c>
      <c r="E24" s="11">
        <v>64841.999999999993</v>
      </c>
      <c r="F24" s="11">
        <v>15028.999999999996</v>
      </c>
      <c r="G24" s="11">
        <v>25869.387780000001</v>
      </c>
      <c r="H24" s="11">
        <v>17235.499999999989</v>
      </c>
      <c r="I24" s="11">
        <v>1123.9999999999986</v>
      </c>
      <c r="J24" s="11">
        <v>866008.93850999954</v>
      </c>
      <c r="K24" s="11">
        <v>23.8</v>
      </c>
      <c r="L24" s="11">
        <v>124.99999999999919</v>
      </c>
      <c r="M24" s="11">
        <v>194.99999999999915</v>
      </c>
      <c r="N24" s="11">
        <v>235.39999999999975</v>
      </c>
      <c r="O24" s="11">
        <v>2168.999999999995</v>
      </c>
      <c r="P24" s="11">
        <v>22439.059999999987</v>
      </c>
      <c r="Q24" s="11">
        <v>259751.15039999882</v>
      </c>
      <c r="R24" s="11">
        <v>11.999999999999948</v>
      </c>
      <c r="S24" s="11">
        <v>3210.9999999999995</v>
      </c>
      <c r="T24" s="11">
        <v>9430951.7147999946</v>
      </c>
      <c r="U24" s="11">
        <v>-192</v>
      </c>
    </row>
    <row r="25" spans="1:21" x14ac:dyDescent="0.25">
      <c r="A25" s="11">
        <v>7726000</v>
      </c>
      <c r="B25" s="11">
        <v>2020</v>
      </c>
      <c r="C25" s="11" t="s">
        <v>46</v>
      </c>
      <c r="D25" s="11">
        <v>5</v>
      </c>
      <c r="E25" s="11">
        <v>64100</v>
      </c>
      <c r="F25" s="11">
        <v>9192</v>
      </c>
      <c r="G25" s="11">
        <v>21205.026720000002</v>
      </c>
      <c r="H25" s="11">
        <v>59994</v>
      </c>
      <c r="I25" s="11">
        <v>1042.9999999999993</v>
      </c>
      <c r="J25" s="11">
        <v>1194600.3487199994</v>
      </c>
      <c r="K25" s="11">
        <v>24.81</v>
      </c>
      <c r="L25" s="11">
        <v>140.99999999999912</v>
      </c>
      <c r="M25" s="11">
        <v>92.999999999999559</v>
      </c>
      <c r="N25" s="11">
        <v>563.59999999999923</v>
      </c>
      <c r="O25" s="11">
        <v>35895.999999999993</v>
      </c>
      <c r="P25" s="11">
        <v>57654.419999999991</v>
      </c>
      <c r="Q25" s="11">
        <v>8271274.1760000018</v>
      </c>
      <c r="R25" s="11">
        <v>36.999999999999908</v>
      </c>
      <c r="S25" s="11">
        <v>3089.9999999999995</v>
      </c>
      <c r="T25" s="11">
        <v>7029925.2345599988</v>
      </c>
      <c r="U25" s="11">
        <v>-300</v>
      </c>
    </row>
    <row r="26" spans="1:21" x14ac:dyDescent="0.25">
      <c r="A26" s="11">
        <v>60730000</v>
      </c>
      <c r="B26" s="11">
        <v>2021</v>
      </c>
      <c r="C26" s="11" t="s">
        <v>31</v>
      </c>
      <c r="D26" s="11">
        <v>5</v>
      </c>
      <c r="E26" s="11">
        <v>105038</v>
      </c>
      <c r="F26" s="11">
        <v>11442</v>
      </c>
      <c r="G26" s="11">
        <v>18218.315640000001</v>
      </c>
      <c r="H26" s="11">
        <v>69421.599999999991</v>
      </c>
      <c r="I26" s="11">
        <v>79.999999999999517</v>
      </c>
      <c r="J26" s="11">
        <v>3389505.0556999999</v>
      </c>
      <c r="K26" s="11">
        <v>21.85</v>
      </c>
      <c r="L26" s="11">
        <v>164.99999999999895</v>
      </c>
      <c r="M26" s="11">
        <v>248.99999999999898</v>
      </c>
      <c r="N26" s="11">
        <v>369.09999999999923</v>
      </c>
      <c r="O26" s="11">
        <v>18256.999999999818</v>
      </c>
      <c r="P26" s="11">
        <v>57789.999999999949</v>
      </c>
      <c r="Q26" s="11">
        <v>521260.11459999764</v>
      </c>
      <c r="R26" s="11">
        <v>5.9999999999999627</v>
      </c>
      <c r="S26" s="11">
        <v>3403</v>
      </c>
      <c r="T26" s="11">
        <v>5939939.1027600002</v>
      </c>
      <c r="U26" s="11">
        <v>-429</v>
      </c>
    </row>
    <row r="27" spans="1:21" x14ac:dyDescent="0.25">
      <c r="A27" s="11">
        <v>61612000</v>
      </c>
      <c r="B27" s="11">
        <v>2017</v>
      </c>
      <c r="C27" s="11" t="s">
        <v>72</v>
      </c>
      <c r="D27" s="11">
        <v>5</v>
      </c>
      <c r="E27" s="11">
        <v>22677.999999999989</v>
      </c>
      <c r="F27" s="11">
        <v>2547.9999999999977</v>
      </c>
      <c r="G27" s="11">
        <v>18638.87111</v>
      </c>
      <c r="H27" s="11">
        <v>10254.999999999993</v>
      </c>
      <c r="I27" s="11">
        <v>511.99999999999943</v>
      </c>
      <c r="J27" s="11">
        <v>451466.86220999988</v>
      </c>
      <c r="K27" s="11">
        <v>25</v>
      </c>
      <c r="L27" s="11">
        <v>83.999999999999432</v>
      </c>
      <c r="M27" s="11">
        <v>32.999999999999851</v>
      </c>
      <c r="N27" s="11">
        <v>265.79999999999973</v>
      </c>
      <c r="O27" s="11">
        <v>14455.999999999975</v>
      </c>
      <c r="P27" s="11">
        <v>35901.049999999996</v>
      </c>
      <c r="Q27" s="11">
        <v>1395103.6922999984</v>
      </c>
      <c r="R27" s="11">
        <v>25.999999999999936</v>
      </c>
      <c r="S27" s="11">
        <v>919.99999999999955</v>
      </c>
      <c r="T27" s="11">
        <v>932526.86903999816</v>
      </c>
      <c r="U27" s="11">
        <v>-297</v>
      </c>
    </row>
    <row r="28" spans="1:21" x14ac:dyDescent="0.25">
      <c r="A28" s="11">
        <v>61648000</v>
      </c>
      <c r="B28" s="11">
        <v>2017</v>
      </c>
      <c r="C28" s="11" t="s">
        <v>73</v>
      </c>
      <c r="D28" s="11">
        <v>5</v>
      </c>
      <c r="E28" s="11">
        <v>17174.999999999989</v>
      </c>
      <c r="F28" s="11">
        <v>2330.9999999999977</v>
      </c>
      <c r="G28" s="11">
        <v>22823.19152</v>
      </c>
      <c r="H28" s="11">
        <v>6715.4999999999927</v>
      </c>
      <c r="I28" s="11">
        <v>244.99999999999955</v>
      </c>
      <c r="J28" s="11">
        <v>235832.72977999973</v>
      </c>
      <c r="K28" s="11">
        <v>27.3</v>
      </c>
      <c r="L28" s="11">
        <v>76.99999999999946</v>
      </c>
      <c r="M28" s="11">
        <v>7.9999999999999538</v>
      </c>
      <c r="N28" s="11">
        <v>81.299999999999784</v>
      </c>
      <c r="O28" s="11">
        <v>86576.999999999913</v>
      </c>
      <c r="P28" s="11">
        <v>15944.749999999989</v>
      </c>
      <c r="Q28" s="11">
        <v>1820784.7858999991</v>
      </c>
      <c r="R28" s="11">
        <v>15.99999999999995</v>
      </c>
      <c r="S28" s="11">
        <v>729.99999999999955</v>
      </c>
      <c r="T28" s="11">
        <v>1460779.4436599989</v>
      </c>
      <c r="U28" s="11">
        <v>-182</v>
      </c>
    </row>
    <row r="29" spans="1:21" x14ac:dyDescent="0.25">
      <c r="A29" s="11">
        <v>63604000</v>
      </c>
      <c r="B29" s="11">
        <v>2019</v>
      </c>
      <c r="C29" s="11" t="s">
        <v>74</v>
      </c>
      <c r="D29" s="11">
        <v>5</v>
      </c>
      <c r="E29" s="11">
        <v>39066.999999999993</v>
      </c>
      <c r="F29" s="11">
        <v>6011.9999999999982</v>
      </c>
      <c r="G29" s="11">
        <v>18611.958289999999</v>
      </c>
      <c r="H29" s="11">
        <v>20455.999999999993</v>
      </c>
      <c r="I29" s="11">
        <v>645.99999999999943</v>
      </c>
      <c r="J29" s="11">
        <v>899043.39099999995</v>
      </c>
      <c r="K29" s="11">
        <v>37.19</v>
      </c>
      <c r="L29" s="11">
        <v>147.99999999999906</v>
      </c>
      <c r="M29" s="11">
        <v>40.999999999999794</v>
      </c>
      <c r="N29" s="11">
        <v>618.49999999999932</v>
      </c>
      <c r="O29" s="11">
        <v>27023.999999999942</v>
      </c>
      <c r="P29" s="11">
        <v>26455.999999999993</v>
      </c>
      <c r="Q29" s="11">
        <v>2652645.5177999986</v>
      </c>
      <c r="R29" s="11">
        <v>18.99999999999995</v>
      </c>
      <c r="S29" s="11">
        <v>1149.9999999999995</v>
      </c>
      <c r="T29" s="11">
        <v>6067714.9468499981</v>
      </c>
      <c r="U29" s="11">
        <v>-298</v>
      </c>
    </row>
    <row r="30" spans="1:21" x14ac:dyDescent="0.25">
      <c r="A30" s="11">
        <v>63606000</v>
      </c>
      <c r="B30" s="11">
        <v>2020</v>
      </c>
      <c r="C30" s="11" t="s">
        <v>75</v>
      </c>
      <c r="D30" s="11">
        <v>5</v>
      </c>
      <c r="E30" s="11">
        <v>27626.999999999989</v>
      </c>
      <c r="F30" s="11">
        <v>3520.9999999999991</v>
      </c>
      <c r="G30" s="11">
        <v>19147.145039999999</v>
      </c>
      <c r="H30" s="11">
        <v>11267.999999999993</v>
      </c>
      <c r="I30" s="11">
        <v>1097.9999999999991</v>
      </c>
      <c r="J30" s="11">
        <v>584236.91447999945</v>
      </c>
      <c r="K30" s="11">
        <v>51.2</v>
      </c>
      <c r="L30" s="11">
        <v>122.99999999999919</v>
      </c>
      <c r="M30" s="11">
        <v>36.999999999999829</v>
      </c>
      <c r="N30" s="11">
        <v>408.3999999999993</v>
      </c>
      <c r="O30" s="11">
        <v>38837.999999999964</v>
      </c>
      <c r="P30" s="11">
        <v>26779.999999999989</v>
      </c>
      <c r="Q30" s="11">
        <v>2725337.6207999978</v>
      </c>
      <c r="R30" s="11">
        <v>16.999999999999954</v>
      </c>
      <c r="S30" s="11">
        <v>1043.9999999999995</v>
      </c>
      <c r="T30" s="11">
        <v>556306.09055999748</v>
      </c>
      <c r="U30" s="11">
        <v>-89</v>
      </c>
    </row>
    <row r="31" spans="1:21" x14ac:dyDescent="0.25">
      <c r="A31" s="11">
        <v>63621000</v>
      </c>
      <c r="B31" s="11">
        <v>2016</v>
      </c>
      <c r="C31" s="11" t="s">
        <v>76</v>
      </c>
      <c r="D31" s="11">
        <v>5</v>
      </c>
      <c r="E31" s="11">
        <v>31271</v>
      </c>
      <c r="F31" s="11">
        <v>4769.9999999999982</v>
      </c>
      <c r="G31" s="11">
        <v>16996.987359999999</v>
      </c>
      <c r="H31" s="11">
        <v>11655.999999999998</v>
      </c>
      <c r="I31" s="11">
        <v>633.99999999999977</v>
      </c>
      <c r="J31" s="11">
        <v>312410.58597000001</v>
      </c>
      <c r="K31" s="11">
        <v>29.58</v>
      </c>
      <c r="L31" s="11">
        <v>71.999999999999559</v>
      </c>
      <c r="M31" s="11">
        <v>113.99999999999952</v>
      </c>
      <c r="N31" s="11">
        <v>478.49999999999966</v>
      </c>
      <c r="O31" s="11">
        <v>116217.99999999997</v>
      </c>
      <c r="P31" s="11">
        <v>29804.749999999989</v>
      </c>
      <c r="Q31" s="11">
        <v>5228156.3358999994</v>
      </c>
      <c r="R31" s="11">
        <v>38.999999999999915</v>
      </c>
      <c r="S31" s="11">
        <v>1186.9999999999998</v>
      </c>
      <c r="T31" s="11">
        <v>2895385.0253199995</v>
      </c>
      <c r="U31" s="11">
        <v>-262</v>
      </c>
    </row>
    <row r="32" spans="1:21" x14ac:dyDescent="0.25"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</row>
    <row r="33" spans="5:20" x14ac:dyDescent="0.25"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</row>
    <row r="34" spans="5:20" x14ac:dyDescent="0.25"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</row>
    <row r="35" spans="5:20" x14ac:dyDescent="0.25"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</row>
    <row r="36" spans="5:20" x14ac:dyDescent="0.25"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</row>
    <row r="37" spans="5:20" x14ac:dyDescent="0.25"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</row>
    <row r="38" spans="5:20" x14ac:dyDescent="0.25"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</row>
    <row r="39" spans="5:20" x14ac:dyDescent="0.25"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</row>
    <row r="40" spans="5:20" x14ac:dyDescent="0.25"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</row>
    <row r="41" spans="5:20" x14ac:dyDescent="0.25"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</row>
    <row r="42" spans="5:20" x14ac:dyDescent="0.25"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</row>
    <row r="43" spans="5:20" x14ac:dyDescent="0.25"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</row>
    <row r="44" spans="5:20" x14ac:dyDescent="0.25"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tabSelected="1" topLeftCell="A61" zoomScale="70" zoomScaleNormal="70" workbookViewId="0">
      <selection activeCell="H82" sqref="H82"/>
    </sheetView>
  </sheetViews>
  <sheetFormatPr defaultRowHeight="15" x14ac:dyDescent="0.25"/>
  <cols>
    <col min="3" max="3" width="26.42578125" customWidth="1"/>
    <col min="4" max="4" width="19.28515625" customWidth="1"/>
    <col min="5" max="5" width="10.5703125" customWidth="1"/>
    <col min="6" max="6" width="9.7109375" bestFit="1" customWidth="1"/>
    <col min="7" max="7" width="12.5703125" customWidth="1"/>
    <col min="8" max="8" width="9.5703125" customWidth="1"/>
    <col min="9" max="9" width="9.85546875" bestFit="1" customWidth="1"/>
    <col min="10" max="10" width="9.5703125" bestFit="1" customWidth="1"/>
    <col min="11" max="11" width="13.28515625" customWidth="1"/>
    <col min="12" max="12" width="9.5703125" bestFit="1" customWidth="1"/>
    <col min="13" max="13" width="12.140625" customWidth="1"/>
    <col min="14" max="14" width="13" customWidth="1"/>
    <col min="15" max="15" width="9.5703125" bestFit="1" customWidth="1"/>
    <col min="16" max="16" width="11" bestFit="1" customWidth="1"/>
    <col min="17" max="17" width="10" bestFit="1" customWidth="1"/>
    <col min="18" max="18" width="12" bestFit="1" customWidth="1"/>
    <col min="19" max="19" width="9.5703125" bestFit="1" customWidth="1"/>
    <col min="20" max="20" width="11.7109375" customWidth="1"/>
    <col min="21" max="21" width="14.42578125" customWidth="1"/>
    <col min="22" max="22" width="28.7109375" customWidth="1"/>
    <col min="23" max="23" width="23.7109375" customWidth="1"/>
    <col min="24" max="24" width="21.28515625" customWidth="1"/>
    <col min="25" max="25" width="20" customWidth="1"/>
  </cols>
  <sheetData>
    <row r="1" spans="1:2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50</v>
      </c>
      <c r="W1" s="15" t="s">
        <v>57</v>
      </c>
      <c r="X1" s="12" t="s">
        <v>32</v>
      </c>
    </row>
    <row r="2" spans="1:24" x14ac:dyDescent="0.25">
      <c r="A2" s="11">
        <v>22719000</v>
      </c>
      <c r="B2" s="11">
        <v>2021</v>
      </c>
      <c r="C2" s="11" t="s">
        <v>21</v>
      </c>
      <c r="D2" s="11">
        <v>0</v>
      </c>
      <c r="E2" s="11">
        <v>-140</v>
      </c>
      <c r="F2" s="13">
        <v>17275</v>
      </c>
      <c r="G2" s="13">
        <v>3065.78</v>
      </c>
      <c r="H2" s="13">
        <v>21679.803337394798</v>
      </c>
      <c r="I2" s="13">
        <v>9990.9274654330093</v>
      </c>
      <c r="J2" s="13">
        <v>580.08536423274654</v>
      </c>
      <c r="K2" s="13">
        <v>1056927.9355371799</v>
      </c>
      <c r="L2" s="13">
        <v>39.836295399999258</v>
      </c>
      <c r="M2" s="13">
        <v>52.28189156677908</v>
      </c>
      <c r="N2" s="13">
        <v>9.8294841543144535</v>
      </c>
      <c r="O2" s="13">
        <v>338.98346838031421</v>
      </c>
      <c r="P2" s="13">
        <v>35709.008909223878</v>
      </c>
      <c r="Q2" s="13">
        <v>73632.724884151248</v>
      </c>
      <c r="R2" s="13">
        <v>744853.96513498458</v>
      </c>
      <c r="S2" s="13">
        <v>23.518145468272934</v>
      </c>
      <c r="T2" s="13">
        <v>1087.841454077746</v>
      </c>
      <c r="U2" s="13">
        <v>356159.95995556167</v>
      </c>
      <c r="V2" s="11">
        <v>-134.09999999999991</v>
      </c>
      <c r="W2" s="14">
        <v>-94.229999999999961</v>
      </c>
      <c r="X2" s="11"/>
    </row>
    <row r="3" spans="1:24" x14ac:dyDescent="0.25">
      <c r="A3" s="11">
        <v>3639000</v>
      </c>
      <c r="B3" s="11">
        <v>2019</v>
      </c>
      <c r="C3" s="11" t="s">
        <v>33</v>
      </c>
      <c r="D3" s="11">
        <v>0</v>
      </c>
      <c r="E3" s="11">
        <v>-476</v>
      </c>
      <c r="F3" s="13">
        <v>65842</v>
      </c>
      <c r="G3" s="13">
        <v>13832.84</v>
      </c>
      <c r="H3" s="13">
        <v>23969.885793246038</v>
      </c>
      <c r="I3" s="13">
        <v>46136.882675321423</v>
      </c>
      <c r="J3" s="13">
        <v>988.83749852333153</v>
      </c>
      <c r="K3" s="13">
        <v>4090470.24755956</v>
      </c>
      <c r="L3" s="13">
        <v>25.276837182740646</v>
      </c>
      <c r="M3" s="13">
        <v>91.783765195012165</v>
      </c>
      <c r="N3" s="13">
        <v>298.5705811873018</v>
      </c>
      <c r="O3" s="13">
        <v>722.15238716924478</v>
      </c>
      <c r="P3" s="13">
        <v>1066337.8382213118</v>
      </c>
      <c r="Q3" s="13">
        <v>395500.44770277175</v>
      </c>
      <c r="R3" s="13">
        <v>17132037.645676285</v>
      </c>
      <c r="S3" s="13">
        <v>26.585729659786789</v>
      </c>
      <c r="T3" s="13">
        <v>3662.5528871433626</v>
      </c>
      <c r="U3" s="13">
        <v>18702978.115983784</v>
      </c>
      <c r="V3" s="11">
        <v>-65.860000000000014</v>
      </c>
      <c r="W3" s="14">
        <v>-154.85</v>
      </c>
      <c r="X3" s="11">
        <f t="shared" ref="X3:X31" si="0">IF(W3&gt;V3,1,0)</f>
        <v>0</v>
      </c>
    </row>
    <row r="4" spans="1:24" x14ac:dyDescent="0.25">
      <c r="A4" s="18">
        <v>97641000</v>
      </c>
      <c r="B4" s="18">
        <v>2021</v>
      </c>
      <c r="C4" s="18" t="s">
        <v>51</v>
      </c>
      <c r="D4" s="18">
        <v>0</v>
      </c>
      <c r="E4" s="11">
        <v>-246</v>
      </c>
      <c r="F4" s="13">
        <v>34498.999999999993</v>
      </c>
      <c r="G4" s="13">
        <v>7235.9999999999973</v>
      </c>
      <c r="H4" s="16">
        <v>18166.422620000001</v>
      </c>
      <c r="I4" s="13">
        <v>15435.899999999992</v>
      </c>
      <c r="J4" s="13">
        <v>2286.9999999999986</v>
      </c>
      <c r="K4" s="13">
        <v>1199846.2190299996</v>
      </c>
      <c r="L4" s="16">
        <v>30.3</v>
      </c>
      <c r="M4" s="13">
        <v>113.99999999999925</v>
      </c>
      <c r="N4" s="13">
        <v>57.999999999999737</v>
      </c>
      <c r="O4" s="13">
        <v>664.79999999999927</v>
      </c>
      <c r="P4" s="13">
        <v>208310</v>
      </c>
      <c r="Q4" s="13">
        <v>59763.609999999986</v>
      </c>
      <c r="R4" s="13">
        <v>1881565.3498999991</v>
      </c>
      <c r="S4" s="13">
        <v>40.999999999999908</v>
      </c>
      <c r="T4" s="13">
        <v>2013.9999999999993</v>
      </c>
      <c r="U4" s="13">
        <v>3889344.5399099961</v>
      </c>
      <c r="V4" s="11">
        <v>-214.9399999999998</v>
      </c>
      <c r="W4" s="14">
        <v>-196.7999999999999</v>
      </c>
      <c r="X4" s="11">
        <f t="shared" si="0"/>
        <v>1</v>
      </c>
    </row>
    <row r="5" spans="1:24" x14ac:dyDescent="0.25">
      <c r="A5" s="11">
        <v>14625000</v>
      </c>
      <c r="B5" s="11">
        <v>2020</v>
      </c>
      <c r="C5" s="11" t="s">
        <v>34</v>
      </c>
      <c r="D5" s="11">
        <v>0</v>
      </c>
      <c r="E5" s="11">
        <v>-166</v>
      </c>
      <c r="F5" s="13">
        <v>18562</v>
      </c>
      <c r="G5" s="13">
        <v>4691.380000000001</v>
      </c>
      <c r="H5" s="13">
        <v>23669.21548370285</v>
      </c>
      <c r="I5" s="13">
        <v>10065.874830010225</v>
      </c>
      <c r="J5" s="13">
        <v>695.12339005105468</v>
      </c>
      <c r="K5" s="13">
        <v>693877.79925142787</v>
      </c>
      <c r="L5" s="13">
        <v>38.623007215227709</v>
      </c>
      <c r="M5" s="13">
        <v>110.37288219653362</v>
      </c>
      <c r="N5" s="13">
        <v>51.60479181015095</v>
      </c>
      <c r="O5" s="13">
        <v>635.26575212801254</v>
      </c>
      <c r="P5" s="13">
        <v>16451.428351689148</v>
      </c>
      <c r="Q5" s="13">
        <v>44614.97432854872</v>
      </c>
      <c r="R5" s="13">
        <v>6720399.1433862001</v>
      </c>
      <c r="S5" s="13">
        <v>24.540673532110869</v>
      </c>
      <c r="T5" s="13">
        <v>1102.7906495354739</v>
      </c>
      <c r="U5" s="13">
        <v>2603925.131103361</v>
      </c>
      <c r="V5" s="11">
        <v>-112.9399999999998</v>
      </c>
      <c r="W5" s="14">
        <v>-120.63</v>
      </c>
      <c r="X5" s="11">
        <f t="shared" si="0"/>
        <v>0</v>
      </c>
    </row>
    <row r="6" spans="1:24" x14ac:dyDescent="0.25">
      <c r="A6" s="11">
        <v>18610000</v>
      </c>
      <c r="B6" s="11">
        <v>2021</v>
      </c>
      <c r="C6" s="11" t="s">
        <v>35</v>
      </c>
      <c r="D6" s="11">
        <v>0</v>
      </c>
      <c r="E6" s="11">
        <v>-210</v>
      </c>
      <c r="F6" s="13">
        <v>28673</v>
      </c>
      <c r="G6" s="13">
        <v>5350.51</v>
      </c>
      <c r="H6" s="13">
        <v>20405.00153078483</v>
      </c>
      <c r="I6" s="13">
        <v>19361.073799269216</v>
      </c>
      <c r="J6" s="13">
        <v>1451.437219367167</v>
      </c>
      <c r="K6" s="13">
        <v>1321871.3168206764</v>
      </c>
      <c r="L6" s="13">
        <v>36.904182286801344</v>
      </c>
      <c r="M6" s="13">
        <v>125.47653976026976</v>
      </c>
      <c r="N6" s="13">
        <v>113.03906777461636</v>
      </c>
      <c r="O6" s="13">
        <v>997.42660147201968</v>
      </c>
      <c r="P6" s="13">
        <v>141732.90454409877</v>
      </c>
      <c r="Q6" s="13">
        <v>69713.060492630117</v>
      </c>
      <c r="R6" s="13">
        <v>7462886.8332526349</v>
      </c>
      <c r="S6" s="13">
        <v>39.878594489680175</v>
      </c>
      <c r="T6" s="13">
        <v>1279.8811188039447</v>
      </c>
      <c r="U6" s="13">
        <v>9261078.9064769875</v>
      </c>
      <c r="V6" s="11">
        <v>-216.70999999999981</v>
      </c>
      <c r="W6" s="14">
        <v>-176.57</v>
      </c>
      <c r="X6" s="11">
        <f t="shared" si="0"/>
        <v>1</v>
      </c>
    </row>
    <row r="7" spans="1:24" x14ac:dyDescent="0.25">
      <c r="A7" s="11">
        <v>1703000</v>
      </c>
      <c r="B7" s="11">
        <v>2021</v>
      </c>
      <c r="C7" s="11" t="s">
        <v>22</v>
      </c>
      <c r="D7" s="11">
        <v>1</v>
      </c>
      <c r="E7" s="11">
        <v>-291</v>
      </c>
      <c r="F7" s="13">
        <v>28434</v>
      </c>
      <c r="G7" s="13">
        <v>5839.5</v>
      </c>
      <c r="H7" s="13">
        <v>20773.66617</v>
      </c>
      <c r="I7" s="13">
        <v>29854.288992554695</v>
      </c>
      <c r="J7" s="13">
        <v>1344.8309380053936</v>
      </c>
      <c r="K7" s="13">
        <v>2063160.5890038323</v>
      </c>
      <c r="L7" s="13">
        <v>22.6</v>
      </c>
      <c r="M7" s="13">
        <v>72.999999999999545</v>
      </c>
      <c r="N7" s="13">
        <v>119.25618355303567</v>
      </c>
      <c r="O7" s="13">
        <v>350.99999999999966</v>
      </c>
      <c r="P7" s="13">
        <v>10711.999999999955</v>
      </c>
      <c r="Q7" s="13">
        <v>8164.1690086360904</v>
      </c>
      <c r="R7" s="13">
        <v>54366.531525845545</v>
      </c>
      <c r="S7" s="13">
        <v>1.9999999999999927</v>
      </c>
      <c r="T7" s="13">
        <v>1690.0045188387674</v>
      </c>
      <c r="U7" s="13">
        <v>6244959.3830651175</v>
      </c>
      <c r="V7" s="11">
        <v>-257.14999999999992</v>
      </c>
      <c r="W7" s="14">
        <v>-106.74</v>
      </c>
      <c r="X7" s="11">
        <f t="shared" si="0"/>
        <v>1</v>
      </c>
    </row>
    <row r="8" spans="1:24" x14ac:dyDescent="0.25">
      <c r="A8" s="11">
        <v>1716000</v>
      </c>
      <c r="B8" s="11">
        <v>2021</v>
      </c>
      <c r="C8" s="11" t="s">
        <v>23</v>
      </c>
      <c r="D8" s="11">
        <v>1</v>
      </c>
      <c r="E8" s="11">
        <v>-284</v>
      </c>
      <c r="F8" s="13">
        <v>139565</v>
      </c>
      <c r="G8" s="13">
        <v>24867.599999999991</v>
      </c>
      <c r="H8" s="13">
        <v>19874.44096</v>
      </c>
      <c r="I8" s="13">
        <v>230273.10161526751</v>
      </c>
      <c r="J8" s="13">
        <v>2249.447432275208</v>
      </c>
      <c r="K8" s="13">
        <v>7304500.1920620315</v>
      </c>
      <c r="L8" s="13">
        <v>21.6</v>
      </c>
      <c r="M8" s="13">
        <v>311.9999999999979</v>
      </c>
      <c r="N8" s="13">
        <v>404.84335995635797</v>
      </c>
      <c r="O8" s="13">
        <v>962.79999999999893</v>
      </c>
      <c r="P8" s="13">
        <v>8125.9999999999918</v>
      </c>
      <c r="Q8" s="13">
        <v>52239.728775468961</v>
      </c>
      <c r="R8" s="13">
        <v>216908.59262118847</v>
      </c>
      <c r="S8" s="13">
        <v>33.999999999999922</v>
      </c>
      <c r="T8" s="13">
        <v>6527.0940903729661</v>
      </c>
      <c r="U8" s="13">
        <v>17700089.625400923</v>
      </c>
      <c r="V8" s="11">
        <v>-174.21000000000009</v>
      </c>
      <c r="W8" s="14">
        <v>-157.94999999999999</v>
      </c>
      <c r="X8" s="11">
        <f t="shared" si="0"/>
        <v>1</v>
      </c>
    </row>
    <row r="9" spans="1:24" x14ac:dyDescent="0.25">
      <c r="A9" s="11">
        <v>10615000</v>
      </c>
      <c r="B9" s="11">
        <v>2019</v>
      </c>
      <c r="C9" s="11" t="s">
        <v>36</v>
      </c>
      <c r="D9" s="11">
        <v>1</v>
      </c>
      <c r="E9" s="11">
        <v>-274</v>
      </c>
      <c r="F9" s="13">
        <v>19887.999999999989</v>
      </c>
      <c r="G9" s="13">
        <v>4571.6399999999985</v>
      </c>
      <c r="H9" s="13">
        <v>37917.462079999998</v>
      </c>
      <c r="I9" s="13">
        <v>16177.064092220677</v>
      </c>
      <c r="J9" s="13">
        <v>737.72200735907359</v>
      </c>
      <c r="K9" s="13">
        <v>1580784.1474639561</v>
      </c>
      <c r="L9" s="13">
        <v>29.1</v>
      </c>
      <c r="M9" s="13">
        <v>67.999999999999545</v>
      </c>
      <c r="N9" s="13">
        <v>120.30229042630789</v>
      </c>
      <c r="O9" s="13">
        <v>358.69999999999959</v>
      </c>
      <c r="P9" s="13">
        <v>4886.9999999999818</v>
      </c>
      <c r="Q9" s="13">
        <v>9316.2358979556921</v>
      </c>
      <c r="R9" s="13">
        <v>865834.67027747876</v>
      </c>
      <c r="S9" s="13">
        <v>14.999999999999956</v>
      </c>
      <c r="T9" s="13">
        <v>1143.7298814143694</v>
      </c>
      <c r="U9" s="13">
        <v>5837841.9366662949</v>
      </c>
      <c r="V9" s="11">
        <v>-245.06999999999991</v>
      </c>
      <c r="W9" s="14">
        <v>-51.019999999999982</v>
      </c>
      <c r="X9" s="11">
        <f t="shared" si="0"/>
        <v>1</v>
      </c>
    </row>
    <row r="10" spans="1:24" x14ac:dyDescent="0.25">
      <c r="A10" s="11">
        <v>10710000</v>
      </c>
      <c r="B10" s="11">
        <v>2020</v>
      </c>
      <c r="C10" s="11" t="s">
        <v>24</v>
      </c>
      <c r="D10" s="11">
        <v>1</v>
      </c>
      <c r="E10" s="11">
        <v>-340</v>
      </c>
      <c r="F10" s="13">
        <v>65776</v>
      </c>
      <c r="G10" s="13">
        <v>15178.62</v>
      </c>
      <c r="H10" s="13">
        <v>35840.741759999997</v>
      </c>
      <c r="I10" s="13">
        <v>58054.759577604673</v>
      </c>
      <c r="J10" s="13">
        <v>2649.7523247930017</v>
      </c>
      <c r="K10" s="13">
        <v>3377660.5517561701</v>
      </c>
      <c r="L10" s="13">
        <v>22.8</v>
      </c>
      <c r="M10" s="13">
        <v>240.99999999999852</v>
      </c>
      <c r="N10" s="13">
        <v>203.99084028808733</v>
      </c>
      <c r="O10" s="13">
        <v>225.39999999999938</v>
      </c>
      <c r="P10" s="13">
        <v>2243.9999999999036</v>
      </c>
      <c r="Q10" s="13">
        <v>13298.13054705717</v>
      </c>
      <c r="R10" s="13">
        <v>184575.09986104607</v>
      </c>
      <c r="S10" s="13">
        <v>5.9999999999999716</v>
      </c>
      <c r="T10" s="13">
        <v>3448.9461812148397</v>
      </c>
      <c r="U10" s="13">
        <v>9740873.2307771854</v>
      </c>
      <c r="V10" s="11">
        <v>-282.63000000000011</v>
      </c>
      <c r="W10" s="14">
        <v>-271.08000000000021</v>
      </c>
      <c r="X10" s="11">
        <f t="shared" si="0"/>
        <v>1</v>
      </c>
    </row>
    <row r="11" spans="1:24" x14ac:dyDescent="0.25">
      <c r="A11" s="17">
        <v>18720000</v>
      </c>
      <c r="B11" s="17">
        <v>2020</v>
      </c>
      <c r="C11" s="17" t="s">
        <v>52</v>
      </c>
      <c r="D11" s="17">
        <v>1</v>
      </c>
      <c r="E11" s="17">
        <v>-193</v>
      </c>
      <c r="F11" s="13">
        <v>86435.999999999985</v>
      </c>
      <c r="G11" s="13">
        <v>13019.999999999993</v>
      </c>
      <c r="H11" s="16">
        <v>21164.783759999998</v>
      </c>
      <c r="I11" s="16">
        <v>56657.999999999985</v>
      </c>
      <c r="J11" s="16">
        <v>1856.999999999998</v>
      </c>
      <c r="K11" s="16">
        <v>3773107.8136799997</v>
      </c>
      <c r="L11" s="16">
        <v>28.1</v>
      </c>
      <c r="M11" s="13">
        <v>112.99999999999922</v>
      </c>
      <c r="N11" s="13">
        <v>371.99999999999841</v>
      </c>
      <c r="O11" s="13">
        <v>995.09999999999877</v>
      </c>
      <c r="P11" s="13">
        <v>134789</v>
      </c>
      <c r="Q11" s="13">
        <v>68742.999999999971</v>
      </c>
      <c r="R11" s="13">
        <v>5197507.5167999975</v>
      </c>
      <c r="S11" s="13">
        <v>51.999999999999872</v>
      </c>
      <c r="T11" s="13">
        <v>3298.9999999999995</v>
      </c>
      <c r="U11" s="13">
        <v>11634696.470159991</v>
      </c>
      <c r="V11" s="11">
        <v>29.48</v>
      </c>
      <c r="W11" s="14">
        <v>59.129999999999988</v>
      </c>
      <c r="X11" s="11">
        <f t="shared" si="0"/>
        <v>1</v>
      </c>
    </row>
    <row r="12" spans="1:24" x14ac:dyDescent="0.25">
      <c r="A12" s="11">
        <v>1606000</v>
      </c>
      <c r="B12" s="11">
        <v>2021</v>
      </c>
      <c r="C12" s="11" t="s">
        <v>37</v>
      </c>
      <c r="D12" s="11">
        <v>2</v>
      </c>
      <c r="E12" s="11">
        <v>-168</v>
      </c>
      <c r="F12" s="13">
        <v>9622.9999999999964</v>
      </c>
      <c r="G12" s="13">
        <v>1207.9999999999993</v>
      </c>
      <c r="H12" s="13">
        <v>17258.655753586329</v>
      </c>
      <c r="I12" s="13">
        <v>3746.5999999999967</v>
      </c>
      <c r="J12" s="13">
        <v>44.99999999999995</v>
      </c>
      <c r="K12" s="13">
        <v>84821.616612874292</v>
      </c>
      <c r="L12" s="13">
        <v>33.14783941551179</v>
      </c>
      <c r="M12" s="13">
        <v>32.999999999999773</v>
      </c>
      <c r="N12" s="13">
        <v>9.9999999999999485</v>
      </c>
      <c r="O12" s="13">
        <v>220.54621652251558</v>
      </c>
      <c r="P12" s="13">
        <v>22989.999999999982</v>
      </c>
      <c r="Q12" s="13">
        <v>7716.2901723415644</v>
      </c>
      <c r="R12" s="13">
        <v>633508.48902710096</v>
      </c>
      <c r="S12" s="13">
        <v>14.999999999999956</v>
      </c>
      <c r="T12" s="13">
        <v>672.99999999999989</v>
      </c>
      <c r="U12" s="13">
        <v>286032.99613732687</v>
      </c>
      <c r="V12" s="11">
        <v>-146.71999999999991</v>
      </c>
      <c r="W12" s="14">
        <v>-96.48</v>
      </c>
      <c r="X12" s="11">
        <f t="shared" si="0"/>
        <v>1</v>
      </c>
    </row>
    <row r="13" spans="1:24" x14ac:dyDescent="0.25">
      <c r="A13" s="11">
        <v>1620000</v>
      </c>
      <c r="B13" s="11">
        <v>2018</v>
      </c>
      <c r="C13" s="11" t="s">
        <v>38</v>
      </c>
      <c r="D13" s="11">
        <v>2</v>
      </c>
      <c r="E13" s="11">
        <v>-174</v>
      </c>
      <c r="F13" s="13">
        <v>16685</v>
      </c>
      <c r="G13" s="13">
        <v>2386</v>
      </c>
      <c r="H13" s="13">
        <v>16883.121971367545</v>
      </c>
      <c r="I13" s="13">
        <v>10592.199999999999</v>
      </c>
      <c r="J13" s="13">
        <v>377.99999999999972</v>
      </c>
      <c r="K13" s="13">
        <v>426219.52494578558</v>
      </c>
      <c r="L13" s="13">
        <v>29.073188058787746</v>
      </c>
      <c r="M13" s="13">
        <v>27.999999999999833</v>
      </c>
      <c r="N13" s="13">
        <v>22.999999999999915</v>
      </c>
      <c r="O13" s="13">
        <v>831.72090129253809</v>
      </c>
      <c r="P13" s="13">
        <v>112136.99999999997</v>
      </c>
      <c r="Q13" s="13">
        <v>9526.584408588913</v>
      </c>
      <c r="R13" s="13">
        <v>1663767.7267059332</v>
      </c>
      <c r="S13" s="13">
        <v>21.999999999999957</v>
      </c>
      <c r="T13" s="13">
        <v>624.00000000000011</v>
      </c>
      <c r="U13" s="13">
        <v>1832988.2302829542</v>
      </c>
      <c r="V13" s="11">
        <v>-162.49999999999969</v>
      </c>
      <c r="W13" s="14">
        <v>-96.749999999999943</v>
      </c>
      <c r="X13" s="11">
        <f t="shared" si="0"/>
        <v>1</v>
      </c>
    </row>
    <row r="14" spans="1:24" x14ac:dyDescent="0.25">
      <c r="A14" s="11">
        <v>1719000</v>
      </c>
      <c r="B14" s="11">
        <v>2015</v>
      </c>
      <c r="C14" s="11" t="s">
        <v>25</v>
      </c>
      <c r="D14" s="11">
        <v>2</v>
      </c>
      <c r="E14" s="11">
        <v>-193</v>
      </c>
      <c r="F14" s="13">
        <v>40956</v>
      </c>
      <c r="G14" s="13">
        <v>6906.9999999999973</v>
      </c>
      <c r="H14" s="13">
        <v>16785.724278174286</v>
      </c>
      <c r="I14" s="13">
        <v>45679.399999999994</v>
      </c>
      <c r="J14" s="13">
        <v>943.99999999999955</v>
      </c>
      <c r="K14" s="13">
        <v>1215303.8837618858</v>
      </c>
      <c r="L14" s="13">
        <v>25.218788126751495</v>
      </c>
      <c r="M14" s="13">
        <v>86.999999999999389</v>
      </c>
      <c r="N14" s="13">
        <v>196.9999999999992</v>
      </c>
      <c r="O14" s="13">
        <v>2545.0036567640586</v>
      </c>
      <c r="P14" s="13">
        <v>49269.999999999935</v>
      </c>
      <c r="Q14" s="13">
        <v>10795.143423886177</v>
      </c>
      <c r="R14" s="13">
        <v>860264.7351061966</v>
      </c>
      <c r="S14" s="13">
        <v>26.99999999999994</v>
      </c>
      <c r="T14" s="13">
        <v>1959.9999999999998</v>
      </c>
      <c r="U14" s="13">
        <v>2408571.3178105522</v>
      </c>
      <c r="V14" s="11">
        <v>-164.46999999999991</v>
      </c>
      <c r="W14" s="14">
        <v>-122.05</v>
      </c>
      <c r="X14" s="11">
        <f t="shared" si="0"/>
        <v>1</v>
      </c>
    </row>
    <row r="15" spans="1:24" x14ac:dyDescent="0.25">
      <c r="A15" s="11">
        <v>4621000</v>
      </c>
      <c r="B15" s="11">
        <v>2021</v>
      </c>
      <c r="C15" s="11" t="s">
        <v>39</v>
      </c>
      <c r="D15" s="11">
        <v>2</v>
      </c>
      <c r="E15" s="11">
        <v>-121</v>
      </c>
      <c r="F15" s="13">
        <v>24184.999999999989</v>
      </c>
      <c r="G15" s="13">
        <v>4568.9999999999982</v>
      </c>
      <c r="H15" s="13">
        <v>22221.419357870833</v>
      </c>
      <c r="I15" s="13">
        <v>4933.5999999999949</v>
      </c>
      <c r="J15" s="13">
        <v>130.99999999999977</v>
      </c>
      <c r="K15" s="13">
        <v>153719.09000888685</v>
      </c>
      <c r="L15" s="13">
        <v>24.558033852688137</v>
      </c>
      <c r="M15" s="13">
        <v>103.9999999999993</v>
      </c>
      <c r="N15" s="13">
        <v>2.9999999999999765</v>
      </c>
      <c r="O15" s="13">
        <v>329.15795968755845</v>
      </c>
      <c r="P15" s="13">
        <v>106497.99999999996</v>
      </c>
      <c r="Q15" s="13">
        <v>19721.666163920327</v>
      </c>
      <c r="R15" s="13">
        <v>3540502.3070698176</v>
      </c>
      <c r="S15" s="13">
        <v>50.999999999999886</v>
      </c>
      <c r="T15" s="13">
        <v>1217.9999999999995</v>
      </c>
      <c r="U15" s="13">
        <v>4328559.1604477121</v>
      </c>
      <c r="V15" s="11">
        <v>-177.36</v>
      </c>
      <c r="W15" s="14">
        <v>-207.77999999999989</v>
      </c>
      <c r="X15" s="11">
        <f t="shared" si="0"/>
        <v>0</v>
      </c>
    </row>
    <row r="16" spans="1:24" x14ac:dyDescent="0.25">
      <c r="A16" s="11">
        <v>36616000</v>
      </c>
      <c r="B16" s="11">
        <v>2017</v>
      </c>
      <c r="C16" s="11" t="s">
        <v>40</v>
      </c>
      <c r="D16" s="11">
        <v>2</v>
      </c>
      <c r="E16" s="11">
        <v>-158</v>
      </c>
      <c r="F16" s="13">
        <v>12565.999999999991</v>
      </c>
      <c r="G16" s="13">
        <v>2093.9999999999991</v>
      </c>
      <c r="H16" s="13">
        <v>17591.166459640302</v>
      </c>
      <c r="I16" s="13">
        <v>7192.4999999999927</v>
      </c>
      <c r="J16" s="13">
        <v>449.99999999999943</v>
      </c>
      <c r="K16" s="13">
        <v>319049.36629622732</v>
      </c>
      <c r="L16" s="13">
        <v>33.070751416871069</v>
      </c>
      <c r="M16" s="13">
        <v>59.999999999999581</v>
      </c>
      <c r="N16" s="13">
        <v>14.999999999999922</v>
      </c>
      <c r="O16" s="13">
        <v>672.64519332996974</v>
      </c>
      <c r="P16" s="13">
        <v>25719.999999999982</v>
      </c>
      <c r="Q16" s="13">
        <v>21438.730829234901</v>
      </c>
      <c r="R16" s="13">
        <v>1584006.3709418301</v>
      </c>
      <c r="S16" s="13">
        <v>21.999999999999932</v>
      </c>
      <c r="T16" s="13">
        <v>676.99999999999955</v>
      </c>
      <c r="U16" s="13">
        <v>2294824.0449553295</v>
      </c>
      <c r="V16" s="11">
        <v>-146.4199999999999</v>
      </c>
      <c r="W16" s="14">
        <v>-91.530000000000015</v>
      </c>
      <c r="X16" s="11">
        <f t="shared" si="0"/>
        <v>1</v>
      </c>
    </row>
    <row r="17" spans="1:24" x14ac:dyDescent="0.25">
      <c r="A17" s="11">
        <v>1641000</v>
      </c>
      <c r="B17" s="11">
        <v>2020</v>
      </c>
      <c r="C17" s="11" t="s">
        <v>41</v>
      </c>
      <c r="D17" s="11">
        <v>3</v>
      </c>
      <c r="E17" s="11">
        <v>-76</v>
      </c>
      <c r="F17" s="13">
        <v>4183.9999999999918</v>
      </c>
      <c r="G17" s="13">
        <v>1057.2599999999979</v>
      </c>
      <c r="H17" s="13">
        <v>20226.367727107965</v>
      </c>
      <c r="I17" s="13">
        <v>2381.0656795158275</v>
      </c>
      <c r="J17" s="13">
        <v>113.42499495170337</v>
      </c>
      <c r="K17" s="13">
        <v>81501.246245260627</v>
      </c>
      <c r="L17" s="13">
        <v>36.102330543942813</v>
      </c>
      <c r="M17" s="13">
        <v>15.982526713303701</v>
      </c>
      <c r="N17" s="13">
        <v>2.5736340998794454</v>
      </c>
      <c r="O17" s="13">
        <v>109.9937054332045</v>
      </c>
      <c r="P17" s="13">
        <v>44335.913688073495</v>
      </c>
      <c r="Q17" s="13">
        <v>2003.2628205799081</v>
      </c>
      <c r="R17" s="13">
        <v>1077875.2283725089</v>
      </c>
      <c r="S17" s="13">
        <v>11.577914620948475</v>
      </c>
      <c r="T17" s="13">
        <v>315.84662311287593</v>
      </c>
      <c r="U17" s="13">
        <v>1122077.8321941854</v>
      </c>
      <c r="V17" s="11">
        <v>-67.559999999999889</v>
      </c>
      <c r="W17" s="14">
        <v>-35.519999999999982</v>
      </c>
      <c r="X17" s="11">
        <f t="shared" si="0"/>
        <v>1</v>
      </c>
    </row>
    <row r="18" spans="1:24" x14ac:dyDescent="0.25">
      <c r="A18" s="19">
        <v>52623000</v>
      </c>
      <c r="B18" s="18">
        <v>2018</v>
      </c>
      <c r="C18" s="18" t="s">
        <v>53</v>
      </c>
      <c r="D18" s="6">
        <v>3</v>
      </c>
      <c r="E18" s="11">
        <v>-164</v>
      </c>
      <c r="F18" s="13">
        <v>25263.999999999989</v>
      </c>
      <c r="G18" s="13">
        <v>4126.9999999999991</v>
      </c>
      <c r="H18" s="16">
        <v>20441.322639999999</v>
      </c>
      <c r="I18" s="13">
        <v>17070.69999999999</v>
      </c>
      <c r="J18" s="13">
        <v>27.999999999999929</v>
      </c>
      <c r="K18" s="13">
        <v>268457.68935999984</v>
      </c>
      <c r="L18" s="16">
        <v>21.79</v>
      </c>
      <c r="M18" s="13">
        <v>73.999999999999488</v>
      </c>
      <c r="N18" s="13">
        <v>69.999999999999687</v>
      </c>
      <c r="O18" s="13">
        <v>202.59999999999971</v>
      </c>
      <c r="P18" s="13">
        <v>314708.99999999988</v>
      </c>
      <c r="Q18" s="13">
        <v>18979.989999999991</v>
      </c>
      <c r="R18" s="13">
        <v>3873762.5743999979</v>
      </c>
      <c r="S18" s="13">
        <v>28.999999999999932</v>
      </c>
      <c r="T18" s="13">
        <v>1107.9999999999998</v>
      </c>
      <c r="U18" s="13">
        <v>3584846.1060399981</v>
      </c>
      <c r="V18" s="11">
        <v>-148.33000000000021</v>
      </c>
      <c r="W18" s="14">
        <v>-124.98</v>
      </c>
      <c r="X18" s="11">
        <f t="shared" si="0"/>
        <v>1</v>
      </c>
    </row>
    <row r="19" spans="1:24" x14ac:dyDescent="0.25">
      <c r="A19" s="11">
        <v>18652000</v>
      </c>
      <c r="B19" s="11">
        <v>2021</v>
      </c>
      <c r="C19" s="11" t="s">
        <v>42</v>
      </c>
      <c r="D19" s="11">
        <v>3</v>
      </c>
      <c r="E19" s="11">
        <v>-188</v>
      </c>
      <c r="F19" s="13">
        <v>17569.999999999989</v>
      </c>
      <c r="G19" s="13">
        <v>2529.9199999999983</v>
      </c>
      <c r="H19" s="13">
        <v>19492.420354584516</v>
      </c>
      <c r="I19" s="13">
        <v>11096.210636742033</v>
      </c>
      <c r="J19" s="13">
        <v>333.18592267062911</v>
      </c>
      <c r="K19" s="13">
        <v>480263.66540990554</v>
      </c>
      <c r="L19" s="13">
        <v>26.522103164963575</v>
      </c>
      <c r="M19" s="13">
        <v>191.79032055964473</v>
      </c>
      <c r="N19" s="13">
        <v>73.348571846564397</v>
      </c>
      <c r="O19" s="13">
        <v>526.1861043696548</v>
      </c>
      <c r="P19" s="13">
        <v>253392.39889601793</v>
      </c>
      <c r="Q19" s="13">
        <v>30747.732458975683</v>
      </c>
      <c r="R19" s="13">
        <v>3041350.6148838014</v>
      </c>
      <c r="S19" s="13">
        <v>28.944786552371227</v>
      </c>
      <c r="T19" s="13">
        <v>991.40745588208404</v>
      </c>
      <c r="U19" s="13">
        <v>482329.48363598721</v>
      </c>
      <c r="V19" s="11">
        <v>-167.30999999999989</v>
      </c>
      <c r="W19" s="14">
        <v>-210.17999999999989</v>
      </c>
      <c r="X19" s="11">
        <f t="shared" si="0"/>
        <v>0</v>
      </c>
    </row>
    <row r="20" spans="1:24" x14ac:dyDescent="0.25">
      <c r="A20" s="11">
        <v>22712000</v>
      </c>
      <c r="B20" s="11">
        <v>2018</v>
      </c>
      <c r="C20" s="11" t="s">
        <v>26</v>
      </c>
      <c r="D20" s="11">
        <v>3</v>
      </c>
      <c r="E20" s="11">
        <v>-483</v>
      </c>
      <c r="F20" s="13">
        <v>120926</v>
      </c>
      <c r="G20" s="13">
        <v>26850.919999999995</v>
      </c>
      <c r="H20" s="13">
        <v>26679.61717489058</v>
      </c>
      <c r="I20" s="13">
        <v>95336.24843414966</v>
      </c>
      <c r="J20" s="13">
        <v>3615.4217140855512</v>
      </c>
      <c r="K20" s="13">
        <v>6626984.6553996988</v>
      </c>
      <c r="L20" s="13">
        <v>30.152505119103076</v>
      </c>
      <c r="M20" s="13">
        <v>240.96732583134855</v>
      </c>
      <c r="N20" s="13">
        <v>320.41744543499203</v>
      </c>
      <c r="O20" s="13">
        <v>1517.7509820955217</v>
      </c>
      <c r="P20" s="13">
        <v>1751784.5110765442</v>
      </c>
      <c r="Q20" s="13">
        <v>167909.13172030606</v>
      </c>
      <c r="R20" s="13">
        <v>2846566.7104680962</v>
      </c>
      <c r="S20" s="13">
        <v>40.522701173319724</v>
      </c>
      <c r="T20" s="13">
        <v>7907.4458143616584</v>
      </c>
      <c r="U20" s="13">
        <v>40371896.324514598</v>
      </c>
      <c r="V20" s="11">
        <v>-168.3000000000001</v>
      </c>
      <c r="W20" s="14">
        <v>-131.60000000000011</v>
      </c>
      <c r="X20" s="11">
        <f t="shared" si="0"/>
        <v>1</v>
      </c>
    </row>
    <row r="21" spans="1:24" x14ac:dyDescent="0.25">
      <c r="A21" s="11">
        <v>53725000</v>
      </c>
      <c r="B21" s="11">
        <v>2020</v>
      </c>
      <c r="C21" s="11" t="s">
        <v>27</v>
      </c>
      <c r="D21" s="11">
        <v>3</v>
      </c>
      <c r="E21" s="11">
        <v>-523</v>
      </c>
      <c r="F21" s="13">
        <v>50473.999999999993</v>
      </c>
      <c r="G21" s="13">
        <v>11632.539999999997</v>
      </c>
      <c r="H21" s="13">
        <v>20574.743082475143</v>
      </c>
      <c r="I21" s="13">
        <v>43065.645861595542</v>
      </c>
      <c r="J21" s="13">
        <v>2373.418019364397</v>
      </c>
      <c r="K21" s="13">
        <v>1870945.4971052352</v>
      </c>
      <c r="L21" s="13">
        <v>25.311969180250408</v>
      </c>
      <c r="M21" s="13">
        <v>195.47859595502251</v>
      </c>
      <c r="N21" s="13">
        <v>238.06115423884944</v>
      </c>
      <c r="O21" s="13">
        <v>521.86202749758786</v>
      </c>
      <c r="P21" s="13">
        <v>1123141.3928940871</v>
      </c>
      <c r="Q21" s="13">
        <v>294093.9076134772</v>
      </c>
      <c r="R21" s="13">
        <v>7094269.7219382674</v>
      </c>
      <c r="S21" s="13">
        <v>45.153867021699128</v>
      </c>
      <c r="T21" s="13">
        <v>3133.3990388182192</v>
      </c>
      <c r="U21" s="13">
        <v>5608681.5484265415</v>
      </c>
      <c r="V21" s="11">
        <v>-36.560000000000016</v>
      </c>
      <c r="W21" s="14">
        <v>-31.200000000000021</v>
      </c>
      <c r="X21" s="11">
        <f t="shared" si="0"/>
        <v>1</v>
      </c>
    </row>
    <row r="22" spans="1:24" x14ac:dyDescent="0.25">
      <c r="A22" s="11">
        <v>1706000</v>
      </c>
      <c r="B22" s="11">
        <v>2014</v>
      </c>
      <c r="C22" s="11" t="s">
        <v>28</v>
      </c>
      <c r="D22" s="11">
        <v>4</v>
      </c>
      <c r="E22" s="11">
        <v>-199</v>
      </c>
      <c r="F22" s="13">
        <v>47578.999999999993</v>
      </c>
      <c r="G22" s="13">
        <v>11983.019999999999</v>
      </c>
      <c r="H22" s="13">
        <v>25430.158580461106</v>
      </c>
      <c r="I22" s="13">
        <v>45721.641100095774</v>
      </c>
      <c r="J22" s="13">
        <v>1078.2639907286032</v>
      </c>
      <c r="K22" s="13">
        <v>1929096.1699928325</v>
      </c>
      <c r="L22" s="13">
        <v>24.20423743534403</v>
      </c>
      <c r="M22" s="13">
        <v>69.999999999999503</v>
      </c>
      <c r="N22" s="13">
        <v>197.21727965783901</v>
      </c>
      <c r="O22" s="13">
        <v>201.0999999999998</v>
      </c>
      <c r="P22" s="13">
        <v>14598.999999999955</v>
      </c>
      <c r="Q22" s="13">
        <v>23998.867850818726</v>
      </c>
      <c r="R22" s="13">
        <v>286065.10401343706</v>
      </c>
      <c r="S22" s="13">
        <v>10.999999999999968</v>
      </c>
      <c r="T22" s="13">
        <v>2873.3721036438064</v>
      </c>
      <c r="U22" s="13">
        <v>36698725.509738542</v>
      </c>
      <c r="V22" s="11">
        <v>-167.89999999999969</v>
      </c>
      <c r="W22" s="14">
        <v>-53.430000000000007</v>
      </c>
      <c r="X22" s="11">
        <f t="shared" si="0"/>
        <v>1</v>
      </c>
    </row>
    <row r="23" spans="1:24" x14ac:dyDescent="0.25">
      <c r="A23" s="11">
        <v>5634000</v>
      </c>
      <c r="B23" s="11">
        <v>2017</v>
      </c>
      <c r="C23" s="11" t="s">
        <v>43</v>
      </c>
      <c r="D23" s="11">
        <v>4</v>
      </c>
      <c r="E23" s="11">
        <v>-310</v>
      </c>
      <c r="F23" s="13">
        <v>28553</v>
      </c>
      <c r="G23" s="13">
        <v>7144.079999999999</v>
      </c>
      <c r="H23" s="13">
        <v>35250.545648341838</v>
      </c>
      <c r="I23" s="13">
        <v>16196.061133388332</v>
      </c>
      <c r="J23" s="13">
        <v>593.70486697514832</v>
      </c>
      <c r="K23" s="13">
        <v>198628.86628169011</v>
      </c>
      <c r="L23" s="13">
        <v>23.586256905079928</v>
      </c>
      <c r="M23" s="13">
        <v>76.999999999999531</v>
      </c>
      <c r="N23" s="13">
        <v>143.32651137924353</v>
      </c>
      <c r="O23" s="13">
        <v>169.2999999999999</v>
      </c>
      <c r="P23" s="13">
        <v>19625.999999999978</v>
      </c>
      <c r="Q23" s="13">
        <v>14867.205704713007</v>
      </c>
      <c r="R23" s="13">
        <v>527779.81315317133</v>
      </c>
      <c r="S23" s="13">
        <v>11.999999999999972</v>
      </c>
      <c r="T23" s="13">
        <v>2163.9493344461398</v>
      </c>
      <c r="U23" s="13">
        <v>15073222.510616535</v>
      </c>
      <c r="V23" s="11">
        <v>-251.58999999999969</v>
      </c>
      <c r="W23" s="14">
        <v>-205.8</v>
      </c>
      <c r="X23" s="11">
        <f t="shared" si="0"/>
        <v>1</v>
      </c>
    </row>
    <row r="24" spans="1:24" x14ac:dyDescent="0.25">
      <c r="A24" s="11">
        <v>25738000</v>
      </c>
      <c r="B24" s="11">
        <v>2021</v>
      </c>
      <c r="C24" s="11" t="s">
        <v>29</v>
      </c>
      <c r="D24" s="11">
        <v>4</v>
      </c>
      <c r="E24" s="11">
        <v>-236</v>
      </c>
      <c r="F24" s="13">
        <v>79746</v>
      </c>
      <c r="G24" s="13">
        <v>17348.29</v>
      </c>
      <c r="H24" s="13">
        <v>36013.090284106096</v>
      </c>
      <c r="I24" s="13">
        <v>89235.335521758054</v>
      </c>
      <c r="J24" s="13">
        <v>3173.6223798307956</v>
      </c>
      <c r="K24" s="13">
        <v>2866020.8550127735</v>
      </c>
      <c r="L24" s="13">
        <v>25.33720174082822</v>
      </c>
      <c r="M24" s="13">
        <v>164.99999999999895</v>
      </c>
      <c r="N24" s="13">
        <v>267.16061721090983</v>
      </c>
      <c r="O24" s="13">
        <v>188.49999999999935</v>
      </c>
      <c r="P24" s="13">
        <v>1592.9999999998829</v>
      </c>
      <c r="Q24" s="13">
        <v>33756.391905464778</v>
      </c>
      <c r="R24" s="13">
        <v>385565.28476867708</v>
      </c>
      <c r="S24" s="13">
        <v>7.9999999999999671</v>
      </c>
      <c r="T24" s="13">
        <v>5809.7107252637397</v>
      </c>
      <c r="U24" s="13">
        <v>42433907.62955901</v>
      </c>
      <c r="V24" s="11">
        <v>-233.12000000000029</v>
      </c>
      <c r="W24" s="14">
        <v>-175.22</v>
      </c>
      <c r="X24" s="11">
        <f t="shared" si="0"/>
        <v>1</v>
      </c>
    </row>
    <row r="25" spans="1:24" x14ac:dyDescent="0.25">
      <c r="A25" s="11">
        <v>36704000</v>
      </c>
      <c r="B25" s="11">
        <v>2018</v>
      </c>
      <c r="C25" s="11" t="s">
        <v>48</v>
      </c>
      <c r="D25" s="11">
        <v>4</v>
      </c>
      <c r="E25" s="11">
        <v>-472</v>
      </c>
      <c r="F25" s="13">
        <v>57687</v>
      </c>
      <c r="G25" s="13">
        <v>11630.76</v>
      </c>
      <c r="H25" s="13">
        <v>24299.842428383665</v>
      </c>
      <c r="I25" s="13">
        <v>40497.559605764291</v>
      </c>
      <c r="J25" s="13">
        <v>1516.0463673870463</v>
      </c>
      <c r="K25" s="13">
        <v>2451468.3725845898</v>
      </c>
      <c r="L25" s="13">
        <v>30.291345658445444</v>
      </c>
      <c r="M25" s="13">
        <v>70.999999999999531</v>
      </c>
      <c r="N25" s="13">
        <v>264.86739302884195</v>
      </c>
      <c r="O25" s="13">
        <v>233.29999999999964</v>
      </c>
      <c r="P25" s="13">
        <v>383.99999999993003</v>
      </c>
      <c r="Q25" s="13">
        <v>54613.648153300077</v>
      </c>
      <c r="R25" s="13">
        <v>397106.55893314036</v>
      </c>
      <c r="S25" s="13">
        <v>0.99999999999999423</v>
      </c>
      <c r="T25" s="13">
        <v>2546.9956521342292</v>
      </c>
      <c r="U25" s="13">
        <v>36383677.220934838</v>
      </c>
      <c r="V25" s="11">
        <v>-405.5900000000006</v>
      </c>
      <c r="W25" s="14">
        <v>-82.169999999999987</v>
      </c>
      <c r="X25" s="11">
        <f t="shared" si="0"/>
        <v>1</v>
      </c>
    </row>
    <row r="26" spans="1:24" x14ac:dyDescent="0.25">
      <c r="A26" s="11">
        <v>65753000</v>
      </c>
      <c r="B26" s="11">
        <v>2021</v>
      </c>
      <c r="C26" s="11" t="s">
        <v>47</v>
      </c>
      <c r="D26" s="11">
        <v>4</v>
      </c>
      <c r="E26" s="11">
        <v>-402</v>
      </c>
      <c r="F26" s="13">
        <v>141368</v>
      </c>
      <c r="G26" s="13">
        <v>34543.11</v>
      </c>
      <c r="H26" s="13">
        <v>27642.948561951056</v>
      </c>
      <c r="I26" s="13">
        <v>70667.89302949344</v>
      </c>
      <c r="J26" s="13">
        <v>3450.6846510858627</v>
      </c>
      <c r="K26" s="13">
        <v>15056552.97599566</v>
      </c>
      <c r="L26" s="13">
        <v>32.340981083821383</v>
      </c>
      <c r="M26" s="13">
        <v>306.99999999999795</v>
      </c>
      <c r="N26" s="13">
        <v>228.17580611575562</v>
      </c>
      <c r="O26" s="13">
        <v>474.69999999999879</v>
      </c>
      <c r="P26" s="13">
        <v>595570.99999999977</v>
      </c>
      <c r="Q26" s="13">
        <v>86202.901620042059</v>
      </c>
      <c r="R26" s="13">
        <v>2008583.4240983608</v>
      </c>
      <c r="S26" s="13">
        <v>90.999999999999801</v>
      </c>
      <c r="T26" s="13">
        <v>9834.3206659043535</v>
      </c>
      <c r="U26" s="13">
        <v>89911704.287623957</v>
      </c>
      <c r="V26" s="11">
        <v>-45.940000000000033</v>
      </c>
      <c r="W26" s="14">
        <v>-53.120000000000033</v>
      </c>
      <c r="X26" s="11">
        <f t="shared" si="0"/>
        <v>0</v>
      </c>
    </row>
    <row r="27" spans="1:24" x14ac:dyDescent="0.25">
      <c r="A27" s="11">
        <v>1625000</v>
      </c>
      <c r="B27" s="11">
        <v>2021</v>
      </c>
      <c r="C27" s="11" t="s">
        <v>44</v>
      </c>
      <c r="D27" s="11">
        <v>5</v>
      </c>
      <c r="E27" s="11">
        <v>-294</v>
      </c>
      <c r="F27" s="13">
        <v>23671.999999999989</v>
      </c>
      <c r="G27" s="13">
        <v>3158.3999999999987</v>
      </c>
      <c r="H27" s="13">
        <v>17851.005113971656</v>
      </c>
      <c r="I27" s="13">
        <v>19208.304094964893</v>
      </c>
      <c r="J27" s="13">
        <v>451.32048764165734</v>
      </c>
      <c r="K27" s="13">
        <v>755007.55980432429</v>
      </c>
      <c r="L27" s="13">
        <v>28</v>
      </c>
      <c r="M27" s="13">
        <v>69.903067955958988</v>
      </c>
      <c r="N27" s="13">
        <v>70.789182904792597</v>
      </c>
      <c r="O27" s="13">
        <v>419.02042306815559</v>
      </c>
      <c r="P27" s="13">
        <v>42544.905231337492</v>
      </c>
      <c r="Q27" s="13">
        <v>12579.477799160772</v>
      </c>
      <c r="R27" s="13">
        <v>4394157.9441938587</v>
      </c>
      <c r="S27" s="13">
        <v>17.99999999999995</v>
      </c>
      <c r="T27" s="13">
        <v>801.10415672385136</v>
      </c>
      <c r="U27" s="13">
        <v>1155335.2855618461</v>
      </c>
      <c r="V27" s="11">
        <v>-133.03</v>
      </c>
      <c r="W27" s="14">
        <v>-81.75</v>
      </c>
      <c r="X27" s="11">
        <f t="shared" si="0"/>
        <v>1</v>
      </c>
    </row>
    <row r="28" spans="1:24" x14ac:dyDescent="0.25">
      <c r="A28" s="11">
        <v>3654000</v>
      </c>
      <c r="B28" s="11">
        <v>2019</v>
      </c>
      <c r="C28" s="11" t="s">
        <v>45</v>
      </c>
      <c r="D28" s="11">
        <v>5</v>
      </c>
      <c r="E28" s="11">
        <v>-541</v>
      </c>
      <c r="F28" s="13">
        <v>116468</v>
      </c>
      <c r="G28" s="13">
        <v>23787.680000000004</v>
      </c>
      <c r="H28" s="13">
        <v>24015.332144548502</v>
      </c>
      <c r="I28" s="13">
        <v>75741.100743844116</v>
      </c>
      <c r="J28" s="13">
        <v>2701.4197487945912</v>
      </c>
      <c r="K28" s="13">
        <v>6157047.3815629296</v>
      </c>
      <c r="L28" s="13">
        <v>30.2</v>
      </c>
      <c r="M28" s="13">
        <v>323.70497622682552</v>
      </c>
      <c r="N28" s="13">
        <v>358.66519338428265</v>
      </c>
      <c r="O28" s="13">
        <v>858.63583686488971</v>
      </c>
      <c r="P28" s="13">
        <v>217415.84252314031</v>
      </c>
      <c r="Q28" s="13">
        <v>117995.28296850856</v>
      </c>
      <c r="R28" s="13">
        <v>11423806.789907886</v>
      </c>
      <c r="S28" s="13">
        <v>34.999999999999901</v>
      </c>
      <c r="T28" s="13">
        <v>4841.0347833164842</v>
      </c>
      <c r="U28" s="13">
        <v>27065491.890230715</v>
      </c>
      <c r="V28" s="11">
        <v>-167.35</v>
      </c>
      <c r="W28" s="14">
        <v>-167.35</v>
      </c>
      <c r="X28" s="14">
        <f t="shared" si="0"/>
        <v>0</v>
      </c>
    </row>
    <row r="29" spans="1:24" x14ac:dyDescent="0.25">
      <c r="A29" s="11">
        <v>4722000</v>
      </c>
      <c r="B29" s="11">
        <v>2015</v>
      </c>
      <c r="C29" s="11" t="s">
        <v>30</v>
      </c>
      <c r="D29" s="11">
        <v>5</v>
      </c>
      <c r="E29" s="11">
        <v>-192</v>
      </c>
      <c r="F29" s="13">
        <v>64841.999999999993</v>
      </c>
      <c r="G29" s="13">
        <v>16832.479999999996</v>
      </c>
      <c r="H29" s="13">
        <v>26319.181705669933</v>
      </c>
      <c r="I29" s="13">
        <v>20187.858263132799</v>
      </c>
      <c r="J29" s="13">
        <v>1461.9142020438699</v>
      </c>
      <c r="K29" s="13">
        <v>1140065.0140690142</v>
      </c>
      <c r="L29" s="13">
        <v>23.8</v>
      </c>
      <c r="M29" s="13">
        <v>134.42897683838268</v>
      </c>
      <c r="N29" s="13">
        <v>230.064844440576</v>
      </c>
      <c r="O29" s="13">
        <v>257.87557539933033</v>
      </c>
      <c r="P29" s="13">
        <v>2327.949027416018</v>
      </c>
      <c r="Q29" s="13">
        <v>30304.86742077177</v>
      </c>
      <c r="R29" s="13">
        <v>352889.09448255628</v>
      </c>
      <c r="S29" s="13">
        <v>11.999999999999948</v>
      </c>
      <c r="T29" s="13">
        <v>3452.8126808594466</v>
      </c>
      <c r="U29" s="13">
        <v>13159071.296912728</v>
      </c>
      <c r="V29" s="11">
        <v>-181.37999999999991</v>
      </c>
      <c r="W29" s="14">
        <v>-210.99999999999989</v>
      </c>
      <c r="X29" s="14">
        <f t="shared" si="0"/>
        <v>0</v>
      </c>
    </row>
    <row r="30" spans="1:24" x14ac:dyDescent="0.25">
      <c r="A30" s="11">
        <v>7726000</v>
      </c>
      <c r="B30" s="11">
        <v>2020</v>
      </c>
      <c r="C30" s="11" t="s">
        <v>46</v>
      </c>
      <c r="D30" s="11">
        <v>5</v>
      </c>
      <c r="E30" s="11">
        <v>-300</v>
      </c>
      <c r="F30" s="13">
        <v>64100</v>
      </c>
      <c r="G30" s="13">
        <v>10295.040000000001</v>
      </c>
      <c r="H30" s="13">
        <v>21573.720880582281</v>
      </c>
      <c r="I30" s="13">
        <v>70270.683684162912</v>
      </c>
      <c r="J30" s="13">
        <v>1356.5627337471146</v>
      </c>
      <c r="K30" s="13">
        <v>1572642.0396001372</v>
      </c>
      <c r="L30" s="13">
        <v>24.81</v>
      </c>
      <c r="M30" s="13">
        <v>151.63588587369571</v>
      </c>
      <c r="N30" s="13">
        <v>109.72323350242851</v>
      </c>
      <c r="O30" s="13">
        <v>617.41153056526139</v>
      </c>
      <c r="P30" s="13">
        <v>38526.536785673379</v>
      </c>
      <c r="Q30" s="13">
        <v>77864.650048687123</v>
      </c>
      <c r="R30" s="13">
        <v>11237072.288961096</v>
      </c>
      <c r="S30" s="13">
        <v>36.999999999999908</v>
      </c>
      <c r="T30" s="13">
        <v>3322.7004621163783</v>
      </c>
      <c r="U30" s="13">
        <v>9808902.6612626221</v>
      </c>
      <c r="V30" s="11">
        <v>-221.16000000000031</v>
      </c>
      <c r="W30" s="14">
        <v>-221.6200000000002</v>
      </c>
      <c r="X30" s="11">
        <f t="shared" si="0"/>
        <v>0</v>
      </c>
    </row>
    <row r="31" spans="1:24" x14ac:dyDescent="0.25">
      <c r="A31" s="11">
        <v>60730000</v>
      </c>
      <c r="B31" s="11">
        <v>2021</v>
      </c>
      <c r="C31" s="11" t="s">
        <v>31</v>
      </c>
      <c r="D31" s="11">
        <v>5</v>
      </c>
      <c r="E31" s="11">
        <v>-429</v>
      </c>
      <c r="F31" s="13">
        <v>105038</v>
      </c>
      <c r="G31" s="13">
        <v>12815.04</v>
      </c>
      <c r="H31" s="13">
        <v>18535.079522489126</v>
      </c>
      <c r="I31" s="13">
        <v>81313.186226097343</v>
      </c>
      <c r="J31" s="13">
        <v>104.05083288568417</v>
      </c>
      <c r="K31" s="13">
        <v>4462143.46893718</v>
      </c>
      <c r="L31" s="13">
        <v>21.85</v>
      </c>
      <c r="M31" s="13">
        <v>177.44624942666516</v>
      </c>
      <c r="N31" s="13">
        <v>293.77510905488947</v>
      </c>
      <c r="O31" s="13">
        <v>404.34101478289182</v>
      </c>
      <c r="P31" s="13">
        <v>19594.912583464229</v>
      </c>
      <c r="Q31" s="13">
        <v>78047.756378671838</v>
      </c>
      <c r="R31" s="13">
        <v>708166.29511669534</v>
      </c>
      <c r="S31" s="13">
        <v>5.9999999999999627</v>
      </c>
      <c r="T31" s="13">
        <v>3659.2717386996883</v>
      </c>
      <c r="U31" s="13">
        <v>8288037.572059215</v>
      </c>
      <c r="V31" s="11">
        <v>-291.58999999999992</v>
      </c>
      <c r="W31" s="14">
        <v>-314.64999999999992</v>
      </c>
      <c r="X31" s="14">
        <f t="shared" si="0"/>
        <v>0</v>
      </c>
    </row>
    <row r="32" spans="1:24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X32" s="15">
        <f>COUNTIF(X2:X31,1)</f>
        <v>20</v>
      </c>
    </row>
    <row r="33" spans="1:22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2" x14ac:dyDescent="0.25">
      <c r="A34" s="5"/>
      <c r="B34" s="6"/>
      <c r="C34" s="6"/>
      <c r="D34" s="6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2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1:22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1:22" x14ac:dyDescent="0.25">
      <c r="A39" s="11"/>
      <c r="B39" s="11"/>
      <c r="C39" s="12" t="s">
        <v>54</v>
      </c>
      <c r="D39" s="12" t="s">
        <v>55</v>
      </c>
      <c r="E39" s="12" t="s">
        <v>56</v>
      </c>
      <c r="F39" s="12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 x14ac:dyDescent="0.25">
      <c r="A40" s="11"/>
      <c r="B40" s="11"/>
      <c r="C40" s="11">
        <v>-140</v>
      </c>
      <c r="D40" s="11">
        <v>-115.12899999999991</v>
      </c>
      <c r="E40" s="11">
        <v>-76.265999999999991</v>
      </c>
      <c r="F40" s="11">
        <f>IF(E40&gt;D40,1,0)</f>
        <v>1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2" x14ac:dyDescent="0.25">
      <c r="A41" s="11"/>
      <c r="B41" s="11"/>
      <c r="C41" s="11">
        <v>-476</v>
      </c>
      <c r="D41" s="11">
        <v>-24.660000000000007</v>
      </c>
      <c r="E41" s="11">
        <v>-66.397000000000006</v>
      </c>
      <c r="F41" s="11">
        <f>IF(E41&gt;D41,1,0)</f>
        <v>0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1:22" x14ac:dyDescent="0.25">
      <c r="A42" s="11"/>
      <c r="B42" s="11"/>
      <c r="C42" s="11">
        <v>-246</v>
      </c>
      <c r="D42" s="11">
        <v>-242.51800000000011</v>
      </c>
      <c r="E42" s="11">
        <v>-218.227</v>
      </c>
      <c r="F42" s="11">
        <f t="shared" ref="F42:F99" si="1">IF(E42&gt;D42,1,0)</f>
        <v>1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1:22" x14ac:dyDescent="0.25">
      <c r="C43" s="11">
        <v>-166</v>
      </c>
      <c r="D43" s="11">
        <v>-98.028000000000048</v>
      </c>
      <c r="E43" s="11">
        <v>-70.703000000000003</v>
      </c>
      <c r="F43" s="11">
        <f t="shared" si="1"/>
        <v>1</v>
      </c>
      <c r="V43" s="11"/>
    </row>
    <row r="44" spans="1:22" x14ac:dyDescent="0.25">
      <c r="C44" s="11">
        <v>-210</v>
      </c>
      <c r="D44" s="11">
        <v>-180.32800000000015</v>
      </c>
      <c r="E44" s="11">
        <v>-138.18199999999996</v>
      </c>
      <c r="F44" s="11">
        <f t="shared" si="1"/>
        <v>1</v>
      </c>
      <c r="V44" s="11"/>
    </row>
    <row r="45" spans="1:22" x14ac:dyDescent="0.25">
      <c r="C45" s="11">
        <v>-179</v>
      </c>
      <c r="D45" s="11">
        <v>-80.372999999999919</v>
      </c>
      <c r="E45" s="11">
        <v>-63.804999999999993</v>
      </c>
      <c r="F45" s="11">
        <f t="shared" si="1"/>
        <v>1</v>
      </c>
      <c r="V45" s="11"/>
    </row>
    <row r="46" spans="1:22" x14ac:dyDescent="0.25">
      <c r="C46" s="11">
        <v>-125</v>
      </c>
      <c r="D46" s="11">
        <v>-151.27999999999997</v>
      </c>
      <c r="E46" s="11">
        <v>-18.048000000000002</v>
      </c>
      <c r="F46" s="11">
        <f t="shared" si="1"/>
        <v>1</v>
      </c>
      <c r="V46" s="11"/>
    </row>
    <row r="47" spans="1:22" x14ac:dyDescent="0.25">
      <c r="C47" s="11">
        <v>-72</v>
      </c>
      <c r="D47" s="11">
        <v>-99.221999999999895</v>
      </c>
      <c r="E47" s="11">
        <v>-168.41999999999996</v>
      </c>
      <c r="F47" s="11">
        <f t="shared" si="1"/>
        <v>0</v>
      </c>
      <c r="V47" s="11"/>
    </row>
    <row r="48" spans="1:22" x14ac:dyDescent="0.25">
      <c r="C48" s="11">
        <v>-110</v>
      </c>
      <c r="D48" s="11">
        <v>-102.67399999999995</v>
      </c>
      <c r="E48" s="11">
        <v>-79.536999999999992</v>
      </c>
      <c r="F48" s="11">
        <f t="shared" si="1"/>
        <v>1</v>
      </c>
    </row>
    <row r="49" spans="3:6" x14ac:dyDescent="0.25">
      <c r="C49" s="11">
        <v>-179</v>
      </c>
      <c r="D49" s="11">
        <v>-103.34899999999996</v>
      </c>
      <c r="E49" s="11">
        <v>19.730999999999998</v>
      </c>
      <c r="F49" s="11">
        <f t="shared" si="1"/>
        <v>1</v>
      </c>
    </row>
    <row r="50" spans="3:6" x14ac:dyDescent="0.25">
      <c r="C50" s="11">
        <v>-291</v>
      </c>
      <c r="D50" s="11">
        <v>-228.25700000000015</v>
      </c>
      <c r="E50" s="11">
        <v>-171.70400000000001</v>
      </c>
      <c r="F50" s="11">
        <f t="shared" si="1"/>
        <v>1</v>
      </c>
    </row>
    <row r="51" spans="3:6" x14ac:dyDescent="0.25">
      <c r="C51" s="11">
        <v>-284</v>
      </c>
      <c r="D51" s="11">
        <v>-284.94100000000003</v>
      </c>
      <c r="E51" s="11">
        <v>-197.94899999999998</v>
      </c>
      <c r="F51" s="11">
        <f t="shared" si="1"/>
        <v>1</v>
      </c>
    </row>
    <row r="52" spans="3:6" x14ac:dyDescent="0.25">
      <c r="C52" s="11">
        <v>-274</v>
      </c>
      <c r="D52" s="11">
        <v>-206.40300000000002</v>
      </c>
      <c r="E52" s="11">
        <v>-61.673999999999992</v>
      </c>
      <c r="F52" s="11">
        <f t="shared" si="1"/>
        <v>1</v>
      </c>
    </row>
    <row r="53" spans="3:6" x14ac:dyDescent="0.25">
      <c r="C53" s="11">
        <v>-340</v>
      </c>
      <c r="D53" s="11">
        <v>-314.22500000000019</v>
      </c>
      <c r="E53" s="11">
        <v>-288.28500000000003</v>
      </c>
      <c r="F53" s="11">
        <f t="shared" si="1"/>
        <v>1</v>
      </c>
    </row>
    <row r="54" spans="3:6" x14ac:dyDescent="0.25">
      <c r="C54" s="11">
        <v>-193</v>
      </c>
      <c r="D54" s="11">
        <v>-115.45199999999997</v>
      </c>
      <c r="E54" s="11">
        <v>-85.753999999999991</v>
      </c>
      <c r="F54" s="11">
        <f t="shared" si="1"/>
        <v>1</v>
      </c>
    </row>
    <row r="55" spans="3:6" x14ac:dyDescent="0.25">
      <c r="C55" s="11">
        <v>-329</v>
      </c>
      <c r="D55" s="11">
        <v>-305.93999999999977</v>
      </c>
      <c r="E55" s="11">
        <v>-280.98399999999981</v>
      </c>
      <c r="F55" s="11">
        <f t="shared" si="1"/>
        <v>1</v>
      </c>
    </row>
    <row r="56" spans="3:6" x14ac:dyDescent="0.25">
      <c r="C56" s="11">
        <v>-103</v>
      </c>
      <c r="D56" s="11">
        <v>-90.110000000000042</v>
      </c>
      <c r="E56" s="11">
        <v>-77.968999999999994</v>
      </c>
      <c r="F56" s="11">
        <f t="shared" si="1"/>
        <v>1</v>
      </c>
    </row>
    <row r="57" spans="3:6" x14ac:dyDescent="0.25">
      <c r="C57" s="11">
        <v>-234</v>
      </c>
      <c r="D57" s="11">
        <v>-158.32900000000001</v>
      </c>
      <c r="E57" s="11">
        <v>-46.654999999999987</v>
      </c>
      <c r="F57" s="11">
        <f t="shared" si="1"/>
        <v>1</v>
      </c>
    </row>
    <row r="58" spans="3:6" x14ac:dyDescent="0.25">
      <c r="C58" s="11">
        <v>-154</v>
      </c>
      <c r="D58" s="11">
        <v>-157.18400000000014</v>
      </c>
      <c r="E58" s="11">
        <v>-125.18499999999995</v>
      </c>
      <c r="F58" s="11">
        <f t="shared" si="1"/>
        <v>1</v>
      </c>
    </row>
    <row r="59" spans="3:6" x14ac:dyDescent="0.25">
      <c r="C59" s="11">
        <v>-219</v>
      </c>
      <c r="D59" s="11">
        <v>-214.46300000000011</v>
      </c>
      <c r="E59" s="11">
        <v>-143.53899999999999</v>
      </c>
      <c r="F59" s="11">
        <f t="shared" si="1"/>
        <v>1</v>
      </c>
    </row>
    <row r="60" spans="3:6" x14ac:dyDescent="0.25">
      <c r="C60" s="11">
        <v>-168</v>
      </c>
      <c r="D60" s="11">
        <v>-141.28400000000011</v>
      </c>
      <c r="E60" s="11">
        <v>-80.330000000000013</v>
      </c>
      <c r="F60" s="11">
        <f t="shared" si="1"/>
        <v>1</v>
      </c>
    </row>
    <row r="61" spans="3:6" x14ac:dyDescent="0.25">
      <c r="C61" s="11">
        <v>-174</v>
      </c>
      <c r="D61" s="11">
        <v>-148.92000000000021</v>
      </c>
      <c r="E61" s="11">
        <v>-83.926000000000002</v>
      </c>
      <c r="F61" s="11">
        <f t="shared" si="1"/>
        <v>1</v>
      </c>
    </row>
    <row r="62" spans="3:6" x14ac:dyDescent="0.25">
      <c r="C62" s="11">
        <v>-193</v>
      </c>
      <c r="D62" s="11">
        <v>-153.36099999999993</v>
      </c>
      <c r="E62" s="11">
        <v>-117.37999999999995</v>
      </c>
      <c r="F62" s="11">
        <f t="shared" si="1"/>
        <v>1</v>
      </c>
    </row>
    <row r="63" spans="3:6" x14ac:dyDescent="0.25">
      <c r="C63" s="11">
        <v>-121</v>
      </c>
      <c r="D63" s="11">
        <v>-215.86300000000011</v>
      </c>
      <c r="E63" s="11">
        <v>-178.01400000000004</v>
      </c>
      <c r="F63" s="11">
        <f t="shared" si="1"/>
        <v>1</v>
      </c>
    </row>
    <row r="64" spans="3:6" x14ac:dyDescent="0.25">
      <c r="C64" s="11">
        <v>-158</v>
      </c>
      <c r="D64" s="11">
        <v>-132.34600000000006</v>
      </c>
      <c r="E64" s="11">
        <v>-73.586999999999989</v>
      </c>
      <c r="F64" s="11">
        <f t="shared" si="1"/>
        <v>1</v>
      </c>
    </row>
    <row r="65" spans="3:6" x14ac:dyDescent="0.25">
      <c r="C65" s="11">
        <v>-139</v>
      </c>
      <c r="D65" s="11">
        <v>-144.02799999999991</v>
      </c>
      <c r="E65" s="11">
        <v>-125.79899999999994</v>
      </c>
      <c r="F65" s="11">
        <f t="shared" si="1"/>
        <v>1</v>
      </c>
    </row>
    <row r="66" spans="3:6" x14ac:dyDescent="0.25">
      <c r="C66" s="11">
        <v>-126</v>
      </c>
      <c r="D66" s="11">
        <v>-122.32399999999984</v>
      </c>
      <c r="E66" s="11">
        <v>-116.02799999999988</v>
      </c>
      <c r="F66" s="11">
        <f t="shared" si="1"/>
        <v>1</v>
      </c>
    </row>
    <row r="67" spans="3:6" x14ac:dyDescent="0.25">
      <c r="C67" s="11">
        <v>-61</v>
      </c>
      <c r="D67" s="11">
        <v>-59.91899999999989</v>
      </c>
      <c r="E67" s="11">
        <v>-61.514999999999965</v>
      </c>
      <c r="F67" s="11">
        <f t="shared" si="1"/>
        <v>0</v>
      </c>
    </row>
    <row r="68" spans="3:6" x14ac:dyDescent="0.25">
      <c r="C68" s="11">
        <v>-75</v>
      </c>
      <c r="D68" s="11">
        <v>-84.4020000000001</v>
      </c>
      <c r="E68" s="11">
        <v>-87.285999999999973</v>
      </c>
      <c r="F68" s="11">
        <f t="shared" si="1"/>
        <v>0</v>
      </c>
    </row>
    <row r="69" spans="3:6" x14ac:dyDescent="0.25">
      <c r="C69" s="11">
        <v>-18</v>
      </c>
      <c r="D69" s="11">
        <v>-38.164999999999914</v>
      </c>
      <c r="E69" s="11">
        <v>-55.594999999999985</v>
      </c>
      <c r="F69" s="11">
        <f t="shared" si="1"/>
        <v>0</v>
      </c>
    </row>
    <row r="70" spans="3:6" x14ac:dyDescent="0.25">
      <c r="C70" s="11">
        <v>-76</v>
      </c>
      <c r="D70" s="11">
        <v>-65.343000000000046</v>
      </c>
      <c r="E70" s="11">
        <v>-41.951999999999948</v>
      </c>
      <c r="F70" s="11">
        <f t="shared" si="1"/>
        <v>1</v>
      </c>
    </row>
    <row r="71" spans="3:6" x14ac:dyDescent="0.25">
      <c r="C71" s="11">
        <v>-164</v>
      </c>
      <c r="D71" s="11">
        <v>-153.66000000000003</v>
      </c>
      <c r="E71" s="11">
        <v>-95.420999999999992</v>
      </c>
      <c r="F71" s="11">
        <f t="shared" si="1"/>
        <v>1</v>
      </c>
    </row>
    <row r="72" spans="3:6" x14ac:dyDescent="0.25">
      <c r="C72" s="11">
        <v>-188</v>
      </c>
      <c r="D72" s="11">
        <v>-163.69899999999998</v>
      </c>
      <c r="E72" s="11">
        <v>-193.387</v>
      </c>
      <c r="F72" s="11">
        <f t="shared" si="1"/>
        <v>0</v>
      </c>
    </row>
    <row r="73" spans="3:6" x14ac:dyDescent="0.25">
      <c r="C73" s="11">
        <v>-483</v>
      </c>
      <c r="D73" s="11">
        <v>82.710000000000022</v>
      </c>
      <c r="E73" s="11">
        <v>82.861000000000018</v>
      </c>
      <c r="F73" s="11">
        <f t="shared" si="1"/>
        <v>1</v>
      </c>
    </row>
    <row r="74" spans="3:6" x14ac:dyDescent="0.25">
      <c r="C74" s="11">
        <v>-523</v>
      </c>
      <c r="D74" s="11">
        <v>2.6879999999999784</v>
      </c>
      <c r="E74" s="11">
        <v>26.185999999999979</v>
      </c>
      <c r="F74" s="11">
        <f t="shared" si="1"/>
        <v>1</v>
      </c>
    </row>
    <row r="75" spans="3:6" x14ac:dyDescent="0.25">
      <c r="C75" s="11">
        <v>-75</v>
      </c>
      <c r="D75" s="11">
        <v>-54.07900000000005</v>
      </c>
      <c r="E75" s="11">
        <v>-39.445999999999991</v>
      </c>
      <c r="F75" s="11">
        <f t="shared" si="1"/>
        <v>1</v>
      </c>
    </row>
    <row r="76" spans="3:6" x14ac:dyDescent="0.25">
      <c r="C76" s="11">
        <v>-115</v>
      </c>
      <c r="D76" s="11">
        <v>-101.89400000000003</v>
      </c>
      <c r="E76" s="11">
        <v>-190.97299999999998</v>
      </c>
      <c r="F76" s="11">
        <f t="shared" si="1"/>
        <v>0</v>
      </c>
    </row>
    <row r="77" spans="3:6" x14ac:dyDescent="0.25">
      <c r="C77" s="11">
        <v>-107</v>
      </c>
      <c r="D77" s="11">
        <v>-125.572</v>
      </c>
      <c r="E77" s="11">
        <v>-148.113</v>
      </c>
      <c r="F77" s="11">
        <f t="shared" si="1"/>
        <v>0</v>
      </c>
    </row>
    <row r="78" spans="3:6" x14ac:dyDescent="0.25">
      <c r="C78" s="11">
        <v>-217</v>
      </c>
      <c r="D78" s="11">
        <v>-197.6839999999998</v>
      </c>
      <c r="E78" s="11">
        <v>-134.31199999999995</v>
      </c>
      <c r="F78" s="11">
        <f t="shared" si="1"/>
        <v>1</v>
      </c>
    </row>
    <row r="79" spans="3:6" x14ac:dyDescent="0.25">
      <c r="C79" s="11">
        <v>-150</v>
      </c>
      <c r="D79" s="11">
        <v>36.057999999999979</v>
      </c>
      <c r="E79" s="11">
        <v>-96.592999999999989</v>
      </c>
      <c r="F79" s="11">
        <f t="shared" si="1"/>
        <v>0</v>
      </c>
    </row>
    <row r="80" spans="3:6" x14ac:dyDescent="0.25">
      <c r="C80" s="11">
        <v>-199</v>
      </c>
      <c r="D80" s="11">
        <v>-13.574999999999998</v>
      </c>
      <c r="E80" s="11">
        <v>32.588000000000001</v>
      </c>
      <c r="F80" s="11">
        <f t="shared" si="1"/>
        <v>1</v>
      </c>
    </row>
    <row r="81" spans="3:6" x14ac:dyDescent="0.25">
      <c r="C81" s="11">
        <v>-310</v>
      </c>
      <c r="D81" s="11">
        <v>-258.54399999999987</v>
      </c>
      <c r="E81" s="11">
        <v>-239.27199999999999</v>
      </c>
      <c r="F81" s="11">
        <f t="shared" si="1"/>
        <v>1</v>
      </c>
    </row>
    <row r="82" spans="3:6" x14ac:dyDescent="0.25">
      <c r="C82" s="11">
        <v>-236</v>
      </c>
      <c r="D82" s="11">
        <v>-147.58700000000002</v>
      </c>
      <c r="E82" s="11">
        <v>-110.035</v>
      </c>
      <c r="F82" s="11">
        <f t="shared" si="1"/>
        <v>1</v>
      </c>
    </row>
    <row r="83" spans="3:6" x14ac:dyDescent="0.25">
      <c r="C83" s="11">
        <v>-472</v>
      </c>
      <c r="D83" s="11">
        <v>86.981999999999999</v>
      </c>
      <c r="E83" s="11">
        <v>91.218000000000032</v>
      </c>
      <c r="F83" s="11">
        <f t="shared" si="1"/>
        <v>1</v>
      </c>
    </row>
    <row r="84" spans="3:6" x14ac:dyDescent="0.25">
      <c r="C84" s="11">
        <v>-402</v>
      </c>
      <c r="D84" s="11">
        <v>-264.26399999999995</v>
      </c>
      <c r="E84" s="11">
        <v>-266.17099999999999</v>
      </c>
      <c r="F84" s="11">
        <f t="shared" si="1"/>
        <v>0</v>
      </c>
    </row>
    <row r="85" spans="3:6" x14ac:dyDescent="0.25">
      <c r="C85" s="11">
        <v>-268</v>
      </c>
      <c r="D85" s="11">
        <v>-11.911999999999997</v>
      </c>
      <c r="E85" s="11">
        <v>-32.132000000000005</v>
      </c>
      <c r="F85" s="11">
        <f t="shared" si="1"/>
        <v>0</v>
      </c>
    </row>
    <row r="86" spans="3:6" x14ac:dyDescent="0.25">
      <c r="C86" s="11">
        <v>-135</v>
      </c>
      <c r="D86" s="11">
        <v>-138.20700000000002</v>
      </c>
      <c r="E86" s="11">
        <v>-161.69899999999998</v>
      </c>
      <c r="F86" s="11">
        <f t="shared" si="1"/>
        <v>0</v>
      </c>
    </row>
    <row r="87" spans="3:6" x14ac:dyDescent="0.25">
      <c r="C87" s="11">
        <v>-235</v>
      </c>
      <c r="D87" s="11">
        <v>-231.28600000000012</v>
      </c>
      <c r="E87" s="11">
        <v>-229.40500000000003</v>
      </c>
      <c r="F87" s="11">
        <f t="shared" si="1"/>
        <v>1</v>
      </c>
    </row>
    <row r="88" spans="3:6" x14ac:dyDescent="0.25">
      <c r="C88" s="11">
        <v>-180</v>
      </c>
      <c r="D88" s="11">
        <v>-217.47599999999989</v>
      </c>
      <c r="E88" s="11">
        <v>-269.839</v>
      </c>
      <c r="F88" s="11">
        <f t="shared" si="1"/>
        <v>0</v>
      </c>
    </row>
    <row r="89" spans="3:6" x14ac:dyDescent="0.25">
      <c r="C89" s="11">
        <v>-190</v>
      </c>
      <c r="D89" s="11">
        <v>-166.1110000000001</v>
      </c>
      <c r="E89" s="11">
        <v>-117.979</v>
      </c>
      <c r="F89" s="11">
        <f t="shared" si="1"/>
        <v>1</v>
      </c>
    </row>
    <row r="90" spans="3:6" x14ac:dyDescent="0.25">
      <c r="C90" s="11">
        <v>-294</v>
      </c>
      <c r="D90" s="11">
        <v>-212.79399999999987</v>
      </c>
      <c r="E90" s="11">
        <v>-78.414000000000016</v>
      </c>
      <c r="F90" s="11">
        <f t="shared" si="1"/>
        <v>1</v>
      </c>
    </row>
    <row r="91" spans="3:6" x14ac:dyDescent="0.25">
      <c r="C91" s="11">
        <v>-541</v>
      </c>
      <c r="D91" s="11">
        <v>-232.77799999999996</v>
      </c>
      <c r="E91" s="11">
        <v>-232.77799999999996</v>
      </c>
      <c r="F91" s="11">
        <f t="shared" si="1"/>
        <v>0</v>
      </c>
    </row>
    <row r="92" spans="3:6" x14ac:dyDescent="0.25">
      <c r="C92" s="11">
        <v>-192</v>
      </c>
      <c r="D92" s="11">
        <v>-170.72200000000001</v>
      </c>
      <c r="E92" s="11">
        <v>-181.96800000000002</v>
      </c>
      <c r="F92" s="11">
        <f t="shared" si="1"/>
        <v>0</v>
      </c>
    </row>
    <row r="93" spans="3:6" x14ac:dyDescent="0.25">
      <c r="C93" s="11">
        <v>-300</v>
      </c>
      <c r="D93" s="11">
        <v>-200.64600000000024</v>
      </c>
      <c r="E93" s="11">
        <v>-200.10200000000015</v>
      </c>
      <c r="F93" s="11">
        <f t="shared" si="1"/>
        <v>1</v>
      </c>
    </row>
    <row r="94" spans="3:6" x14ac:dyDescent="0.25">
      <c r="C94" s="11">
        <v>-429</v>
      </c>
      <c r="D94" s="11">
        <v>-378.15200000000033</v>
      </c>
      <c r="E94" s="11">
        <v>-289.17200000000014</v>
      </c>
      <c r="F94" s="11">
        <f t="shared" si="1"/>
        <v>1</v>
      </c>
    </row>
    <row r="95" spans="3:6" x14ac:dyDescent="0.25">
      <c r="C95" s="11">
        <v>-297</v>
      </c>
      <c r="D95" s="11">
        <v>-215.72999999999988</v>
      </c>
      <c r="E95" s="11">
        <v>-97.758999999999986</v>
      </c>
      <c r="F95" s="11">
        <f t="shared" si="1"/>
        <v>1</v>
      </c>
    </row>
    <row r="96" spans="3:6" x14ac:dyDescent="0.25">
      <c r="C96" s="11">
        <v>-182</v>
      </c>
      <c r="D96" s="11">
        <v>-135.04500000000013</v>
      </c>
      <c r="E96" s="11">
        <v>-124.25</v>
      </c>
      <c r="F96" s="11">
        <f t="shared" si="1"/>
        <v>1</v>
      </c>
    </row>
    <row r="97" spans="2:6" x14ac:dyDescent="0.25">
      <c r="C97" s="11">
        <v>-298</v>
      </c>
      <c r="D97" s="11">
        <v>-270.65699999999998</v>
      </c>
      <c r="E97" s="11">
        <v>-182.08999999999997</v>
      </c>
      <c r="F97" s="11">
        <f t="shared" si="1"/>
        <v>1</v>
      </c>
    </row>
    <row r="98" spans="2:6" x14ac:dyDescent="0.25">
      <c r="C98" s="11">
        <v>-89</v>
      </c>
      <c r="D98" s="11">
        <v>-83.719000000000023</v>
      </c>
      <c r="E98" s="11">
        <v>-117.63400000000001</v>
      </c>
      <c r="F98" s="11">
        <f t="shared" si="1"/>
        <v>0</v>
      </c>
    </row>
    <row r="99" spans="2:6" x14ac:dyDescent="0.25">
      <c r="C99" s="11">
        <v>-262</v>
      </c>
      <c r="D99" s="11">
        <v>-224.661</v>
      </c>
      <c r="E99" s="11">
        <v>-162.21899999999999</v>
      </c>
      <c r="F99" s="11">
        <f t="shared" si="1"/>
        <v>1</v>
      </c>
    </row>
    <row r="100" spans="2:6" x14ac:dyDescent="0.25">
      <c r="B100" s="12" t="s">
        <v>58</v>
      </c>
      <c r="C100" s="12">
        <f>AVERAGE(C40:C99)</f>
        <v>-219.43333333333334</v>
      </c>
      <c r="D100" s="12">
        <f t="shared" ref="D100:E100" si="2">AVERAGE(D40:D99)</f>
        <v>-145.6806</v>
      </c>
      <c r="E100" s="12">
        <f t="shared" si="2"/>
        <v>-118.98789999999998</v>
      </c>
      <c r="F100" s="15">
        <f>COUNTIF(F40:F99,1)</f>
        <v>44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zoomScale="85" zoomScaleNormal="85" workbookViewId="0">
      <selection activeCell="S5" sqref="S5"/>
    </sheetView>
  </sheetViews>
  <sheetFormatPr defaultRowHeight="15" x14ac:dyDescent="0.25"/>
  <cols>
    <col min="1" max="1" width="10" customWidth="1"/>
    <col min="2" max="2" width="18.28515625" customWidth="1"/>
    <col min="3" max="3" width="15.28515625" customWidth="1"/>
    <col min="4" max="4" width="16.42578125" customWidth="1"/>
  </cols>
  <sheetData>
    <row r="1" spans="2:5" x14ac:dyDescent="0.25">
      <c r="B1" s="12" t="s">
        <v>59</v>
      </c>
      <c r="C1" s="12" t="s">
        <v>61</v>
      </c>
      <c r="D1" s="12" t="s">
        <v>60</v>
      </c>
    </row>
    <row r="2" spans="2:5" x14ac:dyDescent="0.25">
      <c r="B2" s="11">
        <v>-141.35299999999989</v>
      </c>
      <c r="C2" s="11">
        <v>-80.321999999999989</v>
      </c>
      <c r="D2" s="11">
        <v>-88.49799999999999</v>
      </c>
      <c r="E2" s="11">
        <f>IF(D2&gt;C2,1,0)</f>
        <v>0</v>
      </c>
    </row>
    <row r="3" spans="2:5" x14ac:dyDescent="0.25">
      <c r="B3" s="11">
        <v>-142.40799999999984</v>
      </c>
      <c r="C3" s="11">
        <v>-102.13499999999998</v>
      </c>
      <c r="D3" s="11">
        <v>-75.112999999999985</v>
      </c>
      <c r="E3" s="11">
        <f t="shared" ref="E3:E31" si="0">IF(D3&gt;C3,1,0)</f>
        <v>1</v>
      </c>
    </row>
    <row r="4" spans="2:5" x14ac:dyDescent="0.25">
      <c r="B4" s="11">
        <v>-146.70199999999997</v>
      </c>
      <c r="C4" s="11">
        <v>-106.40899999999999</v>
      </c>
      <c r="D4" s="11">
        <v>-143.61200000000002</v>
      </c>
      <c r="E4" s="11">
        <f t="shared" si="0"/>
        <v>0</v>
      </c>
    </row>
    <row r="5" spans="2:5" x14ac:dyDescent="0.25">
      <c r="B5" s="11">
        <v>-191.87799999999996</v>
      </c>
      <c r="C5" s="11">
        <v>-194.41</v>
      </c>
      <c r="D5" s="11">
        <v>-178.74099999999996</v>
      </c>
      <c r="E5" s="11">
        <f t="shared" si="0"/>
        <v>1</v>
      </c>
    </row>
    <row r="6" spans="2:5" x14ac:dyDescent="0.25">
      <c r="B6" s="11">
        <v>-129.77099999999993</v>
      </c>
      <c r="C6" s="11">
        <v>-79.969999999999985</v>
      </c>
      <c r="D6" s="11">
        <v>-71.772999999999982</v>
      </c>
      <c r="E6" s="11">
        <f t="shared" si="0"/>
        <v>1</v>
      </c>
    </row>
    <row r="7" spans="2:5" x14ac:dyDescent="0.25">
      <c r="B7" s="11">
        <v>-145.54599999999985</v>
      </c>
      <c r="C7" s="11">
        <v>-124.12199999999993</v>
      </c>
      <c r="D7" s="11">
        <v>-148.29300000000001</v>
      </c>
      <c r="E7" s="11">
        <f t="shared" si="0"/>
        <v>0</v>
      </c>
    </row>
    <row r="8" spans="2:5" x14ac:dyDescent="0.25">
      <c r="B8" s="11">
        <v>-126.19799999999991</v>
      </c>
      <c r="C8" s="11">
        <v>-125.93799999999987</v>
      </c>
      <c r="D8" s="11">
        <v>-204.07999999999996</v>
      </c>
      <c r="E8" s="11">
        <f t="shared" si="0"/>
        <v>0</v>
      </c>
    </row>
    <row r="9" spans="2:5" x14ac:dyDescent="0.25">
      <c r="B9" s="11">
        <v>-68.389999999999915</v>
      </c>
      <c r="C9" s="11">
        <v>-65.623999999999967</v>
      </c>
      <c r="D9" s="11">
        <v>-75.577999999999975</v>
      </c>
      <c r="E9" s="11">
        <f t="shared" si="0"/>
        <v>0</v>
      </c>
    </row>
    <row r="10" spans="2:5" x14ac:dyDescent="0.25">
      <c r="B10" s="11">
        <v>-91.423999999999893</v>
      </c>
      <c r="C10" s="11">
        <v>-93.367999999999967</v>
      </c>
      <c r="D10" s="11">
        <v>-78.123999999999995</v>
      </c>
      <c r="E10" s="11">
        <f t="shared" si="0"/>
        <v>1</v>
      </c>
    </row>
    <row r="11" spans="2:5" x14ac:dyDescent="0.25">
      <c r="B11" s="11">
        <v>-54.461999999999932</v>
      </c>
      <c r="C11" s="11">
        <v>-56.262999999999977</v>
      </c>
      <c r="D11" s="11">
        <v>-43.769999999999996</v>
      </c>
      <c r="E11" s="11">
        <f t="shared" si="0"/>
        <v>1</v>
      </c>
    </row>
    <row r="12" spans="2:5" x14ac:dyDescent="0.25">
      <c r="B12" s="11">
        <v>-65.255999999999929</v>
      </c>
      <c r="C12" s="11">
        <v>-37.85199999999999</v>
      </c>
      <c r="D12" s="11">
        <v>-36.071999999999989</v>
      </c>
      <c r="E12" s="11">
        <f t="shared" si="0"/>
        <v>1</v>
      </c>
    </row>
    <row r="13" spans="2:5" x14ac:dyDescent="0.25">
      <c r="B13" s="11">
        <v>-160.41000000000011</v>
      </c>
      <c r="C13" s="11">
        <v>-113.64699999999998</v>
      </c>
      <c r="D13" s="11">
        <v>-118.97</v>
      </c>
      <c r="E13" s="11">
        <f t="shared" si="0"/>
        <v>0</v>
      </c>
    </row>
    <row r="14" spans="2:5" x14ac:dyDescent="0.25">
      <c r="B14" s="11">
        <v>-174.51399999999992</v>
      </c>
      <c r="C14" s="11">
        <v>-185.47899999999998</v>
      </c>
      <c r="D14" s="11">
        <v>-73.092000000000013</v>
      </c>
      <c r="E14" s="11">
        <f t="shared" si="0"/>
        <v>1</v>
      </c>
    </row>
    <row r="15" spans="2:5" x14ac:dyDescent="0.25">
      <c r="B15" s="11">
        <v>-63.915000000000006</v>
      </c>
      <c r="C15" s="11">
        <v>-54.69100000000001</v>
      </c>
      <c r="D15" s="11">
        <v>-69.450000000000017</v>
      </c>
      <c r="E15" s="11">
        <f t="shared" si="0"/>
        <v>0</v>
      </c>
    </row>
    <row r="16" spans="2:5" x14ac:dyDescent="0.25">
      <c r="B16" s="11">
        <v>-74.513000000000005</v>
      </c>
      <c r="C16" s="11">
        <v>-43.817999999999998</v>
      </c>
      <c r="D16" s="11">
        <v>-47.326000000000001</v>
      </c>
      <c r="E16" s="11">
        <f t="shared" si="0"/>
        <v>0</v>
      </c>
    </row>
    <row r="17" spans="1:5" x14ac:dyDescent="0.25">
      <c r="B17" s="11">
        <v>-53.878999999999905</v>
      </c>
      <c r="C17" s="11">
        <v>-28.80899999999999</v>
      </c>
      <c r="D17" s="11">
        <v>-4.6049999999999978</v>
      </c>
      <c r="E17" s="11">
        <f t="shared" si="0"/>
        <v>1</v>
      </c>
    </row>
    <row r="18" spans="1:5" x14ac:dyDescent="0.25">
      <c r="B18" s="11">
        <v>-108.63200000000002</v>
      </c>
      <c r="C18" s="11">
        <v>-190.02499999999995</v>
      </c>
      <c r="D18" s="11">
        <v>-189.67699999999999</v>
      </c>
      <c r="E18" s="11">
        <f t="shared" si="0"/>
        <v>1</v>
      </c>
    </row>
    <row r="19" spans="1:5" x14ac:dyDescent="0.25">
      <c r="B19" s="11">
        <v>-113.20799999999983</v>
      </c>
      <c r="C19" s="11">
        <v>-146.08799999999997</v>
      </c>
      <c r="D19" s="11">
        <v>-153.63</v>
      </c>
      <c r="E19" s="11">
        <f t="shared" si="0"/>
        <v>0</v>
      </c>
    </row>
    <row r="20" spans="1:5" x14ac:dyDescent="0.25">
      <c r="B20" s="11">
        <v>-205.11800000000017</v>
      </c>
      <c r="C20" s="11">
        <v>-139.21299999999999</v>
      </c>
      <c r="D20" s="11">
        <v>-143.08799999999999</v>
      </c>
      <c r="E20" s="11">
        <f t="shared" si="0"/>
        <v>0</v>
      </c>
    </row>
    <row r="21" spans="1:5" x14ac:dyDescent="0.25">
      <c r="B21" s="11">
        <v>8.0069999999999908</v>
      </c>
      <c r="C21" s="11">
        <v>-108.69000000000001</v>
      </c>
      <c r="D21" s="11">
        <v>-68.823999999999998</v>
      </c>
      <c r="E21" s="11">
        <f t="shared" si="0"/>
        <v>1</v>
      </c>
    </row>
    <row r="22" spans="1:5" x14ac:dyDescent="0.25">
      <c r="B22" s="11">
        <v>-214.90500000000006</v>
      </c>
      <c r="C22" s="11">
        <v>-78.413999999999973</v>
      </c>
      <c r="D22" s="11">
        <v>-80.34899999999999</v>
      </c>
      <c r="E22" s="11">
        <f t="shared" si="0"/>
        <v>0</v>
      </c>
    </row>
    <row r="23" spans="1:5" x14ac:dyDescent="0.25">
      <c r="B23" s="11">
        <v>-99.260000000000048</v>
      </c>
      <c r="C23" s="11">
        <v>-99.260000000000048</v>
      </c>
      <c r="D23" s="11">
        <v>-96.960000000000065</v>
      </c>
      <c r="E23" s="11">
        <f t="shared" si="0"/>
        <v>1</v>
      </c>
    </row>
    <row r="24" spans="1:5" x14ac:dyDescent="0.25">
      <c r="B24" s="11">
        <v>-197.89600000000002</v>
      </c>
      <c r="C24" s="11">
        <v>-215.59</v>
      </c>
      <c r="D24" s="11">
        <v>-222.66199999999998</v>
      </c>
      <c r="E24" s="11">
        <f t="shared" si="0"/>
        <v>0</v>
      </c>
    </row>
    <row r="25" spans="1:5" x14ac:dyDescent="0.25">
      <c r="B25" s="11">
        <v>-179.38700000000023</v>
      </c>
      <c r="C25" s="11">
        <v>-180.08200000000016</v>
      </c>
      <c r="D25" s="11">
        <v>-160.74700000000007</v>
      </c>
      <c r="E25" s="11">
        <f t="shared" si="0"/>
        <v>1</v>
      </c>
    </row>
    <row r="26" spans="1:5" x14ac:dyDescent="0.25">
      <c r="B26" s="11">
        <v>-194.65200000000002</v>
      </c>
      <c r="C26" s="11">
        <v>-192.48499999999996</v>
      </c>
      <c r="D26" s="11">
        <v>-168.81299999999999</v>
      </c>
      <c r="E26" s="11">
        <f t="shared" si="0"/>
        <v>1</v>
      </c>
    </row>
    <row r="27" spans="1:5" x14ac:dyDescent="0.25">
      <c r="B27" s="11">
        <v>-192.83299999999986</v>
      </c>
      <c r="C27" s="11">
        <v>-110.13099999999994</v>
      </c>
      <c r="D27" s="11">
        <v>-132.56599999999997</v>
      </c>
      <c r="E27" s="11">
        <f t="shared" si="0"/>
        <v>0</v>
      </c>
    </row>
    <row r="28" spans="1:5" x14ac:dyDescent="0.25">
      <c r="B28" s="11">
        <v>-125.4409999999998</v>
      </c>
      <c r="C28" s="11">
        <v>-124.44599999999994</v>
      </c>
      <c r="D28" s="11">
        <v>-104.31399999999996</v>
      </c>
      <c r="E28" s="11">
        <f t="shared" si="0"/>
        <v>1</v>
      </c>
    </row>
    <row r="29" spans="1:5" x14ac:dyDescent="0.25">
      <c r="B29" s="11">
        <v>-286.47400000000033</v>
      </c>
      <c r="C29" s="11">
        <v>-179.33</v>
      </c>
      <c r="D29" s="11">
        <v>-121.46</v>
      </c>
      <c r="E29" s="11">
        <f t="shared" si="0"/>
        <v>1</v>
      </c>
    </row>
    <row r="30" spans="1:5" x14ac:dyDescent="0.25">
      <c r="B30" s="11">
        <v>-83.578999999999979</v>
      </c>
      <c r="C30" s="11">
        <v>-116.44999999999997</v>
      </c>
      <c r="D30" s="11">
        <v>-113.16200000000001</v>
      </c>
      <c r="E30" s="11">
        <f t="shared" si="0"/>
        <v>1</v>
      </c>
    </row>
    <row r="31" spans="1:5" x14ac:dyDescent="0.25">
      <c r="B31" s="11">
        <v>-232.68800000000005</v>
      </c>
      <c r="C31" s="11">
        <v>-175.52500000000001</v>
      </c>
      <c r="D31" s="11">
        <v>-153.83099999999996</v>
      </c>
      <c r="E31" s="11">
        <f t="shared" si="0"/>
        <v>1</v>
      </c>
    </row>
    <row r="32" spans="1:5" x14ac:dyDescent="0.25">
      <c r="A32" s="12" t="s">
        <v>58</v>
      </c>
      <c r="B32" s="20">
        <f>AVERAGE(B2:B31)</f>
        <v>-135.22283333333331</v>
      </c>
      <c r="C32" s="20">
        <f>AVERAGE(C2:C31)</f>
        <v>-118.28619999999999</v>
      </c>
      <c r="D32" s="20">
        <f>AVERAGE(D2:D31)</f>
        <v>-112.23933333333331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examples</vt:lpstr>
      <vt:lpstr>examples abs</vt:lpstr>
      <vt:lpstr>examples abs c2c</vt:lpstr>
      <vt:lpstr>examples abs + changes</vt:lpstr>
      <vt:lpstr>c2c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2025-05-18T11:20:05Z</dcterms:modified>
</cp:coreProperties>
</file>