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I23" i="2"/>
  <c r="J23" i="2"/>
  <c r="K23" i="2"/>
  <c r="L23" i="2"/>
  <c r="M23" i="2"/>
  <c r="N23" i="2"/>
  <c r="O23" i="2"/>
  <c r="P23" i="2"/>
  <c r="Q23" i="2"/>
  <c r="R23" i="2"/>
  <c r="S23" i="2"/>
  <c r="T23" i="2"/>
  <c r="G23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G22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X10" i="2"/>
  <c r="X7" i="2"/>
  <c r="Z7" i="2"/>
  <c r="AA7" i="2"/>
  <c r="AB7" i="2"/>
  <c r="AD7" i="2"/>
  <c r="AE7" i="2"/>
  <c r="AF7" i="2"/>
  <c r="AG7" i="2"/>
  <c r="AH7" i="2"/>
  <c r="AI7" i="2"/>
  <c r="AJ7" i="2"/>
  <c r="AK7" i="2"/>
  <c r="AL7" i="2"/>
  <c r="G8" i="2"/>
  <c r="G20" i="3" l="1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G19" i="3"/>
  <c r="Z8" i="3" l="1"/>
  <c r="AA8" i="3"/>
  <c r="AB8" i="3"/>
  <c r="AD8" i="3"/>
  <c r="AE8" i="3"/>
  <c r="AF8" i="3"/>
  <c r="AG8" i="3"/>
  <c r="AH8" i="3"/>
  <c r="AI8" i="3"/>
  <c r="AJ8" i="3"/>
  <c r="AK8" i="3"/>
  <c r="AL8" i="3"/>
  <c r="X8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7" i="3"/>
  <c r="X6" i="3"/>
  <c r="Z6" i="3"/>
  <c r="AA6" i="3"/>
  <c r="AB6" i="3"/>
  <c r="AD6" i="3"/>
  <c r="AE6" i="3"/>
  <c r="AF6" i="3"/>
  <c r="AG6" i="3"/>
  <c r="AH6" i="3"/>
  <c r="AI6" i="3"/>
  <c r="AJ6" i="3"/>
  <c r="AK6" i="3"/>
  <c r="AL6" i="3"/>
  <c r="Z5" i="3"/>
  <c r="AA5" i="3"/>
  <c r="AB5" i="3"/>
  <c r="AD5" i="3"/>
  <c r="AE5" i="3"/>
  <c r="AF5" i="3"/>
  <c r="AG5" i="3"/>
  <c r="AH5" i="3"/>
  <c r="AI5" i="3"/>
  <c r="AJ5" i="3"/>
  <c r="AK5" i="3"/>
  <c r="AL5" i="3"/>
  <c r="X5" i="3"/>
  <c r="G7" i="3"/>
  <c r="Y11" i="2" l="1"/>
  <c r="AA11" i="2"/>
  <c r="X11" i="2"/>
  <c r="Z11" i="2"/>
  <c r="AB11" i="2"/>
  <c r="AC11" i="2"/>
  <c r="AD11" i="2"/>
  <c r="AE11" i="2"/>
  <c r="AF11" i="2"/>
  <c r="AG11" i="2"/>
  <c r="AH11" i="2"/>
  <c r="AI11" i="2"/>
  <c r="AJ11" i="2"/>
  <c r="AK11" i="2"/>
  <c r="AL11" i="2"/>
  <c r="X6" i="2"/>
  <c r="Z6" i="2"/>
  <c r="AA6" i="2"/>
  <c r="AB6" i="2"/>
  <c r="AD6" i="2"/>
  <c r="AE6" i="2"/>
  <c r="AF6" i="2"/>
  <c r="AG6" i="2"/>
  <c r="AH6" i="2"/>
  <c r="AI6" i="2"/>
  <c r="AJ6" i="2"/>
  <c r="AK6" i="2"/>
  <c r="AL6" i="2"/>
  <c r="Z5" i="2"/>
  <c r="AA5" i="2"/>
  <c r="AB5" i="2"/>
  <c r="AD5" i="2"/>
  <c r="AE5" i="2"/>
  <c r="AF5" i="2"/>
  <c r="AG5" i="2"/>
  <c r="AH5" i="2"/>
  <c r="AI5" i="2"/>
  <c r="AJ5" i="2"/>
  <c r="AK5" i="2"/>
  <c r="AL5" i="2"/>
  <c r="X5" i="2"/>
  <c r="D40" i="1"/>
  <c r="D32" i="1"/>
  <c r="D33" i="1" s="1"/>
  <c r="D34" i="1" s="1"/>
  <c r="D35" i="1" s="1"/>
  <c r="Y11" i="1" l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X11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X9" i="1"/>
  <c r="Z6" i="1"/>
  <c r="AA6" i="1"/>
  <c r="AB6" i="1"/>
  <c r="AD6" i="1"/>
  <c r="AE6" i="1"/>
  <c r="AF6" i="1"/>
  <c r="AG6" i="1"/>
  <c r="AH6" i="1"/>
  <c r="AI6" i="1"/>
  <c r="AJ6" i="1"/>
  <c r="AK6" i="1"/>
  <c r="AL6" i="1"/>
  <c r="Z7" i="1"/>
  <c r="AA7" i="1"/>
  <c r="AB7" i="1"/>
  <c r="AD7" i="1"/>
  <c r="AE7" i="1"/>
  <c r="AF7" i="1"/>
  <c r="AG7" i="1"/>
  <c r="AH7" i="1"/>
  <c r="AI7" i="1"/>
  <c r="AJ7" i="1"/>
  <c r="AK7" i="1"/>
  <c r="AL7" i="1"/>
  <c r="AA5" i="1"/>
  <c r="AB5" i="1"/>
  <c r="AD5" i="1"/>
  <c r="AE5" i="1"/>
  <c r="AF5" i="1"/>
  <c r="AG5" i="1"/>
  <c r="AH5" i="1"/>
  <c r="AI5" i="1"/>
  <c r="AJ5" i="1"/>
  <c r="AK5" i="1"/>
  <c r="AL5" i="1"/>
  <c r="Z5" i="1"/>
  <c r="X6" i="1"/>
  <c r="X7" i="1"/>
  <c r="X5" i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  <c r="F9" i="1" l="1"/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G9" i="1"/>
</calcChain>
</file>

<file path=xl/sharedStrings.xml><?xml version="1.0" encoding="utf-8"?>
<sst xmlns="http://schemas.openxmlformats.org/spreadsheetml/2006/main" count="524" uniqueCount="57">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</sst>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top"/>
    </xf>
    <xf numFmtId="0" fontId="5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51"/>
  <sheetViews>
    <sheetView tabSelected="1" zoomScaleNormal="100" workbookViewId="0">
      <selection activeCell="N24" sqref="N24"/>
    </sheetView>
  </sheetViews>
  <sheetFormatPr defaultRowHeight="15" x14ac:dyDescent="0.25"/>
  <cols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38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2:38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X5" s="1">
        <f>F5*G5</f>
        <v>2755.9999999999968</v>
      </c>
      <c r="Y5" s="6">
        <v>38152.560480000007</v>
      </c>
      <c r="Z5" s="1">
        <f>$F5*I5</f>
        <v>11809.999999999993</v>
      </c>
      <c r="AA5" s="1">
        <f t="shared" ref="AA5:AL5" si="0">$F5*J5</f>
        <v>561.99999999999932</v>
      </c>
      <c r="AB5" s="1">
        <f t="shared" si="0"/>
        <v>301170.60831999965</v>
      </c>
      <c r="AC5" s="5">
        <v>35.1</v>
      </c>
      <c r="AD5" s="1">
        <f t="shared" si="0"/>
        <v>57.999999999999595</v>
      </c>
      <c r="AE5" s="1">
        <f t="shared" si="0"/>
        <v>36.999999999999822</v>
      </c>
      <c r="AF5" s="1">
        <f t="shared" si="0"/>
        <v>280.79999999999961</v>
      </c>
      <c r="AG5" s="1">
        <f t="shared" si="0"/>
        <v>1426.9999999999791</v>
      </c>
      <c r="AH5" s="1">
        <f t="shared" si="0"/>
        <v>4053.9999999999964</v>
      </c>
      <c r="AI5" s="1">
        <f t="shared" si="0"/>
        <v>84147.896399999838</v>
      </c>
      <c r="AJ5" s="1">
        <f t="shared" si="0"/>
        <v>19.999999999999936</v>
      </c>
      <c r="AK5" s="1">
        <f t="shared" si="0"/>
        <v>925.99999999999932</v>
      </c>
      <c r="AL5" s="1">
        <f t="shared" si="0"/>
        <v>1742319.441439999</v>
      </c>
    </row>
    <row r="6" spans="2:38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X6" s="1">
        <f t="shared" ref="X6:X7" si="1">F6*G6</f>
        <v>13184.999999999998</v>
      </c>
      <c r="Y6" s="6">
        <v>19630.4133</v>
      </c>
      <c r="Z6" s="1">
        <f t="shared" ref="Z6:Z7" si="2">$F6*I6</f>
        <v>72433.899999999965</v>
      </c>
      <c r="AA6" s="1">
        <f t="shared" ref="AA6:AA7" si="3">$F6*J6</f>
        <v>3061.9999999999977</v>
      </c>
      <c r="AB6" s="1">
        <f t="shared" ref="AB6:AB7" si="4">$F6*K6</f>
        <v>4545100.8697499996</v>
      </c>
      <c r="AC6" s="5">
        <v>26.55</v>
      </c>
      <c r="AD6" s="1">
        <f t="shared" ref="AD6:AD7" si="5">$F6*M6</f>
        <v>180.99999999999881</v>
      </c>
      <c r="AE6" s="1">
        <f t="shared" ref="AE6:AE7" si="6">$F6*N6</f>
        <v>370.99999999999841</v>
      </c>
      <c r="AF6" s="1">
        <f t="shared" ref="AF6:AF7" si="7">$F6*O6</f>
        <v>946.49999999999943</v>
      </c>
      <c r="AG6" s="1">
        <f t="shared" ref="AG6:AG7" si="8">$F6*P6</f>
        <v>62942.999999999833</v>
      </c>
      <c r="AH6" s="1">
        <f t="shared" ref="AH6:AH7" si="9">$F6*Q6</f>
        <v>215759.62000000002</v>
      </c>
      <c r="AI6" s="1">
        <f t="shared" ref="AI6:AI7" si="10">$F6*R6</f>
        <v>8123823.1979999989</v>
      </c>
      <c r="AJ6" s="1">
        <f t="shared" ref="AJ6:AJ7" si="11">$F6*S6</f>
        <v>34.999999999999901</v>
      </c>
      <c r="AK6" s="1">
        <f t="shared" ref="AK6:AK7" si="12">$F6*T6</f>
        <v>3724.9999999999991</v>
      </c>
      <c r="AL6" s="1">
        <f t="shared" ref="AL6:AL7" si="13">$F6*U6</f>
        <v>12334587.063149998</v>
      </c>
    </row>
    <row r="7" spans="2:38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>
        <f t="shared" si="1"/>
        <v>11757.999999999996</v>
      </c>
      <c r="Y7" s="6">
        <v>22921.057649999999</v>
      </c>
      <c r="Z7" s="1">
        <f t="shared" si="2"/>
        <v>62011.799999999988</v>
      </c>
      <c r="AA7" s="1">
        <f t="shared" si="3"/>
        <v>1842.9999999999984</v>
      </c>
      <c r="AB7" s="1">
        <f t="shared" si="4"/>
        <v>4974586.5205499986</v>
      </c>
      <c r="AC7" s="5">
        <v>47.9</v>
      </c>
      <c r="AD7" s="1">
        <f t="shared" si="5"/>
        <v>251.99999999999838</v>
      </c>
      <c r="AE7" s="1">
        <f t="shared" si="6"/>
        <v>185.9999999999992</v>
      </c>
      <c r="AF7" s="1">
        <f t="shared" si="7"/>
        <v>491.09999999999962</v>
      </c>
      <c r="AG7" s="1">
        <f t="shared" si="8"/>
        <v>305598</v>
      </c>
      <c r="AH7" s="1">
        <f t="shared" si="9"/>
        <v>64605.919999999955</v>
      </c>
      <c r="AI7" s="1">
        <f t="shared" si="10"/>
        <v>891716.61600000004</v>
      </c>
      <c r="AJ7" s="1">
        <f t="shared" si="11"/>
        <v>37.999999999999901</v>
      </c>
      <c r="AK7" s="1">
        <f t="shared" si="12"/>
        <v>4565.9999999999991</v>
      </c>
      <c r="AL7" s="1">
        <f t="shared" si="13"/>
        <v>8778491.9441999961</v>
      </c>
    </row>
    <row r="9" spans="2:38" x14ac:dyDescent="0.25">
      <c r="B9" s="4" t="s">
        <v>20</v>
      </c>
      <c r="C9" s="3" t="s">
        <v>24</v>
      </c>
      <c r="F9" s="5">
        <f t="shared" ref="F9:U9" si="14">AVERAGE(F5:F7)</f>
        <v>58716.999999999993</v>
      </c>
      <c r="G9" s="5">
        <f t="shared" si="14"/>
        <v>0.18681564335698408</v>
      </c>
      <c r="H9" s="5">
        <f t="shared" si="14"/>
        <v>26901.343810000002</v>
      </c>
      <c r="I9" s="5">
        <f t="shared" si="14"/>
        <v>0.91388570390790225</v>
      </c>
      <c r="J9" s="5">
        <f t="shared" si="14"/>
        <v>3.6417490580994437E-2</v>
      </c>
      <c r="K9" s="5">
        <f t="shared" si="14"/>
        <v>49.960971683666081</v>
      </c>
      <c r="L9" s="5">
        <f t="shared" si="14"/>
        <v>36.516666666666673</v>
      </c>
      <c r="M9" s="5">
        <f t="shared" si="14"/>
        <v>3.6379309114502635E-3</v>
      </c>
      <c r="N9" s="5">
        <f t="shared" si="14"/>
        <v>3.2938233580593473E-3</v>
      </c>
      <c r="O9" s="5">
        <f t="shared" si="14"/>
        <v>1.4024513522607722E-2</v>
      </c>
      <c r="P9" s="5">
        <f t="shared" si="14"/>
        <v>1.8506174289879558</v>
      </c>
      <c r="Q9" s="5">
        <f t="shared" si="14"/>
        <v>1.1688063906689699</v>
      </c>
      <c r="R9" s="5">
        <f t="shared" si="14"/>
        <v>33.901507691368209</v>
      </c>
      <c r="S9" s="5">
        <f t="shared" si="14"/>
        <v>9.0806833662219219E-4</v>
      </c>
      <c r="T9" s="5">
        <f t="shared" si="14"/>
        <v>6.3673122480590635E-2</v>
      </c>
      <c r="U9" s="5">
        <f t="shared" si="14"/>
        <v>138.31016875922501</v>
      </c>
      <c r="X9" s="7">
        <f t="shared" ref="X9:AL9" si="15">AVERAGE(X5:X7)</f>
        <v>9232.9999999999982</v>
      </c>
      <c r="Y9" s="7">
        <f t="shared" si="15"/>
        <v>26901.343810000002</v>
      </c>
      <c r="Z9" s="7">
        <f t="shared" si="15"/>
        <v>48751.899999999987</v>
      </c>
      <c r="AA9" s="7">
        <f t="shared" si="15"/>
        <v>1822.3333333333319</v>
      </c>
      <c r="AB9" s="7">
        <f t="shared" si="15"/>
        <v>3273619.3328733328</v>
      </c>
      <c r="AC9" s="7">
        <f t="shared" si="15"/>
        <v>36.516666666666673</v>
      </c>
      <c r="AD9" s="7">
        <f t="shared" si="15"/>
        <v>163.66666666666561</v>
      </c>
      <c r="AE9" s="7">
        <f t="shared" si="15"/>
        <v>197.99999999999918</v>
      </c>
      <c r="AF9" s="7">
        <f t="shared" si="15"/>
        <v>572.79999999999961</v>
      </c>
      <c r="AG9" s="7">
        <f t="shared" si="15"/>
        <v>123322.66666666661</v>
      </c>
      <c r="AH9" s="7">
        <f t="shared" si="15"/>
        <v>94806.513333333321</v>
      </c>
      <c r="AI9" s="7">
        <f t="shared" si="15"/>
        <v>3033229.2367999996</v>
      </c>
      <c r="AJ9" s="7">
        <f t="shared" si="15"/>
        <v>30.999999999999915</v>
      </c>
      <c r="AK9" s="7">
        <f t="shared" si="15"/>
        <v>3072.3333333333321</v>
      </c>
      <c r="AL9" s="7">
        <f t="shared" si="15"/>
        <v>7618466.1495966641</v>
      </c>
    </row>
    <row r="10" spans="2:38" x14ac:dyDescent="0.25">
      <c r="X10" s="7"/>
    </row>
    <row r="11" spans="2:38" x14ac:dyDescent="0.25">
      <c r="X11" s="7">
        <f>X9/$F9</f>
        <v>0.15724577209326088</v>
      </c>
      <c r="Y11" s="7">
        <f t="shared" ref="Y11:AL11" si="16">Y9/$F9</f>
        <v>0.45815255905444768</v>
      </c>
      <c r="Z11" s="7">
        <f t="shared" si="16"/>
        <v>0.83028594785155907</v>
      </c>
      <c r="AA11" s="7">
        <f t="shared" si="16"/>
        <v>3.1035872632003202E-2</v>
      </c>
      <c r="AB11" s="7">
        <f t="shared" si="16"/>
        <v>55.752496429881177</v>
      </c>
      <c r="AC11" s="7">
        <f t="shared" si="16"/>
        <v>6.2190961164001362E-4</v>
      </c>
      <c r="AD11" s="7">
        <f t="shared" si="16"/>
        <v>2.787381280832904E-3</v>
      </c>
      <c r="AE11" s="7">
        <f t="shared" si="16"/>
        <v>3.3721068855697531E-3</v>
      </c>
      <c r="AF11" s="7">
        <f t="shared" si="16"/>
        <v>9.7552667881533398E-3</v>
      </c>
      <c r="AG11" s="7">
        <f t="shared" si="16"/>
        <v>2.1002889566337966</v>
      </c>
      <c r="AH11" s="7">
        <f t="shared" si="16"/>
        <v>1.6146348303444205</v>
      </c>
      <c r="AI11" s="7">
        <f t="shared" si="16"/>
        <v>51.658450479418228</v>
      </c>
      <c r="AJ11" s="7">
        <f t="shared" si="16"/>
        <v>5.2795612854880051E-4</v>
      </c>
      <c r="AK11" s="7">
        <f t="shared" si="16"/>
        <v>5.2324426202519418E-2</v>
      </c>
      <c r="AL11" s="7">
        <f t="shared" si="16"/>
        <v>129.74889980068235</v>
      </c>
    </row>
    <row r="13" spans="2:38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38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38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38" x14ac:dyDescent="0.25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21" x14ac:dyDescent="0.25">
      <c r="B17" s="1">
        <v>3623000</v>
      </c>
      <c r="C17" s="1" t="s">
        <v>22</v>
      </c>
      <c r="D17" s="1" t="s">
        <v>41</v>
      </c>
      <c r="E17" s="1">
        <v>2022</v>
      </c>
      <c r="F17" s="7">
        <v>4.6170000000000003E-2</v>
      </c>
      <c r="G17" s="7">
        <v>6.6500000000000004E-2</v>
      </c>
      <c r="H17" s="7">
        <v>6.8699999999999997E-2</v>
      </c>
      <c r="I17" s="7">
        <v>6.055E-2</v>
      </c>
      <c r="J17" s="7">
        <v>4.7149999999999997E-2</v>
      </c>
      <c r="K17" s="7">
        <v>5.2979999999999999E-2</v>
      </c>
      <c r="L17" s="7">
        <v>6.4100000000000004E-2</v>
      </c>
      <c r="M17" s="7">
        <v>7.5130000000000002E-2</v>
      </c>
      <c r="N17" s="7">
        <v>7.3849999999999999E-2</v>
      </c>
      <c r="O17" s="7">
        <v>7.5399999999999995E-2</v>
      </c>
      <c r="P17" s="7">
        <v>0.12670000000000001</v>
      </c>
      <c r="Q17" s="7">
        <v>7.5700000000000003E-2</v>
      </c>
      <c r="R17" s="7">
        <v>8.6360000000000006E-2</v>
      </c>
      <c r="S17" s="7">
        <v>8.0600000000000005E-2</v>
      </c>
    </row>
    <row r="18" spans="2:21" x14ac:dyDescent="0.25">
      <c r="B18" s="1">
        <v>3623000</v>
      </c>
      <c r="C18" s="1" t="s">
        <v>22</v>
      </c>
      <c r="D18" s="1" t="s">
        <v>42</v>
      </c>
      <c r="E18" s="1">
        <v>2022</v>
      </c>
      <c r="F18" s="7">
        <v>5.3560000000000003E-2</v>
      </c>
      <c r="G18" s="7">
        <v>7.3700000000000002E-2</v>
      </c>
      <c r="H18" s="7">
        <v>7.324E-2</v>
      </c>
      <c r="I18" s="7">
        <v>6.1920000000000003E-2</v>
      </c>
      <c r="J18" s="7">
        <v>5.1569999999999998E-2</v>
      </c>
      <c r="K18" s="7">
        <v>6.1370000000000001E-2</v>
      </c>
      <c r="L18" s="7">
        <v>7.4770000000000003E-2</v>
      </c>
      <c r="M18" s="7">
        <v>8.1850000000000006E-2</v>
      </c>
      <c r="N18" s="7">
        <v>7.6300000000000007E-2</v>
      </c>
      <c r="O18" s="7">
        <v>7.3849999999999999E-2</v>
      </c>
      <c r="P18" s="7">
        <v>0.1183</v>
      </c>
      <c r="Q18" s="7">
        <v>6.8049999999999999E-2</v>
      </c>
      <c r="R18" s="7">
        <v>7.3359999999999995E-2</v>
      </c>
      <c r="S18" s="7">
        <v>5.8200000000000002E-2</v>
      </c>
    </row>
    <row r="19" spans="2:21" x14ac:dyDescent="0.25"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21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21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21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21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>AVERAGE(F14,F17,F20)</f>
        <v>5.213333333333333E-2</v>
      </c>
      <c r="G25" s="7">
        <f t="shared" ref="G25:R25" si="17">AVERAGE(G14,G17,G20)</f>
        <v>6.4576666666666671E-2</v>
      </c>
      <c r="H25" s="7">
        <f t="shared" si="17"/>
        <v>6.253333333333333E-2</v>
      </c>
      <c r="I25" s="7">
        <f t="shared" si="17"/>
        <v>5.1436666666666665E-2</v>
      </c>
      <c r="J25" s="7">
        <f t="shared" si="17"/>
        <v>4.1926666666666668E-2</v>
      </c>
      <c r="K25" s="7">
        <f t="shared" si="17"/>
        <v>4.1723333333333334E-2</v>
      </c>
      <c r="L25" s="7">
        <f t="shared" si="17"/>
        <v>6.3886666666666661E-2</v>
      </c>
      <c r="M25" s="7">
        <f t="shared" si="17"/>
        <v>7.9390000000000002E-2</v>
      </c>
      <c r="N25" s="7">
        <f t="shared" si="17"/>
        <v>7.9616666666666669E-2</v>
      </c>
      <c r="O25" s="7">
        <f t="shared" si="17"/>
        <v>7.1313333333333326E-2</v>
      </c>
      <c r="P25" s="7">
        <f t="shared" si="17"/>
        <v>0.13803333333333334</v>
      </c>
      <c r="Q25" s="7">
        <f t="shared" si="17"/>
        <v>8.2246666666666676E-2</v>
      </c>
      <c r="R25" s="7">
        <f t="shared" si="17"/>
        <v>9.3286666666666671E-2</v>
      </c>
      <c r="S25" s="7">
        <f>AVERAGE(S14,S17,S20)</f>
        <v>7.7900000000000011E-2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>AVERAGE(F15,F18,F21)</f>
        <v>5.8786666666666675E-2</v>
      </c>
      <c r="G26" s="7">
        <f t="shared" ref="G26:S26" si="18">AVERAGE(G15,G18,G21)</f>
        <v>7.3133333333333342E-2</v>
      </c>
      <c r="H26" s="7">
        <f t="shared" si="18"/>
        <v>7.0389999999999994E-2</v>
      </c>
      <c r="I26" s="7">
        <f t="shared" si="18"/>
        <v>5.643666666666667E-2</v>
      </c>
      <c r="J26" s="7">
        <f t="shared" si="18"/>
        <v>4.548E-2</v>
      </c>
      <c r="K26" s="7">
        <f t="shared" si="18"/>
        <v>4.9193333333333332E-2</v>
      </c>
      <c r="L26" s="7">
        <f t="shared" si="18"/>
        <v>7.3390000000000011E-2</v>
      </c>
      <c r="M26" s="7">
        <f t="shared" si="18"/>
        <v>8.5283333333333336E-2</v>
      </c>
      <c r="N26" s="7">
        <f t="shared" si="18"/>
        <v>7.925666666666667E-2</v>
      </c>
      <c r="O26" s="7">
        <f t="shared" si="18"/>
        <v>7.2669999999999998E-2</v>
      </c>
      <c r="P26" s="7">
        <f t="shared" si="18"/>
        <v>0.12848000000000001</v>
      </c>
      <c r="Q26" s="7">
        <f t="shared" si="18"/>
        <v>7.5680000000000011E-2</v>
      </c>
      <c r="R26" s="7">
        <f t="shared" si="18"/>
        <v>7.4096666666666658E-2</v>
      </c>
      <c r="S26" s="7">
        <f t="shared" si="18"/>
        <v>5.7723333333333328E-2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19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19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19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3"/>
  <sheetViews>
    <sheetView zoomScale="85" zoomScaleNormal="85" workbookViewId="0">
      <selection activeCell="W23" sqref="W23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9.5703125" bestFit="1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21" width="9.42578125" bestFit="1" customWidth="1"/>
    <col min="22" max="22" width="11.7109375" customWidth="1"/>
    <col min="23" max="23" width="18.42578125" customWidth="1"/>
    <col min="24" max="27" width="9.28515625" bestFit="1" customWidth="1"/>
    <col min="28" max="28" width="10.7109375" bestFit="1" customWidth="1"/>
    <col min="29" max="34" width="9.28515625" bestFit="1" customWidth="1"/>
    <col min="35" max="35" width="10.7109375" bestFit="1" customWidth="1"/>
    <col min="36" max="37" width="9.28515625" bestFit="1" customWidth="1"/>
    <col min="38" max="38" width="10.7109375" bestFit="1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1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>
        <f>$G5*H5</f>
        <v>6417.9999999999991</v>
      </c>
      <c r="Y5" s="6">
        <v>22502.496999999999</v>
      </c>
      <c r="Z5" s="1">
        <f t="shared" ref="Z5:AL5" si="0">$G5*J5</f>
        <v>13140.999999999995</v>
      </c>
      <c r="AA5" s="1">
        <f t="shared" si="0"/>
        <v>671.99999999999966</v>
      </c>
      <c r="AB5" s="1">
        <f t="shared" si="0"/>
        <v>1456492.5529799995</v>
      </c>
      <c r="AC5" s="5">
        <v>30.14</v>
      </c>
      <c r="AD5" s="1">
        <f t="shared" si="0"/>
        <v>104.99999999999928</v>
      </c>
      <c r="AE5" s="1">
        <f t="shared" si="0"/>
        <v>120.99999999999952</v>
      </c>
      <c r="AF5" s="1">
        <f t="shared" si="0"/>
        <v>578.19999999999936</v>
      </c>
      <c r="AG5" s="1">
        <f t="shared" si="0"/>
        <v>12485.999999999936</v>
      </c>
      <c r="AH5" s="1">
        <f t="shared" si="0"/>
        <v>92626.569999999992</v>
      </c>
      <c r="AI5" s="1">
        <f t="shared" si="0"/>
        <v>9875022.8065999988</v>
      </c>
      <c r="AJ5" s="1">
        <f t="shared" si="0"/>
        <v>18.999999999999957</v>
      </c>
      <c r="AK5" s="1">
        <f t="shared" si="0"/>
        <v>2013.9999999999995</v>
      </c>
      <c r="AL5" s="1">
        <f t="shared" si="0"/>
        <v>10399689.402389996</v>
      </c>
    </row>
    <row r="6" spans="3:38" x14ac:dyDescent="0.25">
      <c r="C6" s="1" t="s">
        <v>44</v>
      </c>
      <c r="D6" s="1" t="s">
        <v>49</v>
      </c>
      <c r="E6" s="1" t="s">
        <v>48</v>
      </c>
      <c r="F6" s="6">
        <v>-136</v>
      </c>
      <c r="G6" s="6">
        <v>59861.999999999993</v>
      </c>
      <c r="H6" s="5">
        <v>0.1683705856803982</v>
      </c>
      <c r="I6" s="6">
        <v>18717.5</v>
      </c>
      <c r="J6" s="5">
        <v>0.44555644649360188</v>
      </c>
      <c r="K6" s="5">
        <v>1.9879055160201789E-2</v>
      </c>
      <c r="L6" s="5">
        <v>20.074214025592191</v>
      </c>
      <c r="M6" s="5">
        <v>23.4</v>
      </c>
      <c r="N6" s="5">
        <v>1.7707393672112409E-3</v>
      </c>
      <c r="O6" s="5">
        <v>2.489058167117694E-3</v>
      </c>
      <c r="P6" s="5">
        <v>1.0804851157662609E-2</v>
      </c>
      <c r="Q6" s="5">
        <v>1.093247803280879</v>
      </c>
      <c r="R6" s="5">
        <v>1.183322976178544</v>
      </c>
      <c r="S6" s="5">
        <v>72.625054291537197</v>
      </c>
      <c r="T6" s="5">
        <v>7.1831879990644969E-4</v>
      </c>
      <c r="U6" s="5">
        <v>4.6406735491630748E-2</v>
      </c>
      <c r="V6" s="5">
        <v>45.439470782800392</v>
      </c>
      <c r="X6" s="1">
        <f>$G6*H6</f>
        <v>10078.999999999996</v>
      </c>
      <c r="Y6" s="6">
        <v>18717.5</v>
      </c>
      <c r="Z6" s="1">
        <f t="shared" ref="Z6" si="1">$G6*J6</f>
        <v>26671.899999999991</v>
      </c>
      <c r="AA6" s="1">
        <f t="shared" ref="AA6" si="2">$G6*K6</f>
        <v>1189.9999999999993</v>
      </c>
      <c r="AB6" s="1">
        <f t="shared" ref="AB6" si="3">$G6*L6</f>
        <v>1201682.5999999996</v>
      </c>
      <c r="AC6" s="5">
        <v>23.4</v>
      </c>
      <c r="AD6" s="1">
        <f t="shared" ref="AD6" si="4">$G6*N6</f>
        <v>105.99999999999929</v>
      </c>
      <c r="AE6" s="1">
        <f t="shared" ref="AE6" si="5">$G6*O6</f>
        <v>148.99999999999937</v>
      </c>
      <c r="AF6" s="1">
        <f t="shared" ref="AF6" si="6">$G6*P6</f>
        <v>646.79999999999905</v>
      </c>
      <c r="AG6" s="1">
        <f t="shared" ref="AG6" si="7">$G6*Q6</f>
        <v>65443.999999999971</v>
      </c>
      <c r="AH6" s="1">
        <f t="shared" ref="AH6" si="8">$G6*R6</f>
        <v>70836.079999999987</v>
      </c>
      <c r="AI6" s="1">
        <f t="shared" ref="AI6" si="9">$G6*S6</f>
        <v>4347480.9999999991</v>
      </c>
      <c r="AJ6" s="1">
        <f t="shared" ref="AJ6" si="10">$G6*T6</f>
        <v>42.999999999999886</v>
      </c>
      <c r="AK6" s="1">
        <f t="shared" ref="AK6" si="11">$G6*U6</f>
        <v>2777.9999999999995</v>
      </c>
      <c r="AL6" s="1">
        <f t="shared" ref="AL6" si="12">$G6*V6</f>
        <v>2720097.5999999968</v>
      </c>
    </row>
    <row r="7" spans="3:38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>
        <f>$G7*H7</f>
        <v>8137.9999999999982</v>
      </c>
      <c r="Y7" s="6">
        <v>18718.5</v>
      </c>
      <c r="Z7" s="1">
        <f t="shared" ref="Z7" si="13">$G7*J7</f>
        <v>48767.69999999999</v>
      </c>
      <c r="AA7" s="1">
        <f t="shared" ref="AA7" si="14">$G7*K7</f>
        <v>1075.9999999999995</v>
      </c>
      <c r="AB7" s="1">
        <f t="shared" ref="AB7" si="15">$G7*L7</f>
        <v>2388274.4601000003</v>
      </c>
      <c r="AC7" s="5">
        <v>24.4</v>
      </c>
      <c r="AD7" s="1">
        <f t="shared" ref="AD7" si="16">$G7*N7</f>
        <v>170.99999999999889</v>
      </c>
      <c r="AE7" s="1">
        <f t="shared" ref="AE7" si="17">$G7*O7</f>
        <v>157.99999999999937</v>
      </c>
      <c r="AF7" s="1">
        <f t="shared" ref="AF7" si="18">$G7*P7</f>
        <v>240.29999999999944</v>
      </c>
      <c r="AG7" s="1">
        <f t="shared" ref="AG7" si="19">$G7*Q7</f>
        <v>8009.9999999999318</v>
      </c>
      <c r="AH7" s="1">
        <f t="shared" ref="AH7" si="20">$G7*R7</f>
        <v>16037.419999999993</v>
      </c>
      <c r="AI7" s="1">
        <f t="shared" ref="AI7" si="21">$G7*S7</f>
        <v>182075.88299999971</v>
      </c>
      <c r="AJ7" s="1">
        <f t="shared" ref="AJ7" si="22">$G7*T7</f>
        <v>16.999999999999943</v>
      </c>
      <c r="AK7" s="1">
        <f t="shared" ref="AK7" si="23">$G7*U7</f>
        <v>2963.9999999999995</v>
      </c>
      <c r="AL7" s="1">
        <f t="shared" ref="AL7" si="24">$G7*V7</f>
        <v>8261718.8719499959</v>
      </c>
    </row>
    <row r="8" spans="3:38" x14ac:dyDescent="0.25">
      <c r="C8" s="9"/>
      <c r="D8" s="9"/>
      <c r="E8" s="9"/>
      <c r="F8" s="1"/>
      <c r="G8" s="1">
        <f>AVERAGE(G5:G7)</f>
        <v>55234.666666666664</v>
      </c>
      <c r="H8" s="7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3:38" x14ac:dyDescent="0.25">
      <c r="C9" s="4"/>
      <c r="D9" s="1"/>
      <c r="E9" s="1"/>
      <c r="F9" s="1"/>
      <c r="G9" s="1"/>
      <c r="H9" s="7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3:38" x14ac:dyDescent="0.25">
      <c r="X10" s="7">
        <f>AVERAGE(X5:X7)</f>
        <v>8211.6666666666642</v>
      </c>
      <c r="Y10" s="7">
        <f t="shared" ref="Y10:AL10" si="25">AVERAGE(Y5:Y7)</f>
        <v>19979.499</v>
      </c>
      <c r="Z10" s="7">
        <f t="shared" si="25"/>
        <v>29526.866666666658</v>
      </c>
      <c r="AA10" s="7">
        <f t="shared" si="25"/>
        <v>979.33333333333292</v>
      </c>
      <c r="AB10" s="7">
        <f t="shared" si="25"/>
        <v>1682149.8710266661</v>
      </c>
      <c r="AC10" s="7">
        <f t="shared" si="25"/>
        <v>25.98</v>
      </c>
      <c r="AD10" s="7">
        <f t="shared" si="25"/>
        <v>127.3333333333325</v>
      </c>
      <c r="AE10" s="7">
        <f t="shared" si="25"/>
        <v>142.66666666666609</v>
      </c>
      <c r="AF10" s="7">
        <f t="shared" si="25"/>
        <v>488.43333333333266</v>
      </c>
      <c r="AG10" s="7">
        <f t="shared" si="25"/>
        <v>28646.666666666613</v>
      </c>
      <c r="AH10" s="7">
        <f t="shared" si="25"/>
        <v>59833.356666666652</v>
      </c>
      <c r="AI10" s="7">
        <f t="shared" si="25"/>
        <v>4801526.5631999988</v>
      </c>
      <c r="AJ10" s="7">
        <f t="shared" si="25"/>
        <v>26.333333333333261</v>
      </c>
      <c r="AK10" s="7">
        <f t="shared" si="25"/>
        <v>2585.3333333333326</v>
      </c>
      <c r="AL10" s="7">
        <f t="shared" si="25"/>
        <v>7127168.6247799965</v>
      </c>
    </row>
    <row r="11" spans="3:38" x14ac:dyDescent="0.25">
      <c r="C11" s="2" t="s">
        <v>25</v>
      </c>
      <c r="D11" s="2" t="s">
        <v>17</v>
      </c>
      <c r="E11" s="2" t="s">
        <v>26</v>
      </c>
      <c r="F11" s="2" t="s">
        <v>18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31</v>
      </c>
      <c r="L11" s="2" t="s">
        <v>32</v>
      </c>
      <c r="M11" s="2" t="s">
        <v>33</v>
      </c>
      <c r="N11" s="2" t="s">
        <v>34</v>
      </c>
      <c r="O11" s="2" t="s">
        <v>35</v>
      </c>
      <c r="P11" s="2" t="s">
        <v>36</v>
      </c>
      <c r="Q11" s="2" t="s">
        <v>37</v>
      </c>
      <c r="R11" s="2" t="s">
        <v>38</v>
      </c>
      <c r="S11" s="2" t="s">
        <v>39</v>
      </c>
      <c r="T11" s="2" t="s">
        <v>40</v>
      </c>
      <c r="W11" s="12" t="s">
        <v>43</v>
      </c>
      <c r="X11" s="1">
        <f>X10/$G8</f>
        <v>0.14866871047168442</v>
      </c>
      <c r="Y11" s="1">
        <f>AVERAGE(Y10:Y10)</f>
        <v>19979.499</v>
      </c>
      <c r="Z11" s="1">
        <f>Z10/$G8</f>
        <v>0.53457128373485241</v>
      </c>
      <c r="AA11" s="1">
        <f>AA10/$G8</f>
        <v>1.7730410853087426E-2</v>
      </c>
      <c r="AB11" s="1">
        <f>AB10/$G8</f>
        <v>30.454603468111806</v>
      </c>
      <c r="AC11" s="1">
        <f>AVERAGE(AC10:AC10)</f>
        <v>25.98</v>
      </c>
      <c r="AD11" s="1">
        <f t="shared" ref="AD11:AL11" si="26">AD10/$G8</f>
        <v>2.3053155023415096E-3</v>
      </c>
      <c r="AE11" s="1">
        <f t="shared" si="26"/>
        <v>2.582918939796253E-3</v>
      </c>
      <c r="AF11" s="1">
        <f t="shared" si="26"/>
        <v>8.8428764544006069E-3</v>
      </c>
      <c r="AG11" s="1">
        <f t="shared" si="26"/>
        <v>0.51863563945348234</v>
      </c>
      <c r="AH11" s="1">
        <f t="shared" si="26"/>
        <v>1.0832573142470909</v>
      </c>
      <c r="AI11" s="1">
        <f t="shared" si="26"/>
        <v>86.929583411384144</v>
      </c>
      <c r="AJ11" s="1">
        <f t="shared" si="26"/>
        <v>4.7675372954183233E-4</v>
      </c>
      <c r="AK11" s="1">
        <f t="shared" si="26"/>
        <v>4.6806353497803301E-2</v>
      </c>
      <c r="AL11" s="1">
        <f t="shared" si="26"/>
        <v>129.03433757990146</v>
      </c>
    </row>
    <row r="12" spans="3:38" x14ac:dyDescent="0.25">
      <c r="C12" s="1">
        <v>56613000</v>
      </c>
      <c r="D12" s="1" t="s">
        <v>45</v>
      </c>
      <c r="E12" s="1" t="s">
        <v>41</v>
      </c>
      <c r="F12" s="1">
        <v>2019</v>
      </c>
      <c r="G12" s="7">
        <v>5.5329999999999997E-2</v>
      </c>
      <c r="H12" s="7">
        <v>5.8099999999999999E-2</v>
      </c>
      <c r="I12" s="7">
        <v>5.4960000000000002E-2</v>
      </c>
      <c r="J12" s="7">
        <v>4.3099999999999999E-2</v>
      </c>
      <c r="K12" s="7">
        <v>4.0250000000000001E-2</v>
      </c>
      <c r="L12" s="7">
        <v>5.5660000000000001E-2</v>
      </c>
      <c r="M12" s="7">
        <v>8.2500000000000004E-2</v>
      </c>
      <c r="N12" s="7">
        <v>7.7200000000000005E-2</v>
      </c>
      <c r="O12" s="7">
        <v>7.0739999999999997E-2</v>
      </c>
      <c r="P12" s="7">
        <v>6.4449999999999993E-2</v>
      </c>
      <c r="Q12" s="7">
        <v>0.14199999999999999</v>
      </c>
      <c r="R12" s="7">
        <v>8.8200000000000001E-2</v>
      </c>
      <c r="S12" s="7">
        <v>9.1899999999999996E-2</v>
      </c>
      <c r="T12" s="7">
        <v>7.5560000000000002E-2</v>
      </c>
      <c r="U12" s="1"/>
      <c r="V12" s="1"/>
    </row>
    <row r="13" spans="3:38" x14ac:dyDescent="0.25">
      <c r="C13" s="1">
        <v>56613000</v>
      </c>
      <c r="D13" s="1" t="s">
        <v>45</v>
      </c>
      <c r="E13" s="1" t="s">
        <v>42</v>
      </c>
      <c r="F13" s="1">
        <v>2019</v>
      </c>
      <c r="G13" s="7">
        <v>6.1199999999999997E-2</v>
      </c>
      <c r="H13" s="7">
        <v>6.7299999999999999E-2</v>
      </c>
      <c r="I13" s="7">
        <v>5.91E-2</v>
      </c>
      <c r="J13" s="7">
        <v>4.938E-2</v>
      </c>
      <c r="K13" s="7">
        <v>4.2500000000000003E-2</v>
      </c>
      <c r="L13" s="7">
        <v>6.0729999999999999E-2</v>
      </c>
      <c r="M13" s="7">
        <v>9.0149999999999994E-2</v>
      </c>
      <c r="N13" s="7">
        <v>8.5099999999999995E-2</v>
      </c>
      <c r="O13" s="7">
        <v>7.5600000000000001E-2</v>
      </c>
      <c r="P13" s="7">
        <v>6.5799999999999997E-2</v>
      </c>
      <c r="Q13" s="7">
        <v>0.12989999999999999</v>
      </c>
      <c r="R13" s="7">
        <v>8.1900000000000001E-2</v>
      </c>
      <c r="S13" s="7">
        <v>7.4160000000000004E-2</v>
      </c>
      <c r="T13" s="7">
        <v>5.7099999999999998E-2</v>
      </c>
      <c r="U13" s="1"/>
      <c r="V13" s="1"/>
    </row>
    <row r="14" spans="3:38" x14ac:dyDescent="0.25">
      <c r="H14" s="1"/>
      <c r="I14" s="6"/>
      <c r="J14" s="1"/>
      <c r="K14" s="1"/>
      <c r="L14" s="1"/>
      <c r="M14" s="5"/>
      <c r="N14" s="1"/>
      <c r="O14" s="1"/>
      <c r="P14" s="1"/>
      <c r="Q14" s="1"/>
      <c r="R14" s="1"/>
      <c r="S14" s="1"/>
      <c r="T14" s="1"/>
    </row>
    <row r="15" spans="3:38" x14ac:dyDescent="0.25">
      <c r="C15" s="1">
        <v>63637000</v>
      </c>
      <c r="D15" s="1" t="s">
        <v>49</v>
      </c>
      <c r="E15" s="1" t="s">
        <v>41</v>
      </c>
      <c r="F15" s="1">
        <v>2013</v>
      </c>
      <c r="G15" s="7">
        <v>6.1199999999999997E-2</v>
      </c>
      <c r="H15" s="7">
        <v>5.79E-2</v>
      </c>
      <c r="I15" s="7">
        <v>5.1180000000000003E-2</v>
      </c>
      <c r="J15" s="7">
        <v>5.246E-2</v>
      </c>
      <c r="K15" s="7">
        <v>5.9229999999999998E-2</v>
      </c>
      <c r="L15" s="7">
        <v>7.6300000000000007E-2</v>
      </c>
      <c r="M15" s="7">
        <v>7.4770000000000003E-2</v>
      </c>
      <c r="N15" s="7">
        <v>7.1499999999999994E-2</v>
      </c>
      <c r="O15" s="7">
        <v>6.6799999999999998E-2</v>
      </c>
      <c r="P15" s="7">
        <v>7.4499999999999997E-2</v>
      </c>
      <c r="Q15" s="7">
        <v>0.16220000000000001</v>
      </c>
      <c r="R15" s="7">
        <v>8.6599999999999996E-2</v>
      </c>
      <c r="S15" s="7">
        <v>6.6830000000000001E-2</v>
      </c>
      <c r="T15" s="7">
        <v>3.85E-2</v>
      </c>
      <c r="U15" s="1"/>
      <c r="V15" s="1"/>
    </row>
    <row r="16" spans="3:38" x14ac:dyDescent="0.25">
      <c r="C16" s="1">
        <v>63637000</v>
      </c>
      <c r="D16" s="1" t="s">
        <v>49</v>
      </c>
      <c r="E16" s="1" t="s">
        <v>42</v>
      </c>
      <c r="F16" s="1">
        <v>2013</v>
      </c>
      <c r="G16" s="7">
        <v>5.79E-2</v>
      </c>
      <c r="H16" s="7">
        <v>5.5629999999999999E-2</v>
      </c>
      <c r="I16" s="7">
        <v>5.1639999999999998E-2</v>
      </c>
      <c r="J16" s="7">
        <v>5.2519999999999997E-2</v>
      </c>
      <c r="K16" s="7">
        <v>5.8930000000000003E-2</v>
      </c>
      <c r="L16" s="7">
        <v>9.2700000000000005E-2</v>
      </c>
      <c r="M16" s="7">
        <v>9.2100000000000001E-2</v>
      </c>
      <c r="N16" s="7">
        <v>8.1600000000000006E-2</v>
      </c>
      <c r="O16" s="7">
        <v>7.4899999999999994E-2</v>
      </c>
      <c r="P16" s="7">
        <v>7.46E-2</v>
      </c>
      <c r="Q16" s="7">
        <v>0.14929999999999999</v>
      </c>
      <c r="R16" s="7">
        <v>7.886E-2</v>
      </c>
      <c r="S16" s="7">
        <v>5.466E-2</v>
      </c>
      <c r="T16" s="7">
        <v>2.4639999999999999E-2</v>
      </c>
      <c r="U16" s="1"/>
      <c r="V16" s="1"/>
    </row>
    <row r="17" spans="3:22" x14ac:dyDescent="0.25">
      <c r="H17" s="1"/>
      <c r="I17" s="6"/>
      <c r="J17" s="1"/>
      <c r="K17" s="1"/>
      <c r="L17" s="1"/>
      <c r="M17" s="5"/>
      <c r="N17" s="1"/>
      <c r="O17" s="1"/>
      <c r="P17" s="1"/>
      <c r="Q17" s="1"/>
      <c r="R17" s="1"/>
      <c r="S17" s="1"/>
      <c r="T17" s="1"/>
      <c r="U17" s="2"/>
      <c r="V17" s="2"/>
    </row>
    <row r="18" spans="3:22" x14ac:dyDescent="0.25">
      <c r="C18" s="1">
        <v>75533000</v>
      </c>
      <c r="D18" s="1" t="s">
        <v>54</v>
      </c>
      <c r="E18" s="1" t="s">
        <v>41</v>
      </c>
      <c r="F18" s="1" t="s">
        <v>55</v>
      </c>
      <c r="G18" s="7">
        <v>0.05</v>
      </c>
      <c r="H18" s="7">
        <v>7.5740000000000002E-2</v>
      </c>
      <c r="I18" s="7">
        <v>7.3550000000000004E-2</v>
      </c>
      <c r="J18" s="7">
        <v>5.6270000000000001E-2</v>
      </c>
      <c r="K18" s="7">
        <v>4.5870000000000001E-2</v>
      </c>
      <c r="L18" s="7">
        <v>4.0370000000000003E-2</v>
      </c>
      <c r="M18" s="7">
        <v>6.3350000000000004E-2</v>
      </c>
      <c r="N18" s="7">
        <v>8.2400000000000001E-2</v>
      </c>
      <c r="O18" s="7">
        <v>8.3000000000000004E-2</v>
      </c>
      <c r="P18" s="7">
        <v>7.7499999999999999E-2</v>
      </c>
      <c r="Q18" s="7">
        <v>0.11285000000000001</v>
      </c>
      <c r="R18" s="7">
        <v>6.2560000000000004E-2</v>
      </c>
      <c r="S18" s="7">
        <v>9.1399999999999995E-2</v>
      </c>
      <c r="T18" s="7">
        <v>8.5199999999999998E-2</v>
      </c>
    </row>
    <row r="19" spans="3:22" x14ac:dyDescent="0.25">
      <c r="C19" s="1">
        <v>75533000</v>
      </c>
      <c r="D19" s="1" t="s">
        <v>54</v>
      </c>
      <c r="E19" s="1" t="s">
        <v>42</v>
      </c>
      <c r="F19" s="1" t="s">
        <v>55</v>
      </c>
      <c r="G19" s="7">
        <v>6.25E-2</v>
      </c>
      <c r="H19" s="7">
        <v>9.3799999999999994E-2</v>
      </c>
      <c r="I19" s="7">
        <v>9.1800000000000007E-2</v>
      </c>
      <c r="J19" s="7">
        <v>6.0299999999999999E-2</v>
      </c>
      <c r="K19" s="7">
        <v>2.7019999999999999E-2</v>
      </c>
      <c r="L19" s="7">
        <v>3.8100000000000002E-2</v>
      </c>
      <c r="M19" s="7">
        <v>8.1799999999999998E-2</v>
      </c>
      <c r="N19" s="7">
        <v>9.0639999999999998E-2</v>
      </c>
      <c r="O19" s="7">
        <v>7.4899999999999994E-2</v>
      </c>
      <c r="P19" s="7">
        <v>7.3700000000000002E-2</v>
      </c>
      <c r="Q19" s="7">
        <v>0.1051</v>
      </c>
      <c r="R19" s="7">
        <v>5.6730000000000003E-2</v>
      </c>
      <c r="S19" s="7">
        <v>7.5999999999999998E-2</v>
      </c>
      <c r="T19" s="7">
        <v>6.7599999999999993E-2</v>
      </c>
    </row>
    <row r="22" spans="3:22" x14ac:dyDescent="0.25">
      <c r="D22" s="3" t="s">
        <v>43</v>
      </c>
      <c r="E22" s="1" t="s">
        <v>41</v>
      </c>
      <c r="G22" s="7">
        <f>AVERAGE(G15,G12,G18)</f>
        <v>5.5510000000000004E-2</v>
      </c>
      <c r="H22" s="7">
        <f t="shared" ref="H22:T22" si="27">AVERAGE(H15,H12,H18)</f>
        <v>6.3913333333333336E-2</v>
      </c>
      <c r="I22" s="7">
        <f t="shared" si="27"/>
        <v>5.9896666666666674E-2</v>
      </c>
      <c r="J22" s="7">
        <f t="shared" si="27"/>
        <v>5.0610000000000009E-2</v>
      </c>
      <c r="K22" s="7">
        <f t="shared" si="27"/>
        <v>4.845E-2</v>
      </c>
      <c r="L22" s="7">
        <f t="shared" si="27"/>
        <v>5.7443333333333346E-2</v>
      </c>
      <c r="M22" s="7">
        <f t="shared" si="27"/>
        <v>7.3540000000000008E-2</v>
      </c>
      <c r="N22" s="7">
        <f t="shared" si="27"/>
        <v>7.7033333333333329E-2</v>
      </c>
      <c r="O22" s="7">
        <f t="shared" si="27"/>
        <v>7.3513333333333333E-2</v>
      </c>
      <c r="P22" s="7">
        <f t="shared" si="27"/>
        <v>7.2149999999999992E-2</v>
      </c>
      <c r="Q22" s="7">
        <f t="shared" si="27"/>
        <v>0.13901666666666668</v>
      </c>
      <c r="R22" s="7">
        <f t="shared" si="27"/>
        <v>7.912000000000001E-2</v>
      </c>
      <c r="S22" s="7">
        <f t="shared" si="27"/>
        <v>8.3376666666666654E-2</v>
      </c>
      <c r="T22" s="7">
        <f t="shared" si="27"/>
        <v>6.6419999999999993E-2</v>
      </c>
    </row>
    <row r="23" spans="3:22" x14ac:dyDescent="0.25">
      <c r="D23" s="3" t="s">
        <v>43</v>
      </c>
      <c r="E23" s="1" t="s">
        <v>42</v>
      </c>
      <c r="G23" s="7">
        <f>AVERAGE(G16,G13,G19)</f>
        <v>6.0533333333333328E-2</v>
      </c>
      <c r="H23" s="7">
        <f t="shared" ref="H23:T23" si="28">AVERAGE(H16,H13,H19)</f>
        <v>7.2243333333333326E-2</v>
      </c>
      <c r="I23" s="7">
        <f t="shared" si="28"/>
        <v>6.7513333333333328E-2</v>
      </c>
      <c r="J23" s="7">
        <f t="shared" si="28"/>
        <v>5.4066666666666659E-2</v>
      </c>
      <c r="K23" s="7">
        <f t="shared" si="28"/>
        <v>4.281666666666667E-2</v>
      </c>
      <c r="L23" s="7">
        <f t="shared" si="28"/>
        <v>6.3843333333333335E-2</v>
      </c>
      <c r="M23" s="7">
        <f t="shared" si="28"/>
        <v>8.8016666666666674E-2</v>
      </c>
      <c r="N23" s="7">
        <f t="shared" si="28"/>
        <v>8.5780000000000009E-2</v>
      </c>
      <c r="O23" s="7">
        <f t="shared" si="28"/>
        <v>7.513333333333333E-2</v>
      </c>
      <c r="P23" s="7">
        <f t="shared" si="28"/>
        <v>7.1366666666666675E-2</v>
      </c>
      <c r="Q23" s="7">
        <f t="shared" si="28"/>
        <v>0.12809999999999999</v>
      </c>
      <c r="R23" s="7">
        <f t="shared" si="28"/>
        <v>7.2496666666666668E-2</v>
      </c>
      <c r="S23" s="7">
        <f t="shared" si="28"/>
        <v>6.8273333333333339E-2</v>
      </c>
      <c r="T23" s="7">
        <f t="shared" si="28"/>
        <v>4.9779999999999991E-2</v>
      </c>
    </row>
    <row r="29" spans="3:22" x14ac:dyDescent="0.25"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3:22" x14ac:dyDescent="0.25">
      <c r="C30" s="4"/>
      <c r="D30" s="1"/>
      <c r="E30" s="1"/>
      <c r="F30" s="1"/>
      <c r="G30" s="1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3:22" x14ac:dyDescent="0.25">
      <c r="C31" s="3" t="s">
        <v>19</v>
      </c>
      <c r="D31" s="3" t="s">
        <v>17</v>
      </c>
      <c r="E31" s="3" t="s">
        <v>18</v>
      </c>
      <c r="F31" s="2" t="s">
        <v>0</v>
      </c>
      <c r="G31" s="2" t="s">
        <v>1</v>
      </c>
      <c r="H31" s="2" t="s">
        <v>2</v>
      </c>
      <c r="I31" s="2" t="s">
        <v>3</v>
      </c>
      <c r="J31" s="2" t="s">
        <v>4</v>
      </c>
      <c r="K31" s="2" t="s">
        <v>5</v>
      </c>
      <c r="L31" s="2" t="s">
        <v>6</v>
      </c>
      <c r="M31" s="2" t="s">
        <v>7</v>
      </c>
      <c r="N31" s="2" t="s">
        <v>8</v>
      </c>
      <c r="O31" s="2" t="s">
        <v>9</v>
      </c>
      <c r="P31" s="2" t="s">
        <v>10</v>
      </c>
      <c r="Q31" s="2" t="s">
        <v>11</v>
      </c>
      <c r="R31" s="2" t="s">
        <v>12</v>
      </c>
      <c r="S31" s="2" t="s">
        <v>13</v>
      </c>
      <c r="T31" s="2" t="s">
        <v>14</v>
      </c>
      <c r="U31" s="2" t="s">
        <v>15</v>
      </c>
      <c r="V31" s="2" t="s">
        <v>16</v>
      </c>
    </row>
    <row r="32" spans="3:22" x14ac:dyDescent="0.25">
      <c r="C32" s="3" t="s">
        <v>44</v>
      </c>
      <c r="D32" s="1" t="s">
        <v>49</v>
      </c>
      <c r="E32" s="1">
        <v>2014</v>
      </c>
      <c r="F32" s="6">
        <v>-136</v>
      </c>
      <c r="G32" s="6">
        <v>59861.999999999993</v>
      </c>
      <c r="H32" s="5">
        <v>0.1683705856803982</v>
      </c>
      <c r="I32" s="6">
        <v>18717.5</v>
      </c>
      <c r="J32" s="5">
        <v>0.44555644649360188</v>
      </c>
      <c r="K32" s="5">
        <v>1.9879055160201789E-2</v>
      </c>
      <c r="L32" s="5">
        <v>20.074214025592191</v>
      </c>
      <c r="M32" s="5">
        <v>23.4</v>
      </c>
      <c r="N32" s="5">
        <v>1.7707393672112409E-3</v>
      </c>
      <c r="O32" s="5">
        <v>2.489058167117694E-3</v>
      </c>
      <c r="P32" s="5">
        <v>1.0804851157662609E-2</v>
      </c>
      <c r="Q32" s="5">
        <v>1.093247803280879</v>
      </c>
      <c r="R32" s="5">
        <v>1.183322976178544</v>
      </c>
      <c r="S32" s="5">
        <v>72.625054291537197</v>
      </c>
      <c r="T32" s="5">
        <v>7.1831879990644969E-4</v>
      </c>
      <c r="U32" s="5">
        <v>4.6406735491630748E-2</v>
      </c>
      <c r="V32" s="5">
        <v>45.439470782800392</v>
      </c>
    </row>
    <row r="33" spans="3:22" x14ac:dyDescent="0.25">
      <c r="D33" s="1" t="s">
        <v>49</v>
      </c>
      <c r="E33" s="1">
        <v>2015</v>
      </c>
      <c r="F33" s="6">
        <v>-131.99999999999989</v>
      </c>
      <c r="G33" s="6">
        <v>59649</v>
      </c>
      <c r="H33" s="5">
        <v>0.16354004258244059</v>
      </c>
      <c r="I33" s="6">
        <v>16455.829679999999</v>
      </c>
      <c r="J33" s="5">
        <v>0.46832805244010789</v>
      </c>
      <c r="K33" s="5">
        <v>2.0452983285553811E-2</v>
      </c>
      <c r="L33" s="5">
        <v>19.883605225066638</v>
      </c>
      <c r="M33" s="5">
        <v>23.64</v>
      </c>
      <c r="N33" s="5">
        <v>1.810591962983442E-3</v>
      </c>
      <c r="O33" s="5">
        <v>2.5817700212912098E-3</v>
      </c>
      <c r="P33" s="5">
        <v>1.0752904491273941E-2</v>
      </c>
      <c r="Q33" s="5">
        <v>0.94551459370651614</v>
      </c>
      <c r="R33" s="5">
        <v>1.203360827507586</v>
      </c>
      <c r="S33" s="5">
        <v>61.270966499019252</v>
      </c>
      <c r="T33" s="5">
        <v>7.3764857751177563E-4</v>
      </c>
      <c r="U33" s="5">
        <v>4.6572448825629928E-2</v>
      </c>
      <c r="V33" s="5">
        <v>35.729470777548642</v>
      </c>
    </row>
    <row r="34" spans="3:22" x14ac:dyDescent="0.25">
      <c r="D34" s="1" t="s">
        <v>49</v>
      </c>
      <c r="E34" s="1">
        <v>2016</v>
      </c>
      <c r="F34" s="6">
        <v>-338</v>
      </c>
      <c r="G34" s="6">
        <v>59349</v>
      </c>
      <c r="H34" s="5">
        <v>0.16355793694923251</v>
      </c>
      <c r="I34" s="6">
        <v>16506.97249</v>
      </c>
      <c r="J34" s="5">
        <v>0.47685049453234252</v>
      </c>
      <c r="K34" s="5">
        <v>2.1230349289794261E-2</v>
      </c>
      <c r="L34" s="5">
        <v>19.00027140659488</v>
      </c>
      <c r="M34" s="5">
        <v>23.93</v>
      </c>
      <c r="N34" s="5">
        <v>1.8197442248394969E-3</v>
      </c>
      <c r="O34" s="5">
        <v>2.628519435879279E-3</v>
      </c>
      <c r="P34" s="5">
        <v>1.370368498205529E-2</v>
      </c>
      <c r="Q34" s="5">
        <v>0.94261065898330221</v>
      </c>
      <c r="R34" s="5">
        <v>1.032858683381354</v>
      </c>
      <c r="S34" s="5">
        <v>92.807506382584336</v>
      </c>
      <c r="T34" s="5">
        <v>7.2452779322313625E-4</v>
      </c>
      <c r="U34" s="5">
        <v>4.6807865338927362E-2</v>
      </c>
      <c r="V34" s="5">
        <v>54.735426532544722</v>
      </c>
    </row>
    <row r="35" spans="3:22" x14ac:dyDescent="0.25">
      <c r="D35" s="1" t="s">
        <v>49</v>
      </c>
      <c r="E35" s="1">
        <v>2017</v>
      </c>
      <c r="F35" s="6">
        <v>-283.99999999999989</v>
      </c>
      <c r="G35" s="6">
        <v>58748.999999999993</v>
      </c>
      <c r="H35" s="5">
        <v>0.16527940901121721</v>
      </c>
      <c r="I35" s="6">
        <v>16496.860799999999</v>
      </c>
      <c r="J35" s="5">
        <v>0.46437896815264929</v>
      </c>
      <c r="K35" s="5">
        <v>2.4170624180837111E-2</v>
      </c>
      <c r="L35" s="5">
        <v>27.61631721612282</v>
      </c>
      <c r="M35" s="5">
        <v>24.29</v>
      </c>
      <c r="N35" s="5">
        <v>1.8553507293741049E-3</v>
      </c>
      <c r="O35" s="5">
        <v>2.6213212139780989E-3</v>
      </c>
      <c r="P35" s="5">
        <v>1.384874636164019E-2</v>
      </c>
      <c r="Q35" s="5">
        <v>0.94990553030689784</v>
      </c>
      <c r="R35" s="5">
        <v>1.0285073788490009</v>
      </c>
      <c r="S35" s="5">
        <v>83.891458903130243</v>
      </c>
      <c r="T35" s="5">
        <v>7.1490578563039218E-4</v>
      </c>
      <c r="U35" s="5">
        <v>4.6383768234352918E-2</v>
      </c>
      <c r="V35" s="5">
        <v>51.596050464348288</v>
      </c>
    </row>
    <row r="36" spans="3:22" x14ac:dyDescent="0.25">
      <c r="D36" s="1" t="s">
        <v>49</v>
      </c>
      <c r="E36" s="1">
        <v>2018</v>
      </c>
      <c r="F36" s="6">
        <v>-200</v>
      </c>
      <c r="G36" s="6">
        <v>58223</v>
      </c>
      <c r="H36" s="5">
        <v>0.16632602236229671</v>
      </c>
      <c r="I36" s="6">
        <v>17553.456320000001</v>
      </c>
      <c r="J36" s="5">
        <v>0.51243838345670956</v>
      </c>
      <c r="K36" s="5">
        <v>2.5247754323892601E-2</v>
      </c>
      <c r="L36" s="5">
        <v>31.013134193016509</v>
      </c>
      <c r="M36" s="5">
        <v>24.63</v>
      </c>
      <c r="N36" s="5">
        <v>1.9236384246775211E-3</v>
      </c>
      <c r="O36" s="5">
        <v>2.0266904831423918E-3</v>
      </c>
      <c r="P36" s="5">
        <v>1.3973859127836059E-2</v>
      </c>
      <c r="Q36" s="5">
        <v>0.96616457413736812</v>
      </c>
      <c r="R36" s="5">
        <v>1.006624529824983</v>
      </c>
      <c r="S36" s="5">
        <v>71.350700176906003</v>
      </c>
      <c r="T36" s="5">
        <v>6.6983838002163945E-4</v>
      </c>
      <c r="U36" s="5">
        <v>4.7472648266149109E-2</v>
      </c>
      <c r="V36" s="5">
        <v>64.228522375006435</v>
      </c>
    </row>
    <row r="39" spans="3:22" x14ac:dyDescent="0.25">
      <c r="C39" s="3" t="s">
        <v>19</v>
      </c>
      <c r="D39" s="3" t="s">
        <v>17</v>
      </c>
      <c r="E39" s="3" t="s">
        <v>18</v>
      </c>
      <c r="F39" s="2" t="s">
        <v>0</v>
      </c>
      <c r="G39" s="2" t="s">
        <v>1</v>
      </c>
      <c r="H39" s="2" t="s">
        <v>2</v>
      </c>
      <c r="I39" s="2" t="s">
        <v>3</v>
      </c>
      <c r="J39" s="2" t="s">
        <v>4</v>
      </c>
      <c r="K39" s="2" t="s">
        <v>5</v>
      </c>
      <c r="L39" s="2" t="s">
        <v>6</v>
      </c>
      <c r="M39" s="2" t="s">
        <v>7</v>
      </c>
      <c r="N39" s="2" t="s">
        <v>8</v>
      </c>
      <c r="O39" s="2" t="s">
        <v>9</v>
      </c>
      <c r="P39" s="2" t="s">
        <v>10</v>
      </c>
      <c r="Q39" s="2" t="s">
        <v>11</v>
      </c>
      <c r="R39" s="2" t="s">
        <v>12</v>
      </c>
      <c r="S39" s="2" t="s">
        <v>13</v>
      </c>
      <c r="T39" s="2" t="s">
        <v>14</v>
      </c>
      <c r="U39" s="2" t="s">
        <v>15</v>
      </c>
      <c r="V39" s="2" t="s">
        <v>16</v>
      </c>
    </row>
    <row r="40" spans="3:22" x14ac:dyDescent="0.25">
      <c r="D40" s="1" t="s">
        <v>54</v>
      </c>
      <c r="E40" s="5">
        <v>2019</v>
      </c>
      <c r="F40" s="5">
        <v>139</v>
      </c>
      <c r="G40" s="5">
        <v>58939</v>
      </c>
      <c r="H40" s="5">
        <v>0.1407217631788798</v>
      </c>
      <c r="I40" s="5">
        <v>22932.92643</v>
      </c>
      <c r="J40" s="5">
        <v>0.6860635572371433</v>
      </c>
      <c r="K40" s="5">
        <v>1.6983661073313071E-2</v>
      </c>
      <c r="L40" s="5">
        <v>41.026866158061729</v>
      </c>
      <c r="M40" s="5">
        <v>27.71</v>
      </c>
      <c r="N40" s="5">
        <v>2.8334379612819849E-3</v>
      </c>
      <c r="O40" s="5">
        <v>2.8504046556609261E-3</v>
      </c>
      <c r="P40" s="5">
        <v>4.0550399565652531E-3</v>
      </c>
      <c r="Q40" s="5">
        <v>0.16425456828245991</v>
      </c>
      <c r="R40" s="5">
        <v>0.26503062488335388</v>
      </c>
      <c r="S40" s="5">
        <v>4.43583459339313</v>
      </c>
      <c r="T40" s="5">
        <v>2.7146711006294569E-4</v>
      </c>
      <c r="U40" s="5">
        <v>5.5464123924735743E-2</v>
      </c>
      <c r="V40" s="5">
        <v>125.2146627631958</v>
      </c>
    </row>
    <row r="41" spans="3:22" x14ac:dyDescent="0.25">
      <c r="D41" s="1" t="s">
        <v>54</v>
      </c>
      <c r="E41" s="5">
        <v>2020</v>
      </c>
      <c r="F41" s="5">
        <v>-222</v>
      </c>
      <c r="G41" s="5">
        <v>58729.999999999993</v>
      </c>
      <c r="H41" s="5">
        <v>0.14122254384471311</v>
      </c>
      <c r="I41" s="5">
        <v>24014.46744</v>
      </c>
      <c r="J41" s="5">
        <v>0.68267154776093975</v>
      </c>
      <c r="K41" s="5">
        <v>1.738464158011236E-2</v>
      </c>
      <c r="L41" s="5">
        <v>43.17377628333049</v>
      </c>
      <c r="M41" s="5">
        <v>28.17</v>
      </c>
      <c r="N41" s="5">
        <v>2.8775753447982111E-3</v>
      </c>
      <c r="O41" s="5">
        <v>2.8605482717520741E-3</v>
      </c>
      <c r="P41" s="5">
        <v>4.0916056529882493E-3</v>
      </c>
      <c r="Q41" s="5">
        <v>0.1542993359441503</v>
      </c>
      <c r="R41" s="5">
        <v>0.26809364890175352</v>
      </c>
      <c r="S41" s="5">
        <v>4.2740956785288331</v>
      </c>
      <c r="T41" s="5">
        <v>2.7243316873829302E-4</v>
      </c>
      <c r="U41" s="5">
        <v>5.2000681082921843E-2</v>
      </c>
      <c r="V41" s="5">
        <v>118.6621965973097</v>
      </c>
    </row>
    <row r="42" spans="3:22" x14ac:dyDescent="0.25">
      <c r="D42" s="1" t="s">
        <v>54</v>
      </c>
      <c r="E42" s="5">
        <v>2021</v>
      </c>
      <c r="F42" s="5">
        <v>-71.999999999999972</v>
      </c>
      <c r="G42" s="5">
        <v>57945</v>
      </c>
      <c r="H42" s="5">
        <v>0.13992579169902489</v>
      </c>
      <c r="I42" s="5">
        <v>22576.040779999999</v>
      </c>
      <c r="J42" s="5">
        <v>0.80837518336353431</v>
      </c>
      <c r="K42" s="5">
        <v>1.7551126067822932E-2</v>
      </c>
      <c r="L42" s="5">
        <v>45.26114026456122</v>
      </c>
      <c r="M42" s="5">
        <v>28.65</v>
      </c>
      <c r="N42" s="5">
        <v>2.916558805764068E-3</v>
      </c>
      <c r="O42" s="5">
        <v>2.8647855725256592E-3</v>
      </c>
      <c r="P42" s="5">
        <v>4.1470359823970971E-3</v>
      </c>
      <c r="Q42" s="5">
        <v>0.14182414358443221</v>
      </c>
      <c r="R42" s="5">
        <v>0.25191802571403871</v>
      </c>
      <c r="S42" s="5">
        <v>3.580184115972008</v>
      </c>
      <c r="T42" s="5">
        <v>2.9338165501768831E-4</v>
      </c>
      <c r="U42" s="5">
        <v>5.4223832945034092E-2</v>
      </c>
      <c r="V42" s="5">
        <v>137.05732966502711</v>
      </c>
    </row>
    <row r="43" spans="3:22" x14ac:dyDescent="0.25">
      <c r="C43" s="3" t="s">
        <v>44</v>
      </c>
      <c r="D43" s="1" t="s">
        <v>54</v>
      </c>
      <c r="E43" s="5">
        <v>2022</v>
      </c>
      <c r="F43" s="5">
        <v>-314</v>
      </c>
      <c r="G43" s="5">
        <v>57281</v>
      </c>
      <c r="H43" s="5">
        <v>0.1420715420471011</v>
      </c>
      <c r="I43" s="5">
        <v>19503.478650000001</v>
      </c>
      <c r="J43" s="5">
        <v>0.85137654719715072</v>
      </c>
      <c r="K43" s="5">
        <v>1.878458825788655E-2</v>
      </c>
      <c r="L43" s="5">
        <v>41.6940077879227</v>
      </c>
      <c r="M43" s="5">
        <v>29.18</v>
      </c>
      <c r="N43" s="5">
        <v>2.9852830781585322E-3</v>
      </c>
      <c r="O43" s="5">
        <v>2.758331733035376E-3</v>
      </c>
      <c r="P43" s="5">
        <v>4.1951083256227973E-3</v>
      </c>
      <c r="Q43" s="5">
        <v>0.1398369441874257</v>
      </c>
      <c r="R43" s="5">
        <v>0.27997800317731869</v>
      </c>
      <c r="S43" s="5">
        <v>3.1786435816413769</v>
      </c>
      <c r="T43" s="5">
        <v>2.9678252823798367E-4</v>
      </c>
      <c r="U43" s="5">
        <v>5.1744906688081557E-2</v>
      </c>
      <c r="V43" s="5">
        <v>144.23140084757591</v>
      </c>
    </row>
  </sheetData>
  <conditionalFormatting sqref="I8:I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 I1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 M17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 H17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 J1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 K17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 L17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 N1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 O1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 P17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 Q1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 R17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 S1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3 U15:U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T1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T1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0:I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:L4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:Q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0:R4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0:S4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0:V4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T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T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2"/>
  <sheetViews>
    <sheetView topLeftCell="A4" zoomScaleNormal="100" workbookViewId="0">
      <selection activeCell="I24" sqref="I24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>
        <f>$G5*H5</f>
        <v>13534.999999999998</v>
      </c>
      <c r="Y5" s="1">
        <v>24720.091919999999</v>
      </c>
      <c r="Z5" s="1">
        <f t="shared" ref="Z5:AL5" si="0">$G5*J5</f>
        <v>69644.699999999983</v>
      </c>
      <c r="AA5" s="1">
        <f t="shared" si="0"/>
        <v>1580.9999999999986</v>
      </c>
      <c r="AB5" s="1">
        <f t="shared" si="0"/>
        <v>2766779.2987199994</v>
      </c>
      <c r="AC5" s="1">
        <v>28.7</v>
      </c>
      <c r="AD5" s="1">
        <f t="shared" si="0"/>
        <v>561.99999999999648</v>
      </c>
      <c r="AE5" s="1">
        <f t="shared" si="0"/>
        <v>220.99999999999903</v>
      </c>
      <c r="AF5" s="1">
        <f t="shared" si="0"/>
        <v>907.09999999999934</v>
      </c>
      <c r="AG5" s="1">
        <f t="shared" si="0"/>
        <v>98786.999999999854</v>
      </c>
      <c r="AH5" s="1">
        <f t="shared" si="0"/>
        <v>57167.399999999987</v>
      </c>
      <c r="AI5" s="1">
        <f t="shared" si="0"/>
        <v>1940630.0327999983</v>
      </c>
      <c r="AJ5" s="1">
        <f t="shared" si="0"/>
        <v>63.999999999999829</v>
      </c>
      <c r="AK5" s="1">
        <f t="shared" si="0"/>
        <v>5165.9999999999991</v>
      </c>
      <c r="AL5" s="1">
        <f t="shared" si="0"/>
        <v>13212696.520799993</v>
      </c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>
        <f>$G6*H6</f>
        <v>5155.9999999999991</v>
      </c>
      <c r="Y6" s="1">
        <v>21819.183840000002</v>
      </c>
      <c r="Z6" s="1">
        <f t="shared" ref="Z6" si="1">$G6*J6</f>
        <v>19224.699999999993</v>
      </c>
      <c r="AA6" s="1">
        <f t="shared" ref="AA6" si="2">$G6*K6</f>
        <v>1531.9999999999989</v>
      </c>
      <c r="AB6" s="1">
        <f t="shared" ref="AB6" si="3">$G6*L6</f>
        <v>1035531.3779999996</v>
      </c>
      <c r="AC6" s="1">
        <v>29.9</v>
      </c>
      <c r="AD6" s="1">
        <f t="shared" ref="AD6" si="4">$G6*N6</f>
        <v>168.99999999999895</v>
      </c>
      <c r="AE6" s="1">
        <f t="shared" ref="AE6" si="5">$G6*O6</f>
        <v>103.99999999999957</v>
      </c>
      <c r="AF6" s="1">
        <f t="shared" ref="AF6" si="6">$G6*P6</f>
        <v>628.8999999999993</v>
      </c>
      <c r="AG6" s="1">
        <f t="shared" ref="AG6" si="7">$G6*Q6</f>
        <v>127078.9999999999</v>
      </c>
      <c r="AH6" s="1">
        <f t="shared" ref="AH6" si="8">$G6*R6</f>
        <v>22163.970000000005</v>
      </c>
      <c r="AI6" s="1">
        <f t="shared" ref="AI6" si="9">$G6*S6</f>
        <v>2508274.0583999977</v>
      </c>
      <c r="AJ6" s="1">
        <f t="shared" ref="AJ6" si="10">$G6*T6</f>
        <v>71.999999999999844</v>
      </c>
      <c r="AK6" s="1">
        <f t="shared" ref="AK6" si="11">$G6*U6</f>
        <v>2200.9999999999991</v>
      </c>
      <c r="AL6" s="1">
        <f t="shared" ref="AL6" si="12">$G6*V6</f>
        <v>1495644.004799997</v>
      </c>
    </row>
    <row r="7" spans="3:38" x14ac:dyDescent="0.25">
      <c r="G7" s="1">
        <f>AVERAGE(G5:G6)</f>
        <v>65162.5</v>
      </c>
      <c r="X7" s="1">
        <f>AVERAGE(X5:X6)</f>
        <v>9345.4999999999982</v>
      </c>
      <c r="Y7" s="1">
        <f t="shared" ref="Y7:AL7" si="13">AVERAGE(Y5:Y6)</f>
        <v>23269.637880000002</v>
      </c>
      <c r="Z7" s="1">
        <f t="shared" si="13"/>
        <v>44434.69999999999</v>
      </c>
      <c r="AA7" s="1">
        <f t="shared" si="13"/>
        <v>1556.4999999999986</v>
      </c>
      <c r="AB7" s="1">
        <f t="shared" si="13"/>
        <v>1901155.3383599995</v>
      </c>
      <c r="AC7" s="1">
        <f t="shared" si="13"/>
        <v>29.299999999999997</v>
      </c>
      <c r="AD7" s="1">
        <f t="shared" si="13"/>
        <v>365.49999999999773</v>
      </c>
      <c r="AE7" s="1">
        <f t="shared" si="13"/>
        <v>162.49999999999932</v>
      </c>
      <c r="AF7" s="1">
        <f t="shared" si="13"/>
        <v>767.99999999999932</v>
      </c>
      <c r="AG7" s="1">
        <f t="shared" si="13"/>
        <v>112932.99999999988</v>
      </c>
      <c r="AH7" s="1">
        <f t="shared" si="13"/>
        <v>39665.684999999998</v>
      </c>
      <c r="AI7" s="1">
        <f t="shared" si="13"/>
        <v>2224452.045599998</v>
      </c>
      <c r="AJ7" s="1">
        <f t="shared" si="13"/>
        <v>67.999999999999829</v>
      </c>
      <c r="AK7" s="1">
        <f t="shared" si="13"/>
        <v>3683.4999999999991</v>
      </c>
      <c r="AL7" s="1">
        <f t="shared" si="13"/>
        <v>7354170.262799995</v>
      </c>
    </row>
    <row r="8" spans="3:38" x14ac:dyDescent="0.25">
      <c r="W8" s="13" t="s">
        <v>43</v>
      </c>
      <c r="X8" s="14">
        <f>X7/$G7</f>
        <v>0.14341837713408784</v>
      </c>
      <c r="Y8" s="1">
        <v>23269.637880000002</v>
      </c>
      <c r="Z8" s="14">
        <f t="shared" ref="Z8:AL8" si="14">Z7/$G7</f>
        <v>0.68190600422021852</v>
      </c>
      <c r="AA8" s="14">
        <f t="shared" si="14"/>
        <v>2.3886437751774389E-2</v>
      </c>
      <c r="AB8" s="14">
        <f t="shared" si="14"/>
        <v>29.17560465543832</v>
      </c>
      <c r="AC8" s="14">
        <v>29.299999999999997</v>
      </c>
      <c r="AD8" s="14">
        <f t="shared" si="14"/>
        <v>5.6090542873584916E-3</v>
      </c>
      <c r="AE8" s="14">
        <f t="shared" si="14"/>
        <v>2.4937655860349022E-3</v>
      </c>
      <c r="AF8" s="14">
        <f t="shared" si="14"/>
        <v>1.1785919815844993E-2</v>
      </c>
      <c r="AG8" s="14">
        <f t="shared" si="14"/>
        <v>1.7330980241703415</v>
      </c>
      <c r="AH8" s="14">
        <f t="shared" si="14"/>
        <v>0.60871950892000759</v>
      </c>
      <c r="AI8" s="14">
        <f t="shared" si="14"/>
        <v>34.136996671398393</v>
      </c>
      <c r="AJ8" s="14">
        <f t="shared" si="14"/>
        <v>1.0435449836946071E-3</v>
      </c>
      <c r="AK8" s="14">
        <f t="shared" si="14"/>
        <v>5.6527910991751376E-2</v>
      </c>
      <c r="AL8" s="14">
        <f t="shared" si="14"/>
        <v>112.85893363207359</v>
      </c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</row>
    <row r="13" spans="3:38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38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38" x14ac:dyDescent="0.2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3:38" x14ac:dyDescent="0.25">
      <c r="C16" s="1">
        <v>80601000</v>
      </c>
      <c r="D16" s="1" t="s">
        <v>52</v>
      </c>
      <c r="E16" s="1" t="s">
        <v>41</v>
      </c>
      <c r="F16" s="1">
        <v>2020</v>
      </c>
      <c r="G16" s="7">
        <v>7.2270000000000001E-2</v>
      </c>
      <c r="H16" s="7">
        <v>8.7160000000000001E-2</v>
      </c>
      <c r="I16" s="7">
        <v>8.0140000000000003E-2</v>
      </c>
      <c r="J16" s="7">
        <v>5.5300000000000002E-2</v>
      </c>
      <c r="K16" s="7">
        <v>5.79E-2</v>
      </c>
      <c r="L16" s="7">
        <v>4.1930000000000002E-2</v>
      </c>
      <c r="M16" s="7">
        <v>6.9599999999999995E-2</v>
      </c>
      <c r="N16" s="7">
        <v>6.2469999999999998E-2</v>
      </c>
      <c r="O16" s="7">
        <v>6.2560000000000004E-2</v>
      </c>
      <c r="P16" s="7">
        <v>5.91E-2</v>
      </c>
      <c r="Q16" s="7">
        <v>0.14610000000000001</v>
      </c>
      <c r="R16" s="7">
        <v>8.5139999999999993E-2</v>
      </c>
      <c r="S16" s="7">
        <v>7.1900000000000006E-2</v>
      </c>
      <c r="T16" s="7">
        <v>4.8500000000000001E-2</v>
      </c>
    </row>
    <row r="17" spans="3:22" x14ac:dyDescent="0.25">
      <c r="C17" s="1">
        <v>80601000</v>
      </c>
      <c r="D17" s="1" t="s">
        <v>52</v>
      </c>
      <c r="E17" s="1" t="s">
        <v>42</v>
      </c>
      <c r="F17" s="1">
        <v>2020</v>
      </c>
      <c r="G17" s="7">
        <v>7.2139999999999996E-2</v>
      </c>
      <c r="H17" s="7">
        <v>8.6360000000000006E-2</v>
      </c>
      <c r="I17" s="7">
        <v>8.2460000000000006E-2</v>
      </c>
      <c r="J17" s="7">
        <v>5.8470000000000001E-2</v>
      </c>
      <c r="K17" s="7">
        <v>6.5250000000000002E-2</v>
      </c>
      <c r="L17" s="7">
        <v>5.7099999999999998E-2</v>
      </c>
      <c r="M17" s="7">
        <v>8.0140000000000003E-2</v>
      </c>
      <c r="N17" s="7">
        <v>7.0860000000000006E-2</v>
      </c>
      <c r="O17" s="7">
        <v>5.8900000000000001E-2</v>
      </c>
      <c r="P17" s="7">
        <v>5.8779999999999999E-2</v>
      </c>
      <c r="Q17" s="7">
        <v>0.1333</v>
      </c>
      <c r="R17" s="7">
        <v>7.9000000000000001E-2</v>
      </c>
      <c r="S17" s="7">
        <v>6.1650000000000003E-2</v>
      </c>
      <c r="T17" s="7">
        <v>3.5639999999999998E-2</v>
      </c>
    </row>
    <row r="19" spans="3:22" x14ac:dyDescent="0.25">
      <c r="D19" s="3" t="s">
        <v>43</v>
      </c>
      <c r="E19" s="1" t="s">
        <v>41</v>
      </c>
      <c r="F19" s="1">
        <v>0</v>
      </c>
      <c r="G19" s="7">
        <f>AVERAGE(G13,G16)</f>
        <v>6.4700000000000008E-2</v>
      </c>
      <c r="H19" s="7">
        <f t="shared" ref="H19:T20" si="15">AVERAGE(H13,H16)</f>
        <v>7.6755000000000004E-2</v>
      </c>
      <c r="I19" s="7">
        <f t="shared" si="15"/>
        <v>7.2770000000000001E-2</v>
      </c>
      <c r="J19" s="7">
        <f t="shared" si="15"/>
        <v>5.1635E-2</v>
      </c>
      <c r="K19" s="7">
        <f t="shared" si="15"/>
        <v>5.3030000000000001E-2</v>
      </c>
      <c r="L19" s="7">
        <f t="shared" si="15"/>
        <v>4.3840000000000004E-2</v>
      </c>
      <c r="M19" s="7">
        <f t="shared" si="15"/>
        <v>7.1330000000000005E-2</v>
      </c>
      <c r="N19" s="7">
        <f t="shared" si="15"/>
        <v>6.6484999999999989E-2</v>
      </c>
      <c r="O19" s="7">
        <f t="shared" si="15"/>
        <v>6.4129999999999993E-2</v>
      </c>
      <c r="P19" s="7">
        <f t="shared" si="15"/>
        <v>6.0264999999999999E-2</v>
      </c>
      <c r="Q19" s="7">
        <f t="shared" si="15"/>
        <v>0.14635000000000001</v>
      </c>
      <c r="R19" s="7">
        <f t="shared" si="15"/>
        <v>8.7889999999999996E-2</v>
      </c>
      <c r="S19" s="7">
        <f t="shared" si="15"/>
        <v>7.9699999999999993E-2</v>
      </c>
      <c r="T19" s="7">
        <f t="shared" si="15"/>
        <v>6.1100000000000002E-2</v>
      </c>
    </row>
    <row r="20" spans="3:22" x14ac:dyDescent="0.25">
      <c r="D20" s="3" t="s">
        <v>43</v>
      </c>
      <c r="E20" s="1" t="s">
        <v>42</v>
      </c>
      <c r="F20" s="1">
        <v>0</v>
      </c>
      <c r="G20" s="7">
        <f>AVERAGE(G14,G17)</f>
        <v>6.7019999999999996E-2</v>
      </c>
      <c r="H20" s="7">
        <f t="shared" si="15"/>
        <v>7.9080000000000011E-2</v>
      </c>
      <c r="I20" s="7">
        <f t="shared" si="15"/>
        <v>7.578E-2</v>
      </c>
      <c r="J20" s="7">
        <f t="shared" si="15"/>
        <v>5.4855000000000001E-2</v>
      </c>
      <c r="K20" s="7">
        <f t="shared" si="15"/>
        <v>5.4855000000000001E-2</v>
      </c>
      <c r="L20" s="7">
        <f t="shared" si="15"/>
        <v>6.8769999999999998E-2</v>
      </c>
      <c r="M20" s="7">
        <f t="shared" si="15"/>
        <v>8.702E-2</v>
      </c>
      <c r="N20" s="7">
        <f t="shared" si="15"/>
        <v>7.2995000000000004E-2</v>
      </c>
      <c r="O20" s="7">
        <f t="shared" si="15"/>
        <v>6.1249999999999999E-2</v>
      </c>
      <c r="P20" s="7">
        <f t="shared" si="15"/>
        <v>5.9909999999999998E-2</v>
      </c>
      <c r="Q20" s="7">
        <f t="shared" si="15"/>
        <v>0.13055</v>
      </c>
      <c r="R20" s="7">
        <f t="shared" si="15"/>
        <v>7.7984999999999999E-2</v>
      </c>
      <c r="S20" s="7">
        <f t="shared" si="15"/>
        <v>6.7275000000000001E-2</v>
      </c>
      <c r="T20" s="7">
        <f t="shared" si="15"/>
        <v>4.274E-2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52"/>
  <sheetViews>
    <sheetView workbookViewId="0">
      <selection activeCell="K27" sqref="K27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2" spans="3:21" x14ac:dyDescent="0.25">
      <c r="C12" s="11" t="s">
        <v>44</v>
      </c>
      <c r="D12" s="1">
        <v>56613000</v>
      </c>
      <c r="E12" s="1" t="s">
        <v>45</v>
      </c>
      <c r="F12" s="1" t="s">
        <v>41</v>
      </c>
      <c r="G12" s="1">
        <v>2019</v>
      </c>
      <c r="H12" s="7">
        <v>5.5329999999999997E-2</v>
      </c>
      <c r="I12" s="7">
        <v>5.8099999999999999E-2</v>
      </c>
      <c r="J12" s="7">
        <v>5.4960000000000002E-2</v>
      </c>
      <c r="K12" s="7">
        <v>4.3099999999999999E-2</v>
      </c>
      <c r="L12" s="7">
        <v>4.0250000000000001E-2</v>
      </c>
      <c r="M12" s="7">
        <v>5.5660000000000001E-2</v>
      </c>
      <c r="N12" s="7">
        <v>8.2500000000000004E-2</v>
      </c>
      <c r="O12" s="7">
        <v>7.7200000000000005E-2</v>
      </c>
      <c r="P12" s="7">
        <v>7.0739999999999997E-2</v>
      </c>
      <c r="Q12" s="7">
        <v>6.4449999999999993E-2</v>
      </c>
      <c r="R12" s="7">
        <v>0.14199999999999999</v>
      </c>
      <c r="S12" s="7">
        <v>8.8200000000000001E-2</v>
      </c>
      <c r="T12" s="7">
        <v>9.1899999999999996E-2</v>
      </c>
      <c r="U12" s="7">
        <v>7.5560000000000002E-2</v>
      </c>
    </row>
    <row r="13" spans="3:21" x14ac:dyDescent="0.25">
      <c r="C13" s="1" t="s">
        <v>44</v>
      </c>
      <c r="D13" s="1">
        <v>56613000</v>
      </c>
      <c r="E13" s="1" t="s">
        <v>45</v>
      </c>
      <c r="F13" s="1" t="s">
        <v>42</v>
      </c>
      <c r="G13" s="1">
        <v>2019</v>
      </c>
      <c r="H13" s="7">
        <v>6.1199999999999997E-2</v>
      </c>
      <c r="I13" s="7">
        <v>6.7299999999999999E-2</v>
      </c>
      <c r="J13" s="7">
        <v>5.91E-2</v>
      </c>
      <c r="K13" s="7">
        <v>4.938E-2</v>
      </c>
      <c r="L13" s="7">
        <v>4.2500000000000003E-2</v>
      </c>
      <c r="M13" s="7">
        <v>6.0729999999999999E-2</v>
      </c>
      <c r="N13" s="7">
        <v>9.0149999999999994E-2</v>
      </c>
      <c r="O13" s="7">
        <v>8.5099999999999995E-2</v>
      </c>
      <c r="P13" s="7">
        <v>7.5600000000000001E-2</v>
      </c>
      <c r="Q13" s="7">
        <v>6.5799999999999997E-2</v>
      </c>
      <c r="R13" s="7">
        <v>0.12989999999999999</v>
      </c>
      <c r="S13" s="7">
        <v>8.1900000000000001E-2</v>
      </c>
      <c r="T13" s="7">
        <v>7.4160000000000004E-2</v>
      </c>
      <c r="U13" s="7">
        <v>5.7099999999999998E-2</v>
      </c>
    </row>
    <row r="14" spans="3:21" x14ac:dyDescent="0.25">
      <c r="C14" s="1" t="s">
        <v>44</v>
      </c>
      <c r="D14" s="1">
        <v>63637000</v>
      </c>
      <c r="E14" s="1" t="s">
        <v>49</v>
      </c>
      <c r="F14" s="1" t="s">
        <v>41</v>
      </c>
      <c r="G14" s="1">
        <v>2013</v>
      </c>
      <c r="H14" s="7">
        <v>6.1199999999999997E-2</v>
      </c>
      <c r="I14" s="7">
        <v>5.79E-2</v>
      </c>
      <c r="J14" s="7">
        <v>5.1180000000000003E-2</v>
      </c>
      <c r="K14" s="7">
        <v>5.246E-2</v>
      </c>
      <c r="L14" s="7">
        <v>5.9229999999999998E-2</v>
      </c>
      <c r="M14" s="7">
        <v>7.6300000000000007E-2</v>
      </c>
      <c r="N14" s="7">
        <v>7.4770000000000003E-2</v>
      </c>
      <c r="O14" s="7">
        <v>7.1499999999999994E-2</v>
      </c>
      <c r="P14" s="7">
        <v>6.6799999999999998E-2</v>
      </c>
      <c r="Q14" s="7">
        <v>7.4499999999999997E-2</v>
      </c>
      <c r="R14" s="7">
        <v>0.16220000000000001</v>
      </c>
      <c r="S14" s="7">
        <v>8.6599999999999996E-2</v>
      </c>
      <c r="T14" s="7">
        <v>6.6830000000000001E-2</v>
      </c>
      <c r="U14" s="7">
        <v>3.85E-2</v>
      </c>
    </row>
    <row r="15" spans="3:21" x14ac:dyDescent="0.25">
      <c r="C15" s="1" t="s">
        <v>44</v>
      </c>
      <c r="D15" s="1">
        <v>63637000</v>
      </c>
      <c r="E15" s="1" t="s">
        <v>49</v>
      </c>
      <c r="F15" s="1" t="s">
        <v>42</v>
      </c>
      <c r="G15" s="1">
        <v>2013</v>
      </c>
      <c r="H15" s="7">
        <v>5.79E-2</v>
      </c>
      <c r="I15" s="7">
        <v>5.5629999999999999E-2</v>
      </c>
      <c r="J15" s="7">
        <v>5.1639999999999998E-2</v>
      </c>
      <c r="K15" s="7">
        <v>5.2519999999999997E-2</v>
      </c>
      <c r="L15" s="7">
        <v>5.8930000000000003E-2</v>
      </c>
      <c r="M15" s="7">
        <v>9.2700000000000005E-2</v>
      </c>
      <c r="N15" s="7">
        <v>9.2100000000000001E-2</v>
      </c>
      <c r="O15" s="7">
        <v>8.1600000000000006E-2</v>
      </c>
      <c r="P15" s="7">
        <v>7.4899999999999994E-2</v>
      </c>
      <c r="Q15" s="7">
        <v>7.46E-2</v>
      </c>
      <c r="R15" s="7">
        <v>0.14929999999999999</v>
      </c>
      <c r="S15" s="7">
        <v>7.886E-2</v>
      </c>
      <c r="T15" s="7">
        <v>5.466E-2</v>
      </c>
      <c r="U15" s="7">
        <v>2.4639999999999999E-2</v>
      </c>
    </row>
    <row r="16" spans="3:21" x14ac:dyDescent="0.25">
      <c r="C16" s="1" t="s">
        <v>44</v>
      </c>
      <c r="D16" s="1">
        <v>75533000</v>
      </c>
      <c r="E16" s="1" t="s">
        <v>54</v>
      </c>
      <c r="F16" s="1" t="s">
        <v>41</v>
      </c>
      <c r="G16" s="1" t="s">
        <v>55</v>
      </c>
      <c r="H16" s="7">
        <v>0.05</v>
      </c>
      <c r="I16" s="7">
        <v>7.5740000000000002E-2</v>
      </c>
      <c r="J16" s="7">
        <v>7.3550000000000004E-2</v>
      </c>
      <c r="K16" s="7">
        <v>5.6270000000000001E-2</v>
      </c>
      <c r="L16" s="7">
        <v>4.5870000000000001E-2</v>
      </c>
      <c r="M16" s="7">
        <v>4.0370000000000003E-2</v>
      </c>
      <c r="N16" s="7">
        <v>6.3350000000000004E-2</v>
      </c>
      <c r="O16" s="7">
        <v>8.2400000000000001E-2</v>
      </c>
      <c r="P16" s="7">
        <v>8.3000000000000004E-2</v>
      </c>
      <c r="Q16" s="7">
        <v>7.7499999999999999E-2</v>
      </c>
      <c r="R16" s="7">
        <v>0.11285000000000001</v>
      </c>
      <c r="S16" s="7">
        <v>6.2560000000000004E-2</v>
      </c>
      <c r="T16" s="7">
        <v>9.1399999999999995E-2</v>
      </c>
      <c r="U16" s="7">
        <v>8.5199999999999998E-2</v>
      </c>
    </row>
    <row r="17" spans="3:21" x14ac:dyDescent="0.25">
      <c r="C17" s="1" t="s">
        <v>44</v>
      </c>
      <c r="D17" s="1">
        <v>75533000</v>
      </c>
      <c r="E17" s="1" t="s">
        <v>54</v>
      </c>
      <c r="F17" s="1" t="s">
        <v>42</v>
      </c>
      <c r="G17" s="1" t="s">
        <v>55</v>
      </c>
      <c r="H17" s="7">
        <v>6.25E-2</v>
      </c>
      <c r="I17" s="7">
        <v>9.3799999999999994E-2</v>
      </c>
      <c r="J17" s="7">
        <v>9.1800000000000007E-2</v>
      </c>
      <c r="K17" s="7">
        <v>6.0299999999999999E-2</v>
      </c>
      <c r="L17" s="7">
        <v>2.7019999999999999E-2</v>
      </c>
      <c r="M17" s="7">
        <v>3.8100000000000002E-2</v>
      </c>
      <c r="N17" s="7">
        <v>8.1799999999999998E-2</v>
      </c>
      <c r="O17" s="7">
        <v>9.0639999999999998E-2</v>
      </c>
      <c r="P17" s="7">
        <v>7.4899999999999994E-2</v>
      </c>
      <c r="Q17" s="7">
        <v>7.3700000000000002E-2</v>
      </c>
      <c r="R17" s="7">
        <v>0.1051</v>
      </c>
      <c r="S17" s="7">
        <v>5.6730000000000003E-2</v>
      </c>
      <c r="T17" s="7">
        <v>7.5999999999999998E-2</v>
      </c>
      <c r="U17" s="7">
        <v>6.7599999999999993E-2</v>
      </c>
    </row>
    <row r="19" spans="3:21" x14ac:dyDescent="0.25">
      <c r="C19" s="1" t="s">
        <v>50</v>
      </c>
      <c r="D19" s="1">
        <v>80631000</v>
      </c>
      <c r="E19" s="1" t="s">
        <v>51</v>
      </c>
      <c r="F19" s="1" t="s">
        <v>41</v>
      </c>
      <c r="G19" s="1">
        <v>2020</v>
      </c>
      <c r="H19" s="7">
        <v>5.713E-2</v>
      </c>
      <c r="I19" s="7">
        <v>6.6350000000000006E-2</v>
      </c>
      <c r="J19" s="7">
        <v>6.54E-2</v>
      </c>
      <c r="K19" s="7">
        <v>4.7969999999999999E-2</v>
      </c>
      <c r="L19" s="7">
        <v>4.8160000000000001E-2</v>
      </c>
      <c r="M19" s="7">
        <v>4.5749999999999999E-2</v>
      </c>
      <c r="N19" s="7">
        <v>7.306E-2</v>
      </c>
      <c r="O19" s="7">
        <v>7.0499999999999993E-2</v>
      </c>
      <c r="P19" s="7">
        <v>6.5699999999999995E-2</v>
      </c>
      <c r="Q19" s="7">
        <v>6.1429999999999998E-2</v>
      </c>
      <c r="R19" s="7">
        <v>0.14660000000000001</v>
      </c>
      <c r="S19" s="7">
        <v>9.0639999999999998E-2</v>
      </c>
      <c r="T19" s="7">
        <v>8.7499999999999994E-2</v>
      </c>
      <c r="U19" s="7">
        <v>7.3700000000000002E-2</v>
      </c>
    </row>
    <row r="20" spans="3:21" x14ac:dyDescent="0.25">
      <c r="C20" s="1" t="s">
        <v>50</v>
      </c>
      <c r="D20" s="1">
        <v>80631000</v>
      </c>
      <c r="E20" s="1" t="s">
        <v>51</v>
      </c>
      <c r="F20" s="1" t="s">
        <v>42</v>
      </c>
      <c r="G20" s="1">
        <v>2020</v>
      </c>
      <c r="H20" s="7">
        <v>6.1899999999999997E-2</v>
      </c>
      <c r="I20" s="7">
        <v>7.1800000000000003E-2</v>
      </c>
      <c r="J20" s="7">
        <v>6.9099999999999995E-2</v>
      </c>
      <c r="K20" s="7">
        <v>5.1240000000000001E-2</v>
      </c>
      <c r="L20" s="7">
        <v>4.446E-2</v>
      </c>
      <c r="M20" s="7">
        <v>8.0439999999999998E-2</v>
      </c>
      <c r="N20" s="7">
        <v>9.3899999999999997E-2</v>
      </c>
      <c r="O20" s="7">
        <v>7.5130000000000002E-2</v>
      </c>
      <c r="P20" s="7">
        <v>6.3600000000000004E-2</v>
      </c>
      <c r="Q20" s="7">
        <v>6.1039999999999997E-2</v>
      </c>
      <c r="R20" s="7">
        <v>0.1278</v>
      </c>
      <c r="S20" s="7">
        <v>7.6969999999999997E-2</v>
      </c>
      <c r="T20" s="7">
        <v>7.2900000000000006E-2</v>
      </c>
      <c r="U20" s="7">
        <v>4.9840000000000002E-2</v>
      </c>
    </row>
    <row r="21" spans="3:21" x14ac:dyDescent="0.25">
      <c r="C21" s="1" t="s">
        <v>50</v>
      </c>
      <c r="D21" s="1">
        <v>80601000</v>
      </c>
      <c r="E21" s="1" t="s">
        <v>52</v>
      </c>
      <c r="F21" s="1" t="s">
        <v>41</v>
      </c>
      <c r="G21" s="1">
        <v>2020</v>
      </c>
      <c r="H21" s="7">
        <v>7.2270000000000001E-2</v>
      </c>
      <c r="I21" s="7">
        <v>8.7160000000000001E-2</v>
      </c>
      <c r="J21" s="7">
        <v>8.0140000000000003E-2</v>
      </c>
      <c r="K21" s="7">
        <v>5.5300000000000002E-2</v>
      </c>
      <c r="L21" s="7">
        <v>5.79E-2</v>
      </c>
      <c r="M21" s="7">
        <v>4.1930000000000002E-2</v>
      </c>
      <c r="N21" s="7">
        <v>6.9599999999999995E-2</v>
      </c>
      <c r="O21" s="7">
        <v>6.2469999999999998E-2</v>
      </c>
      <c r="P21" s="7">
        <v>6.2560000000000004E-2</v>
      </c>
      <c r="Q21" s="7">
        <v>5.91E-2</v>
      </c>
      <c r="R21" s="7">
        <v>0.14610000000000001</v>
      </c>
      <c r="S21" s="7">
        <v>8.5139999999999993E-2</v>
      </c>
      <c r="T21" s="7">
        <v>7.1900000000000006E-2</v>
      </c>
      <c r="U21" s="7">
        <v>4.8500000000000001E-2</v>
      </c>
    </row>
    <row r="22" spans="3:21" x14ac:dyDescent="0.25">
      <c r="C22" s="1" t="s">
        <v>50</v>
      </c>
      <c r="D22" s="1">
        <v>80601000</v>
      </c>
      <c r="E22" s="1" t="s">
        <v>52</v>
      </c>
      <c r="F22" s="1" t="s">
        <v>42</v>
      </c>
      <c r="G22" s="1">
        <v>2020</v>
      </c>
      <c r="H22" s="7">
        <v>7.2139999999999996E-2</v>
      </c>
      <c r="I22" s="7">
        <v>8.6360000000000006E-2</v>
      </c>
      <c r="J22" s="7">
        <v>8.2460000000000006E-2</v>
      </c>
      <c r="K22" s="7">
        <v>5.8470000000000001E-2</v>
      </c>
      <c r="L22" s="7">
        <v>6.5250000000000002E-2</v>
      </c>
      <c r="M22" s="7">
        <v>5.7099999999999998E-2</v>
      </c>
      <c r="N22" s="7">
        <v>8.0140000000000003E-2</v>
      </c>
      <c r="O22" s="7">
        <v>7.0860000000000006E-2</v>
      </c>
      <c r="P22" s="7">
        <v>5.8900000000000001E-2</v>
      </c>
      <c r="Q22" s="7">
        <v>5.8779999999999999E-2</v>
      </c>
      <c r="R22" s="7">
        <v>0.1333</v>
      </c>
      <c r="S22" s="7">
        <v>7.9000000000000001E-2</v>
      </c>
      <c r="T22" s="7">
        <v>6.1650000000000003E-2</v>
      </c>
      <c r="U22" s="7">
        <v>3.5639999999999998E-2</v>
      </c>
    </row>
    <row r="31" spans="3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3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H22 H12:H15 H5:H10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2 I12:I15 I5:I10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22 J12:J15 J5:J10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2 K12:K15 K5:K10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22 L12:L15 L5:L10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2 M12:M15 M5:M10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N22 N12:N15 N5:N10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O22 O12:O15 O5:O10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P22 P12:P15 P5:P10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Q22 Q12:Q15 Q5:Q10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9:R22 R12:R15 R5:R10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9:S22 S12:S15 S5:S10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9:T22 T12:T15 T5:T10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9:U22 U12:U15 U5:U10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1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2025-08-04T10:08:51Z</dcterms:modified>
</cp:coreProperties>
</file>