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Desktop\"/>
    </mc:Choice>
  </mc:AlternateContent>
  <bookViews>
    <workbookView xWindow="0" yWindow="0" windowWidth="28770" windowHeight="12270"/>
  </bookViews>
  <sheets>
    <sheet name="pos vs neg" sheetId="1" r:id="rId1"/>
  </sheets>
  <calcPr calcId="162913"/>
</workbook>
</file>

<file path=xl/calcChain.xml><?xml version="1.0" encoding="utf-8"?>
<calcChain xmlns="http://schemas.openxmlformats.org/spreadsheetml/2006/main">
  <c r="V12" i="1" l="1"/>
  <c r="W12" i="1"/>
  <c r="X12" i="1"/>
  <c r="V19" i="1"/>
  <c r="W19" i="1"/>
  <c r="X19" i="1"/>
  <c r="S14" i="1"/>
  <c r="S8" i="1"/>
  <c r="S9" i="1"/>
  <c r="S10" i="1"/>
  <c r="S12" i="1"/>
  <c r="S13" i="1"/>
  <c r="S15" i="1"/>
  <c r="S16" i="1"/>
  <c r="S17" i="1"/>
  <c r="S18" i="1"/>
  <c r="S19" i="1"/>
  <c r="S21" i="1"/>
  <c r="S7" i="1"/>
  <c r="V8" i="1"/>
  <c r="V9" i="1"/>
  <c r="V10" i="1"/>
  <c r="V11" i="1"/>
  <c r="V13" i="1"/>
  <c r="V14" i="1"/>
  <c r="V15" i="1"/>
  <c r="V16" i="1"/>
  <c r="V17" i="1"/>
  <c r="V18" i="1"/>
  <c r="V20" i="1"/>
  <c r="V21" i="1"/>
  <c r="V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U21" i="1"/>
  <c r="X21" i="1"/>
  <c r="U20" i="1"/>
  <c r="X20" i="1"/>
  <c r="U19" i="1"/>
  <c r="U18" i="1"/>
  <c r="X18" i="1"/>
  <c r="U17" i="1"/>
  <c r="X17" i="1"/>
  <c r="U16" i="1"/>
  <c r="X16" i="1"/>
  <c r="U15" i="1"/>
  <c r="X15" i="1"/>
  <c r="U14" i="1"/>
  <c r="X14" i="1"/>
  <c r="U13" i="1"/>
  <c r="X13" i="1"/>
  <c r="U12" i="1"/>
  <c r="U11" i="1"/>
  <c r="X11" i="1"/>
  <c r="U10" i="1"/>
  <c r="X10" i="1"/>
  <c r="U9" i="1"/>
  <c r="X9" i="1"/>
  <c r="U8" i="1"/>
  <c r="X8" i="1"/>
  <c r="U7" i="1"/>
  <c r="X7" i="1"/>
  <c r="T7" i="1" l="1"/>
  <c r="W8" i="1" l="1"/>
  <c r="W9" i="1"/>
  <c r="W10" i="1"/>
  <c r="W11" i="1"/>
  <c r="W13" i="1"/>
  <c r="W14" i="1"/>
  <c r="W15" i="1"/>
  <c r="W16" i="1"/>
  <c r="W17" i="1"/>
  <c r="W18" i="1"/>
  <c r="W20" i="1"/>
  <c r="W21" i="1"/>
  <c r="W7" i="1"/>
</calcChain>
</file>

<file path=xl/sharedStrings.xml><?xml version="1.0" encoding="utf-8"?>
<sst xmlns="http://schemas.openxmlformats.org/spreadsheetml/2006/main" count="51" uniqueCount="26">
  <si>
    <t>avg</t>
  </si>
  <si>
    <t>min</t>
  </si>
  <si>
    <t>max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</si>
  <si>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</si>
  <si>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</si>
  <si>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</si>
  <si>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</si>
  <si>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</si>
  <si>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</si>
  <si>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</si>
  <si>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</si>
  <si>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</si>
  <si>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</si>
  <si>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</si>
  <si>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</si>
  <si>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</si>
  <si>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</si>
  <si>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</si>
  <si>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superdataset-24 (positive flow).csv</t>
  </si>
  <si>
    <t>Средние показатели признаков, которые приводят к положительному/отрицательному сальдо в следующем году</t>
  </si>
  <si>
    <t>superdataset-24 (negative flow).csv</t>
  </si>
  <si>
    <t>абсолютное отклонение</t>
  </si>
  <si>
    <t>% отклонения</t>
  </si>
  <si>
    <t>Для avg</t>
  </si>
  <si>
    <t>Для max</t>
  </si>
  <si>
    <t>Для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</si>
</sst>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39"/>
  <sheetViews>
    <sheetView tabSelected="1" topLeftCell="H1" zoomScale="115" zoomScaleNormal="115" workbookViewId="0">
      <selection activeCell="T23" sqref="T23"/>
    </sheetView>
  </sheetViews>
  <sheetFormatPr defaultRowHeight="15" x14ac:dyDescent="0.25"/>
  <cols>
    <col min="3" max="3" width="12" customWidth="1"/>
    <col min="4" max="4" width="11.28515625" customWidth="1"/>
    <col min="5" max="5" width="9.140625" customWidth="1"/>
    <col min="8" max="8" width="19.28515625" customWidth="1"/>
    <col min="9" max="9" width="14.140625" customWidth="1"/>
    <col min="10" max="10" width="9.28515625" bestFit="1" customWidth="1"/>
    <col min="11" max="11" width="13.7109375" customWidth="1"/>
    <col min="14" max="14" width="11.85546875" customWidth="1"/>
    <col min="15" max="15" width="9.28515625" bestFit="1" customWidth="1"/>
    <col min="16" max="16" width="13.28515625" customWidth="1"/>
    <col min="19" max="19" width="18" customWidth="1"/>
    <col min="20" max="20" width="15.42578125" customWidth="1"/>
    <col min="21" max="21" width="14.28515625" customWidth="1"/>
    <col min="22" max="22" width="28.42578125" customWidth="1"/>
    <col min="23" max="23" width="25.7109375" customWidth="1"/>
    <col min="24" max="24" width="24.7109375" customWidth="1"/>
  </cols>
  <sheetData>
    <row r="3" spans="8:24" x14ac:dyDescent="0.25">
      <c r="I3" s="3" t="s">
        <v>19</v>
      </c>
    </row>
    <row r="5" spans="8:24" x14ac:dyDescent="0.25">
      <c r="I5" s="4" t="s">
        <v>18</v>
      </c>
      <c r="N5" s="4" t="s">
        <v>20</v>
      </c>
      <c r="S5" s="9" t="s">
        <v>25</v>
      </c>
      <c r="T5" s="9" t="s">
        <v>23</v>
      </c>
      <c r="U5" s="9" t="s">
        <v>24</v>
      </c>
      <c r="V5" s="9" t="s">
        <v>25</v>
      </c>
      <c r="W5" s="9" t="s">
        <v>23</v>
      </c>
      <c r="X5" s="9" t="s">
        <v>24</v>
      </c>
    </row>
    <row r="6" spans="8:24" x14ac:dyDescent="0.25">
      <c r="H6" s="1"/>
      <c r="I6" s="2" t="s">
        <v>0</v>
      </c>
      <c r="J6" s="2" t="s">
        <v>1</v>
      </c>
      <c r="K6" s="2" t="s">
        <v>2</v>
      </c>
      <c r="N6" s="2" t="s">
        <v>0</v>
      </c>
      <c r="O6" s="2" t="s">
        <v>1</v>
      </c>
      <c r="P6" s="2" t="s">
        <v>2</v>
      </c>
      <c r="S6" s="8" t="s">
        <v>22</v>
      </c>
      <c r="T6" s="8" t="s">
        <v>22</v>
      </c>
      <c r="U6" s="8" t="s">
        <v>22</v>
      </c>
      <c r="V6" s="7" t="s">
        <v>21</v>
      </c>
      <c r="W6" s="7" t="s">
        <v>21</v>
      </c>
      <c r="X6" s="7" t="s">
        <v>21</v>
      </c>
    </row>
    <row r="7" spans="8:24" x14ac:dyDescent="0.25">
      <c r="H7" s="2" t="s">
        <v>3</v>
      </c>
      <c r="I7" s="5">
        <v>35966.881773399007</v>
      </c>
      <c r="J7" s="5">
        <v>5050</v>
      </c>
      <c r="K7" s="5">
        <v>98989</v>
      </c>
      <c r="N7" s="6">
        <v>23102.538186867681</v>
      </c>
      <c r="O7" s="6">
        <v>3376</v>
      </c>
      <c r="P7" s="6">
        <v>99834</v>
      </c>
      <c r="R7" s="2" t="s">
        <v>3</v>
      </c>
      <c r="S7" s="10">
        <f>(J7/O7-1)*100</f>
        <v>49.585308056872044</v>
      </c>
      <c r="T7" s="6">
        <f>(I7/N7-1)*100</f>
        <v>55.683680652214584</v>
      </c>
      <c r="U7" s="11">
        <f>(K7/P7-1)*100</f>
        <v>-0.84640503235370312</v>
      </c>
      <c r="V7" s="6">
        <f>J7-O7</f>
        <v>1674</v>
      </c>
      <c r="W7" s="6">
        <f>I7-N7</f>
        <v>12864.343586531326</v>
      </c>
      <c r="X7" s="6">
        <f>K7-P7</f>
        <v>-845</v>
      </c>
    </row>
    <row r="8" spans="8:24" x14ac:dyDescent="0.25">
      <c r="H8" s="2" t="s">
        <v>4</v>
      </c>
      <c r="I8" s="5">
        <v>6703.4599343185546</v>
      </c>
      <c r="J8" s="5">
        <v>485</v>
      </c>
      <c r="K8" s="5">
        <v>31565</v>
      </c>
      <c r="N8" s="6">
        <v>4136.1580440388807</v>
      </c>
      <c r="O8" s="6">
        <v>451</v>
      </c>
      <c r="P8" s="6">
        <v>22184</v>
      </c>
      <c r="R8" s="2" t="s">
        <v>4</v>
      </c>
      <c r="S8" s="10">
        <f>(J8/O8-1)*100</f>
        <v>7.5388026607538849</v>
      </c>
      <c r="T8" s="6">
        <f>(I8/N8-1)*100</f>
        <v>62.069724196823771</v>
      </c>
      <c r="U8" s="10">
        <f>(K8/P8-1)*100</f>
        <v>42.287234042553187</v>
      </c>
      <c r="V8" s="6">
        <f>J8-O8</f>
        <v>34</v>
      </c>
      <c r="W8" s="6">
        <f>I8-N8</f>
        <v>2567.3018902796739</v>
      </c>
      <c r="X8" s="6">
        <f>K8-P8</f>
        <v>9381</v>
      </c>
    </row>
    <row r="9" spans="8:24" x14ac:dyDescent="0.25">
      <c r="H9" s="2" t="s">
        <v>5</v>
      </c>
      <c r="I9" s="5">
        <v>23908.867671045951</v>
      </c>
      <c r="J9" s="5">
        <v>14097.50801</v>
      </c>
      <c r="K9" s="5">
        <v>54593.894160000003</v>
      </c>
      <c r="N9" s="6">
        <v>20759.66474801426</v>
      </c>
      <c r="O9" s="6">
        <v>10467.347100000001</v>
      </c>
      <c r="P9" s="6">
        <v>46334.301520000001</v>
      </c>
      <c r="R9" s="2" t="s">
        <v>5</v>
      </c>
      <c r="S9" s="10">
        <f>(J9/O9-1)*100</f>
        <v>34.680811435019663</v>
      </c>
      <c r="T9" s="10">
        <f>(I9/N9-1)*100</f>
        <v>15.169815896631578</v>
      </c>
      <c r="U9" s="10">
        <f>(K9/P9-1)*100</f>
        <v>17.82608643929764</v>
      </c>
      <c r="V9" s="6">
        <f>J9-O9</f>
        <v>3630.1609099999987</v>
      </c>
      <c r="W9" s="6">
        <f>I9-N9</f>
        <v>3149.2029230316912</v>
      </c>
      <c r="X9" s="6">
        <f>K9-P9</f>
        <v>8259.5926400000026</v>
      </c>
    </row>
    <row r="10" spans="8:24" x14ac:dyDescent="0.25">
      <c r="H10" s="2" t="s">
        <v>6</v>
      </c>
      <c r="I10" s="5">
        <v>23682.525640394091</v>
      </c>
      <c r="J10" s="5">
        <v>1354</v>
      </c>
      <c r="K10" s="5">
        <v>117318.1</v>
      </c>
      <c r="N10" s="6">
        <v>13742.968254314619</v>
      </c>
      <c r="O10" s="6">
        <v>884.6</v>
      </c>
      <c r="P10" s="6">
        <v>67894.600000000006</v>
      </c>
      <c r="R10" s="2" t="s">
        <v>6</v>
      </c>
      <c r="S10" s="6">
        <f>(J10/O10-1)*100</f>
        <v>53.063531539678955</v>
      </c>
      <c r="T10" s="6">
        <f>(I10/N10-1)*100</f>
        <v>72.324676897648629</v>
      </c>
      <c r="U10" s="6">
        <f>(K10/P10-1)*100</f>
        <v>72.794449043075588</v>
      </c>
      <c r="V10" s="6">
        <f>J10-O10</f>
        <v>469.4</v>
      </c>
      <c r="W10" s="6">
        <f>I10-N10</f>
        <v>9939.5573860794721</v>
      </c>
      <c r="X10" s="6">
        <f>K10-P10</f>
        <v>49423.5</v>
      </c>
    </row>
    <row r="11" spans="8:24" x14ac:dyDescent="0.25">
      <c r="H11" s="2" t="s">
        <v>7</v>
      </c>
      <c r="I11" s="5">
        <v>942.10098522167493</v>
      </c>
      <c r="J11" s="5">
        <v>0</v>
      </c>
      <c r="K11" s="5">
        <v>4662</v>
      </c>
      <c r="N11" s="6">
        <v>480.88157111684188</v>
      </c>
      <c r="O11" s="6">
        <v>0</v>
      </c>
      <c r="P11" s="6">
        <v>2726</v>
      </c>
      <c r="R11" s="2" t="s">
        <v>7</v>
      </c>
      <c r="S11" s="17"/>
      <c r="T11" s="6">
        <f>(I11/N11-1)*100</f>
        <v>95.91122675665369</v>
      </c>
      <c r="U11" s="6">
        <f>(K11/P11-1)*100</f>
        <v>71.019809244314018</v>
      </c>
      <c r="V11" s="6">
        <f>J11-O11</f>
        <v>0</v>
      </c>
      <c r="W11" s="6">
        <f>I11-N11</f>
        <v>461.21941410483305</v>
      </c>
      <c r="X11" s="6">
        <f>K11-P11</f>
        <v>1936</v>
      </c>
    </row>
    <row r="12" spans="8:24" x14ac:dyDescent="0.25">
      <c r="H12" s="12" t="s">
        <v>8</v>
      </c>
      <c r="I12" s="13">
        <v>1284074.645809351</v>
      </c>
      <c r="J12" s="13">
        <v>1001.6804</v>
      </c>
      <c r="K12" s="13">
        <v>7937725.6584000001</v>
      </c>
      <c r="L12" s="14"/>
      <c r="M12" s="14"/>
      <c r="N12" s="15">
        <v>550585.21659744997</v>
      </c>
      <c r="O12" s="15">
        <v>890.72911999999997</v>
      </c>
      <c r="P12" s="15">
        <v>2928359.3363999999</v>
      </c>
      <c r="Q12" s="14"/>
      <c r="R12" s="12" t="s">
        <v>8</v>
      </c>
      <c r="S12" s="10">
        <f>(J12/O12-1)*100</f>
        <v>12.456231362459548</v>
      </c>
      <c r="T12" s="16">
        <f>(I12/N12-1)*100</f>
        <v>133.2199643399031</v>
      </c>
      <c r="U12" s="16">
        <f>(K12/P12-1)*100</f>
        <v>171.06392168927948</v>
      </c>
      <c r="V12" s="15">
        <f>J12-O12</f>
        <v>110.95128</v>
      </c>
      <c r="W12" s="15">
        <f>I12-N12</f>
        <v>733489.42921190104</v>
      </c>
      <c r="X12" s="15">
        <f>K12-P12</f>
        <v>5009366.3220000006</v>
      </c>
    </row>
    <row r="13" spans="8:24" x14ac:dyDescent="0.25">
      <c r="H13" s="2" t="s">
        <v>9</v>
      </c>
      <c r="I13" s="5">
        <v>29.153437602627289</v>
      </c>
      <c r="J13" s="5">
        <v>11</v>
      </c>
      <c r="K13" s="5">
        <v>59.8</v>
      </c>
      <c r="N13" s="6">
        <v>29.00411823050975</v>
      </c>
      <c r="O13" s="6">
        <v>10.199999999999999</v>
      </c>
      <c r="P13" s="6">
        <v>58.4</v>
      </c>
      <c r="R13" s="2" t="s">
        <v>9</v>
      </c>
      <c r="S13" s="10">
        <f>(J13/O13-1)*100</f>
        <v>7.8431372549019773</v>
      </c>
      <c r="T13" s="10">
        <f>(I13/N13-1)*100</f>
        <v>0.51482127789863608</v>
      </c>
      <c r="U13" s="10">
        <f>(K13/P13-1)*100</f>
        <v>2.3972602739726012</v>
      </c>
      <c r="V13" s="6">
        <f>J13-O13</f>
        <v>0.80000000000000071</v>
      </c>
      <c r="W13" s="6">
        <f>I13-N13</f>
        <v>0.14931937211753876</v>
      </c>
      <c r="X13" s="6">
        <f>K13-P13</f>
        <v>1.3999999999999986</v>
      </c>
    </row>
    <row r="14" spans="8:24" x14ac:dyDescent="0.25">
      <c r="H14" s="2" t="s">
        <v>10</v>
      </c>
      <c r="I14" s="5">
        <v>90.514778325123146</v>
      </c>
      <c r="J14" s="5">
        <v>9</v>
      </c>
      <c r="K14" s="5">
        <v>354</v>
      </c>
      <c r="N14" s="6">
        <v>73.616941083118434</v>
      </c>
      <c r="O14" s="6">
        <v>2</v>
      </c>
      <c r="P14" s="6">
        <v>313</v>
      </c>
      <c r="R14" s="2" t="s">
        <v>10</v>
      </c>
      <c r="S14" s="16">
        <f>(J14/O14-1)*100</f>
        <v>350</v>
      </c>
      <c r="T14" s="10">
        <f>(I14/N14-1)*100</f>
        <v>22.953734552656748</v>
      </c>
      <c r="U14" s="10">
        <f>(K14/P14-1)*100</f>
        <v>13.09904153354633</v>
      </c>
      <c r="V14" s="6">
        <f>J14-O14</f>
        <v>7</v>
      </c>
      <c r="W14" s="6">
        <f>I14-N14</f>
        <v>16.897837242004712</v>
      </c>
      <c r="X14" s="6">
        <f>K14-P14</f>
        <v>41</v>
      </c>
    </row>
    <row r="15" spans="8:24" x14ac:dyDescent="0.25">
      <c r="H15" s="2" t="s">
        <v>11</v>
      </c>
      <c r="I15" s="5">
        <v>91.285714285714292</v>
      </c>
      <c r="J15" s="5">
        <v>1</v>
      </c>
      <c r="K15" s="5">
        <v>482</v>
      </c>
      <c r="N15" s="6">
        <v>54.070819281888511</v>
      </c>
      <c r="O15" s="6">
        <v>1</v>
      </c>
      <c r="P15" s="6">
        <v>265</v>
      </c>
      <c r="R15" s="2" t="s">
        <v>11</v>
      </c>
      <c r="S15" s="17">
        <f>(J15/O15-1)*100</f>
        <v>0</v>
      </c>
      <c r="T15" s="6">
        <f>(I15/N15-1)*100</f>
        <v>68.826208846240348</v>
      </c>
      <c r="U15" s="6">
        <f>(K15/P15-1)*100</f>
        <v>81.886792452830193</v>
      </c>
      <c r="V15" s="6">
        <f>J15-O15</f>
        <v>0</v>
      </c>
      <c r="W15" s="6">
        <f>I15-N15</f>
        <v>37.214895003825781</v>
      </c>
      <c r="X15" s="6">
        <f>K15-P15</f>
        <v>217</v>
      </c>
    </row>
    <row r="16" spans="8:24" x14ac:dyDescent="0.25">
      <c r="H16" s="2" t="s">
        <v>12</v>
      </c>
      <c r="I16" s="5">
        <v>410.78613300492663</v>
      </c>
      <c r="J16" s="5">
        <v>10.199999999999999</v>
      </c>
      <c r="K16" s="5">
        <v>2047.1</v>
      </c>
      <c r="N16" s="6">
        <v>391.33735965086242</v>
      </c>
      <c r="O16" s="6">
        <v>16.600000000000001</v>
      </c>
      <c r="P16" s="6">
        <v>1535.6</v>
      </c>
      <c r="R16" s="2" t="s">
        <v>12</v>
      </c>
      <c r="S16" s="11">
        <f>(J16/O16-1)*100</f>
        <v>-38.55421686746989</v>
      </c>
      <c r="T16" s="10">
        <f>(I16/N16-1)*100</f>
        <v>4.9698228074660955</v>
      </c>
      <c r="U16" s="10">
        <f>(K16/P16-1)*100</f>
        <v>33.309455587392556</v>
      </c>
      <c r="V16" s="6">
        <f>J16-O16</f>
        <v>-6.4000000000000021</v>
      </c>
      <c r="W16" s="6">
        <f>I16-N16</f>
        <v>19.448773354064201</v>
      </c>
      <c r="X16" s="6">
        <f>K16-P16</f>
        <v>511.5</v>
      </c>
    </row>
    <row r="17" spans="2:24" x14ac:dyDescent="0.25">
      <c r="H17" s="12" t="s">
        <v>13</v>
      </c>
      <c r="I17" s="13">
        <v>90501.225114942499</v>
      </c>
      <c r="J17" s="13">
        <v>6</v>
      </c>
      <c r="K17" s="13">
        <v>824677</v>
      </c>
      <c r="L17" s="14"/>
      <c r="M17" s="14"/>
      <c r="N17" s="15">
        <v>54608.090015869857</v>
      </c>
      <c r="O17" s="15">
        <v>4</v>
      </c>
      <c r="P17" s="15">
        <v>372369</v>
      </c>
      <c r="Q17" s="14"/>
      <c r="R17" s="12" t="s">
        <v>13</v>
      </c>
      <c r="S17" s="15">
        <f>(J17/O17-1)*100</f>
        <v>50</v>
      </c>
      <c r="T17" s="15">
        <f>(I17/N17-1)*100</f>
        <v>65.728603744686183</v>
      </c>
      <c r="U17" s="16">
        <f>(K17/P17-1)*100</f>
        <v>121.46768393716987</v>
      </c>
      <c r="V17" s="15">
        <f>J17-O17</f>
        <v>2</v>
      </c>
      <c r="W17" s="15">
        <f>I17-N17</f>
        <v>35893.135099072642</v>
      </c>
      <c r="X17" s="15">
        <f>K17-P17</f>
        <v>452308</v>
      </c>
    </row>
    <row r="18" spans="2:24" x14ac:dyDescent="0.25">
      <c r="H18" s="12" t="s">
        <v>14</v>
      </c>
      <c r="I18" s="13">
        <v>44319.435369458108</v>
      </c>
      <c r="J18" s="13">
        <v>24.45</v>
      </c>
      <c r="K18" s="13">
        <v>287265.27</v>
      </c>
      <c r="L18" s="14"/>
      <c r="M18" s="14"/>
      <c r="N18" s="15">
        <v>20037.17225352113</v>
      </c>
      <c r="O18" s="15">
        <v>8</v>
      </c>
      <c r="P18" s="15">
        <v>105968.8</v>
      </c>
      <c r="Q18" s="14"/>
      <c r="R18" s="12" t="s">
        <v>14</v>
      </c>
      <c r="S18" s="16">
        <f>(J18/O18-1)*100</f>
        <v>205.625</v>
      </c>
      <c r="T18" s="16">
        <f>(I18/N18-1)*100</f>
        <v>121.1860775996965</v>
      </c>
      <c r="U18" s="16">
        <f>(K18/P18-1)*100</f>
        <v>171.08476268486578</v>
      </c>
      <c r="V18" s="15">
        <f>J18-O18</f>
        <v>16.45</v>
      </c>
      <c r="W18" s="15">
        <f>I18-N18</f>
        <v>24282.263115936978</v>
      </c>
      <c r="X18" s="15">
        <f>K18-P18</f>
        <v>181296.47000000003</v>
      </c>
    </row>
    <row r="19" spans="2:24" x14ac:dyDescent="0.25">
      <c r="H19" s="2" t="s">
        <v>15</v>
      </c>
      <c r="I19" s="5">
        <v>2157414.319307141</v>
      </c>
      <c r="J19" s="5">
        <v>0</v>
      </c>
      <c r="K19" s="5">
        <v>15371592.281300001</v>
      </c>
      <c r="N19" s="6">
        <v>1419265.876865535</v>
      </c>
      <c r="O19" s="6">
        <v>45.532799999999988</v>
      </c>
      <c r="P19" s="6">
        <v>8749575.2310000006</v>
      </c>
      <c r="R19" s="2" t="s">
        <v>15</v>
      </c>
      <c r="S19" s="16">
        <f>(J19/O19-1)*100</f>
        <v>-100</v>
      </c>
      <c r="T19" s="6">
        <f>(I19/N19-1)*100</f>
        <v>52.009172803605708</v>
      </c>
      <c r="U19" s="6">
        <f>(K19/P19-1)*100</f>
        <v>75.683868936151327</v>
      </c>
      <c r="V19" s="6">
        <f>J19-O19</f>
        <v>-45.532799999999988</v>
      </c>
      <c r="W19" s="6">
        <f>I19-N19</f>
        <v>738148.44244160596</v>
      </c>
      <c r="X19" s="6">
        <f>K19-P19</f>
        <v>6622017.0503000002</v>
      </c>
    </row>
    <row r="20" spans="2:24" x14ac:dyDescent="0.25">
      <c r="H20" s="2" t="s">
        <v>16</v>
      </c>
      <c r="I20" s="5">
        <v>22.129720853858789</v>
      </c>
      <c r="J20" s="5">
        <v>1</v>
      </c>
      <c r="K20" s="5">
        <v>78</v>
      </c>
      <c r="N20" s="6">
        <v>24.102559016068241</v>
      </c>
      <c r="O20" s="6">
        <v>0</v>
      </c>
      <c r="P20" s="6">
        <v>87</v>
      </c>
      <c r="R20" s="2" t="s">
        <v>16</v>
      </c>
      <c r="S20" s="18"/>
      <c r="T20" s="11">
        <f>(I20/N20-1)*100</f>
        <v>-8.1851813365304444</v>
      </c>
      <c r="U20" s="11">
        <f>(K20/P20-1)*100</f>
        <v>-10.344827586206895</v>
      </c>
      <c r="V20" s="6">
        <f>J20-O20</f>
        <v>1</v>
      </c>
      <c r="W20" s="6">
        <f>I20-N20</f>
        <v>-1.9728381622094524</v>
      </c>
      <c r="X20" s="6">
        <f>K20-P20</f>
        <v>-9</v>
      </c>
    </row>
    <row r="21" spans="2:24" x14ac:dyDescent="0.25">
      <c r="H21" s="2" t="s">
        <v>17</v>
      </c>
      <c r="I21" s="5">
        <v>1790.7274220032839</v>
      </c>
      <c r="J21" s="5">
        <v>96</v>
      </c>
      <c r="K21" s="5">
        <v>6545</v>
      </c>
      <c r="N21" s="6">
        <v>1226.922832771276</v>
      </c>
      <c r="O21" s="6">
        <v>127</v>
      </c>
      <c r="P21" s="6">
        <v>4878</v>
      </c>
      <c r="R21" s="2" t="s">
        <v>17</v>
      </c>
      <c r="S21" s="11">
        <f>(J21/O21-1)*100</f>
        <v>-24.409448818897637</v>
      </c>
      <c r="T21" s="10">
        <f>(I21/N21-1)*100</f>
        <v>45.952734285540252</v>
      </c>
      <c r="U21" s="10">
        <f>(K21/P21-1)*100</f>
        <v>34.17384173841738</v>
      </c>
      <c r="V21" s="6">
        <f>J21-O21</f>
        <v>-31</v>
      </c>
      <c r="W21" s="6">
        <f>I21-N21</f>
        <v>563.80458923200786</v>
      </c>
      <c r="X21" s="6">
        <f>K21-P21</f>
        <v>1667</v>
      </c>
    </row>
    <row r="22" spans="2:24" x14ac:dyDescent="0.25">
      <c r="R22" s="19"/>
      <c r="S22" s="6"/>
      <c r="T22" s="6"/>
      <c r="U22" s="6"/>
    </row>
    <row r="24" spans="2:24" x14ac:dyDescent="0.25">
      <c r="B24" s="1"/>
      <c r="C24" s="2"/>
      <c r="D24" s="2"/>
    </row>
    <row r="25" spans="2:24" x14ac:dyDescent="0.25">
      <c r="B25" s="2"/>
      <c r="C25" s="5"/>
      <c r="D25" s="2"/>
    </row>
    <row r="26" spans="2:24" x14ac:dyDescent="0.25">
      <c r="B26" s="2"/>
      <c r="C26" s="5"/>
      <c r="D26" s="2"/>
    </row>
    <row r="27" spans="2:24" x14ac:dyDescent="0.25">
      <c r="B27" s="2"/>
      <c r="C27" s="5"/>
      <c r="D27" s="2"/>
    </row>
    <row r="28" spans="2:24" x14ac:dyDescent="0.25">
      <c r="B28" s="2"/>
      <c r="C28" s="5"/>
      <c r="D28" s="2"/>
    </row>
    <row r="29" spans="2:24" x14ac:dyDescent="0.25">
      <c r="B29" s="2"/>
      <c r="C29" s="5"/>
      <c r="D29" s="2"/>
    </row>
    <row r="30" spans="2:24" x14ac:dyDescent="0.25">
      <c r="B30" s="2"/>
      <c r="C30" s="5"/>
      <c r="D30" s="2"/>
    </row>
    <row r="31" spans="2:24" x14ac:dyDescent="0.25">
      <c r="B31" s="2"/>
      <c r="C31" s="5"/>
      <c r="D31" s="2"/>
    </row>
    <row r="32" spans="2:24" x14ac:dyDescent="0.25">
      <c r="B32" s="2"/>
      <c r="C32" s="5"/>
      <c r="D32" s="2"/>
    </row>
    <row r="33" spans="2:4" x14ac:dyDescent="0.25">
      <c r="B33" s="2"/>
      <c r="C33" s="5"/>
      <c r="D33" s="2"/>
    </row>
    <row r="34" spans="2:4" x14ac:dyDescent="0.25">
      <c r="B34" s="2"/>
      <c r="C34" s="5"/>
      <c r="D34" s="2"/>
    </row>
    <row r="35" spans="2:4" x14ac:dyDescent="0.25">
      <c r="B35" s="2"/>
      <c r="C35" s="5"/>
      <c r="D35" s="2"/>
    </row>
    <row r="36" spans="2:4" x14ac:dyDescent="0.25">
      <c r="B36" s="2"/>
      <c r="C36" s="5"/>
      <c r="D36" s="2"/>
    </row>
    <row r="37" spans="2:4" x14ac:dyDescent="0.25">
      <c r="B37" s="2"/>
      <c r="C37" s="5"/>
      <c r="D37" s="2"/>
    </row>
    <row r="38" spans="2:4" x14ac:dyDescent="0.25">
      <c r="B38" s="2"/>
      <c r="C38" s="5"/>
      <c r="D38" s="2"/>
    </row>
    <row r="39" spans="2:4" x14ac:dyDescent="0.25">
      <c r="B39" s="2"/>
      <c r="C39" s="5"/>
      <c r="D3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pos vs 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2024-08-15T13:28:27Z</dcterms:created>
  <dcterms:modified xsi:type="dcterms:W3CDTF">2024-08-15T14:45:16Z</dcterms:modified>
</cp:coreProperties>
</file>