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neg vs pos" sheetId="1" r:id="rId1"/>
    <sheet name="hybrid model" sheetId="2" r:id="rId2"/>
    <sheet name="big vs small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7" i="3" l="1"/>
  <c r="D57" i="3"/>
  <c r="E56" i="3"/>
  <c r="D56" i="3"/>
  <c r="C6" i="3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L57" i="2" l="1"/>
  <c r="K57" i="2"/>
  <c r="J57" i="2"/>
  <c r="L56" i="2"/>
  <c r="K56" i="2"/>
  <c r="J56" i="2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6" i="2"/>
  <c r="F57" i="2" l="1"/>
  <c r="E57" i="2"/>
  <c r="F56" i="2"/>
  <c r="E56" i="2"/>
  <c r="D6" i="2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J57" i="1" l="1"/>
  <c r="I57" i="1"/>
  <c r="J56" i="1"/>
  <c r="I56" i="1"/>
  <c r="H7" i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6" i="1"/>
  <c r="E57" i="1" l="1"/>
  <c r="D57" i="1"/>
  <c r="E56" i="1"/>
  <c r="D56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</calcChain>
</file>

<file path=xl/sharedStrings.xml><?xml version="1.0" encoding="utf-8"?>
<sst xmlns="http://schemas.openxmlformats.org/spreadsheetml/2006/main" count="52" uniqueCount="22">
  <si>
    <t>train (MAE)</t>
  </si>
  <si>
    <t>test (MAE)</t>
  </si>
  <si>
    <t>avg</t>
  </si>
  <si>
    <t>SD</t>
  </si>
  <si>
    <t>Random Forest-100 (superdataset-43 (negative flow).csv)</t>
  </si>
  <si>
    <t>Признак</t>
  </si>
  <si>
    <t>Negative</t>
  </si>
  <si>
    <t>Positive</t>
  </si>
  <si>
    <t>foodseats</t>
  </si>
  <si>
    <t>sportsvenue</t>
  </si>
  <si>
    <t>servicesnum</t>
  </si>
  <si>
    <t>library</t>
  </si>
  <si>
    <t>cultureorg</t>
  </si>
  <si>
    <t>musartschool</t>
  </si>
  <si>
    <t>Random Forest-100 (superdataset-43 (positive flow).csv)</t>
  </si>
  <si>
    <t>Random Forest-100 (superdataset-43.csv)</t>
  </si>
  <si>
    <t>f1</t>
  </si>
  <si>
    <t>Hybrid model 3 (superdataset-43.csv)</t>
  </si>
  <si>
    <t>Значимость</t>
  </si>
  <si>
    <t>Random Forest-100 (superdataset-44.csv)</t>
  </si>
  <si>
    <t>Big</t>
  </si>
  <si>
    <t>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</si>
</sst>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'neg vs pos'!$R$3</c:f>
              <c:strCache>
                <c:ptCount val="1"/>
                <c:pt idx="0">
                  <c:v>Positive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'neg vs pos'!$Q$4:$Q$9</c:f>
              <c:strCache>
                <c:ptCount val="6"/>
                <c:pt idx="0">
                  <c:v>foodseats</c:v>
                </c:pt>
                <c:pt idx="1">
                  <c:v>sportsvenue</c:v>
                </c:pt>
                <c:pt idx="2">
                  <c:v>servicesnum</c:v>
                </c:pt>
                <c:pt idx="3">
                  <c:v>library</c:v>
                </c:pt>
                <c:pt idx="4">
                  <c:v>cultureorg</c:v>
                </c:pt>
                <c:pt idx="5">
                  <c:v>musartschool</c:v>
                </c:pt>
              </c:strCache>
            </c:strRef>
          </c:cat>
          <c:val>
            <c:numRef>
              <c:f>'neg vs pos'!$R$4:$R$9</c:f>
              <c:numCache>
                <c:formatCode>0.00</c:formatCode>
                <c:ptCount val="6"/>
                <c:pt idx="0">
                  <c:v>0.45173403592661399</c:v>
                </c:pt>
                <c:pt idx="1">
                  <c:v>0.19074374450021811</c:v>
                </c:pt>
                <c:pt idx="2">
                  <c:v>0.1731131872353236</c:v>
                </c:pt>
                <c:pt idx="3">
                  <c:v>5.5782494851102371E-2</c:v>
                </c:pt>
                <c:pt idx="4">
                  <c:v>7.7264059011147093E-2</c:v>
                </c:pt>
                <c:pt idx="5">
                  <c:v>5.1362478475594893E-2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B7-4A1B-8A72-81E1A5EAB09E}"/>
            </c:ext>
          </c:extLst>
        </c:ser>
        <c:ser>
          <c:idx val="1"/>
          <c:order val="1"/>
          <c:tx>
            <c:strRef>
              <c:f>'neg vs pos'!$S$3</c:f>
              <c:strCache>
                <c:ptCount val="1"/>
                <c:pt idx="0">
                  <c:v>Negative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'neg vs pos'!$Q$4:$Q$9</c:f>
              <c:strCache>
                <c:ptCount val="6"/>
                <c:pt idx="0">
                  <c:v>foodseats</c:v>
                </c:pt>
                <c:pt idx="1">
                  <c:v>sportsvenue</c:v>
                </c:pt>
                <c:pt idx="2">
                  <c:v>servicesnum</c:v>
                </c:pt>
                <c:pt idx="3">
                  <c:v>library</c:v>
                </c:pt>
                <c:pt idx="4">
                  <c:v>cultureorg</c:v>
                </c:pt>
                <c:pt idx="5">
                  <c:v>musartschool</c:v>
                </c:pt>
              </c:strCache>
            </c:strRef>
          </c:cat>
          <c:val>
            <c:numRef>
              <c:f>'neg vs pos'!$S$4:$S$9</c:f>
              <c:numCache>
                <c:formatCode>0.00</c:formatCode>
                <c:ptCount val="6"/>
                <c:pt idx="0">
                  <c:v>0.19470189393774071</c:v>
                </c:pt>
                <c:pt idx="1">
                  <c:v>0.38108112880840189</c:v>
                </c:pt>
                <c:pt idx="2">
                  <c:v>0.1744316795683693</c:v>
                </c:pt>
                <c:pt idx="3">
                  <c:v>9.3301364444361518E-2</c:v>
                </c:pt>
                <c:pt idx="4">
                  <c:v>0.1056068353733514</c:v>
                </c:pt>
                <c:pt idx="5">
                  <c:v>5.0877097867775341E-2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B7-4A1B-8A72-81E1A5EAB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519411455"/>
        <c:axId val="519408127"/>
      </c:barChart>
      <c:catAx>
        <c:axId val="51941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9408127"/>
        <c:crosses val="autoZero"/>
        <c:auto val="1"/>
        <c:lblAlgn val="ctr"/>
        <c:lblOffset val="100"/>
        <c:noMultiLvlLbl val="0"/>
      </c:catAx>
      <c:valAx>
        <c:axId val="519408127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941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'hybrid model'!$W$3</c:f>
              <c:strCache>
                <c:ptCount val="1"/>
                <c:pt idx="0">
                  <c:v>Значимость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'hybrid model'!$V$4:$V$9</c:f>
              <c:strCache>
                <c:ptCount val="6"/>
                <c:pt idx="0">
                  <c:v>foodseats</c:v>
                </c:pt>
                <c:pt idx="1">
                  <c:v>sportsvenue</c:v>
                </c:pt>
                <c:pt idx="2">
                  <c:v>servicesnum</c:v>
                </c:pt>
                <c:pt idx="3">
                  <c:v>library</c:v>
                </c:pt>
                <c:pt idx="4">
                  <c:v>cultureorg</c:v>
                </c:pt>
                <c:pt idx="5">
                  <c:v>musartschool</c:v>
                </c:pt>
              </c:strCache>
            </c:strRef>
          </c:cat>
          <c:val>
            <c:numRef>
              <c:f>'hybrid model'!$W$4:$W$9</c:f>
              <c:numCache>
                <c:formatCode>0.00</c:formatCode>
                <c:ptCount val="6"/>
                <c:pt idx="0">
                  <c:v>4.4658653219200407E-2</c:v>
                </c:pt>
                <c:pt idx="1">
                  <c:v>8.6762021118089672E-2</c:v>
                </c:pt>
                <c:pt idx="2">
                  <c:v>5.5697851520440052E-2</c:v>
                </c:pt>
                <c:pt idx="3">
                  <c:v>0.46472624855624489</c:v>
                </c:pt>
                <c:pt idx="4">
                  <c:v>0.33472872605610132</c:v>
                </c:pt>
                <c:pt idx="5">
                  <c:v>1.342649952992358E-2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C-4D78-A2A4-02A5DC863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716856271"/>
        <c:axId val="716856687"/>
      </c:barChart>
      <c:catAx>
        <c:axId val="71685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6856687"/>
        <c:crosses val="autoZero"/>
        <c:auto val="1"/>
        <c:lblAlgn val="ctr"/>
        <c:lblOffset val="100"/>
        <c:noMultiLvlLbl val="0"/>
      </c:catAx>
      <c:valAx>
        <c:axId val="716856687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6856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'big vs small'!$J$4</c:f>
              <c:strCache>
                <c:ptCount val="1"/>
                <c:pt idx="0">
                  <c:v>Big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'big vs small'!$I$5:$I$10</c:f>
              <c:strCache>
                <c:ptCount val="6"/>
                <c:pt idx="0">
                  <c:v>foodseats</c:v>
                </c:pt>
                <c:pt idx="1">
                  <c:v>sportsvenue</c:v>
                </c:pt>
                <c:pt idx="2">
                  <c:v>servicesnum</c:v>
                </c:pt>
                <c:pt idx="3">
                  <c:v>library</c:v>
                </c:pt>
                <c:pt idx="4">
                  <c:v>cultureorg</c:v>
                </c:pt>
                <c:pt idx="5">
                  <c:v>musartschool</c:v>
                </c:pt>
              </c:strCache>
            </c:strRef>
          </c:cat>
          <c:val>
            <c:numRef>
              <c:f>'big vs small'!$J$5:$J$10</c:f>
              <c:numCache>
                <c:formatCode>0.00</c:formatCode>
                <c:ptCount val="6"/>
                <c:pt idx="0">
                  <c:v>0.23269644597828279</c:v>
                </c:pt>
                <c:pt idx="1">
                  <c:v>0.21335492274555701</c:v>
                </c:pt>
                <c:pt idx="2">
                  <c:v>0.19015409079792481</c:v>
                </c:pt>
                <c:pt idx="3">
                  <c:v>0.1411649960065024</c:v>
                </c:pt>
                <c:pt idx="4">
                  <c:v>0.11003988386569021</c:v>
                </c:pt>
                <c:pt idx="5">
                  <c:v>0.11258966060604279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5-40E7-9FD3-A9CEAFA9C353}"/>
            </c:ext>
          </c:extLst>
        </c:ser>
        <c:ser>
          <c:idx val="1"/>
          <c:order val="1"/>
          <c:tx>
            <c:strRef>
              <c:f>'big vs small'!$K$4</c:f>
              <c:strCache>
                <c:ptCount val="1"/>
                <c:pt idx="0">
                  <c:v>Small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'big vs small'!$I$5:$I$10</c:f>
              <c:strCache>
                <c:ptCount val="6"/>
                <c:pt idx="0">
                  <c:v>foodseats</c:v>
                </c:pt>
                <c:pt idx="1">
                  <c:v>sportsvenue</c:v>
                </c:pt>
                <c:pt idx="2">
                  <c:v>servicesnum</c:v>
                </c:pt>
                <c:pt idx="3">
                  <c:v>library</c:v>
                </c:pt>
                <c:pt idx="4">
                  <c:v>cultureorg</c:v>
                </c:pt>
                <c:pt idx="5">
                  <c:v>musartschool</c:v>
                </c:pt>
              </c:strCache>
            </c:strRef>
          </c:cat>
          <c:val>
            <c:numRef>
              <c:f>'big vs small'!$K$5:$K$10</c:f>
              <c:numCache>
                <c:formatCode>0.00</c:formatCode>
                <c:ptCount val="6"/>
                <c:pt idx="0">
                  <c:v>0.2538639894384162</c:v>
                </c:pt>
                <c:pt idx="1">
                  <c:v>0.25514320812710739</c:v>
                </c:pt>
                <c:pt idx="2">
                  <c:v>0.2111669350124076</c:v>
                </c:pt>
                <c:pt idx="3">
                  <c:v>0.1034524573973921</c:v>
                </c:pt>
                <c:pt idx="4">
                  <c:v>0.1203987109236489</c:v>
                </c:pt>
                <c:pt idx="5">
                  <c:v>5.5974699101027682E-2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C5-40E7-9FD3-A9CEAFA9C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2009885104"/>
        <c:axId val="2017378784"/>
      </c:barChart>
      <c:catAx>
        <c:axId val="200988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7378784"/>
        <c:crosses val="autoZero"/>
        <c:auto val="1"/>
        <c:lblAlgn val="ctr"/>
        <c:lblOffset val="100"/>
        <c:noMultiLvlLbl val="0"/>
      </c:catAx>
      <c:valAx>
        <c:axId val="201737878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988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219075</xdr:colOff>
      <xdr:row>12</xdr:row>
      <xdr:rowOff>80962</xdr:rowOff>
    </xdr:from>
    <xdr:to>
      <xdr:col>21</xdr:col>
      <xdr:colOff>466725</xdr:colOff>
      <xdr:row>29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381001</xdr:colOff>
      <xdr:row>12</xdr:row>
      <xdr:rowOff>12326</xdr:rowOff>
    </xdr:from>
    <xdr:to>
      <xdr:col>22</xdr:col>
      <xdr:colOff>381000</xdr:colOff>
      <xdr:row>30</xdr:row>
      <xdr:rowOff>145676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13</xdr:row>
      <xdr:rowOff>109536</xdr:rowOff>
    </xdr:from>
    <xdr:to>
      <xdr:col>18</xdr:col>
      <xdr:colOff>219075</xdr:colOff>
      <xdr:row>30</xdr:row>
      <xdr:rowOff>152399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S57"/>
  <sheetViews>
    <sheetView workbookViewId="0">
      <selection activeCell="Q3" sqref="Q3:S9"/>
    </sheetView>
  </sheetViews>
  <sheetFormatPr defaultRowHeight="15" x14ac:dyDescent="0.25"/>
  <cols>
    <col min="4" max="4" width="17" customWidth="1"/>
    <col min="5" max="5" width="15" customWidth="1"/>
    <col min="9" max="9" width="18" customWidth="1"/>
    <col min="10" max="10" width="15.7109375" customWidth="1"/>
    <col min="13" max="13" width="9.140625" customWidth="1"/>
    <col min="17" max="17" width="18" customWidth="1"/>
    <col min="18" max="18" width="13.28515625" customWidth="1"/>
    <col min="19" max="19" width="12.5703125" customWidth="1"/>
  </cols>
  <sheetData>
    <row r="3" spans="3:19" x14ac:dyDescent="0.25">
      <c r="C3" s="1" t="s">
        <v>4</v>
      </c>
      <c r="E3" s="1"/>
      <c r="H3" s="1" t="s">
        <v>14</v>
      </c>
      <c r="J3" s="1"/>
      <c r="Q3" s="2" t="s">
        <v>5</v>
      </c>
      <c r="R3" s="2" t="s">
        <v>7</v>
      </c>
      <c r="S3" s="2" t="s">
        <v>6</v>
      </c>
    </row>
    <row r="4" spans="3:19" x14ac:dyDescent="0.25">
      <c r="C4" s="2"/>
      <c r="D4" s="2" t="s">
        <v>0</v>
      </c>
      <c r="E4" s="2" t="s">
        <v>1</v>
      </c>
      <c r="H4" s="2"/>
      <c r="I4" s="2" t="s">
        <v>0</v>
      </c>
      <c r="J4" s="2" t="s">
        <v>1</v>
      </c>
      <c r="Q4" s="4" t="s">
        <v>8</v>
      </c>
      <c r="R4" s="3">
        <v>0.45173403592661399</v>
      </c>
      <c r="S4" s="3">
        <v>0.19470189393774071</v>
      </c>
    </row>
    <row r="5" spans="3:19" x14ac:dyDescent="0.25">
      <c r="C5" s="2">
        <v>1</v>
      </c>
      <c r="D5" s="3">
        <v>33.234222529158259</v>
      </c>
      <c r="E5" s="3">
        <v>90.249235005198727</v>
      </c>
      <c r="H5" s="2">
        <v>1</v>
      </c>
      <c r="I5" s="3">
        <v>69.444989580437976</v>
      </c>
      <c r="J5" s="3">
        <v>180.7486411887875</v>
      </c>
      <c r="Q5" s="4" t="s">
        <v>9</v>
      </c>
      <c r="R5" s="3">
        <v>0.19074374450021811</v>
      </c>
      <c r="S5" s="3">
        <v>0.38108112880840189</v>
      </c>
    </row>
    <row r="6" spans="3:19" x14ac:dyDescent="0.25">
      <c r="C6" s="2">
        <f>C5+1</f>
        <v>2</v>
      </c>
      <c r="D6" s="3">
        <v>33.127767708076611</v>
      </c>
      <c r="E6" s="3">
        <v>87.196308763033059</v>
      </c>
      <c r="H6" s="2">
        <f>H5+1</f>
        <v>2</v>
      </c>
      <c r="I6" s="3">
        <v>70.525189709170306</v>
      </c>
      <c r="J6" s="3">
        <v>190.4154500354673</v>
      </c>
      <c r="Q6" s="4" t="s">
        <v>10</v>
      </c>
      <c r="R6" s="3">
        <v>0.1731131872353236</v>
      </c>
      <c r="S6" s="3">
        <v>0.1744316795683693</v>
      </c>
    </row>
    <row r="7" spans="3:19" x14ac:dyDescent="0.25">
      <c r="C7" s="2">
        <f t="shared" ref="C7:C54" si="0">C6+1</f>
        <v>3</v>
      </c>
      <c r="D7" s="3">
        <v>33.478810368796388</v>
      </c>
      <c r="E7" s="3">
        <v>85.243809910962611</v>
      </c>
      <c r="H7" s="2">
        <f t="shared" ref="H7:H54" si="1">H6+1</f>
        <v>3</v>
      </c>
      <c r="I7" s="3">
        <v>66.964341720713179</v>
      </c>
      <c r="J7" s="3">
        <v>208.29058206807841</v>
      </c>
      <c r="Q7" s="4" t="s">
        <v>11</v>
      </c>
      <c r="R7" s="3">
        <v>5.5782494851102371E-2</v>
      </c>
      <c r="S7" s="3">
        <v>9.3301364444361518E-2</v>
      </c>
    </row>
    <row r="8" spans="3:19" x14ac:dyDescent="0.25">
      <c r="C8" s="2">
        <f t="shared" si="0"/>
        <v>4</v>
      </c>
      <c r="D8" s="3">
        <v>33.751899621771997</v>
      </c>
      <c r="E8" s="3">
        <v>84.14836934345692</v>
      </c>
      <c r="H8" s="2">
        <f t="shared" si="1"/>
        <v>4</v>
      </c>
      <c r="I8" s="3">
        <v>71.588416355018424</v>
      </c>
      <c r="J8" s="3">
        <v>170.5122836869603</v>
      </c>
      <c r="Q8" s="4" t="s">
        <v>12</v>
      </c>
      <c r="R8" s="3">
        <v>7.7264059011147093E-2</v>
      </c>
      <c r="S8" s="3">
        <v>0.1056068353733514</v>
      </c>
    </row>
    <row r="9" spans="3:19" x14ac:dyDescent="0.25">
      <c r="C9" s="2">
        <f t="shared" si="0"/>
        <v>5</v>
      </c>
      <c r="D9" s="3">
        <v>33.19562159321768</v>
      </c>
      <c r="E9" s="3">
        <v>88.088704999651441</v>
      </c>
      <c r="H9" s="2">
        <f t="shared" si="1"/>
        <v>5</v>
      </c>
      <c r="I9" s="3">
        <v>69.745167559896046</v>
      </c>
      <c r="J9" s="3">
        <v>194.13061749481881</v>
      </c>
      <c r="Q9" s="4" t="s">
        <v>13</v>
      </c>
      <c r="R9" s="3">
        <v>5.1362478475594893E-2</v>
      </c>
      <c r="S9" s="3">
        <v>5.0877097867775341E-2</v>
      </c>
    </row>
    <row r="10" spans="3:19" x14ac:dyDescent="0.25">
      <c r="C10" s="2">
        <f t="shared" si="0"/>
        <v>6</v>
      </c>
      <c r="D10" s="3">
        <v>33.375042306167771</v>
      </c>
      <c r="E10" s="3">
        <v>85.075631786854956</v>
      </c>
      <c r="H10" s="2">
        <f t="shared" si="1"/>
        <v>6</v>
      </c>
      <c r="I10" s="3">
        <v>68.616692116341838</v>
      </c>
      <c r="J10" s="3">
        <v>187.61785835196551</v>
      </c>
    </row>
    <row r="11" spans="3:19" x14ac:dyDescent="0.25">
      <c r="C11" s="2">
        <f t="shared" si="0"/>
        <v>7</v>
      </c>
      <c r="D11" s="3">
        <v>33.442953165484347</v>
      </c>
      <c r="E11" s="3">
        <v>87.689478913676552</v>
      </c>
      <c r="H11" s="2">
        <f t="shared" si="1"/>
        <v>7</v>
      </c>
      <c r="I11" s="3">
        <v>68.710827460078292</v>
      </c>
      <c r="J11" s="3">
        <v>190.2711076909803</v>
      </c>
    </row>
    <row r="12" spans="3:19" x14ac:dyDescent="0.25">
      <c r="C12" s="2">
        <f t="shared" si="0"/>
        <v>8</v>
      </c>
      <c r="D12" s="3">
        <v>33.41658286828438</v>
      </c>
      <c r="E12" s="3">
        <v>86.94019791228672</v>
      </c>
      <c r="H12" s="2">
        <f t="shared" si="1"/>
        <v>8</v>
      </c>
      <c r="I12" s="3">
        <v>68.805942326923528</v>
      </c>
      <c r="J12" s="3">
        <v>187.36187255649591</v>
      </c>
    </row>
    <row r="13" spans="3:19" x14ac:dyDescent="0.25">
      <c r="C13" s="2">
        <f t="shared" si="0"/>
        <v>9</v>
      </c>
      <c r="D13" s="3">
        <v>32.770353023447981</v>
      </c>
      <c r="E13" s="3">
        <v>90.557967840293216</v>
      </c>
      <c r="H13" s="2">
        <f t="shared" si="1"/>
        <v>9</v>
      </c>
      <c r="I13" s="3">
        <v>71.741040111886051</v>
      </c>
      <c r="J13" s="3">
        <v>183.48664291152991</v>
      </c>
    </row>
    <row r="14" spans="3:19" x14ac:dyDescent="0.25">
      <c r="C14" s="2">
        <f t="shared" si="0"/>
        <v>10</v>
      </c>
      <c r="D14" s="3">
        <v>33.407020107385442</v>
      </c>
      <c r="E14" s="3">
        <v>85.50006643528053</v>
      </c>
      <c r="H14" s="2">
        <f t="shared" si="1"/>
        <v>10</v>
      </c>
      <c r="I14" s="3">
        <v>70.98815122105816</v>
      </c>
      <c r="J14" s="3">
        <v>183.1240087217906</v>
      </c>
    </row>
    <row r="15" spans="3:19" x14ac:dyDescent="0.25">
      <c r="C15" s="2">
        <f t="shared" si="0"/>
        <v>11</v>
      </c>
      <c r="D15" s="3">
        <v>33.362949921670172</v>
      </c>
      <c r="E15" s="3">
        <v>88.59213191092077</v>
      </c>
      <c r="H15" s="2">
        <f t="shared" si="1"/>
        <v>11</v>
      </c>
      <c r="I15" s="3">
        <v>67.175421340853461</v>
      </c>
      <c r="J15" s="3">
        <v>207.73577187773111</v>
      </c>
    </row>
    <row r="16" spans="3:19" x14ac:dyDescent="0.25">
      <c r="C16" s="2">
        <f t="shared" si="0"/>
        <v>12</v>
      </c>
      <c r="D16" s="3">
        <v>33.57477257800948</v>
      </c>
      <c r="E16" s="3">
        <v>84.390362460253172</v>
      </c>
      <c r="H16" s="2">
        <f t="shared" si="1"/>
        <v>12</v>
      </c>
      <c r="I16" s="3">
        <v>70.161675612532719</v>
      </c>
      <c r="J16" s="3">
        <v>179.01230747762119</v>
      </c>
    </row>
    <row r="17" spans="3:10" x14ac:dyDescent="0.25">
      <c r="C17" s="2">
        <f t="shared" si="0"/>
        <v>13</v>
      </c>
      <c r="D17" s="3">
        <v>33.069793937773781</v>
      </c>
      <c r="E17" s="3">
        <v>88.569668093512036</v>
      </c>
      <c r="H17" s="2">
        <f t="shared" si="1"/>
        <v>13</v>
      </c>
      <c r="I17" s="3">
        <v>69.747291199836681</v>
      </c>
      <c r="J17" s="3">
        <v>177.45586456322661</v>
      </c>
    </row>
    <row r="18" spans="3:10" x14ac:dyDescent="0.25">
      <c r="C18" s="2">
        <f t="shared" si="0"/>
        <v>14</v>
      </c>
      <c r="D18" s="3">
        <v>33.531268807157737</v>
      </c>
      <c r="E18" s="3">
        <v>86.044272068414728</v>
      </c>
      <c r="H18" s="2">
        <f t="shared" si="1"/>
        <v>14</v>
      </c>
      <c r="I18" s="3">
        <v>70.462053181651058</v>
      </c>
      <c r="J18" s="3">
        <v>182.36128751575501</v>
      </c>
    </row>
    <row r="19" spans="3:10" x14ac:dyDescent="0.25">
      <c r="C19" s="2">
        <f t="shared" si="0"/>
        <v>15</v>
      </c>
      <c r="D19" s="3">
        <v>33.61670414018382</v>
      </c>
      <c r="E19" s="3">
        <v>83.529171016339703</v>
      </c>
      <c r="H19" s="2">
        <f t="shared" si="1"/>
        <v>15</v>
      </c>
      <c r="I19" s="3">
        <v>68.384563356949272</v>
      </c>
      <c r="J19" s="3">
        <v>197.72405626810661</v>
      </c>
    </row>
    <row r="20" spans="3:10" x14ac:dyDescent="0.25">
      <c r="C20" s="2">
        <f t="shared" si="0"/>
        <v>16</v>
      </c>
      <c r="D20" s="3">
        <v>33.619332277307961</v>
      </c>
      <c r="E20" s="3">
        <v>85.701766905147693</v>
      </c>
      <c r="H20" s="2">
        <f t="shared" si="1"/>
        <v>16</v>
      </c>
      <c r="I20" s="3">
        <v>71.267849444763129</v>
      </c>
      <c r="J20" s="3">
        <v>173.73354745679089</v>
      </c>
    </row>
    <row r="21" spans="3:10" x14ac:dyDescent="0.25">
      <c r="C21" s="2">
        <f t="shared" si="0"/>
        <v>17</v>
      </c>
      <c r="D21" s="3">
        <v>33.077711728164253</v>
      </c>
      <c r="E21" s="3">
        <v>86.812186727744248</v>
      </c>
      <c r="H21" s="2">
        <f t="shared" si="1"/>
        <v>17</v>
      </c>
      <c r="I21" s="3">
        <v>68.765204807949033</v>
      </c>
      <c r="J21" s="3">
        <v>188.98150967448859</v>
      </c>
    </row>
    <row r="22" spans="3:10" x14ac:dyDescent="0.25">
      <c r="C22" s="2">
        <f t="shared" si="0"/>
        <v>18</v>
      </c>
      <c r="D22" s="3">
        <v>33.565208318056129</v>
      </c>
      <c r="E22" s="3">
        <v>85.161917368626334</v>
      </c>
      <c r="H22" s="2">
        <f t="shared" si="1"/>
        <v>18</v>
      </c>
      <c r="I22" s="3">
        <v>71.459092999688167</v>
      </c>
      <c r="J22" s="3">
        <v>172.50049573688699</v>
      </c>
    </row>
    <row r="23" spans="3:10" x14ac:dyDescent="0.25">
      <c r="C23" s="2">
        <f t="shared" si="0"/>
        <v>19</v>
      </c>
      <c r="D23" s="3">
        <v>33.166367864776099</v>
      </c>
      <c r="E23" s="3">
        <v>88.363869950920943</v>
      </c>
      <c r="H23" s="2">
        <f t="shared" si="1"/>
        <v>19</v>
      </c>
      <c r="I23" s="3">
        <v>71.821785272389576</v>
      </c>
      <c r="J23" s="3">
        <v>174.74872242452111</v>
      </c>
    </row>
    <row r="24" spans="3:10" x14ac:dyDescent="0.25">
      <c r="C24" s="2">
        <f t="shared" si="0"/>
        <v>20</v>
      </c>
      <c r="D24" s="3">
        <v>33.797056992993049</v>
      </c>
      <c r="E24" s="3">
        <v>83.568256997290419</v>
      </c>
      <c r="H24" s="2">
        <f t="shared" si="1"/>
        <v>20</v>
      </c>
      <c r="I24" s="3">
        <v>67.923933837943551</v>
      </c>
      <c r="J24" s="3">
        <v>191.54228682234529</v>
      </c>
    </row>
    <row r="25" spans="3:10" x14ac:dyDescent="0.25">
      <c r="C25" s="2">
        <f t="shared" si="0"/>
        <v>21</v>
      </c>
      <c r="D25" s="3">
        <v>33.454763082262929</v>
      </c>
      <c r="E25" s="3">
        <v>86.663550528684311</v>
      </c>
      <c r="H25" s="2">
        <f t="shared" si="1"/>
        <v>21</v>
      </c>
      <c r="I25" s="3">
        <v>68.956607742889318</v>
      </c>
      <c r="J25" s="3">
        <v>194.22006155519711</v>
      </c>
    </row>
    <row r="26" spans="3:10" x14ac:dyDescent="0.25">
      <c r="C26" s="2">
        <f t="shared" si="0"/>
        <v>22</v>
      </c>
      <c r="D26" s="3">
        <v>32.94201452285845</v>
      </c>
      <c r="E26" s="3">
        <v>89.610224923556558</v>
      </c>
      <c r="H26" s="2">
        <f t="shared" si="1"/>
        <v>22</v>
      </c>
      <c r="I26" s="3">
        <v>71.228967271073415</v>
      </c>
      <c r="J26" s="3">
        <v>176.3524692914109</v>
      </c>
    </row>
    <row r="27" spans="3:10" x14ac:dyDescent="0.25">
      <c r="C27" s="2">
        <f t="shared" si="0"/>
        <v>23</v>
      </c>
      <c r="D27" s="3">
        <v>33.486717332596797</v>
      </c>
      <c r="E27" s="3">
        <v>86.457680752921121</v>
      </c>
      <c r="H27" s="2">
        <f t="shared" si="1"/>
        <v>23</v>
      </c>
      <c r="I27" s="3">
        <v>69.842947386758709</v>
      </c>
      <c r="J27" s="3">
        <v>189.5728521290518</v>
      </c>
    </row>
    <row r="28" spans="3:10" x14ac:dyDescent="0.25">
      <c r="C28" s="2">
        <f t="shared" si="0"/>
        <v>24</v>
      </c>
      <c r="D28" s="3">
        <v>33.029673476040429</v>
      </c>
      <c r="E28" s="3">
        <v>90.159020335459275</v>
      </c>
      <c r="H28" s="2">
        <f t="shared" si="1"/>
        <v>24</v>
      </c>
      <c r="I28" s="3">
        <v>70.795658495710384</v>
      </c>
      <c r="J28" s="3">
        <v>179.97239708002641</v>
      </c>
    </row>
    <row r="29" spans="3:10" x14ac:dyDescent="0.25">
      <c r="C29" s="2">
        <f t="shared" si="0"/>
        <v>25</v>
      </c>
      <c r="D29" s="3">
        <v>33.24843341258434</v>
      </c>
      <c r="E29" s="3">
        <v>86.661583273317277</v>
      </c>
      <c r="H29" s="2">
        <f t="shared" si="1"/>
        <v>25</v>
      </c>
      <c r="I29" s="3">
        <v>66.670403825330965</v>
      </c>
      <c r="J29" s="3">
        <v>196.3654154218797</v>
      </c>
    </row>
    <row r="30" spans="3:10" x14ac:dyDescent="0.25">
      <c r="C30" s="2">
        <f t="shared" si="0"/>
        <v>26</v>
      </c>
      <c r="D30" s="3">
        <v>32.77652489764521</v>
      </c>
      <c r="E30" s="3">
        <v>90.523974083720518</v>
      </c>
      <c r="H30" s="2">
        <f t="shared" si="1"/>
        <v>26</v>
      </c>
      <c r="I30" s="3">
        <v>71.053610540322154</v>
      </c>
      <c r="J30" s="3">
        <v>182.934048678414</v>
      </c>
    </row>
    <row r="31" spans="3:10" x14ac:dyDescent="0.25">
      <c r="C31" s="2">
        <f t="shared" si="0"/>
        <v>27</v>
      </c>
      <c r="D31" s="3">
        <v>32.983665248726361</v>
      </c>
      <c r="E31" s="3">
        <v>89.923432688077554</v>
      </c>
      <c r="H31" s="2">
        <f t="shared" si="1"/>
        <v>27</v>
      </c>
      <c r="I31" s="3">
        <v>70.599648997995388</v>
      </c>
      <c r="J31" s="3">
        <v>173.16917450826841</v>
      </c>
    </row>
    <row r="32" spans="3:10" x14ac:dyDescent="0.25">
      <c r="C32" s="2">
        <f t="shared" si="0"/>
        <v>28</v>
      </c>
      <c r="D32" s="3">
        <v>33.100170805694709</v>
      </c>
      <c r="E32" s="3">
        <v>89.663874763477452</v>
      </c>
      <c r="H32" s="2">
        <f t="shared" si="1"/>
        <v>28</v>
      </c>
      <c r="I32" s="3">
        <v>70.270245644868737</v>
      </c>
      <c r="J32" s="3">
        <v>181.76430049021451</v>
      </c>
    </row>
    <row r="33" spans="3:10" x14ac:dyDescent="0.25">
      <c r="C33" s="2">
        <f t="shared" si="0"/>
        <v>29</v>
      </c>
      <c r="D33" s="3">
        <v>33.321494021186062</v>
      </c>
      <c r="E33" s="3">
        <v>88.499806141071602</v>
      </c>
      <c r="H33" s="2">
        <f t="shared" si="1"/>
        <v>29</v>
      </c>
      <c r="I33" s="3">
        <v>70.112860450540651</v>
      </c>
      <c r="J33" s="3">
        <v>178.07538762728379</v>
      </c>
    </row>
    <row r="34" spans="3:10" x14ac:dyDescent="0.25">
      <c r="C34" s="2">
        <f t="shared" si="0"/>
        <v>30</v>
      </c>
      <c r="D34" s="3">
        <v>33.980370543919634</v>
      </c>
      <c r="E34" s="3">
        <v>81.315141164695063</v>
      </c>
      <c r="H34" s="2">
        <f t="shared" si="1"/>
        <v>30</v>
      </c>
      <c r="I34" s="3">
        <v>69.017467653077958</v>
      </c>
      <c r="J34" s="3">
        <v>179.71473429877011</v>
      </c>
    </row>
    <row r="35" spans="3:10" x14ac:dyDescent="0.25">
      <c r="C35" s="2">
        <f t="shared" si="0"/>
        <v>31</v>
      </c>
      <c r="D35" s="3">
        <v>33.15911505255994</v>
      </c>
      <c r="E35" s="3">
        <v>87.945412948694255</v>
      </c>
      <c r="H35" s="2">
        <f t="shared" si="1"/>
        <v>31</v>
      </c>
      <c r="I35" s="3">
        <v>70.169802604031375</v>
      </c>
      <c r="J35" s="3">
        <v>189.04445777869319</v>
      </c>
    </row>
    <row r="36" spans="3:10" x14ac:dyDescent="0.25">
      <c r="C36" s="2">
        <f t="shared" si="0"/>
        <v>32</v>
      </c>
      <c r="D36" s="3">
        <v>33.158427800765502</v>
      </c>
      <c r="E36" s="3">
        <v>86.58510733055131</v>
      </c>
      <c r="H36" s="2">
        <f t="shared" si="1"/>
        <v>32</v>
      </c>
      <c r="I36" s="3">
        <v>68.864780117072698</v>
      </c>
      <c r="J36" s="3">
        <v>187.7477973766041</v>
      </c>
    </row>
    <row r="37" spans="3:10" x14ac:dyDescent="0.25">
      <c r="C37" s="2">
        <f t="shared" si="0"/>
        <v>33</v>
      </c>
      <c r="D37" s="3">
        <v>33.469862358935757</v>
      </c>
      <c r="E37" s="3">
        <v>84.496613672687388</v>
      </c>
      <c r="H37" s="2">
        <f t="shared" si="1"/>
        <v>33</v>
      </c>
      <c r="I37" s="3">
        <v>70.767731544030937</v>
      </c>
      <c r="J37" s="3">
        <v>177.23905708175411</v>
      </c>
    </row>
    <row r="38" spans="3:10" x14ac:dyDescent="0.25">
      <c r="C38" s="2">
        <f t="shared" si="0"/>
        <v>34</v>
      </c>
      <c r="D38" s="3">
        <v>33.611165095049863</v>
      </c>
      <c r="E38" s="3">
        <v>86.341778069268386</v>
      </c>
      <c r="H38" s="2">
        <f t="shared" si="1"/>
        <v>34</v>
      </c>
      <c r="I38" s="3">
        <v>69.36778760108993</v>
      </c>
      <c r="J38" s="3">
        <v>192.1708225813388</v>
      </c>
    </row>
    <row r="39" spans="3:10" x14ac:dyDescent="0.25">
      <c r="C39" s="2">
        <f t="shared" si="0"/>
        <v>35</v>
      </c>
      <c r="D39" s="3">
        <v>33.359594034472082</v>
      </c>
      <c r="E39" s="3">
        <v>88.108209680346178</v>
      </c>
      <c r="H39" s="2">
        <f t="shared" si="1"/>
        <v>35</v>
      </c>
      <c r="I39" s="3">
        <v>69.16377762966215</v>
      </c>
      <c r="J39" s="3">
        <v>191.1176786194664</v>
      </c>
    </row>
    <row r="40" spans="3:10" x14ac:dyDescent="0.25">
      <c r="C40" s="2">
        <f t="shared" si="0"/>
        <v>36</v>
      </c>
      <c r="D40" s="3">
        <v>32.881687012448161</v>
      </c>
      <c r="E40" s="3">
        <v>90.860498291661088</v>
      </c>
      <c r="H40" s="2">
        <f t="shared" si="1"/>
        <v>36</v>
      </c>
      <c r="I40" s="3">
        <v>70.976468764402085</v>
      </c>
      <c r="J40" s="3">
        <v>181.63229244829239</v>
      </c>
    </row>
    <row r="41" spans="3:10" x14ac:dyDescent="0.25">
      <c r="C41" s="2">
        <f t="shared" si="0"/>
        <v>37</v>
      </c>
      <c r="D41" s="3">
        <v>33.501281887102131</v>
      </c>
      <c r="E41" s="3">
        <v>86.71636462969424</v>
      </c>
      <c r="H41" s="2">
        <f t="shared" si="1"/>
        <v>37</v>
      </c>
      <c r="I41" s="3">
        <v>69.419669037092987</v>
      </c>
      <c r="J41" s="3">
        <v>177.65406217627969</v>
      </c>
    </row>
    <row r="42" spans="3:10" x14ac:dyDescent="0.25">
      <c r="C42" s="2">
        <f t="shared" si="0"/>
        <v>38</v>
      </c>
      <c r="D42" s="3">
        <v>33.020436090120072</v>
      </c>
      <c r="E42" s="3">
        <v>87.007867768054595</v>
      </c>
      <c r="H42" s="2">
        <f t="shared" si="1"/>
        <v>38</v>
      </c>
      <c r="I42" s="3">
        <v>68.68172952321396</v>
      </c>
      <c r="J42" s="3">
        <v>206.47051489185421</v>
      </c>
    </row>
    <row r="43" spans="3:10" x14ac:dyDescent="0.25">
      <c r="C43" s="2">
        <f t="shared" si="0"/>
        <v>39</v>
      </c>
      <c r="D43" s="3">
        <v>33.424472658348307</v>
      </c>
      <c r="E43" s="3">
        <v>88.783529476272633</v>
      </c>
      <c r="H43" s="2">
        <f t="shared" si="1"/>
        <v>39</v>
      </c>
      <c r="I43" s="3">
        <v>68.428887652137718</v>
      </c>
      <c r="J43" s="3">
        <v>194.71551980120651</v>
      </c>
    </row>
    <row r="44" spans="3:10" x14ac:dyDescent="0.25">
      <c r="C44" s="2">
        <f t="shared" si="0"/>
        <v>40</v>
      </c>
      <c r="D44" s="3">
        <v>33.252213213277358</v>
      </c>
      <c r="E44" s="3">
        <v>85.673257837862266</v>
      </c>
      <c r="H44" s="2">
        <f t="shared" si="1"/>
        <v>40</v>
      </c>
      <c r="I44" s="3">
        <v>69.551540736027917</v>
      </c>
      <c r="J44" s="3">
        <v>183.65965321097539</v>
      </c>
    </row>
    <row r="45" spans="3:10" x14ac:dyDescent="0.25">
      <c r="C45" s="2">
        <f t="shared" si="0"/>
        <v>41</v>
      </c>
      <c r="D45" s="3">
        <v>33.226155308385557</v>
      </c>
      <c r="E45" s="3">
        <v>90.096337713901249</v>
      </c>
      <c r="H45" s="2">
        <f t="shared" si="1"/>
        <v>41</v>
      </c>
      <c r="I45" s="3">
        <v>70.068996649683712</v>
      </c>
      <c r="J45" s="3">
        <v>180.11414515054449</v>
      </c>
    </row>
    <row r="46" spans="3:10" x14ac:dyDescent="0.25">
      <c r="C46" s="2">
        <f t="shared" si="0"/>
        <v>42</v>
      </c>
      <c r="D46" s="3">
        <v>33.368455740484727</v>
      </c>
      <c r="E46" s="3">
        <v>84.887342156134807</v>
      </c>
      <c r="H46" s="2">
        <f t="shared" si="1"/>
        <v>42</v>
      </c>
      <c r="I46" s="3">
        <v>69.249860303535726</v>
      </c>
      <c r="J46" s="3">
        <v>179.8047819934695</v>
      </c>
    </row>
    <row r="47" spans="3:10" x14ac:dyDescent="0.25">
      <c r="C47" s="2">
        <f t="shared" si="0"/>
        <v>43</v>
      </c>
      <c r="D47" s="3">
        <v>33.389018110485772</v>
      </c>
      <c r="E47" s="3">
        <v>85.186962021391992</v>
      </c>
      <c r="H47" s="2">
        <f t="shared" si="1"/>
        <v>43</v>
      </c>
      <c r="I47" s="3">
        <v>68.23105077269274</v>
      </c>
      <c r="J47" s="3">
        <v>203.61641770933161</v>
      </c>
    </row>
    <row r="48" spans="3:10" x14ac:dyDescent="0.25">
      <c r="C48" s="2">
        <f t="shared" si="0"/>
        <v>44</v>
      </c>
      <c r="D48" s="3">
        <v>33.301077246815233</v>
      </c>
      <c r="E48" s="3">
        <v>88.630164628912283</v>
      </c>
      <c r="H48" s="2">
        <f t="shared" si="1"/>
        <v>44</v>
      </c>
      <c r="I48" s="3">
        <v>74.016788541558313</v>
      </c>
      <c r="J48" s="3">
        <v>162.86244630787081</v>
      </c>
    </row>
    <row r="49" spans="3:10" x14ac:dyDescent="0.25">
      <c r="C49" s="2">
        <f t="shared" si="0"/>
        <v>45</v>
      </c>
      <c r="D49" s="3">
        <v>33.476334855440861</v>
      </c>
      <c r="E49" s="3">
        <v>86.936726113114801</v>
      </c>
      <c r="H49" s="2">
        <f t="shared" si="1"/>
        <v>45</v>
      </c>
      <c r="I49" s="3">
        <v>69.315900048248835</v>
      </c>
      <c r="J49" s="3">
        <v>174.29670600709991</v>
      </c>
    </row>
    <row r="50" spans="3:10" x14ac:dyDescent="0.25">
      <c r="C50" s="2">
        <f t="shared" si="0"/>
        <v>46</v>
      </c>
      <c r="D50" s="3">
        <v>33.367786589195013</v>
      </c>
      <c r="E50" s="3">
        <v>83.185537034301177</v>
      </c>
      <c r="H50" s="2">
        <f t="shared" si="1"/>
        <v>46</v>
      </c>
      <c r="I50" s="3">
        <v>69.52214942410356</v>
      </c>
      <c r="J50" s="3">
        <v>193.6833637547517</v>
      </c>
    </row>
    <row r="51" spans="3:10" x14ac:dyDescent="0.25">
      <c r="C51" s="2">
        <f t="shared" si="0"/>
        <v>47</v>
      </c>
      <c r="D51" s="3">
        <v>33.542545788740618</v>
      </c>
      <c r="E51" s="3">
        <v>84.959383724042439</v>
      </c>
      <c r="H51" s="2">
        <f t="shared" si="1"/>
        <v>47</v>
      </c>
      <c r="I51" s="3">
        <v>69.696820906909991</v>
      </c>
      <c r="J51" s="3">
        <v>171.9942394950528</v>
      </c>
    </row>
    <row r="52" spans="3:10" x14ac:dyDescent="0.25">
      <c r="C52" s="2">
        <f t="shared" si="0"/>
        <v>48</v>
      </c>
      <c r="D52" s="3">
        <v>33.099598464264581</v>
      </c>
      <c r="E52" s="3">
        <v>87.380319983844473</v>
      </c>
      <c r="H52" s="2">
        <f t="shared" si="1"/>
        <v>48</v>
      </c>
      <c r="I52" s="3">
        <v>71.096595532573076</v>
      </c>
      <c r="J52" s="3">
        <v>177.88014256108249</v>
      </c>
    </row>
    <row r="53" spans="3:10" x14ac:dyDescent="0.25">
      <c r="C53" s="2">
        <f t="shared" si="0"/>
        <v>49</v>
      </c>
      <c r="D53" s="3">
        <v>33.074113239816832</v>
      </c>
      <c r="E53" s="3">
        <v>87.839248001273731</v>
      </c>
      <c r="H53" s="2">
        <f t="shared" si="1"/>
        <v>49</v>
      </c>
      <c r="I53" s="3">
        <v>69.926582207032979</v>
      </c>
      <c r="J53" s="3">
        <v>181.1574327248029</v>
      </c>
    </row>
    <row r="54" spans="3:10" x14ac:dyDescent="0.25">
      <c r="C54" s="2">
        <f t="shared" si="0"/>
        <v>50</v>
      </c>
      <c r="D54" s="3">
        <v>33.166866708363187</v>
      </c>
      <c r="E54" s="3">
        <v>87.041438643680294</v>
      </c>
      <c r="H54" s="2">
        <f t="shared" si="1"/>
        <v>50</v>
      </c>
      <c r="I54" s="3">
        <v>66.236121770242676</v>
      </c>
      <c r="J54" s="3">
        <v>208.5313460212827</v>
      </c>
    </row>
    <row r="56" spans="3:10" x14ac:dyDescent="0.25">
      <c r="C56" s="2" t="s">
        <v>2</v>
      </c>
      <c r="D56" s="3">
        <f>AVERAGE(D5:D54)</f>
        <v>33.315109489129398</v>
      </c>
      <c r="E56" s="3">
        <f>AVERAGE(E5:E54)</f>
        <v>86.991275255810706</v>
      </c>
      <c r="H56" s="2" t="s">
        <v>2</v>
      </c>
      <c r="I56" s="3">
        <f>AVERAGE(I5:I54)</f>
        <v>69.71202177179984</v>
      </c>
      <c r="J56" s="3">
        <f>AVERAGE(J5:J54)</f>
        <v>185.38577266593231</v>
      </c>
    </row>
    <row r="57" spans="3:10" x14ac:dyDescent="0.25">
      <c r="C57" s="2" t="s">
        <v>3</v>
      </c>
      <c r="D57" s="3">
        <f>_xlfn.STDEV.S(D5:D54)</f>
        <v>0.25620159535408443</v>
      </c>
      <c r="E57" s="3">
        <f>_xlfn.STDEV.S(E5:E54)</f>
        <v>2.1853691662929187</v>
      </c>
      <c r="H57" s="2" t="s">
        <v>3</v>
      </c>
      <c r="I57" s="3">
        <f>_xlfn.STDEV.S(I5:I54)</f>
        <v>1.4469702709271437</v>
      </c>
      <c r="J57" s="3">
        <f>_xlfn.STDEV.S(J5:J54)</f>
        <v>10.472664383670883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W57"/>
  <sheetViews>
    <sheetView topLeftCell="A24" zoomScale="85" zoomScaleNormal="85" workbookViewId="0">
      <selection activeCell="D3" sqref="D3:F57"/>
    </sheetView>
  </sheetViews>
  <sheetFormatPr defaultRowHeight="15" x14ac:dyDescent="0.25"/>
  <cols>
    <col min="5" max="5" width="15.85546875" customWidth="1"/>
    <col min="6" max="6" width="17.7109375" customWidth="1"/>
    <col min="10" max="10" width="15.7109375" customWidth="1"/>
    <col min="11" max="11" width="15.140625" customWidth="1"/>
    <col min="16" max="16" width="14.85546875" customWidth="1"/>
    <col min="17" max="17" width="14.140625" customWidth="1"/>
    <col min="21" max="21" width="10.28515625" customWidth="1"/>
    <col min="22" max="22" width="17.7109375" customWidth="1"/>
    <col min="23" max="23" width="15.42578125" customWidth="1"/>
  </cols>
  <sheetData>
    <row r="3" spans="4:23" x14ac:dyDescent="0.25">
      <c r="D3" s="1" t="s">
        <v>15</v>
      </c>
      <c r="F3" s="1"/>
      <c r="I3" s="1" t="s">
        <v>17</v>
      </c>
      <c r="K3" s="1"/>
      <c r="O3" s="1"/>
      <c r="Q3" s="1"/>
      <c r="V3" s="2" t="s">
        <v>5</v>
      </c>
      <c r="W3" s="2" t="s">
        <v>18</v>
      </c>
    </row>
    <row r="4" spans="4:23" x14ac:dyDescent="0.25">
      <c r="D4" s="2"/>
      <c r="E4" s="2" t="s">
        <v>0</v>
      </c>
      <c r="F4" s="2" t="s">
        <v>1</v>
      </c>
      <c r="I4" s="2"/>
      <c r="J4" s="2" t="s">
        <v>0</v>
      </c>
      <c r="K4" s="2" t="s">
        <v>1</v>
      </c>
      <c r="L4" s="2" t="s">
        <v>16</v>
      </c>
      <c r="O4" s="2"/>
      <c r="P4" s="2"/>
      <c r="Q4" s="2"/>
      <c r="R4" s="2"/>
      <c r="V4" s="4" t="s">
        <v>8</v>
      </c>
      <c r="W4" s="3">
        <v>4.4658653219200407E-2</v>
      </c>
    </row>
    <row r="5" spans="4:23" x14ac:dyDescent="0.25">
      <c r="D5" s="2">
        <v>1</v>
      </c>
      <c r="E5" s="3">
        <v>46.48147046563912</v>
      </c>
      <c r="F5" s="3">
        <v>120.72817482419769</v>
      </c>
      <c r="I5" s="2">
        <v>1</v>
      </c>
      <c r="J5" s="3">
        <v>40.425659637723882</v>
      </c>
      <c r="K5" s="3">
        <v>115.5372575464111</v>
      </c>
      <c r="L5" s="3">
        <v>0.9767441860465117</v>
      </c>
      <c r="O5" s="2"/>
      <c r="P5" s="3"/>
      <c r="Q5" s="3"/>
      <c r="R5" s="3"/>
      <c r="V5" s="4" t="s">
        <v>9</v>
      </c>
      <c r="W5" s="3">
        <v>8.6762021118089672E-2</v>
      </c>
    </row>
    <row r="6" spans="4:23" x14ac:dyDescent="0.25">
      <c r="D6" s="2">
        <f>D5+1</f>
        <v>2</v>
      </c>
      <c r="E6" s="3">
        <v>46.348891771824249</v>
      </c>
      <c r="F6" s="3">
        <v>118.8060567685044</v>
      </c>
      <c r="I6" s="2">
        <f>I5+1</f>
        <v>2</v>
      </c>
      <c r="J6" s="3">
        <v>40.804415747470678</v>
      </c>
      <c r="K6" s="3">
        <v>111.2756729275292</v>
      </c>
      <c r="L6" s="3">
        <v>0.9629629629629628</v>
      </c>
      <c r="O6" s="2"/>
      <c r="P6" s="3"/>
      <c r="Q6" s="3"/>
      <c r="R6" s="3"/>
      <c r="V6" s="4" t="s">
        <v>10</v>
      </c>
      <c r="W6" s="3">
        <v>5.5697851520440052E-2</v>
      </c>
    </row>
    <row r="7" spans="4:23" x14ac:dyDescent="0.25">
      <c r="D7" s="2">
        <f t="shared" ref="D7:D54" si="0">D6+1</f>
        <v>3</v>
      </c>
      <c r="E7" s="3">
        <v>46.29241870705475</v>
      </c>
      <c r="F7" s="3">
        <v>120.42846598165529</v>
      </c>
      <c r="I7" s="2">
        <f t="shared" ref="I7:I54" si="1">I6+1</f>
        <v>3</v>
      </c>
      <c r="J7" s="3">
        <v>41.126737584709247</v>
      </c>
      <c r="K7" s="3">
        <v>109.4415373828204</v>
      </c>
      <c r="L7" s="3">
        <v>0.98349834983498341</v>
      </c>
      <c r="O7" s="2"/>
      <c r="P7" s="3"/>
      <c r="Q7" s="3"/>
      <c r="R7" s="3"/>
      <c r="V7" s="4" t="s">
        <v>11</v>
      </c>
      <c r="W7" s="3">
        <v>0.46472624855624489</v>
      </c>
    </row>
    <row r="8" spans="4:23" x14ac:dyDescent="0.25">
      <c r="D8" s="2">
        <f t="shared" si="0"/>
        <v>4</v>
      </c>
      <c r="E8" s="3">
        <v>45.939887527501227</v>
      </c>
      <c r="F8" s="3">
        <v>120.240568711527</v>
      </c>
      <c r="I8" s="2">
        <f t="shared" si="1"/>
        <v>4</v>
      </c>
      <c r="J8" s="3">
        <v>41.207408996447761</v>
      </c>
      <c r="K8" s="3">
        <v>108.529471682037</v>
      </c>
      <c r="L8" s="3">
        <v>0.98017621145374445</v>
      </c>
      <c r="O8" s="2"/>
      <c r="P8" s="3"/>
      <c r="Q8" s="3"/>
      <c r="R8" s="3"/>
      <c r="V8" s="4" t="s">
        <v>12</v>
      </c>
      <c r="W8" s="3">
        <v>0.33472872605610132</v>
      </c>
    </row>
    <row r="9" spans="4:23" x14ac:dyDescent="0.25">
      <c r="D9" s="2">
        <f t="shared" si="0"/>
        <v>5</v>
      </c>
      <c r="E9" s="3">
        <v>46.250764983510287</v>
      </c>
      <c r="F9" s="3">
        <v>118.79719214424151</v>
      </c>
      <c r="I9" s="2">
        <f t="shared" si="1"/>
        <v>5</v>
      </c>
      <c r="J9" s="3">
        <v>41.365896942628112</v>
      </c>
      <c r="K9" s="3">
        <v>110.1957415405943</v>
      </c>
      <c r="L9" s="3">
        <v>0.97104677060133626</v>
      </c>
      <c r="O9" s="2"/>
      <c r="P9" s="3"/>
      <c r="Q9" s="3"/>
      <c r="R9" s="3"/>
      <c r="V9" s="4" t="s">
        <v>13</v>
      </c>
      <c r="W9" s="3">
        <v>1.342649952992358E-2</v>
      </c>
    </row>
    <row r="10" spans="4:23" x14ac:dyDescent="0.25">
      <c r="D10" s="2">
        <f t="shared" si="0"/>
        <v>6</v>
      </c>
      <c r="E10" s="3">
        <v>45.922376146443888</v>
      </c>
      <c r="F10" s="3">
        <v>119.4353011497568</v>
      </c>
      <c r="I10" s="2">
        <f t="shared" si="1"/>
        <v>6</v>
      </c>
      <c r="J10" s="3">
        <v>41.157659790836483</v>
      </c>
      <c r="K10" s="3">
        <v>111.6295385689218</v>
      </c>
      <c r="L10" s="3">
        <v>0.97136563876651971</v>
      </c>
      <c r="O10" s="2"/>
      <c r="P10" s="3"/>
      <c r="Q10" s="3"/>
      <c r="R10" s="3"/>
    </row>
    <row r="11" spans="4:23" x14ac:dyDescent="0.25">
      <c r="D11" s="2">
        <f t="shared" si="0"/>
        <v>7</v>
      </c>
      <c r="E11" s="3">
        <v>46.320949619095359</v>
      </c>
      <c r="F11" s="3">
        <v>116.9587571794836</v>
      </c>
      <c r="I11" s="2">
        <f t="shared" si="1"/>
        <v>7</v>
      </c>
      <c r="J11" s="3">
        <v>40.475915502344847</v>
      </c>
      <c r="K11" s="3">
        <v>113.6215393556363</v>
      </c>
      <c r="L11" s="3">
        <v>0.97339246119733924</v>
      </c>
      <c r="O11" s="2"/>
      <c r="P11" s="3"/>
      <c r="Q11" s="3"/>
      <c r="R11" s="3"/>
    </row>
    <row r="12" spans="4:23" x14ac:dyDescent="0.25">
      <c r="D12" s="2">
        <f t="shared" si="0"/>
        <v>8</v>
      </c>
      <c r="E12" s="3">
        <v>46.136558619464097</v>
      </c>
      <c r="F12" s="3">
        <v>123.0774856010012</v>
      </c>
      <c r="I12" s="2">
        <f t="shared" si="1"/>
        <v>8</v>
      </c>
      <c r="J12" s="3">
        <v>41.010063919573582</v>
      </c>
      <c r="K12" s="3">
        <v>109.0555069922451</v>
      </c>
      <c r="L12" s="3">
        <v>0.9735682819383259</v>
      </c>
      <c r="O12" s="2"/>
      <c r="P12" s="3"/>
      <c r="Q12" s="3"/>
      <c r="R12" s="3"/>
    </row>
    <row r="13" spans="4:23" x14ac:dyDescent="0.25">
      <c r="D13" s="2">
        <f t="shared" si="0"/>
        <v>9</v>
      </c>
      <c r="E13" s="3">
        <v>46.152640870645122</v>
      </c>
      <c r="F13" s="3">
        <v>119.5447872764246</v>
      </c>
      <c r="I13" s="2">
        <f t="shared" si="1"/>
        <v>9</v>
      </c>
      <c r="J13" s="3">
        <v>41.228014257862633</v>
      </c>
      <c r="K13" s="3">
        <v>110.1325283550843</v>
      </c>
      <c r="L13" s="3">
        <v>0.95964125560538116</v>
      </c>
      <c r="O13" s="2"/>
      <c r="P13" s="3"/>
      <c r="Q13" s="3"/>
      <c r="R13" s="3"/>
    </row>
    <row r="14" spans="4:23" x14ac:dyDescent="0.25">
      <c r="D14" s="2">
        <f t="shared" si="0"/>
        <v>10</v>
      </c>
      <c r="E14" s="3">
        <v>46.105429014827308</v>
      </c>
      <c r="F14" s="3">
        <v>115.8938171657983</v>
      </c>
      <c r="I14" s="2">
        <f t="shared" si="1"/>
        <v>10</v>
      </c>
      <c r="J14" s="3">
        <v>41.582277380464546</v>
      </c>
      <c r="K14" s="3">
        <v>109.845801856607</v>
      </c>
      <c r="L14" s="3">
        <v>0.95739910313901333</v>
      </c>
      <c r="O14" s="2"/>
      <c r="P14" s="3"/>
      <c r="Q14" s="3"/>
      <c r="R14" s="3"/>
    </row>
    <row r="15" spans="4:23" x14ac:dyDescent="0.25">
      <c r="D15" s="2">
        <f t="shared" si="0"/>
        <v>11</v>
      </c>
      <c r="E15" s="3">
        <v>46.257596755809352</v>
      </c>
      <c r="F15" s="3">
        <v>117.1430853812311</v>
      </c>
      <c r="I15" s="2">
        <f t="shared" si="1"/>
        <v>11</v>
      </c>
      <c r="J15" s="3">
        <v>41.006369859646753</v>
      </c>
      <c r="K15" s="3">
        <v>111.8492429290979</v>
      </c>
      <c r="L15" s="3">
        <v>0.97333333333333327</v>
      </c>
      <c r="O15" s="2"/>
      <c r="P15" s="3"/>
      <c r="Q15" s="3"/>
      <c r="R15" s="3"/>
    </row>
    <row r="16" spans="4:23" x14ac:dyDescent="0.25">
      <c r="D16" s="2">
        <f t="shared" si="0"/>
        <v>12</v>
      </c>
      <c r="E16" s="3">
        <v>45.687557419359692</v>
      </c>
      <c r="F16" s="3">
        <v>121.2638497157094</v>
      </c>
      <c r="I16" s="2">
        <f t="shared" si="1"/>
        <v>12</v>
      </c>
      <c r="J16" s="3">
        <v>40.846949188810449</v>
      </c>
      <c r="K16" s="3">
        <v>114.0120904825412</v>
      </c>
      <c r="L16" s="3">
        <v>0.96444444444444444</v>
      </c>
      <c r="O16" s="2"/>
      <c r="P16" s="3"/>
      <c r="Q16" s="3"/>
      <c r="R16" s="3"/>
    </row>
    <row r="17" spans="4:18" x14ac:dyDescent="0.25">
      <c r="D17" s="2">
        <f t="shared" si="0"/>
        <v>13</v>
      </c>
      <c r="E17" s="3">
        <v>45.712831093695208</v>
      </c>
      <c r="F17" s="3">
        <v>119.6662859669559</v>
      </c>
      <c r="I17" s="2">
        <f t="shared" si="1"/>
        <v>13</v>
      </c>
      <c r="J17" s="3">
        <v>41.224960533545293</v>
      </c>
      <c r="K17" s="3">
        <v>108.8696515474297</v>
      </c>
      <c r="L17" s="3">
        <v>0.9780219780219781</v>
      </c>
      <c r="O17" s="2"/>
      <c r="P17" s="3"/>
      <c r="Q17" s="3"/>
      <c r="R17" s="3"/>
    </row>
    <row r="18" spans="4:18" x14ac:dyDescent="0.25">
      <c r="D18" s="2">
        <f t="shared" si="0"/>
        <v>14</v>
      </c>
      <c r="E18" s="3">
        <v>46.49417304919892</v>
      </c>
      <c r="F18" s="3">
        <v>116.375020743581</v>
      </c>
      <c r="I18" s="2">
        <f t="shared" si="1"/>
        <v>14</v>
      </c>
      <c r="J18" s="3">
        <v>41.329713783888863</v>
      </c>
      <c r="K18" s="3">
        <v>110.0578750970451</v>
      </c>
      <c r="L18" s="3">
        <v>0.97362637362637361</v>
      </c>
      <c r="O18" s="2"/>
      <c r="P18" s="3"/>
      <c r="Q18" s="3"/>
      <c r="R18" s="3"/>
    </row>
    <row r="19" spans="4:18" x14ac:dyDescent="0.25">
      <c r="D19" s="2">
        <f t="shared" si="0"/>
        <v>15</v>
      </c>
      <c r="E19" s="3">
        <v>45.915327624042703</v>
      </c>
      <c r="F19" s="3">
        <v>118.12273943852099</v>
      </c>
      <c r="I19" s="2">
        <f t="shared" si="1"/>
        <v>15</v>
      </c>
      <c r="J19" s="3">
        <v>41.165720984487493</v>
      </c>
      <c r="K19" s="3">
        <v>107.53254502907819</v>
      </c>
      <c r="L19" s="3">
        <v>0.97782705099778278</v>
      </c>
      <c r="O19" s="2"/>
      <c r="P19" s="3"/>
      <c r="Q19" s="3"/>
      <c r="R19" s="3"/>
    </row>
    <row r="20" spans="4:18" x14ac:dyDescent="0.25">
      <c r="D20" s="2">
        <f t="shared" si="0"/>
        <v>16</v>
      </c>
      <c r="E20" s="3">
        <v>45.708870307874029</v>
      </c>
      <c r="F20" s="3">
        <v>124.2963666611075</v>
      </c>
      <c r="I20" s="2">
        <f t="shared" si="1"/>
        <v>16</v>
      </c>
      <c r="J20" s="3">
        <v>41.124175369940978</v>
      </c>
      <c r="K20" s="3">
        <v>107.561437897289</v>
      </c>
      <c r="L20" s="3">
        <v>0.97464167585446526</v>
      </c>
      <c r="O20" s="2"/>
      <c r="P20" s="3"/>
      <c r="Q20" s="3"/>
      <c r="R20" s="3"/>
    </row>
    <row r="21" spans="4:18" x14ac:dyDescent="0.25">
      <c r="D21" s="2">
        <f t="shared" si="0"/>
        <v>17</v>
      </c>
      <c r="E21" s="3">
        <v>45.855539884259287</v>
      </c>
      <c r="F21" s="3">
        <v>121.076573269612</v>
      </c>
      <c r="I21" s="2">
        <f t="shared" si="1"/>
        <v>17</v>
      </c>
      <c r="J21" s="3">
        <v>41.271222767021968</v>
      </c>
      <c r="K21" s="3">
        <v>109.4760116425679</v>
      </c>
      <c r="L21" s="3">
        <v>0.96674057649667411</v>
      </c>
      <c r="O21" s="2"/>
      <c r="P21" s="3"/>
      <c r="Q21" s="3"/>
      <c r="R21" s="3"/>
    </row>
    <row r="22" spans="4:18" x14ac:dyDescent="0.25">
      <c r="D22" s="2">
        <f t="shared" si="0"/>
        <v>18</v>
      </c>
      <c r="E22" s="3">
        <v>46.069464359715433</v>
      </c>
      <c r="F22" s="3">
        <v>121.1006253991313</v>
      </c>
      <c r="I22" s="2">
        <f t="shared" si="1"/>
        <v>18</v>
      </c>
      <c r="J22" s="3">
        <v>41.006196869306848</v>
      </c>
      <c r="K22" s="3">
        <v>110.4420654321809</v>
      </c>
      <c r="L22" s="3">
        <v>0.97787610619469023</v>
      </c>
      <c r="O22" s="2"/>
      <c r="P22" s="3"/>
      <c r="Q22" s="3"/>
      <c r="R22" s="3"/>
    </row>
    <row r="23" spans="4:18" x14ac:dyDescent="0.25">
      <c r="D23" s="2">
        <f t="shared" si="0"/>
        <v>19</v>
      </c>
      <c r="E23" s="3">
        <v>45.810171752264402</v>
      </c>
      <c r="F23" s="3">
        <v>119.7282576217341</v>
      </c>
      <c r="I23" s="2">
        <f t="shared" si="1"/>
        <v>19</v>
      </c>
      <c r="J23" s="3">
        <v>40.757167197986533</v>
      </c>
      <c r="K23" s="3">
        <v>113.2267329073251</v>
      </c>
      <c r="L23" s="3">
        <v>0.97231450719822821</v>
      </c>
      <c r="O23" s="2"/>
      <c r="P23" s="3"/>
      <c r="Q23" s="3"/>
      <c r="R23" s="3"/>
    </row>
    <row r="24" spans="4:18" x14ac:dyDescent="0.25">
      <c r="D24" s="2">
        <f t="shared" si="0"/>
        <v>20</v>
      </c>
      <c r="E24" s="3">
        <v>46.079507693756597</v>
      </c>
      <c r="F24" s="3">
        <v>119.7895356835173</v>
      </c>
      <c r="I24" s="2">
        <f t="shared" si="1"/>
        <v>20</v>
      </c>
      <c r="J24" s="3">
        <v>40.616479058394127</v>
      </c>
      <c r="K24" s="3">
        <v>115.3936085452532</v>
      </c>
      <c r="L24" s="3">
        <v>0.96909492273730691</v>
      </c>
      <c r="O24" s="2"/>
      <c r="P24" s="3"/>
      <c r="Q24" s="3"/>
      <c r="R24" s="3"/>
    </row>
    <row r="25" spans="4:18" x14ac:dyDescent="0.25">
      <c r="D25" s="2">
        <f t="shared" si="0"/>
        <v>21</v>
      </c>
      <c r="E25" s="3">
        <v>45.757533575072891</v>
      </c>
      <c r="F25" s="3">
        <v>120.9448188627161</v>
      </c>
      <c r="I25" s="2">
        <f t="shared" si="1"/>
        <v>21</v>
      </c>
      <c r="J25" s="3">
        <v>40.346030222739223</v>
      </c>
      <c r="K25" s="3">
        <v>113.15104345400169</v>
      </c>
      <c r="L25" s="3">
        <v>0.97458563535911602</v>
      </c>
      <c r="O25" s="2"/>
      <c r="P25" s="3"/>
      <c r="Q25" s="3"/>
      <c r="R25" s="3"/>
    </row>
    <row r="26" spans="4:18" x14ac:dyDescent="0.25">
      <c r="D26" s="2">
        <f t="shared" si="0"/>
        <v>22</v>
      </c>
      <c r="E26" s="3">
        <v>45.988429949916863</v>
      </c>
      <c r="F26" s="3">
        <v>121.4634271299158</v>
      </c>
      <c r="I26" s="2">
        <f t="shared" si="1"/>
        <v>22</v>
      </c>
      <c r="J26" s="3">
        <v>40.54440950199799</v>
      </c>
      <c r="K26" s="3">
        <v>112.5438502564962</v>
      </c>
      <c r="L26" s="3">
        <v>0.96559378468368484</v>
      </c>
      <c r="O26" s="2"/>
      <c r="P26" s="3"/>
      <c r="Q26" s="3"/>
      <c r="R26" s="3"/>
    </row>
    <row r="27" spans="4:18" x14ac:dyDescent="0.25">
      <c r="D27" s="2">
        <f t="shared" si="0"/>
        <v>23</v>
      </c>
      <c r="E27" s="3">
        <v>46.252933885792487</v>
      </c>
      <c r="F27" s="3">
        <v>116.1884406241326</v>
      </c>
      <c r="I27" s="2">
        <f t="shared" si="1"/>
        <v>23</v>
      </c>
      <c r="J27" s="3">
        <v>41.041257434129612</v>
      </c>
      <c r="K27" s="3">
        <v>111.00106082579001</v>
      </c>
      <c r="L27" s="3">
        <v>0.96188340807174888</v>
      </c>
      <c r="O27" s="2"/>
      <c r="P27" s="3"/>
      <c r="Q27" s="3"/>
      <c r="R27" s="3"/>
    </row>
    <row r="28" spans="4:18" x14ac:dyDescent="0.25">
      <c r="D28" s="2">
        <f t="shared" si="0"/>
        <v>24</v>
      </c>
      <c r="E28" s="3">
        <v>46.060513682073868</v>
      </c>
      <c r="F28" s="3">
        <v>122.2294380011146</v>
      </c>
      <c r="I28" s="2">
        <f t="shared" si="1"/>
        <v>24</v>
      </c>
      <c r="J28" s="3">
        <v>40.48956828115962</v>
      </c>
      <c r="K28" s="3">
        <v>115.77199233389941</v>
      </c>
      <c r="L28" s="3">
        <v>0.97111111111111115</v>
      </c>
      <c r="O28" s="2"/>
      <c r="P28" s="3"/>
      <c r="Q28" s="3"/>
      <c r="R28" s="3"/>
    </row>
    <row r="29" spans="4:18" x14ac:dyDescent="0.25">
      <c r="D29" s="2">
        <f t="shared" si="0"/>
        <v>25</v>
      </c>
      <c r="E29" s="3">
        <v>46.290904574294203</v>
      </c>
      <c r="F29" s="3">
        <v>119.2183559048124</v>
      </c>
      <c r="I29" s="2">
        <f t="shared" si="1"/>
        <v>25</v>
      </c>
      <c r="J29" s="3">
        <v>41.127671556623547</v>
      </c>
      <c r="K29" s="3">
        <v>112.0676572536286</v>
      </c>
      <c r="L29" s="3">
        <v>0.97362637362637361</v>
      </c>
      <c r="O29" s="2"/>
      <c r="P29" s="3"/>
      <c r="Q29" s="3"/>
      <c r="R29" s="3"/>
    </row>
    <row r="30" spans="4:18" x14ac:dyDescent="0.25">
      <c r="D30" s="2">
        <f t="shared" si="0"/>
        <v>26</v>
      </c>
      <c r="E30" s="3">
        <v>45.586773385357738</v>
      </c>
      <c r="F30" s="3">
        <v>121.4658369542242</v>
      </c>
      <c r="I30" s="2">
        <f t="shared" si="1"/>
        <v>26</v>
      </c>
      <c r="J30" s="3">
        <v>40.76063880030901</v>
      </c>
      <c r="K30" s="3">
        <v>113.2048272898456</v>
      </c>
      <c r="L30" s="3">
        <v>0.96666666666666667</v>
      </c>
      <c r="O30" s="2"/>
      <c r="P30" s="3"/>
      <c r="Q30" s="3"/>
      <c r="R30" s="3"/>
    </row>
    <row r="31" spans="4:18" x14ac:dyDescent="0.25">
      <c r="D31" s="2">
        <f t="shared" si="0"/>
        <v>27</v>
      </c>
      <c r="E31" s="3">
        <v>46.587967409588771</v>
      </c>
      <c r="F31" s="3">
        <v>115.9465852901378</v>
      </c>
      <c r="I31" s="2">
        <f t="shared" si="1"/>
        <v>27</v>
      </c>
      <c r="J31" s="3">
        <v>40.517697125278929</v>
      </c>
      <c r="K31" s="3">
        <v>112.7177995746451</v>
      </c>
      <c r="L31" s="3">
        <v>0.96345514950166111</v>
      </c>
      <c r="O31" s="2"/>
      <c r="P31" s="3"/>
      <c r="Q31" s="3"/>
      <c r="R31" s="3"/>
    </row>
    <row r="32" spans="4:18" x14ac:dyDescent="0.25">
      <c r="D32" s="2">
        <f t="shared" si="0"/>
        <v>28</v>
      </c>
      <c r="E32" s="3">
        <v>45.626259615917981</v>
      </c>
      <c r="F32" s="3">
        <v>121.9799426153988</v>
      </c>
      <c r="I32" s="2">
        <f t="shared" si="1"/>
        <v>28</v>
      </c>
      <c r="J32" s="3">
        <v>40.381142815401113</v>
      </c>
      <c r="K32" s="3">
        <v>112.6234970965933</v>
      </c>
      <c r="L32" s="3">
        <v>0.97243660418963607</v>
      </c>
      <c r="O32" s="2"/>
      <c r="P32" s="3"/>
      <c r="Q32" s="3"/>
      <c r="R32" s="3"/>
    </row>
    <row r="33" spans="4:18" x14ac:dyDescent="0.25">
      <c r="D33" s="2">
        <f t="shared" si="0"/>
        <v>29</v>
      </c>
      <c r="E33" s="3">
        <v>45.795561511404998</v>
      </c>
      <c r="F33" s="3">
        <v>124.8188533286234</v>
      </c>
      <c r="I33" s="2">
        <f t="shared" si="1"/>
        <v>29</v>
      </c>
      <c r="J33" s="3">
        <v>40.683040636818824</v>
      </c>
      <c r="K33" s="3">
        <v>116.0150087430478</v>
      </c>
      <c r="L33" s="3">
        <v>0.97104677060133626</v>
      </c>
      <c r="O33" s="2"/>
      <c r="P33" s="3"/>
      <c r="Q33" s="3"/>
      <c r="R33" s="3"/>
    </row>
    <row r="34" spans="4:18" x14ac:dyDescent="0.25">
      <c r="D34" s="2">
        <f t="shared" si="0"/>
        <v>30</v>
      </c>
      <c r="E34" s="3">
        <v>45.912739030614183</v>
      </c>
      <c r="F34" s="3">
        <v>120.5808759561165</v>
      </c>
      <c r="I34" s="2">
        <f t="shared" si="1"/>
        <v>30</v>
      </c>
      <c r="J34" s="3">
        <v>40.857174006962921</v>
      </c>
      <c r="K34" s="3">
        <v>114.14596984009989</v>
      </c>
      <c r="L34" s="3">
        <v>0.96559378468368484</v>
      </c>
      <c r="O34" s="2"/>
      <c r="P34" s="3"/>
      <c r="Q34" s="3"/>
      <c r="R34" s="3"/>
    </row>
    <row r="35" spans="4:18" x14ac:dyDescent="0.25">
      <c r="D35" s="2">
        <f t="shared" si="0"/>
        <v>31</v>
      </c>
      <c r="E35" s="3">
        <v>46.33324863766304</v>
      </c>
      <c r="F35" s="3">
        <v>120.4973480058193</v>
      </c>
      <c r="I35" s="2">
        <f t="shared" si="1"/>
        <v>31</v>
      </c>
      <c r="J35" s="3">
        <v>40.701149745289861</v>
      </c>
      <c r="K35" s="3">
        <v>112.99270738974231</v>
      </c>
      <c r="L35" s="3">
        <v>0.97905181918412354</v>
      </c>
      <c r="O35" s="2"/>
      <c r="P35" s="3"/>
      <c r="Q35" s="3"/>
      <c r="R35" s="3"/>
    </row>
    <row r="36" spans="4:18" x14ac:dyDescent="0.25">
      <c r="D36" s="2">
        <f t="shared" si="0"/>
        <v>32</v>
      </c>
      <c r="E36" s="3">
        <v>45.865435238285059</v>
      </c>
      <c r="F36" s="3">
        <v>123.3981328288157</v>
      </c>
      <c r="I36" s="2">
        <f t="shared" si="1"/>
        <v>32</v>
      </c>
      <c r="J36" s="3">
        <v>40.530863783699793</v>
      </c>
      <c r="K36" s="3">
        <v>112.04175359435651</v>
      </c>
      <c r="L36" s="3">
        <v>0.967741935483871</v>
      </c>
      <c r="O36" s="2"/>
      <c r="P36" s="3"/>
      <c r="Q36" s="3"/>
      <c r="R36" s="3"/>
    </row>
    <row r="37" spans="4:18" x14ac:dyDescent="0.25">
      <c r="D37" s="2">
        <f t="shared" si="0"/>
        <v>33</v>
      </c>
      <c r="E37" s="3">
        <v>46.109763003882883</v>
      </c>
      <c r="F37" s="3">
        <v>121.1376732703399</v>
      </c>
      <c r="I37" s="2">
        <f t="shared" si="1"/>
        <v>33</v>
      </c>
      <c r="J37" s="3">
        <v>40.928839892560923</v>
      </c>
      <c r="K37" s="3">
        <v>111.84494957648521</v>
      </c>
      <c r="L37" s="3">
        <v>0.97560975609756095</v>
      </c>
      <c r="O37" s="2"/>
      <c r="P37" s="3"/>
      <c r="Q37" s="3"/>
      <c r="R37" s="3"/>
    </row>
    <row r="38" spans="4:18" x14ac:dyDescent="0.25">
      <c r="D38" s="2">
        <f t="shared" si="0"/>
        <v>34</v>
      </c>
      <c r="E38" s="3">
        <v>46.042229290613342</v>
      </c>
      <c r="F38" s="3">
        <v>119.11981346420021</v>
      </c>
      <c r="I38" s="2">
        <f t="shared" si="1"/>
        <v>34</v>
      </c>
      <c r="J38" s="3">
        <v>40.829773289505773</v>
      </c>
      <c r="K38" s="3">
        <v>113.1596073214688</v>
      </c>
      <c r="L38" s="3">
        <v>0.9656699889258028</v>
      </c>
      <c r="O38" s="2"/>
      <c r="P38" s="3"/>
      <c r="Q38" s="3"/>
      <c r="R38" s="3"/>
    </row>
    <row r="39" spans="4:18" x14ac:dyDescent="0.25">
      <c r="D39" s="2">
        <f t="shared" si="0"/>
        <v>35</v>
      </c>
      <c r="E39" s="3">
        <v>45.732652490600991</v>
      </c>
      <c r="F39" s="3">
        <v>124.01655881236429</v>
      </c>
      <c r="I39" s="2">
        <f t="shared" si="1"/>
        <v>35</v>
      </c>
      <c r="J39" s="3">
        <v>40.856763566558463</v>
      </c>
      <c r="K39" s="3">
        <v>112.93681768072059</v>
      </c>
      <c r="L39" s="3">
        <v>0.96412556053811649</v>
      </c>
      <c r="O39" s="2"/>
      <c r="P39" s="3"/>
      <c r="Q39" s="3"/>
      <c r="R39" s="3"/>
    </row>
    <row r="40" spans="4:18" x14ac:dyDescent="0.25">
      <c r="D40" s="2">
        <f t="shared" si="0"/>
        <v>36</v>
      </c>
      <c r="E40" s="3">
        <v>46.002989974556392</v>
      </c>
      <c r="F40" s="3">
        <v>120.10664119674949</v>
      </c>
      <c r="I40" s="2">
        <f t="shared" si="1"/>
        <v>36</v>
      </c>
      <c r="J40" s="3">
        <v>40.711702121408841</v>
      </c>
      <c r="K40" s="3">
        <v>110.2697438985325</v>
      </c>
      <c r="L40" s="3">
        <v>0.97016574585635351</v>
      </c>
      <c r="O40" s="2"/>
      <c r="P40" s="3"/>
      <c r="Q40" s="3"/>
      <c r="R40" s="3"/>
    </row>
    <row r="41" spans="4:18" x14ac:dyDescent="0.25">
      <c r="D41" s="2">
        <f t="shared" si="0"/>
        <v>37</v>
      </c>
      <c r="E41" s="3">
        <v>45.639223259654429</v>
      </c>
      <c r="F41" s="3">
        <v>122.7213527185388</v>
      </c>
      <c r="I41" s="2">
        <f t="shared" si="1"/>
        <v>37</v>
      </c>
      <c r="J41" s="3">
        <v>41.105913896950277</v>
      </c>
      <c r="K41" s="3">
        <v>109.4765103496659</v>
      </c>
      <c r="L41" s="3">
        <v>0.9767441860465117</v>
      </c>
      <c r="O41" s="2"/>
      <c r="P41" s="3"/>
      <c r="Q41" s="3"/>
      <c r="R41" s="3"/>
    </row>
    <row r="42" spans="4:18" x14ac:dyDescent="0.25">
      <c r="D42" s="2">
        <f t="shared" si="0"/>
        <v>38</v>
      </c>
      <c r="E42" s="3">
        <v>45.872299836613983</v>
      </c>
      <c r="F42" s="3">
        <v>119.93662101771849</v>
      </c>
      <c r="I42" s="2">
        <f t="shared" si="1"/>
        <v>38</v>
      </c>
      <c r="J42" s="3">
        <v>40.701272642608387</v>
      </c>
      <c r="K42" s="3">
        <v>114.1951644301591</v>
      </c>
      <c r="L42" s="3">
        <v>0.96551724137931028</v>
      </c>
      <c r="O42" s="2"/>
      <c r="P42" s="3"/>
      <c r="Q42" s="3"/>
      <c r="R42" s="3"/>
    </row>
    <row r="43" spans="4:18" x14ac:dyDescent="0.25">
      <c r="D43" s="2">
        <f t="shared" si="0"/>
        <v>39</v>
      </c>
      <c r="E43" s="3">
        <v>45.744197531120783</v>
      </c>
      <c r="F43" s="3">
        <v>124.7914650234022</v>
      </c>
      <c r="I43" s="2">
        <f t="shared" si="1"/>
        <v>39</v>
      </c>
      <c r="J43" s="3">
        <v>40.890373024700096</v>
      </c>
      <c r="K43" s="3">
        <v>110.74205893973991</v>
      </c>
      <c r="L43" s="3">
        <v>0.9767441860465117</v>
      </c>
      <c r="O43" s="2"/>
      <c r="P43" s="3"/>
      <c r="Q43" s="3"/>
      <c r="R43" s="3"/>
    </row>
    <row r="44" spans="4:18" x14ac:dyDescent="0.25">
      <c r="D44" s="2">
        <f t="shared" si="0"/>
        <v>40</v>
      </c>
      <c r="E44" s="3">
        <v>46.128079299635367</v>
      </c>
      <c r="F44" s="3">
        <v>121.2293029343903</v>
      </c>
      <c r="I44" s="2">
        <f t="shared" si="1"/>
        <v>40</v>
      </c>
      <c r="J44" s="3">
        <v>40.725513849705742</v>
      </c>
      <c r="K44" s="3">
        <v>113.11172933147979</v>
      </c>
      <c r="L44" s="3">
        <v>0.96071829405162745</v>
      </c>
      <c r="O44" s="2"/>
      <c r="P44" s="3"/>
      <c r="Q44" s="3"/>
      <c r="R44" s="3"/>
    </row>
    <row r="45" spans="4:18" x14ac:dyDescent="0.25">
      <c r="D45" s="2">
        <f t="shared" si="0"/>
        <v>41</v>
      </c>
      <c r="E45" s="3">
        <v>46.360743832447817</v>
      </c>
      <c r="F45" s="3">
        <v>118.3992535160796</v>
      </c>
      <c r="I45" s="2">
        <f t="shared" si="1"/>
        <v>41</v>
      </c>
      <c r="J45" s="3">
        <v>40.825046529467187</v>
      </c>
      <c r="K45" s="3">
        <v>111.733357684745</v>
      </c>
      <c r="L45" s="3">
        <v>0.967741935483871</v>
      </c>
      <c r="O45" s="2"/>
      <c r="P45" s="3"/>
      <c r="Q45" s="3"/>
      <c r="R45" s="3"/>
    </row>
    <row r="46" spans="4:18" x14ac:dyDescent="0.25">
      <c r="D46" s="2">
        <f t="shared" si="0"/>
        <v>42</v>
      </c>
      <c r="E46" s="3">
        <v>46.154807779893581</v>
      </c>
      <c r="F46" s="3">
        <v>118.500510212636</v>
      </c>
      <c r="I46" s="2">
        <f t="shared" si="1"/>
        <v>42</v>
      </c>
      <c r="J46" s="3">
        <v>41.323526379498183</v>
      </c>
      <c r="K46" s="3">
        <v>106.16300548881389</v>
      </c>
      <c r="L46" s="3">
        <v>0.96636771300448432</v>
      </c>
      <c r="O46" s="2"/>
      <c r="P46" s="3"/>
      <c r="Q46" s="3"/>
      <c r="R46" s="3"/>
    </row>
    <row r="47" spans="4:18" x14ac:dyDescent="0.25">
      <c r="D47" s="2">
        <f t="shared" si="0"/>
        <v>43</v>
      </c>
      <c r="E47" s="3">
        <v>46.309614951410431</v>
      </c>
      <c r="F47" s="3">
        <v>119.83761652589421</v>
      </c>
      <c r="I47" s="2">
        <f t="shared" si="1"/>
        <v>43</v>
      </c>
      <c r="J47" s="3">
        <v>41.054657326085888</v>
      </c>
      <c r="K47" s="3">
        <v>112.74524087217139</v>
      </c>
      <c r="L47" s="3">
        <v>0.96544035674470452</v>
      </c>
      <c r="O47" s="2"/>
      <c r="P47" s="3"/>
      <c r="Q47" s="3"/>
      <c r="R47" s="3"/>
    </row>
    <row r="48" spans="4:18" x14ac:dyDescent="0.25">
      <c r="D48" s="2">
        <f t="shared" si="0"/>
        <v>44</v>
      </c>
      <c r="E48" s="3">
        <v>45.94051546096776</v>
      </c>
      <c r="F48" s="3">
        <v>120.465443012229</v>
      </c>
      <c r="I48" s="2">
        <f t="shared" si="1"/>
        <v>44</v>
      </c>
      <c r="J48" s="3">
        <v>40.579964039446232</v>
      </c>
      <c r="K48" s="3">
        <v>113.53569723847249</v>
      </c>
      <c r="L48" s="3">
        <v>0.96644295302013428</v>
      </c>
      <c r="O48" s="2"/>
      <c r="P48" s="3"/>
      <c r="Q48" s="3"/>
      <c r="R48" s="3"/>
    </row>
    <row r="49" spans="4:18" x14ac:dyDescent="0.25">
      <c r="D49" s="2">
        <f t="shared" si="0"/>
        <v>45</v>
      </c>
      <c r="E49" s="3">
        <v>45.873737860402542</v>
      </c>
      <c r="F49" s="3">
        <v>118.18891373484389</v>
      </c>
      <c r="I49" s="2">
        <f t="shared" si="1"/>
        <v>45</v>
      </c>
      <c r="J49" s="3">
        <v>40.327379084864383</v>
      </c>
      <c r="K49" s="3">
        <v>116.32759317547161</v>
      </c>
      <c r="L49" s="3">
        <v>0.97345132743362839</v>
      </c>
      <c r="O49" s="2"/>
      <c r="P49" s="3"/>
      <c r="Q49" s="3"/>
      <c r="R49" s="3"/>
    </row>
    <row r="50" spans="4:18" x14ac:dyDescent="0.25">
      <c r="D50" s="2">
        <f t="shared" si="0"/>
        <v>46</v>
      </c>
      <c r="E50" s="3">
        <v>45.718521960759482</v>
      </c>
      <c r="F50" s="3">
        <v>123.307718937779</v>
      </c>
      <c r="I50" s="2">
        <f t="shared" si="1"/>
        <v>46</v>
      </c>
      <c r="J50" s="3">
        <v>40.999269404312088</v>
      </c>
      <c r="K50" s="3">
        <v>113.5839904685852</v>
      </c>
      <c r="L50" s="3">
        <v>0.96452328159645229</v>
      </c>
      <c r="O50" s="2"/>
      <c r="P50" s="3"/>
      <c r="Q50" s="3"/>
      <c r="R50" s="3"/>
    </row>
    <row r="51" spans="4:18" x14ac:dyDescent="0.25">
      <c r="D51" s="2">
        <f t="shared" si="0"/>
        <v>47</v>
      </c>
      <c r="E51" s="3">
        <v>46.281516569784777</v>
      </c>
      <c r="F51" s="3">
        <v>117.95931199561259</v>
      </c>
      <c r="I51" s="2">
        <f t="shared" si="1"/>
        <v>47</v>
      </c>
      <c r="J51" s="3">
        <v>41.311010862189057</v>
      </c>
      <c r="K51" s="3">
        <v>111.17919496771</v>
      </c>
      <c r="L51" s="3">
        <v>0.95847362514029166</v>
      </c>
      <c r="O51" s="2"/>
      <c r="P51" s="3"/>
      <c r="Q51" s="3"/>
      <c r="R51" s="3"/>
    </row>
    <row r="52" spans="4:18" x14ac:dyDescent="0.25">
      <c r="D52" s="2">
        <f t="shared" si="0"/>
        <v>48</v>
      </c>
      <c r="E52" s="3">
        <v>46.069720668952193</v>
      </c>
      <c r="F52" s="3">
        <v>116.7572158954174</v>
      </c>
      <c r="I52" s="2">
        <f t="shared" si="1"/>
        <v>48</v>
      </c>
      <c r="J52" s="3">
        <v>40.970167039782339</v>
      </c>
      <c r="K52" s="3">
        <v>111.70684844691991</v>
      </c>
      <c r="L52" s="3">
        <v>0.96881959910913151</v>
      </c>
      <c r="O52" s="2"/>
      <c r="P52" s="3"/>
      <c r="Q52" s="3"/>
      <c r="R52" s="3"/>
    </row>
    <row r="53" spans="4:18" x14ac:dyDescent="0.25">
      <c r="D53" s="2">
        <f t="shared" si="0"/>
        <v>49</v>
      </c>
      <c r="E53" s="3">
        <v>45.875300855523633</v>
      </c>
      <c r="F53" s="3">
        <v>119.0700686031209</v>
      </c>
      <c r="I53" s="2">
        <f t="shared" si="1"/>
        <v>49</v>
      </c>
      <c r="J53" s="3">
        <v>40.67501829605483</v>
      </c>
      <c r="K53" s="3">
        <v>111.6767627333286</v>
      </c>
      <c r="L53" s="3">
        <v>0.96881959910913151</v>
      </c>
      <c r="O53" s="2"/>
      <c r="P53" s="3"/>
      <c r="Q53" s="3"/>
      <c r="R53" s="3"/>
    </row>
    <row r="54" spans="4:18" x14ac:dyDescent="0.25">
      <c r="D54" s="2">
        <f t="shared" si="0"/>
        <v>50</v>
      </c>
      <c r="E54" s="3">
        <v>46.081990204894879</v>
      </c>
      <c r="F54" s="3">
        <v>120.2809559079771</v>
      </c>
      <c r="I54" s="2">
        <f t="shared" si="1"/>
        <v>50</v>
      </c>
      <c r="J54" s="3">
        <v>41.217747261290057</v>
      </c>
      <c r="K54" s="3">
        <v>111.4633441186561</v>
      </c>
      <c r="L54" s="3">
        <v>0.96802646085997779</v>
      </c>
      <c r="O54" s="2"/>
      <c r="P54" s="3"/>
      <c r="Q54" s="3"/>
      <c r="R54" s="3"/>
    </row>
    <row r="56" spans="4:18" x14ac:dyDescent="0.25">
      <c r="D56" s="2" t="s">
        <v>2</v>
      </c>
      <c r="E56" s="3">
        <f>AVERAGE(E5:E54)</f>
        <v>46.030772659873563</v>
      </c>
      <c r="F56" s="3">
        <f>AVERAGE(F5:F54)</f>
        <v>120.14062877929621</v>
      </c>
      <c r="I56" s="2" t="s">
        <v>2</v>
      </c>
      <c r="J56" s="3">
        <f>AVERAGE(J5:J54)</f>
        <v>40.894951755809799</v>
      </c>
      <c r="K56" s="3">
        <f>AVERAGE(K5:K54)</f>
        <v>111.83629284185935</v>
      </c>
      <c r="L56" s="3">
        <f>AVERAGE(L5:L54)</f>
        <v>0.96987822088116016</v>
      </c>
      <c r="O56" s="2"/>
      <c r="P56" s="3"/>
      <c r="Q56" s="3"/>
      <c r="R56" s="3"/>
    </row>
    <row r="57" spans="4:18" x14ac:dyDescent="0.25">
      <c r="D57" s="2" t="s">
        <v>3</v>
      </c>
      <c r="E57" s="3">
        <f>_xlfn.STDEV.S(E5:E54)</f>
        <v>0.25093706676229333</v>
      </c>
      <c r="F57" s="3">
        <f>_xlfn.STDEV.S(F5:F54)</f>
        <v>2.2688285249408473</v>
      </c>
      <c r="I57" s="2" t="s">
        <v>3</v>
      </c>
      <c r="J57" s="3">
        <f>_xlfn.STDEV.S(J5:J54)</f>
        <v>0.30524315706513966</v>
      </c>
      <c r="K57" s="3">
        <f>_xlfn.STDEV.S(K5:K54)</f>
        <v>2.2670516403867644</v>
      </c>
      <c r="L57" s="3">
        <f>_xlfn.STDEV.S(L5:L54)</f>
        <v>5.9892995808688019E-3</v>
      </c>
      <c r="O57" s="2"/>
      <c r="P57" s="3"/>
      <c r="Q57" s="3"/>
      <c r="R57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57"/>
  <sheetViews>
    <sheetView tabSelected="1" workbookViewId="0">
      <selection activeCell="Q5" sqref="Q5"/>
    </sheetView>
  </sheetViews>
  <sheetFormatPr defaultRowHeight="15" x14ac:dyDescent="0.25"/>
  <cols>
    <col min="4" max="4" width="14.42578125" customWidth="1"/>
    <col min="5" max="5" width="13.140625" customWidth="1"/>
    <col min="9" max="9" width="16.42578125" customWidth="1"/>
    <col min="15" max="15" width="15.7109375" customWidth="1"/>
  </cols>
  <sheetData>
    <row r="3" spans="3:11" x14ac:dyDescent="0.25">
      <c r="C3" s="1" t="s">
        <v>19</v>
      </c>
      <c r="E3" s="1"/>
    </row>
    <row r="4" spans="3:11" x14ac:dyDescent="0.25">
      <c r="C4" s="2"/>
      <c r="D4" s="2" t="s">
        <v>0</v>
      </c>
      <c r="E4" s="2" t="s">
        <v>1</v>
      </c>
      <c r="I4" s="2" t="s">
        <v>5</v>
      </c>
      <c r="J4" s="2" t="s">
        <v>20</v>
      </c>
      <c r="K4" s="2" t="s">
        <v>21</v>
      </c>
    </row>
    <row r="5" spans="3:11" x14ac:dyDescent="0.25">
      <c r="C5" s="2">
        <v>1</v>
      </c>
      <c r="D5" s="3">
        <v>360.84685410052907</v>
      </c>
      <c r="E5" s="3">
        <v>940.43321596119904</v>
      </c>
      <c r="I5" s="4" t="s">
        <v>8</v>
      </c>
      <c r="J5" s="3">
        <v>0.23269644597828279</v>
      </c>
      <c r="K5" s="3">
        <v>0.2538639894384162</v>
      </c>
    </row>
    <row r="6" spans="3:11" x14ac:dyDescent="0.25">
      <c r="C6" s="2">
        <f>C5+1</f>
        <v>2</v>
      </c>
      <c r="D6" s="3">
        <v>352.56476942239868</v>
      </c>
      <c r="E6" s="3">
        <v>947.67780687830668</v>
      </c>
      <c r="I6" s="4" t="s">
        <v>9</v>
      </c>
      <c r="J6" s="3">
        <v>0.21335492274555701</v>
      </c>
      <c r="K6" s="3">
        <v>0.25514320812710739</v>
      </c>
    </row>
    <row r="7" spans="3:11" x14ac:dyDescent="0.25">
      <c r="C7" s="2">
        <f t="shared" ref="C7:C54" si="0">C6+1</f>
        <v>3</v>
      </c>
      <c r="D7" s="3">
        <v>359.15854012345682</v>
      </c>
      <c r="E7" s="3">
        <v>909.95002839506174</v>
      </c>
      <c r="I7" s="4" t="s">
        <v>10</v>
      </c>
      <c r="J7" s="3">
        <v>0.19015409079792481</v>
      </c>
      <c r="K7" s="3">
        <v>0.2111669350124076</v>
      </c>
    </row>
    <row r="8" spans="3:11" x14ac:dyDescent="0.25">
      <c r="C8" s="2">
        <f t="shared" si="0"/>
        <v>4</v>
      </c>
      <c r="D8" s="3">
        <v>376.81408256172841</v>
      </c>
      <c r="E8" s="3">
        <v>806.16466666666656</v>
      </c>
      <c r="I8" s="4" t="s">
        <v>11</v>
      </c>
      <c r="J8" s="3">
        <v>0.1411649960065024</v>
      </c>
      <c r="K8" s="3">
        <v>0.1034524573973921</v>
      </c>
    </row>
    <row r="9" spans="3:11" x14ac:dyDescent="0.25">
      <c r="C9" s="2">
        <f t="shared" si="0"/>
        <v>5</v>
      </c>
      <c r="D9" s="3">
        <v>363.48330046296297</v>
      </c>
      <c r="E9" s="3">
        <v>1010.391156790123</v>
      </c>
      <c r="I9" s="4" t="s">
        <v>12</v>
      </c>
      <c r="J9" s="3">
        <v>0.11003988386569021</v>
      </c>
      <c r="K9" s="3">
        <v>0.1203987109236489</v>
      </c>
    </row>
    <row r="10" spans="3:11" x14ac:dyDescent="0.25">
      <c r="C10" s="2">
        <f t="shared" si="0"/>
        <v>6</v>
      </c>
      <c r="D10" s="3">
        <v>366.84209563492072</v>
      </c>
      <c r="E10" s="3">
        <v>867.68799999999999</v>
      </c>
      <c r="I10" s="4" t="s">
        <v>13</v>
      </c>
      <c r="J10" s="3">
        <v>0.11258966060604279</v>
      </c>
      <c r="K10" s="3">
        <v>5.5974699101027682E-2</v>
      </c>
    </row>
    <row r="11" spans="3:11" x14ac:dyDescent="0.25">
      <c r="C11" s="2">
        <f t="shared" si="0"/>
        <v>7</v>
      </c>
      <c r="D11" s="3">
        <v>361.05771596119928</v>
      </c>
      <c r="E11" s="3">
        <v>1048.684996296296</v>
      </c>
    </row>
    <row r="12" spans="3:11" x14ac:dyDescent="0.25">
      <c r="C12" s="2">
        <f t="shared" si="0"/>
        <v>8</v>
      </c>
      <c r="D12" s="3">
        <v>357.19064135802472</v>
      </c>
      <c r="E12" s="3">
        <v>946.01606419753091</v>
      </c>
    </row>
    <row r="13" spans="3:11" x14ac:dyDescent="0.25">
      <c r="C13" s="2">
        <f t="shared" si="0"/>
        <v>9</v>
      </c>
      <c r="D13" s="3">
        <v>359.6161517416225</v>
      </c>
      <c r="E13" s="3">
        <v>1035.5737664902999</v>
      </c>
    </row>
    <row r="14" spans="3:11" x14ac:dyDescent="0.25">
      <c r="C14" s="2">
        <f t="shared" si="0"/>
        <v>10</v>
      </c>
      <c r="D14" s="3">
        <v>365.24427314814818</v>
      </c>
      <c r="E14" s="3">
        <v>977.7177567901233</v>
      </c>
    </row>
    <row r="15" spans="3:11" x14ac:dyDescent="0.25">
      <c r="C15" s="2">
        <f t="shared" si="0"/>
        <v>11</v>
      </c>
      <c r="D15" s="3">
        <v>353.66234490740737</v>
      </c>
      <c r="E15" s="3">
        <v>998.51525987654327</v>
      </c>
    </row>
    <row r="16" spans="3:11" x14ac:dyDescent="0.25">
      <c r="C16" s="2">
        <f t="shared" si="0"/>
        <v>12</v>
      </c>
      <c r="D16" s="3">
        <v>353.84430771604929</v>
      </c>
      <c r="E16" s="3">
        <v>1132.9802276895939</v>
      </c>
    </row>
    <row r="17" spans="3:5" x14ac:dyDescent="0.25">
      <c r="C17" s="2">
        <f t="shared" si="0"/>
        <v>13</v>
      </c>
      <c r="D17" s="3">
        <v>345.03419991181659</v>
      </c>
      <c r="E17" s="3">
        <v>1133.247253880071</v>
      </c>
    </row>
    <row r="18" spans="3:5" x14ac:dyDescent="0.25">
      <c r="C18" s="2">
        <f t="shared" si="0"/>
        <v>14</v>
      </c>
      <c r="D18" s="3">
        <v>360.36661481481491</v>
      </c>
      <c r="E18" s="3">
        <v>1034.592018253968</v>
      </c>
    </row>
    <row r="19" spans="3:5" x14ac:dyDescent="0.25">
      <c r="C19" s="2">
        <f t="shared" si="0"/>
        <v>15</v>
      </c>
      <c r="D19" s="3">
        <v>367.67591340387997</v>
      </c>
      <c r="E19" s="3">
        <v>872.91008835978835</v>
      </c>
    </row>
    <row r="20" spans="3:5" x14ac:dyDescent="0.25">
      <c r="C20" s="2">
        <f t="shared" si="0"/>
        <v>16</v>
      </c>
      <c r="D20" s="3">
        <v>360.36771060405653</v>
      </c>
      <c r="E20" s="3">
        <v>1024.303163580247</v>
      </c>
    </row>
    <row r="21" spans="3:5" x14ac:dyDescent="0.25">
      <c r="C21" s="2">
        <f t="shared" si="0"/>
        <v>17</v>
      </c>
      <c r="D21" s="3">
        <v>362.71350390211637</v>
      </c>
      <c r="E21" s="3">
        <v>1024.6941012345681</v>
      </c>
    </row>
    <row r="22" spans="3:5" x14ac:dyDescent="0.25">
      <c r="C22" s="2">
        <f t="shared" si="0"/>
        <v>18</v>
      </c>
      <c r="D22" s="3">
        <v>362.34572986111112</v>
      </c>
      <c r="E22" s="3">
        <v>1011.9885820987651</v>
      </c>
    </row>
    <row r="23" spans="3:5" x14ac:dyDescent="0.25">
      <c r="C23" s="2">
        <f t="shared" si="0"/>
        <v>19</v>
      </c>
      <c r="D23" s="3">
        <v>354.91285385802468</v>
      </c>
      <c r="E23" s="3">
        <v>1004.941218518518</v>
      </c>
    </row>
    <row r="24" spans="3:5" x14ac:dyDescent="0.25">
      <c r="C24" s="2">
        <f t="shared" si="0"/>
        <v>20</v>
      </c>
      <c r="D24" s="3">
        <v>368.86976192680771</v>
      </c>
      <c r="E24" s="3">
        <v>894.56752098765435</v>
      </c>
    </row>
    <row r="25" spans="3:5" x14ac:dyDescent="0.25">
      <c r="C25" s="2">
        <f t="shared" si="0"/>
        <v>21</v>
      </c>
      <c r="D25" s="3">
        <v>368.38611682098758</v>
      </c>
      <c r="E25" s="3">
        <v>1051.594319753086</v>
      </c>
    </row>
    <row r="26" spans="3:5" x14ac:dyDescent="0.25">
      <c r="C26" s="2">
        <f t="shared" si="0"/>
        <v>22</v>
      </c>
      <c r="D26" s="3">
        <v>374.35025185185191</v>
      </c>
      <c r="E26" s="3">
        <v>920.81698487654307</v>
      </c>
    </row>
    <row r="27" spans="3:5" x14ac:dyDescent="0.25">
      <c r="C27" s="2">
        <f t="shared" si="0"/>
        <v>23</v>
      </c>
      <c r="D27" s="3">
        <v>364.98429212962969</v>
      </c>
      <c r="E27" s="3">
        <v>959.24943518518501</v>
      </c>
    </row>
    <row r="28" spans="3:5" x14ac:dyDescent="0.25">
      <c r="C28" s="2">
        <f t="shared" si="0"/>
        <v>24</v>
      </c>
      <c r="D28" s="3">
        <v>366.13523236331571</v>
      </c>
      <c r="E28" s="3">
        <v>909.03358148148141</v>
      </c>
    </row>
    <row r="29" spans="3:5" x14ac:dyDescent="0.25">
      <c r="C29" s="2">
        <f t="shared" si="0"/>
        <v>25</v>
      </c>
      <c r="D29" s="3">
        <v>355.35431395502638</v>
      </c>
      <c r="E29" s="3">
        <v>1055.760293209876</v>
      </c>
    </row>
    <row r="30" spans="3:5" x14ac:dyDescent="0.25">
      <c r="C30" s="2">
        <f t="shared" si="0"/>
        <v>26</v>
      </c>
      <c r="D30" s="3">
        <v>355.7241125881834</v>
      </c>
      <c r="E30" s="3">
        <v>961.64443721340376</v>
      </c>
    </row>
    <row r="31" spans="3:5" x14ac:dyDescent="0.25">
      <c r="C31" s="2">
        <f t="shared" si="0"/>
        <v>27</v>
      </c>
      <c r="D31" s="3">
        <v>347.98193710317457</v>
      </c>
      <c r="E31" s="3">
        <v>1057.309517283951</v>
      </c>
    </row>
    <row r="32" spans="3:5" x14ac:dyDescent="0.25">
      <c r="C32" s="2">
        <f t="shared" si="0"/>
        <v>28</v>
      </c>
      <c r="D32" s="3">
        <v>369.47387515432092</v>
      </c>
      <c r="E32" s="3">
        <v>946.83247345679001</v>
      </c>
    </row>
    <row r="33" spans="3:5" x14ac:dyDescent="0.25">
      <c r="C33" s="2">
        <f t="shared" si="0"/>
        <v>29</v>
      </c>
      <c r="D33" s="3">
        <v>363.89312592592591</v>
      </c>
      <c r="E33" s="3">
        <v>886.73024382716039</v>
      </c>
    </row>
    <row r="34" spans="3:5" x14ac:dyDescent="0.25">
      <c r="C34" s="2">
        <f t="shared" si="0"/>
        <v>30</v>
      </c>
      <c r="D34" s="3">
        <v>365.41125416666671</v>
      </c>
      <c r="E34" s="3">
        <v>1014.116654320988</v>
      </c>
    </row>
    <row r="35" spans="3:5" x14ac:dyDescent="0.25">
      <c r="C35" s="2">
        <f t="shared" si="0"/>
        <v>31</v>
      </c>
      <c r="D35" s="3">
        <v>352.093384303351</v>
      </c>
      <c r="E35" s="3">
        <v>995.00101666666671</v>
      </c>
    </row>
    <row r="36" spans="3:5" x14ac:dyDescent="0.25">
      <c r="C36" s="2">
        <f t="shared" si="0"/>
        <v>32</v>
      </c>
      <c r="D36" s="3">
        <v>371.90759634038801</v>
      </c>
      <c r="E36" s="3">
        <v>970.46206234567865</v>
      </c>
    </row>
    <row r="37" spans="3:5" x14ac:dyDescent="0.25">
      <c r="C37" s="2">
        <f t="shared" si="0"/>
        <v>33</v>
      </c>
      <c r="D37" s="3">
        <v>359.74659581128742</v>
      </c>
      <c r="E37" s="3">
        <v>957.42938721340363</v>
      </c>
    </row>
    <row r="38" spans="3:5" x14ac:dyDescent="0.25">
      <c r="C38" s="2">
        <f t="shared" si="0"/>
        <v>34</v>
      </c>
      <c r="D38" s="3">
        <v>363.52721836419761</v>
      </c>
      <c r="E38" s="3">
        <v>955.65135679012349</v>
      </c>
    </row>
    <row r="39" spans="3:5" x14ac:dyDescent="0.25">
      <c r="C39" s="2">
        <f t="shared" si="0"/>
        <v>35</v>
      </c>
      <c r="D39" s="3">
        <v>365.56453873456792</v>
      </c>
      <c r="E39" s="3">
        <v>902.84629197530842</v>
      </c>
    </row>
    <row r="40" spans="3:5" x14ac:dyDescent="0.25">
      <c r="C40" s="2">
        <f t="shared" si="0"/>
        <v>36</v>
      </c>
      <c r="D40" s="3">
        <v>368.00219274691358</v>
      </c>
      <c r="E40" s="3">
        <v>923.14480123456769</v>
      </c>
    </row>
    <row r="41" spans="3:5" x14ac:dyDescent="0.25">
      <c r="C41" s="2">
        <f t="shared" si="0"/>
        <v>37</v>
      </c>
      <c r="D41" s="3">
        <v>369.11305941358029</v>
      </c>
      <c r="E41" s="3">
        <v>885.06237654320978</v>
      </c>
    </row>
    <row r="42" spans="3:5" x14ac:dyDescent="0.25">
      <c r="C42" s="2">
        <f t="shared" si="0"/>
        <v>38</v>
      </c>
      <c r="D42" s="3">
        <v>366.46058996913581</v>
      </c>
      <c r="E42" s="3">
        <v>881.01053333333323</v>
      </c>
    </row>
    <row r="43" spans="3:5" x14ac:dyDescent="0.25">
      <c r="C43" s="2">
        <f t="shared" si="0"/>
        <v>39</v>
      </c>
      <c r="D43" s="3">
        <v>366.19830213844801</v>
      </c>
      <c r="E43" s="3">
        <v>906.05684259259249</v>
      </c>
    </row>
    <row r="44" spans="3:5" x14ac:dyDescent="0.25">
      <c r="C44" s="2">
        <f t="shared" si="0"/>
        <v>40</v>
      </c>
      <c r="D44" s="3">
        <v>342.94789691358022</v>
      </c>
      <c r="E44" s="3">
        <v>999.75947407407398</v>
      </c>
    </row>
    <row r="45" spans="3:5" x14ac:dyDescent="0.25">
      <c r="C45" s="2">
        <f t="shared" si="0"/>
        <v>41</v>
      </c>
      <c r="D45" s="3">
        <v>355.40306018518521</v>
      </c>
      <c r="E45" s="3">
        <v>987.14542222222224</v>
      </c>
    </row>
    <row r="46" spans="3:5" x14ac:dyDescent="0.25">
      <c r="C46" s="2">
        <f t="shared" si="0"/>
        <v>42</v>
      </c>
      <c r="D46" s="3">
        <v>364.68318487654318</v>
      </c>
      <c r="E46" s="3">
        <v>871.1168148148148</v>
      </c>
    </row>
    <row r="47" spans="3:5" x14ac:dyDescent="0.25">
      <c r="C47" s="2">
        <f t="shared" si="0"/>
        <v>43</v>
      </c>
      <c r="D47" s="3">
        <v>366.21778472222218</v>
      </c>
      <c r="E47" s="3">
        <v>869.61953888888877</v>
      </c>
    </row>
    <row r="48" spans="3:5" x14ac:dyDescent="0.25">
      <c r="C48" s="2">
        <f t="shared" si="0"/>
        <v>44</v>
      </c>
      <c r="D48" s="3">
        <v>371.73704481922402</v>
      </c>
      <c r="E48" s="3">
        <v>936.47914417989398</v>
      </c>
    </row>
    <row r="49" spans="3:5" x14ac:dyDescent="0.25">
      <c r="C49" s="2">
        <f t="shared" si="0"/>
        <v>45</v>
      </c>
      <c r="D49" s="3">
        <v>372.53701783509712</v>
      </c>
      <c r="E49" s="3">
        <v>917.07070767195762</v>
      </c>
    </row>
    <row r="50" spans="3:5" x14ac:dyDescent="0.25">
      <c r="C50" s="2">
        <f t="shared" si="0"/>
        <v>46</v>
      </c>
      <c r="D50" s="3">
        <v>352.12613780864189</v>
      </c>
      <c r="E50" s="3">
        <v>1060.9229123456789</v>
      </c>
    </row>
    <row r="51" spans="3:5" x14ac:dyDescent="0.25">
      <c r="C51" s="2">
        <f t="shared" si="0"/>
        <v>47</v>
      </c>
      <c r="D51" s="3">
        <v>370.8018324074074</v>
      </c>
      <c r="E51" s="3">
        <v>1016.914575308642</v>
      </c>
    </row>
    <row r="52" spans="3:5" x14ac:dyDescent="0.25">
      <c r="C52" s="2">
        <f t="shared" si="0"/>
        <v>48</v>
      </c>
      <c r="D52" s="3">
        <v>366.52374389329822</v>
      </c>
      <c r="E52" s="3">
        <v>1007.207425044092</v>
      </c>
    </row>
    <row r="53" spans="3:5" x14ac:dyDescent="0.25">
      <c r="C53" s="2">
        <f t="shared" si="0"/>
        <v>49</v>
      </c>
      <c r="D53" s="3">
        <v>361.1063851851851</v>
      </c>
      <c r="E53" s="3">
        <v>967.27913148148139</v>
      </c>
    </row>
    <row r="54" spans="3:5" x14ac:dyDescent="0.25">
      <c r="C54" s="2">
        <f t="shared" si="0"/>
        <v>50</v>
      </c>
      <c r="D54" s="3">
        <v>359.08989900793648</v>
      </c>
      <c r="E54" s="3">
        <v>881.29823950617288</v>
      </c>
    </row>
    <row r="56" spans="3:5" x14ac:dyDescent="0.25">
      <c r="C56" s="2" t="s">
        <v>2</v>
      </c>
      <c r="D56" s="3">
        <f>AVERAGE(D5:D54)</f>
        <v>362.20186685912705</v>
      </c>
      <c r="E56" s="3">
        <f>AVERAGE(E5:E54)</f>
        <v>965.55205775573165</v>
      </c>
    </row>
    <row r="57" spans="3:5" x14ac:dyDescent="0.25">
      <c r="C57" s="2" t="s">
        <v>3</v>
      </c>
      <c r="D57" s="3">
        <f>_xlfn.STDEV.S(D5:D54)</f>
        <v>7.4151405044410952</v>
      </c>
      <c r="E57" s="3">
        <f>_xlfn.STDEV.S(E5:E54)</f>
        <v>70.749819976251331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neg vs pos</vt:lpstr>
      <vt:lpstr>hybrid model</vt:lpstr>
      <vt:lpstr>big vs small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2024-08-08T11:46:29Z</dcterms:modified>
</cp:coreProperties>
</file>