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ret\Downloads\"/>
    </mc:Choice>
  </mc:AlternateContent>
  <xr:revisionPtr revIDLastSave="0" documentId="13_ncr:1_{0247E881-51C5-4CFC-9365-4E79B1235C3E}" xr6:coauthVersionLast="47" xr6:coauthVersionMax="47" xr10:uidLastSave="{00000000-0000-0000-0000-000000000000}"/>
  <bookViews>
    <workbookView xWindow="28665" yWindow="-135" windowWidth="29070" windowHeight="1575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14" i="1" l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P1013" i="1"/>
  <c r="T1012" i="1"/>
  <c r="P1012" i="1"/>
  <c r="T1011" i="1"/>
  <c r="P1011" i="1"/>
  <c r="T1010" i="1"/>
  <c r="P1010" i="1"/>
  <c r="T1009" i="1"/>
  <c r="P1009" i="1"/>
  <c r="T1008" i="1"/>
  <c r="P1008" i="1"/>
  <c r="T1007" i="1"/>
  <c r="P1007" i="1"/>
  <c r="T1006" i="1"/>
  <c r="P1006" i="1"/>
  <c r="T1005" i="1"/>
  <c r="P1005" i="1"/>
  <c r="T1004" i="1"/>
  <c r="P1004" i="1"/>
  <c r="T1003" i="1"/>
  <c r="P1003" i="1"/>
  <c r="T1002" i="1"/>
  <c r="P1002" i="1"/>
  <c r="T1001" i="1"/>
  <c r="P1001" i="1"/>
  <c r="T1000" i="1"/>
  <c r="P1000" i="1"/>
  <c r="T999" i="1"/>
  <c r="P999" i="1"/>
  <c r="T998" i="1"/>
  <c r="P998" i="1"/>
  <c r="T997" i="1"/>
  <c r="P997" i="1"/>
  <c r="T996" i="1"/>
  <c r="P996" i="1"/>
  <c r="T995" i="1"/>
  <c r="P995" i="1"/>
  <c r="T994" i="1"/>
  <c r="P994" i="1"/>
  <c r="T993" i="1"/>
  <c r="P993" i="1"/>
  <c r="T992" i="1"/>
  <c r="P992" i="1"/>
  <c r="T991" i="1"/>
  <c r="P991" i="1"/>
  <c r="T990" i="1"/>
  <c r="P990" i="1"/>
  <c r="T989" i="1"/>
  <c r="P989" i="1"/>
  <c r="T988" i="1"/>
  <c r="P988" i="1"/>
  <c r="T987" i="1"/>
  <c r="P987" i="1"/>
  <c r="T986" i="1"/>
  <c r="P986" i="1"/>
  <c r="T985" i="1"/>
  <c r="P985" i="1"/>
  <c r="T984" i="1"/>
  <c r="P984" i="1"/>
  <c r="T983" i="1"/>
  <c r="P983" i="1"/>
  <c r="T982" i="1"/>
  <c r="P982" i="1"/>
  <c r="T981" i="1"/>
  <c r="P981" i="1"/>
  <c r="T980" i="1"/>
  <c r="P980" i="1"/>
  <c r="T979" i="1"/>
  <c r="P979" i="1"/>
  <c r="T978" i="1"/>
  <c r="P978" i="1"/>
  <c r="T977" i="1"/>
  <c r="P977" i="1"/>
  <c r="T976" i="1"/>
  <c r="P976" i="1"/>
  <c r="T975" i="1"/>
  <c r="P975" i="1"/>
  <c r="T974" i="1"/>
  <c r="P974" i="1"/>
  <c r="T973" i="1"/>
  <c r="P973" i="1"/>
  <c r="T972" i="1"/>
  <c r="P972" i="1"/>
  <c r="T971" i="1"/>
  <c r="P971" i="1"/>
  <c r="T970" i="1"/>
  <c r="P970" i="1"/>
  <c r="T969" i="1"/>
  <c r="P969" i="1"/>
  <c r="T968" i="1"/>
  <c r="P968" i="1"/>
  <c r="T967" i="1"/>
  <c r="P967" i="1"/>
  <c r="T966" i="1"/>
  <c r="P966" i="1"/>
  <c r="T965" i="1"/>
  <c r="P965" i="1"/>
  <c r="T964" i="1"/>
  <c r="P964" i="1"/>
  <c r="T963" i="1"/>
  <c r="P963" i="1"/>
  <c r="T962" i="1"/>
  <c r="P962" i="1"/>
  <c r="T961" i="1"/>
  <c r="P961" i="1"/>
  <c r="T960" i="1"/>
  <c r="P960" i="1"/>
  <c r="T959" i="1"/>
  <c r="P959" i="1"/>
  <c r="T958" i="1"/>
  <c r="P958" i="1"/>
  <c r="T957" i="1"/>
  <c r="P957" i="1"/>
  <c r="T956" i="1"/>
  <c r="P956" i="1"/>
  <c r="T955" i="1"/>
  <c r="P955" i="1"/>
  <c r="T954" i="1"/>
  <c r="P954" i="1"/>
  <c r="T953" i="1"/>
  <c r="P953" i="1"/>
  <c r="T952" i="1"/>
  <c r="P952" i="1"/>
  <c r="T951" i="1"/>
  <c r="P951" i="1"/>
  <c r="T950" i="1"/>
  <c r="P950" i="1"/>
  <c r="T949" i="1"/>
  <c r="P949" i="1"/>
  <c r="T948" i="1"/>
  <c r="P948" i="1"/>
  <c r="T947" i="1"/>
  <c r="P947" i="1"/>
  <c r="T946" i="1"/>
  <c r="P946" i="1"/>
  <c r="T945" i="1"/>
  <c r="P945" i="1"/>
  <c r="T944" i="1"/>
  <c r="P944" i="1"/>
  <c r="T943" i="1"/>
  <c r="P943" i="1"/>
  <c r="T942" i="1"/>
  <c r="P942" i="1"/>
  <c r="T941" i="1"/>
  <c r="P941" i="1"/>
  <c r="T940" i="1"/>
  <c r="P940" i="1"/>
  <c r="T939" i="1"/>
  <c r="P939" i="1"/>
  <c r="T938" i="1"/>
  <c r="P938" i="1"/>
  <c r="T937" i="1"/>
  <c r="P937" i="1"/>
  <c r="T936" i="1"/>
  <c r="P936" i="1"/>
  <c r="T935" i="1"/>
  <c r="P935" i="1"/>
  <c r="T934" i="1"/>
  <c r="P934" i="1"/>
  <c r="T933" i="1"/>
  <c r="P933" i="1"/>
  <c r="T932" i="1"/>
  <c r="P932" i="1"/>
  <c r="T931" i="1"/>
  <c r="P931" i="1"/>
  <c r="T930" i="1"/>
  <c r="P930" i="1"/>
  <c r="T929" i="1"/>
  <c r="P929" i="1"/>
  <c r="T928" i="1"/>
  <c r="P928" i="1"/>
  <c r="T927" i="1"/>
  <c r="P927" i="1"/>
  <c r="T926" i="1"/>
  <c r="P926" i="1"/>
  <c r="T925" i="1"/>
  <c r="P925" i="1"/>
  <c r="T924" i="1"/>
  <c r="P924" i="1"/>
  <c r="T923" i="1"/>
  <c r="P923" i="1"/>
  <c r="T922" i="1"/>
  <c r="P922" i="1"/>
  <c r="T921" i="1"/>
  <c r="P921" i="1"/>
  <c r="T920" i="1"/>
  <c r="P920" i="1"/>
  <c r="T919" i="1"/>
  <c r="P919" i="1"/>
  <c r="T918" i="1"/>
  <c r="P918" i="1"/>
  <c r="T917" i="1"/>
  <c r="P917" i="1"/>
  <c r="T916" i="1"/>
  <c r="P916" i="1"/>
  <c r="T915" i="1"/>
  <c r="P915" i="1"/>
  <c r="T914" i="1"/>
  <c r="P914" i="1"/>
  <c r="T913" i="1"/>
  <c r="P913" i="1"/>
  <c r="T912" i="1"/>
  <c r="P912" i="1"/>
  <c r="T911" i="1"/>
  <c r="P911" i="1"/>
  <c r="T910" i="1"/>
  <c r="P910" i="1"/>
  <c r="T909" i="1"/>
  <c r="P909" i="1"/>
  <c r="T908" i="1"/>
  <c r="P908" i="1"/>
  <c r="T907" i="1"/>
  <c r="P907" i="1"/>
  <c r="T906" i="1"/>
  <c r="P906" i="1"/>
  <c r="T905" i="1"/>
  <c r="P905" i="1"/>
  <c r="T904" i="1"/>
  <c r="P904" i="1"/>
  <c r="T903" i="1"/>
  <c r="P903" i="1"/>
  <c r="T902" i="1"/>
  <c r="P902" i="1"/>
  <c r="T901" i="1"/>
  <c r="P901" i="1"/>
  <c r="T900" i="1"/>
  <c r="P900" i="1"/>
  <c r="T899" i="1"/>
  <c r="P899" i="1"/>
  <c r="T898" i="1"/>
  <c r="P898" i="1"/>
  <c r="T897" i="1"/>
  <c r="P897" i="1"/>
  <c r="T896" i="1"/>
  <c r="P896" i="1"/>
  <c r="T895" i="1"/>
  <c r="P895" i="1"/>
  <c r="T894" i="1"/>
  <c r="P894" i="1"/>
  <c r="T893" i="1"/>
  <c r="P893" i="1"/>
  <c r="T892" i="1"/>
  <c r="P892" i="1"/>
  <c r="T891" i="1"/>
  <c r="P891" i="1"/>
  <c r="T890" i="1"/>
  <c r="P890" i="1"/>
  <c r="T889" i="1"/>
  <c r="P889" i="1"/>
  <c r="T888" i="1"/>
  <c r="P888" i="1"/>
  <c r="T887" i="1"/>
  <c r="P887" i="1"/>
  <c r="T886" i="1"/>
  <c r="P886" i="1"/>
  <c r="T885" i="1"/>
  <c r="P885" i="1"/>
  <c r="T884" i="1"/>
  <c r="P884" i="1"/>
  <c r="T883" i="1"/>
  <c r="P883" i="1"/>
  <c r="T882" i="1"/>
  <c r="P882" i="1"/>
  <c r="T881" i="1"/>
  <c r="P881" i="1"/>
  <c r="T880" i="1"/>
  <c r="P880" i="1"/>
  <c r="T879" i="1"/>
  <c r="P879" i="1"/>
  <c r="T878" i="1"/>
  <c r="P878" i="1"/>
  <c r="T877" i="1"/>
  <c r="P877" i="1"/>
  <c r="T876" i="1"/>
  <c r="P876" i="1"/>
  <c r="T875" i="1"/>
  <c r="P875" i="1"/>
  <c r="T874" i="1"/>
  <c r="P874" i="1"/>
  <c r="T873" i="1"/>
  <c r="P873" i="1"/>
  <c r="T872" i="1"/>
  <c r="P872" i="1"/>
  <c r="T871" i="1"/>
  <c r="P871" i="1"/>
  <c r="T870" i="1"/>
  <c r="P870" i="1"/>
  <c r="T869" i="1"/>
  <c r="P869" i="1"/>
  <c r="T868" i="1"/>
  <c r="P868" i="1"/>
  <c r="T867" i="1"/>
  <c r="P867" i="1"/>
  <c r="T866" i="1"/>
  <c r="P866" i="1"/>
  <c r="T865" i="1"/>
  <c r="P865" i="1"/>
  <c r="T864" i="1"/>
  <c r="P864" i="1"/>
  <c r="T863" i="1"/>
  <c r="P863" i="1"/>
  <c r="T862" i="1"/>
  <c r="P862" i="1"/>
  <c r="T861" i="1"/>
  <c r="P861" i="1"/>
  <c r="T860" i="1"/>
  <c r="P860" i="1"/>
  <c r="T859" i="1"/>
  <c r="P859" i="1"/>
  <c r="T858" i="1"/>
  <c r="P858" i="1"/>
  <c r="T857" i="1"/>
  <c r="P857" i="1"/>
  <c r="T856" i="1"/>
  <c r="P856" i="1"/>
  <c r="T855" i="1"/>
  <c r="P855" i="1"/>
  <c r="T854" i="1"/>
  <c r="P854" i="1"/>
  <c r="T853" i="1"/>
  <c r="P853" i="1"/>
  <c r="T852" i="1"/>
  <c r="P852" i="1"/>
  <c r="T851" i="1"/>
  <c r="P851" i="1"/>
  <c r="T850" i="1"/>
  <c r="P850" i="1"/>
  <c r="T849" i="1"/>
  <c r="P849" i="1"/>
  <c r="T848" i="1"/>
  <c r="P848" i="1"/>
  <c r="T847" i="1"/>
  <c r="P847" i="1"/>
  <c r="T846" i="1"/>
  <c r="P846" i="1"/>
  <c r="T845" i="1"/>
  <c r="P845" i="1"/>
  <c r="T844" i="1"/>
  <c r="P844" i="1"/>
  <c r="T843" i="1"/>
  <c r="P843" i="1"/>
  <c r="T842" i="1"/>
  <c r="P842" i="1"/>
  <c r="T841" i="1"/>
  <c r="P841" i="1"/>
  <c r="T840" i="1"/>
  <c r="P840" i="1"/>
  <c r="T839" i="1"/>
  <c r="P839" i="1"/>
  <c r="T838" i="1"/>
  <c r="P838" i="1"/>
  <c r="T837" i="1"/>
  <c r="P837" i="1"/>
  <c r="T836" i="1"/>
  <c r="P836" i="1"/>
  <c r="T835" i="1"/>
  <c r="P835" i="1"/>
  <c r="T834" i="1"/>
  <c r="P834" i="1"/>
  <c r="T833" i="1"/>
  <c r="P833" i="1"/>
  <c r="T832" i="1"/>
  <c r="P832" i="1"/>
  <c r="T831" i="1"/>
  <c r="P831" i="1"/>
  <c r="T830" i="1"/>
  <c r="P830" i="1"/>
  <c r="T829" i="1"/>
  <c r="P829" i="1"/>
  <c r="T828" i="1"/>
  <c r="P828" i="1"/>
  <c r="T827" i="1"/>
  <c r="P827" i="1"/>
  <c r="T826" i="1"/>
  <c r="P826" i="1"/>
  <c r="T825" i="1"/>
  <c r="P825" i="1"/>
  <c r="T824" i="1"/>
  <c r="P824" i="1"/>
  <c r="T823" i="1"/>
  <c r="P823" i="1"/>
  <c r="T822" i="1"/>
  <c r="P822" i="1"/>
  <c r="T821" i="1"/>
  <c r="P821" i="1"/>
  <c r="T820" i="1"/>
  <c r="P820" i="1"/>
  <c r="T819" i="1"/>
  <c r="P819" i="1"/>
  <c r="T818" i="1"/>
  <c r="P818" i="1"/>
  <c r="T817" i="1"/>
  <c r="P817" i="1"/>
  <c r="T816" i="1"/>
  <c r="P816" i="1"/>
  <c r="T815" i="1"/>
  <c r="P815" i="1"/>
  <c r="T814" i="1"/>
  <c r="P814" i="1"/>
  <c r="T813" i="1"/>
  <c r="P813" i="1"/>
  <c r="T812" i="1"/>
  <c r="P812" i="1"/>
  <c r="T811" i="1"/>
  <c r="P811" i="1"/>
  <c r="T810" i="1"/>
  <c r="P810" i="1"/>
  <c r="T809" i="1"/>
  <c r="P809" i="1"/>
  <c r="T808" i="1"/>
  <c r="P808" i="1"/>
  <c r="T807" i="1"/>
  <c r="P807" i="1"/>
  <c r="T806" i="1"/>
  <c r="P806" i="1"/>
  <c r="T805" i="1"/>
  <c r="P805" i="1"/>
  <c r="T804" i="1"/>
  <c r="P804" i="1"/>
  <c r="T803" i="1"/>
  <c r="P803" i="1"/>
  <c r="T802" i="1"/>
  <c r="P802" i="1"/>
  <c r="T801" i="1"/>
  <c r="P801" i="1"/>
  <c r="T800" i="1"/>
  <c r="P800" i="1"/>
  <c r="T799" i="1"/>
  <c r="P799" i="1"/>
  <c r="T798" i="1"/>
  <c r="P798" i="1"/>
  <c r="T797" i="1"/>
  <c r="P797" i="1"/>
  <c r="T796" i="1"/>
  <c r="P796" i="1"/>
  <c r="T795" i="1"/>
  <c r="P795" i="1"/>
  <c r="T794" i="1"/>
  <c r="P794" i="1"/>
  <c r="T793" i="1"/>
  <c r="P793" i="1"/>
  <c r="T792" i="1"/>
  <c r="P792" i="1"/>
  <c r="T791" i="1"/>
  <c r="P791" i="1"/>
  <c r="T790" i="1"/>
  <c r="P790" i="1"/>
  <c r="T789" i="1"/>
  <c r="P789" i="1"/>
  <c r="T788" i="1"/>
  <c r="P788" i="1"/>
  <c r="T787" i="1"/>
  <c r="P787" i="1"/>
  <c r="T786" i="1"/>
  <c r="P786" i="1"/>
  <c r="T785" i="1"/>
  <c r="P785" i="1"/>
  <c r="T784" i="1"/>
  <c r="P784" i="1"/>
  <c r="T783" i="1"/>
  <c r="P783" i="1"/>
  <c r="T782" i="1"/>
  <c r="P782" i="1"/>
  <c r="T781" i="1"/>
  <c r="P781" i="1"/>
  <c r="T780" i="1"/>
  <c r="P780" i="1"/>
  <c r="T779" i="1"/>
  <c r="P779" i="1"/>
  <c r="T778" i="1"/>
  <c r="P778" i="1"/>
  <c r="T777" i="1"/>
  <c r="P777" i="1"/>
  <c r="T776" i="1"/>
  <c r="P776" i="1"/>
  <c r="T775" i="1"/>
  <c r="P775" i="1"/>
  <c r="T774" i="1"/>
  <c r="P774" i="1"/>
  <c r="T773" i="1"/>
  <c r="P773" i="1"/>
  <c r="T772" i="1"/>
  <c r="P772" i="1"/>
  <c r="T771" i="1"/>
  <c r="P771" i="1"/>
  <c r="T770" i="1"/>
  <c r="P770" i="1"/>
  <c r="T769" i="1"/>
  <c r="P769" i="1"/>
  <c r="T768" i="1"/>
  <c r="P768" i="1"/>
  <c r="T767" i="1"/>
  <c r="P767" i="1"/>
  <c r="T766" i="1"/>
  <c r="P766" i="1"/>
  <c r="T765" i="1"/>
  <c r="P765" i="1"/>
  <c r="T764" i="1"/>
  <c r="P764" i="1"/>
  <c r="T763" i="1"/>
  <c r="P763" i="1"/>
  <c r="T762" i="1"/>
  <c r="P762" i="1"/>
  <c r="T761" i="1"/>
  <c r="P761" i="1"/>
  <c r="T760" i="1"/>
  <c r="P760" i="1"/>
  <c r="T759" i="1"/>
  <c r="P759" i="1"/>
  <c r="T758" i="1"/>
  <c r="P758" i="1"/>
  <c r="T757" i="1"/>
  <c r="P757" i="1"/>
  <c r="T756" i="1"/>
  <c r="P756" i="1"/>
  <c r="T755" i="1"/>
  <c r="P755" i="1"/>
  <c r="T754" i="1"/>
  <c r="P754" i="1"/>
  <c r="T753" i="1"/>
  <c r="P753" i="1"/>
  <c r="T752" i="1"/>
  <c r="P752" i="1"/>
  <c r="T751" i="1"/>
  <c r="P751" i="1"/>
  <c r="T750" i="1"/>
  <c r="P750" i="1"/>
  <c r="T749" i="1"/>
  <c r="P749" i="1"/>
  <c r="T748" i="1"/>
  <c r="P748" i="1"/>
  <c r="T747" i="1"/>
  <c r="P747" i="1"/>
  <c r="T746" i="1"/>
  <c r="P746" i="1"/>
  <c r="T745" i="1"/>
  <c r="P745" i="1"/>
  <c r="T744" i="1"/>
  <c r="P744" i="1"/>
  <c r="T743" i="1"/>
  <c r="P743" i="1"/>
  <c r="T742" i="1"/>
  <c r="P742" i="1"/>
  <c r="T741" i="1"/>
  <c r="P741" i="1"/>
  <c r="T740" i="1"/>
  <c r="P740" i="1"/>
  <c r="T739" i="1"/>
  <c r="P739" i="1"/>
  <c r="T738" i="1"/>
  <c r="P738" i="1"/>
  <c r="T737" i="1"/>
  <c r="P737" i="1"/>
  <c r="T736" i="1"/>
  <c r="P736" i="1"/>
  <c r="T735" i="1"/>
  <c r="P735" i="1"/>
  <c r="T734" i="1"/>
  <c r="P734" i="1"/>
  <c r="T733" i="1"/>
  <c r="P733" i="1"/>
  <c r="T732" i="1"/>
  <c r="P732" i="1"/>
  <c r="T731" i="1"/>
  <c r="P731" i="1"/>
  <c r="T730" i="1"/>
  <c r="P730" i="1"/>
  <c r="T729" i="1"/>
  <c r="P729" i="1"/>
  <c r="T728" i="1"/>
  <c r="P728" i="1"/>
  <c r="T727" i="1"/>
  <c r="P727" i="1"/>
  <c r="T726" i="1"/>
  <c r="P726" i="1"/>
  <c r="T725" i="1"/>
  <c r="P725" i="1"/>
  <c r="T724" i="1"/>
  <c r="P724" i="1"/>
  <c r="T723" i="1"/>
  <c r="P723" i="1"/>
  <c r="T722" i="1"/>
  <c r="P722" i="1"/>
  <c r="T721" i="1"/>
  <c r="P721" i="1"/>
  <c r="T720" i="1"/>
  <c r="P720" i="1"/>
  <c r="T719" i="1"/>
  <c r="P719" i="1"/>
  <c r="T718" i="1"/>
  <c r="P718" i="1"/>
  <c r="T717" i="1"/>
  <c r="P717" i="1"/>
  <c r="T716" i="1"/>
  <c r="P716" i="1"/>
  <c r="T715" i="1"/>
  <c r="P715" i="1"/>
  <c r="T714" i="1"/>
  <c r="P714" i="1"/>
  <c r="T713" i="1"/>
  <c r="P713" i="1"/>
  <c r="T712" i="1"/>
  <c r="P712" i="1"/>
  <c r="T711" i="1"/>
  <c r="P711" i="1"/>
  <c r="T710" i="1"/>
  <c r="P710" i="1"/>
  <c r="T709" i="1"/>
  <c r="P709" i="1"/>
  <c r="T708" i="1"/>
  <c r="P708" i="1"/>
  <c r="T707" i="1"/>
  <c r="P707" i="1"/>
  <c r="T706" i="1"/>
  <c r="P706" i="1"/>
  <c r="T705" i="1"/>
  <c r="P705" i="1"/>
  <c r="T704" i="1"/>
  <c r="P704" i="1"/>
  <c r="T703" i="1"/>
  <c r="P703" i="1"/>
  <c r="T702" i="1"/>
  <c r="P702" i="1"/>
  <c r="T701" i="1"/>
  <c r="P701" i="1"/>
  <c r="T700" i="1"/>
  <c r="P700" i="1"/>
  <c r="T699" i="1"/>
  <c r="P699" i="1"/>
  <c r="T698" i="1"/>
  <c r="P698" i="1"/>
  <c r="T697" i="1"/>
  <c r="P697" i="1"/>
  <c r="T696" i="1"/>
  <c r="P696" i="1"/>
  <c r="T695" i="1"/>
  <c r="P695" i="1"/>
  <c r="T694" i="1"/>
  <c r="P694" i="1"/>
  <c r="T693" i="1"/>
  <c r="P693" i="1"/>
  <c r="T692" i="1"/>
  <c r="P692" i="1"/>
  <c r="T691" i="1"/>
  <c r="P691" i="1"/>
  <c r="T690" i="1"/>
  <c r="P690" i="1"/>
  <c r="T689" i="1"/>
  <c r="P689" i="1"/>
  <c r="T688" i="1"/>
  <c r="P688" i="1"/>
  <c r="T687" i="1"/>
  <c r="P687" i="1"/>
  <c r="T686" i="1"/>
  <c r="P686" i="1"/>
  <c r="T685" i="1"/>
  <c r="P685" i="1"/>
  <c r="T684" i="1"/>
  <c r="P684" i="1"/>
  <c r="T683" i="1"/>
  <c r="P683" i="1"/>
  <c r="T682" i="1"/>
  <c r="P682" i="1"/>
  <c r="T681" i="1"/>
  <c r="P681" i="1"/>
  <c r="T680" i="1"/>
  <c r="P680" i="1"/>
  <c r="T679" i="1"/>
  <c r="P679" i="1"/>
  <c r="T678" i="1"/>
  <c r="P678" i="1"/>
  <c r="T677" i="1"/>
  <c r="P677" i="1"/>
  <c r="T676" i="1"/>
  <c r="P676" i="1"/>
  <c r="T675" i="1"/>
  <c r="P675" i="1"/>
  <c r="T674" i="1"/>
  <c r="P674" i="1"/>
  <c r="T673" i="1"/>
  <c r="P673" i="1"/>
  <c r="T672" i="1"/>
  <c r="P672" i="1"/>
  <c r="T671" i="1"/>
  <c r="P671" i="1"/>
  <c r="T670" i="1"/>
  <c r="P670" i="1"/>
  <c r="T669" i="1"/>
  <c r="P669" i="1"/>
  <c r="T668" i="1"/>
  <c r="P668" i="1"/>
  <c r="T667" i="1"/>
  <c r="P667" i="1"/>
  <c r="T666" i="1"/>
  <c r="P666" i="1"/>
  <c r="T665" i="1"/>
  <c r="P665" i="1"/>
  <c r="T664" i="1"/>
  <c r="P664" i="1"/>
  <c r="T663" i="1"/>
  <c r="P663" i="1"/>
  <c r="T662" i="1"/>
  <c r="P662" i="1"/>
  <c r="T661" i="1"/>
  <c r="P661" i="1"/>
  <c r="T660" i="1"/>
  <c r="P660" i="1"/>
  <c r="T659" i="1"/>
  <c r="P659" i="1"/>
  <c r="T658" i="1"/>
  <c r="P658" i="1"/>
  <c r="T657" i="1"/>
  <c r="P657" i="1"/>
  <c r="T656" i="1"/>
  <c r="P656" i="1"/>
  <c r="T655" i="1"/>
  <c r="P655" i="1"/>
  <c r="T654" i="1"/>
  <c r="P654" i="1"/>
  <c r="T653" i="1"/>
  <c r="P653" i="1"/>
  <c r="T652" i="1"/>
  <c r="P652" i="1"/>
  <c r="T651" i="1"/>
  <c r="P651" i="1"/>
  <c r="T650" i="1"/>
  <c r="P650" i="1"/>
  <c r="T649" i="1"/>
  <c r="P649" i="1"/>
  <c r="T648" i="1"/>
  <c r="P648" i="1"/>
  <c r="T647" i="1"/>
  <c r="P647" i="1"/>
  <c r="T646" i="1"/>
  <c r="P646" i="1"/>
  <c r="T645" i="1"/>
  <c r="P645" i="1"/>
  <c r="T644" i="1"/>
  <c r="P644" i="1"/>
  <c r="T643" i="1"/>
  <c r="P643" i="1"/>
  <c r="T642" i="1"/>
  <c r="P642" i="1"/>
  <c r="T641" i="1"/>
  <c r="P641" i="1"/>
  <c r="T640" i="1"/>
  <c r="P640" i="1"/>
  <c r="T639" i="1"/>
  <c r="P639" i="1"/>
  <c r="T638" i="1"/>
  <c r="P638" i="1"/>
  <c r="T637" i="1"/>
  <c r="P637" i="1"/>
  <c r="T636" i="1"/>
  <c r="P636" i="1"/>
  <c r="T635" i="1"/>
  <c r="P635" i="1"/>
  <c r="T634" i="1"/>
  <c r="P634" i="1"/>
  <c r="T633" i="1"/>
  <c r="P633" i="1"/>
  <c r="T632" i="1"/>
  <c r="P632" i="1"/>
  <c r="T631" i="1"/>
  <c r="P631" i="1"/>
  <c r="T630" i="1"/>
  <c r="P630" i="1"/>
  <c r="T629" i="1"/>
  <c r="P629" i="1"/>
  <c r="T628" i="1"/>
  <c r="P628" i="1"/>
  <c r="T627" i="1"/>
  <c r="P627" i="1"/>
  <c r="T626" i="1"/>
  <c r="P626" i="1"/>
  <c r="T625" i="1"/>
  <c r="P625" i="1"/>
  <c r="T624" i="1"/>
  <c r="P624" i="1"/>
  <c r="T623" i="1"/>
  <c r="P623" i="1"/>
  <c r="T622" i="1"/>
  <c r="P622" i="1"/>
  <c r="T621" i="1"/>
  <c r="P621" i="1"/>
  <c r="T620" i="1"/>
  <c r="P620" i="1"/>
  <c r="T619" i="1"/>
  <c r="P619" i="1"/>
  <c r="T618" i="1"/>
  <c r="P618" i="1"/>
  <c r="T617" i="1"/>
  <c r="P617" i="1"/>
  <c r="T616" i="1"/>
  <c r="P616" i="1"/>
  <c r="T615" i="1"/>
  <c r="P615" i="1"/>
  <c r="T614" i="1"/>
  <c r="P614" i="1"/>
  <c r="T613" i="1"/>
  <c r="P613" i="1"/>
  <c r="T612" i="1"/>
  <c r="P612" i="1"/>
  <c r="T611" i="1"/>
  <c r="P611" i="1"/>
  <c r="T610" i="1"/>
  <c r="P610" i="1"/>
  <c r="T609" i="1"/>
  <c r="P609" i="1"/>
  <c r="T608" i="1"/>
  <c r="P608" i="1"/>
  <c r="T607" i="1"/>
  <c r="P607" i="1"/>
  <c r="T606" i="1"/>
  <c r="P606" i="1"/>
  <c r="T605" i="1"/>
  <c r="P605" i="1"/>
  <c r="T604" i="1"/>
  <c r="P604" i="1"/>
  <c r="T603" i="1"/>
  <c r="P603" i="1"/>
  <c r="T602" i="1"/>
  <c r="P602" i="1"/>
  <c r="T601" i="1"/>
  <c r="P601" i="1"/>
  <c r="T600" i="1"/>
  <c r="P600" i="1"/>
  <c r="T599" i="1"/>
  <c r="P599" i="1"/>
  <c r="T598" i="1"/>
  <c r="P598" i="1"/>
  <c r="T597" i="1"/>
  <c r="P597" i="1"/>
  <c r="T596" i="1"/>
  <c r="P596" i="1"/>
  <c r="T595" i="1"/>
  <c r="P595" i="1"/>
  <c r="T594" i="1"/>
  <c r="P594" i="1"/>
  <c r="T593" i="1"/>
  <c r="P593" i="1"/>
  <c r="T592" i="1"/>
  <c r="P592" i="1"/>
  <c r="T591" i="1"/>
  <c r="P591" i="1"/>
  <c r="T590" i="1"/>
  <c r="P590" i="1"/>
  <c r="T589" i="1"/>
  <c r="P589" i="1"/>
  <c r="T588" i="1"/>
  <c r="P588" i="1"/>
  <c r="T587" i="1"/>
  <c r="P587" i="1"/>
  <c r="T586" i="1"/>
  <c r="P586" i="1"/>
  <c r="T585" i="1"/>
  <c r="P585" i="1"/>
  <c r="T584" i="1"/>
  <c r="P584" i="1"/>
  <c r="T583" i="1"/>
  <c r="P583" i="1"/>
  <c r="T582" i="1"/>
  <c r="P582" i="1"/>
  <c r="T581" i="1"/>
  <c r="P581" i="1"/>
  <c r="T580" i="1"/>
  <c r="P580" i="1"/>
  <c r="T579" i="1"/>
  <c r="P579" i="1"/>
  <c r="T578" i="1"/>
  <c r="P578" i="1"/>
  <c r="T577" i="1"/>
  <c r="P577" i="1"/>
  <c r="T576" i="1"/>
  <c r="P576" i="1"/>
  <c r="T575" i="1"/>
  <c r="P575" i="1"/>
  <c r="T574" i="1"/>
  <c r="P574" i="1"/>
  <c r="T573" i="1"/>
  <c r="P573" i="1"/>
  <c r="T572" i="1"/>
  <c r="P572" i="1"/>
  <c r="T571" i="1"/>
  <c r="P571" i="1"/>
  <c r="T570" i="1"/>
  <c r="P570" i="1"/>
  <c r="T569" i="1"/>
  <c r="P569" i="1"/>
  <c r="T568" i="1"/>
  <c r="P568" i="1"/>
  <c r="T567" i="1"/>
  <c r="P567" i="1"/>
  <c r="T566" i="1"/>
  <c r="P566" i="1"/>
  <c r="T565" i="1"/>
  <c r="P565" i="1"/>
  <c r="T564" i="1"/>
  <c r="P564" i="1"/>
  <c r="T563" i="1"/>
  <c r="P563" i="1"/>
  <c r="T562" i="1"/>
  <c r="P562" i="1"/>
  <c r="T561" i="1"/>
  <c r="P561" i="1"/>
  <c r="T560" i="1"/>
  <c r="P560" i="1"/>
  <c r="T559" i="1"/>
  <c r="P559" i="1"/>
  <c r="T558" i="1"/>
  <c r="P558" i="1"/>
  <c r="T557" i="1"/>
  <c r="P557" i="1"/>
  <c r="T556" i="1"/>
  <c r="P556" i="1"/>
  <c r="T555" i="1"/>
  <c r="P555" i="1"/>
  <c r="T554" i="1"/>
  <c r="P554" i="1"/>
  <c r="T553" i="1"/>
  <c r="P553" i="1"/>
  <c r="T552" i="1"/>
  <c r="P552" i="1"/>
  <c r="T551" i="1"/>
  <c r="P551" i="1"/>
  <c r="T550" i="1"/>
  <c r="P550" i="1"/>
  <c r="T549" i="1"/>
  <c r="P549" i="1"/>
  <c r="T548" i="1"/>
  <c r="T547" i="1"/>
  <c r="T546" i="1"/>
  <c r="S223" i="1"/>
  <c r="T223" i="1" s="1"/>
  <c r="P223" i="1"/>
  <c r="S222" i="1"/>
  <c r="T222" i="1" s="1"/>
  <c r="P222" i="1"/>
  <c r="S221" i="1"/>
  <c r="T221" i="1" s="1"/>
  <c r="P221" i="1"/>
  <c r="S220" i="1"/>
  <c r="T220" i="1" s="1"/>
  <c r="P220" i="1"/>
  <c r="S219" i="1"/>
  <c r="T219" i="1" s="1"/>
  <c r="P219" i="1"/>
  <c r="S218" i="1"/>
  <c r="T218" i="1" s="1"/>
  <c r="P218" i="1"/>
  <c r="S217" i="1"/>
  <c r="T217" i="1" s="1"/>
  <c r="P217" i="1"/>
  <c r="S216" i="1"/>
  <c r="T216" i="1" s="1"/>
  <c r="P216" i="1"/>
  <c r="S215" i="1"/>
  <c r="T215" i="1" s="1"/>
  <c r="P215" i="1"/>
  <c r="S214" i="1"/>
  <c r="T214" i="1" s="1"/>
  <c r="P214" i="1"/>
  <c r="S213" i="1"/>
  <c r="T213" i="1" s="1"/>
  <c r="P213" i="1"/>
  <c r="S212" i="1"/>
  <c r="T212" i="1" s="1"/>
  <c r="P212" i="1"/>
  <c r="S211" i="1"/>
  <c r="T211" i="1" s="1"/>
  <c r="P211" i="1"/>
  <c r="S210" i="1"/>
  <c r="T210" i="1" s="1"/>
  <c r="P210" i="1"/>
  <c r="S209" i="1"/>
  <c r="T209" i="1" s="1"/>
  <c r="P209" i="1"/>
  <c r="S208" i="1"/>
  <c r="T208" i="1" s="1"/>
  <c r="P208" i="1"/>
  <c r="S207" i="1"/>
  <c r="T207" i="1" s="1"/>
  <c r="P207" i="1"/>
  <c r="S206" i="1"/>
  <c r="T206" i="1" s="1"/>
  <c r="P206" i="1"/>
  <c r="P205" i="1"/>
  <c r="S204" i="1"/>
  <c r="T204" i="1" s="1"/>
  <c r="P204" i="1"/>
  <c r="S203" i="1"/>
  <c r="T203" i="1" s="1"/>
  <c r="P203" i="1"/>
  <c r="S202" i="1"/>
  <c r="T202" i="1" s="1"/>
  <c r="P202" i="1"/>
  <c r="S201" i="1"/>
  <c r="T201" i="1" s="1"/>
  <c r="P201" i="1"/>
  <c r="P200" i="1"/>
  <c r="S199" i="1"/>
  <c r="T199" i="1" s="1"/>
  <c r="P199" i="1"/>
  <c r="S198" i="1"/>
  <c r="T198" i="1" s="1"/>
  <c r="P198" i="1"/>
  <c r="S197" i="1"/>
  <c r="T197" i="1" s="1"/>
  <c r="P197" i="1"/>
  <c r="S196" i="1"/>
  <c r="T196" i="1" s="1"/>
  <c r="P196" i="1"/>
  <c r="S195" i="1"/>
  <c r="T195" i="1" s="1"/>
  <c r="P195" i="1"/>
  <c r="S194" i="1"/>
  <c r="T194" i="1" s="1"/>
  <c r="P194" i="1"/>
  <c r="S193" i="1"/>
  <c r="T193" i="1" s="1"/>
  <c r="P193" i="1"/>
  <c r="S192" i="1"/>
  <c r="T192" i="1" s="1"/>
  <c r="P192" i="1"/>
  <c r="S191" i="1"/>
  <c r="T191" i="1" s="1"/>
  <c r="P191" i="1"/>
  <c r="P190" i="1"/>
  <c r="S189" i="1"/>
  <c r="T189" i="1" s="1"/>
  <c r="P189" i="1"/>
  <c r="S188" i="1"/>
  <c r="T188" i="1" s="1"/>
  <c r="P188" i="1"/>
  <c r="S187" i="1"/>
  <c r="T187" i="1" s="1"/>
  <c r="P187" i="1"/>
  <c r="S186" i="1"/>
  <c r="T186" i="1" s="1"/>
  <c r="P186" i="1"/>
  <c r="S185" i="1"/>
  <c r="T185" i="1" s="1"/>
  <c r="P185" i="1"/>
  <c r="S184" i="1"/>
  <c r="T184" i="1" s="1"/>
  <c r="P184" i="1"/>
  <c r="S183" i="1"/>
  <c r="T183" i="1" s="1"/>
  <c r="P183" i="1"/>
  <c r="S182" i="1"/>
  <c r="T182" i="1" s="1"/>
  <c r="P182" i="1"/>
  <c r="S181" i="1"/>
  <c r="T181" i="1" s="1"/>
  <c r="P181" i="1"/>
  <c r="S180" i="1"/>
  <c r="T180" i="1" s="1"/>
  <c r="P180" i="1"/>
  <c r="S179" i="1"/>
  <c r="T179" i="1" s="1"/>
  <c r="P179" i="1"/>
  <c r="S178" i="1"/>
  <c r="T178" i="1" s="1"/>
  <c r="P178" i="1"/>
  <c r="S177" i="1"/>
  <c r="T177" i="1" s="1"/>
  <c r="P177" i="1"/>
  <c r="S176" i="1"/>
  <c r="T176" i="1" s="1"/>
  <c r="P176" i="1"/>
  <c r="S175" i="1"/>
  <c r="T175" i="1" s="1"/>
  <c r="P175" i="1"/>
  <c r="S174" i="1"/>
  <c r="T174" i="1" s="1"/>
  <c r="P174" i="1"/>
  <c r="S173" i="1"/>
  <c r="T173" i="1" s="1"/>
  <c r="P173" i="1"/>
  <c r="S172" i="1"/>
  <c r="T172" i="1" s="1"/>
  <c r="P172" i="1"/>
  <c r="S171" i="1"/>
  <c r="T171" i="1" s="1"/>
  <c r="P171" i="1"/>
  <c r="S170" i="1"/>
  <c r="T170" i="1" s="1"/>
  <c r="P170" i="1"/>
  <c r="S169" i="1"/>
  <c r="T169" i="1" s="1"/>
  <c r="P169" i="1"/>
  <c r="S168" i="1"/>
  <c r="T168" i="1" s="1"/>
  <c r="P168" i="1"/>
  <c r="S167" i="1"/>
  <c r="T167" i="1" s="1"/>
  <c r="P167" i="1"/>
  <c r="S166" i="1"/>
  <c r="T166" i="1" s="1"/>
  <c r="P166" i="1"/>
  <c r="S165" i="1"/>
  <c r="T165" i="1" s="1"/>
  <c r="P165" i="1"/>
  <c r="S164" i="1"/>
  <c r="T164" i="1" s="1"/>
  <c r="P164" i="1"/>
  <c r="S163" i="1"/>
  <c r="T163" i="1" s="1"/>
  <c r="P163" i="1"/>
  <c r="S162" i="1"/>
  <c r="T162" i="1" s="1"/>
  <c r="P162" i="1"/>
  <c r="S161" i="1"/>
  <c r="T161" i="1" s="1"/>
  <c r="P161" i="1"/>
  <c r="S160" i="1"/>
  <c r="T160" i="1" s="1"/>
  <c r="P160" i="1"/>
  <c r="S159" i="1"/>
  <c r="T159" i="1" s="1"/>
  <c r="P159" i="1"/>
  <c r="S158" i="1"/>
  <c r="T158" i="1" s="1"/>
  <c r="P158" i="1"/>
  <c r="S157" i="1"/>
  <c r="T157" i="1" s="1"/>
  <c r="P157" i="1"/>
  <c r="S156" i="1"/>
  <c r="T156" i="1" s="1"/>
  <c r="P156" i="1"/>
  <c r="S155" i="1"/>
  <c r="T155" i="1" s="1"/>
  <c r="P155" i="1"/>
  <c r="S154" i="1"/>
  <c r="T154" i="1" s="1"/>
  <c r="P154" i="1"/>
  <c r="S153" i="1"/>
  <c r="T153" i="1" s="1"/>
  <c r="P153" i="1"/>
  <c r="S152" i="1"/>
  <c r="T152" i="1" s="1"/>
  <c r="P152" i="1"/>
  <c r="S151" i="1"/>
  <c r="T151" i="1" s="1"/>
  <c r="P151" i="1"/>
  <c r="S150" i="1"/>
  <c r="T150" i="1" s="1"/>
  <c r="P150" i="1"/>
  <c r="S149" i="1"/>
  <c r="T149" i="1" s="1"/>
  <c r="P149" i="1"/>
  <c r="S148" i="1"/>
  <c r="T148" i="1" s="1"/>
  <c r="P148" i="1"/>
  <c r="S147" i="1"/>
  <c r="T147" i="1" s="1"/>
  <c r="P147" i="1"/>
  <c r="T146" i="1"/>
  <c r="P146" i="1"/>
  <c r="T145" i="1"/>
  <c r="P145" i="1"/>
  <c r="T144" i="1"/>
  <c r="P144" i="1"/>
  <c r="T143" i="1"/>
  <c r="P143" i="1"/>
  <c r="T142" i="1"/>
  <c r="P142" i="1"/>
  <c r="T141" i="1"/>
  <c r="P141" i="1"/>
  <c r="T140" i="1"/>
  <c r="P140" i="1"/>
  <c r="T139" i="1"/>
  <c r="P139" i="1"/>
  <c r="T138" i="1"/>
  <c r="P138" i="1"/>
  <c r="T137" i="1"/>
  <c r="P137" i="1"/>
  <c r="T136" i="1"/>
  <c r="P136" i="1"/>
  <c r="Z135" i="1"/>
  <c r="T135" i="1"/>
  <c r="P135" i="1"/>
  <c r="T134" i="1"/>
  <c r="P134" i="1"/>
  <c r="T133" i="1"/>
  <c r="P133" i="1"/>
  <c r="T132" i="1"/>
  <c r="P132" i="1"/>
  <c r="T131" i="1"/>
  <c r="P131" i="1"/>
  <c r="T130" i="1"/>
  <c r="P130" i="1"/>
  <c r="T129" i="1"/>
  <c r="P129" i="1"/>
  <c r="T128" i="1"/>
  <c r="P128" i="1"/>
  <c r="T127" i="1"/>
  <c r="P127" i="1"/>
  <c r="T126" i="1"/>
  <c r="P126" i="1"/>
  <c r="T125" i="1"/>
  <c r="P125" i="1"/>
  <c r="T124" i="1"/>
  <c r="P124" i="1"/>
  <c r="T123" i="1"/>
  <c r="P123" i="1"/>
  <c r="T122" i="1"/>
  <c r="P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T105" i="1"/>
  <c r="P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T97" i="1"/>
  <c r="P97" i="1"/>
  <c r="T96" i="1"/>
  <c r="P96" i="1"/>
  <c r="T95" i="1"/>
  <c r="P95" i="1"/>
  <c r="T94" i="1"/>
  <c r="P94" i="1"/>
  <c r="T93" i="1"/>
  <c r="P93" i="1"/>
  <c r="T92" i="1"/>
  <c r="P92" i="1"/>
  <c r="T91" i="1"/>
  <c r="P91" i="1"/>
  <c r="Z90" i="1"/>
  <c r="T90" i="1"/>
  <c r="P90" i="1"/>
  <c r="Z89" i="1"/>
  <c r="T89" i="1"/>
  <c r="P89" i="1"/>
  <c r="Z88" i="1"/>
  <c r="T88" i="1"/>
  <c r="P88" i="1"/>
  <c r="Z87" i="1"/>
  <c r="T87" i="1"/>
  <c r="P87" i="1"/>
  <c r="Z86" i="1"/>
  <c r="T86" i="1"/>
  <c r="P86" i="1"/>
  <c r="T85" i="1"/>
  <c r="P85" i="1"/>
  <c r="T84" i="1"/>
  <c r="P84" i="1"/>
  <c r="T83" i="1"/>
  <c r="P83" i="1"/>
  <c r="Z82" i="1"/>
  <c r="T82" i="1"/>
  <c r="P82" i="1"/>
  <c r="T81" i="1"/>
  <c r="P81" i="1"/>
  <c r="Z80" i="1"/>
  <c r="T80" i="1"/>
  <c r="P80" i="1"/>
  <c r="Z79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Z72" i="1"/>
  <c r="T72" i="1"/>
  <c r="P72" i="1"/>
  <c r="Z71" i="1"/>
  <c r="T71" i="1"/>
  <c r="P71" i="1"/>
  <c r="Z70" i="1"/>
  <c r="T70" i="1"/>
  <c r="P70" i="1"/>
  <c r="Z69" i="1"/>
  <c r="T69" i="1"/>
  <c r="P69" i="1"/>
  <c r="T68" i="1"/>
  <c r="P68" i="1"/>
  <c r="Z67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Z52" i="1"/>
  <c r="T52" i="1"/>
  <c r="P52" i="1"/>
  <c r="T51" i="1"/>
  <c r="P51" i="1"/>
  <c r="T50" i="1"/>
  <c r="P50" i="1"/>
  <c r="T49" i="1"/>
  <c r="P49" i="1"/>
  <c r="P48" i="1"/>
  <c r="T47" i="1"/>
  <c r="P47" i="1"/>
  <c r="T46" i="1"/>
  <c r="P46" i="1"/>
  <c r="T45" i="1"/>
  <c r="P45" i="1"/>
  <c r="T44" i="1"/>
  <c r="P44" i="1"/>
  <c r="Z43" i="1"/>
  <c r="T43" i="1"/>
  <c r="P43" i="1"/>
  <c r="Z42" i="1"/>
  <c r="T42" i="1"/>
  <c r="P42" i="1"/>
  <c r="P41" i="1"/>
  <c r="Z40" i="1"/>
  <c r="T40" i="1"/>
  <c r="P40" i="1"/>
  <c r="T39" i="1"/>
  <c r="P39" i="1"/>
  <c r="T38" i="1"/>
  <c r="P38" i="1"/>
  <c r="T37" i="1"/>
  <c r="P37" i="1"/>
  <c r="T36" i="1"/>
  <c r="P36" i="1"/>
  <c r="T35" i="1"/>
  <c r="P35" i="1"/>
  <c r="Z34" i="1"/>
  <c r="T34" i="1"/>
  <c r="P34" i="1"/>
  <c r="T33" i="1"/>
  <c r="P33" i="1"/>
  <c r="Z32" i="1"/>
  <c r="T32" i="1"/>
  <c r="P32" i="1"/>
  <c r="Z31" i="1"/>
  <c r="P31" i="1"/>
  <c r="Z30" i="1"/>
  <c r="P30" i="1"/>
  <c r="Z29" i="1"/>
  <c r="P29" i="1"/>
  <c r="Z28" i="1"/>
  <c r="P28" i="1"/>
  <c r="Z27" i="1"/>
  <c r="P27" i="1"/>
  <c r="Z26" i="1"/>
  <c r="P26" i="1"/>
  <c r="Z25" i="1"/>
  <c r="P25" i="1"/>
  <c r="AE24" i="1"/>
  <c r="Z24" i="1"/>
  <c r="P24" i="1"/>
  <c r="AE23" i="1"/>
  <c r="Z23" i="1"/>
  <c r="P23" i="1"/>
  <c r="Z22" i="1"/>
  <c r="P22" i="1"/>
  <c r="Z21" i="1"/>
  <c r="P21" i="1"/>
  <c r="Z20" i="1"/>
  <c r="P20" i="1"/>
  <c r="P19" i="1"/>
  <c r="P18" i="1"/>
  <c r="Z17" i="1"/>
  <c r="P17" i="1"/>
  <c r="Z16" i="1"/>
  <c r="Z15" i="1"/>
  <c r="P15" i="1"/>
  <c r="Z14" i="1"/>
  <c r="P14" i="1"/>
  <c r="Z13" i="1"/>
  <c r="Z12" i="1"/>
  <c r="Z11" i="1"/>
  <c r="P11" i="1"/>
  <c r="Z10" i="1"/>
  <c r="P10" i="1"/>
  <c r="Z9" i="1"/>
  <c r="P9" i="1"/>
  <c r="Z8" i="1"/>
  <c r="P8" i="1"/>
  <c r="Z7" i="1"/>
  <c r="P7" i="1"/>
  <c r="Z6" i="1"/>
  <c r="P6" i="1"/>
  <c r="Z5" i="1"/>
  <c r="Z4" i="1"/>
  <c r="Z3" i="1"/>
  <c r="Z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" authorId="0" shapeId="0" xr:uid="{00000000-0006-0000-0000-000015000000}">
      <text>
        <r>
          <rPr>
            <sz val="10"/>
            <color rgb="FF000000"/>
            <rFont val="Arial"/>
            <scheme val="minor"/>
          </rPr>
          <t>= (STDEV/Mean)^2
	-Gareth Ward</t>
        </r>
      </text>
    </comment>
    <comment ref="N22" authorId="0" shapeId="0" xr:uid="{00000000-0006-0000-0000-000014000000}">
      <text>
        <r>
          <rPr>
            <sz val="10"/>
            <color rgb="FF000000"/>
            <rFont val="Arial"/>
            <scheme val="minor"/>
          </rPr>
          <t>50mL/min
	-Info Albotherm
Maybe 30mL/min, but the kink was removed which would indicate the previous runs were slower than 30mL/min
	-Gareth Ward</t>
        </r>
      </text>
    </comment>
    <comment ref="AB31" authorId="0" shapeId="0" xr:uid="{00000000-0006-0000-0000-000012000000}">
      <text>
        <r>
          <rPr>
            <sz val="10"/>
            <color rgb="FF000000"/>
            <rFont val="Arial"/>
            <scheme val="minor"/>
          </rPr>
          <t>after 3 days as it was bank holiday
	-Isabelle Hansford</t>
        </r>
      </text>
    </comment>
    <comment ref="F32" authorId="0" shapeId="0" xr:uid="{00000000-0006-0000-0000-000010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F33" authorId="0" shapeId="0" xr:uid="{00000000-0006-0000-0000-000011000000}">
      <text>
        <r>
          <rPr>
            <sz val="10"/>
            <color rgb="FF000000"/>
            <rFont val="Arial"/>
            <scheme val="minor"/>
          </rPr>
          <t>(@25C placing smple in a waterbath before measuring: 20,000 - 32000)
	-Gareth Ward</t>
        </r>
      </text>
    </comment>
    <comment ref="AB35" authorId="0" shapeId="0" xr:uid="{00000000-0006-0000-0000-00000F000000}">
      <text>
        <r>
          <rPr>
            <sz val="10"/>
            <color rgb="FF000000"/>
            <rFont val="Arial"/>
            <scheme val="minor"/>
          </rPr>
          <t>after 3 days: 60%, after 7 days: 50%
	-Gareth Ward</t>
        </r>
      </text>
    </comment>
    <comment ref="AB36" authorId="0" shapeId="0" xr:uid="{00000000-0006-0000-0000-00000E000000}">
      <text>
        <r>
          <rPr>
            <sz val="10"/>
            <color rgb="FF000000"/>
            <rFont val="Arial"/>
            <scheme val="minor"/>
          </rPr>
          <t>after 3 days: 95%, after 7 days: 40%
	-Gareth Ward</t>
        </r>
      </text>
    </comment>
    <comment ref="AB37" authorId="0" shapeId="0" xr:uid="{00000000-0006-0000-0000-00000D000000}">
      <text>
        <r>
          <rPr>
            <sz val="10"/>
            <color rgb="FF000000"/>
            <rFont val="Arial"/>
            <scheme val="minor"/>
          </rPr>
          <t>after 3 days:85%, after 7 days:22%
	-Gareth Ward</t>
        </r>
      </text>
    </comment>
    <comment ref="AB38" authorId="0" shapeId="0" xr:uid="{00000000-0006-0000-0000-00000C000000}">
      <text>
        <r>
          <rPr>
            <sz val="10"/>
            <color rgb="FF000000"/>
            <rFont val="Arial"/>
            <scheme val="minor"/>
          </rPr>
          <t>after 3 days:80%, after 7 days: 18%
	-Gareth Ward</t>
        </r>
      </text>
    </comment>
    <comment ref="AB39" authorId="0" shapeId="0" xr:uid="{00000000-0006-0000-0000-00000B000000}">
      <text>
        <r>
          <rPr>
            <sz val="10"/>
            <color rgb="FF000000"/>
            <rFont val="Arial"/>
            <scheme val="minor"/>
          </rPr>
          <t>after 3 days:70%, after 7 days:25%
	-Gareth Ward</t>
        </r>
      </text>
    </comment>
    <comment ref="AA51" authorId="0" shapeId="0" xr:uid="{00000000-0006-0000-0000-000009000000}">
      <text>
        <r>
          <rPr>
            <sz val="10"/>
            <color rgb="FF000000"/>
            <rFont val="Arial"/>
            <scheme val="minor"/>
          </rPr>
          <t>8% Humidity chamber
	-Info Albotherm</t>
        </r>
      </text>
    </comment>
    <comment ref="AA52" authorId="0" shapeId="0" xr:uid="{00000000-0006-0000-0000-000008000000}">
      <text>
        <r>
          <rPr>
            <sz val="10"/>
            <color rgb="FF000000"/>
            <rFont val="Arial"/>
            <scheme val="minor"/>
          </rPr>
          <t>20% in humidity chamber
	-Info Albotherm</t>
        </r>
      </text>
    </comment>
    <comment ref="I54" authorId="0" shapeId="0" xr:uid="{00000000-0006-0000-0000-00000A000000}">
      <text>
        <r>
          <rPr>
            <sz val="10"/>
            <color rgb="FF000000"/>
            <rFont val="Arial"/>
            <scheme val="minor"/>
          </rPr>
          <t>Unknown
	-Gareth Ward</t>
        </r>
      </text>
    </comment>
    <comment ref="AA56" authorId="0" shapeId="0" xr:uid="{00000000-0006-0000-0000-000007000000}">
      <text>
        <r>
          <rPr>
            <sz val="10"/>
            <color rgb="FF000000"/>
            <rFont val="Arial"/>
            <scheme val="minor"/>
          </rPr>
          <t>7 day in outer sample 35%
	-Kayleigh Marshall</t>
        </r>
      </text>
    </comment>
    <comment ref="AB56" authorId="0" shapeId="0" xr:uid="{00000000-0006-0000-0000-000006000000}">
      <text>
        <r>
          <rPr>
            <sz val="10"/>
            <color rgb="FF000000"/>
            <rFont val="Arial"/>
            <scheme val="minor"/>
          </rPr>
          <t>7 days in outer 45%
	-Kayleigh Marshall</t>
        </r>
      </text>
    </comment>
    <comment ref="N181" authorId="0" shapeId="0" xr:uid="{00000000-0006-0000-0000-000004000000}">
      <text>
        <r>
          <rPr>
            <sz val="10"/>
            <color rgb="FF000000"/>
            <rFont val="Arial"/>
            <scheme val="minor"/>
          </rPr>
          <t>Gear pump set to 60mL/min
	-Info Albotherm</t>
        </r>
      </text>
    </comment>
    <comment ref="N184" authorId="0" shapeId="0" xr:uid="{00000000-0006-0000-0000-000003000000}">
      <text>
        <r>
          <rPr>
            <sz val="10"/>
            <color rgb="FF000000"/>
            <rFont val="Arial"/>
            <scheme val="minor"/>
          </rPr>
          <t>Gear pump set to 40mL/min
	-Gareth Ward</t>
        </r>
      </text>
    </comment>
    <comment ref="H235" authorId="0" shapeId="0" xr:uid="{00000000-0006-0000-0000-000002000000}">
      <text>
        <r>
          <rPr>
            <sz val="10"/>
            <color rgb="FF000000"/>
            <rFont val="Arial"/>
            <scheme val="minor"/>
          </rPr>
          <t>Could be AUF124?
	-Info Albotherm</t>
        </r>
      </text>
    </comment>
    <comment ref="N275" authorId="0" shapeId="0" xr:uid="{00000000-0006-0000-0000-000001000000}">
      <text>
        <r>
          <rPr>
            <sz val="10"/>
            <color rgb="FF000000"/>
            <rFont val="Arial"/>
            <scheme val="minor"/>
          </rPr>
          <t>Delivered by syringe pump
	-Gareth Ward</t>
        </r>
      </text>
    </comment>
  </commentList>
</comments>
</file>

<file path=xl/sharedStrings.xml><?xml version="1.0" encoding="utf-8"?>
<sst xmlns="http://schemas.openxmlformats.org/spreadsheetml/2006/main" count="2082" uniqueCount="754">
  <si>
    <t>Column 1</t>
  </si>
  <si>
    <t>Date of experiment</t>
  </si>
  <si>
    <t>Aims &amp; Hypothesis</t>
  </si>
  <si>
    <t>Core used</t>
  </si>
  <si>
    <t>Core Formulation</t>
  </si>
  <si>
    <t>Core Viscosity (cP)</t>
  </si>
  <si>
    <t>UV used</t>
  </si>
  <si>
    <t>UV formulation</t>
  </si>
  <si>
    <t>UV viscosity (cP)</t>
  </si>
  <si>
    <t>Emulsion viscosity (cP)</t>
  </si>
  <si>
    <t>Vessel, impellor and spin speed</t>
  </si>
  <si>
    <t>Outer used</t>
  </si>
  <si>
    <t>Outer viscosity (cP)</t>
  </si>
  <si>
    <t>Dispersed Flow Rate (mL/min)</t>
  </si>
  <si>
    <t>Continuous Flow Rate (mL/min)</t>
  </si>
  <si>
    <t>Flow Rate Ratio</t>
  </si>
  <si>
    <t>Cure Rig Used</t>
  </si>
  <si>
    <t>Length of curing tubing (m)</t>
  </si>
  <si>
    <t>UV Power (J s-1)</t>
  </si>
  <si>
    <t>Curing Energy (kJ g-1)</t>
  </si>
  <si>
    <t>Droplet/particle size (µm)</t>
  </si>
  <si>
    <t>Droplet/particle size range</t>
  </si>
  <si>
    <t>Droplet/particle size range STDEV</t>
  </si>
  <si>
    <t>% single core</t>
  </si>
  <si>
    <t>% empty</t>
  </si>
  <si>
    <t>Polydispersity Index</t>
  </si>
  <si>
    <t>% dry after 24h in incubator</t>
  </si>
  <si>
    <t>% dry after 2 days 70% humidity</t>
  </si>
  <si>
    <t>% dry after 7 days 70% humidity</t>
  </si>
  <si>
    <t>% dry after 7 days outside</t>
  </si>
  <si>
    <t>Transmission window</t>
  </si>
  <si>
    <t>Notes</t>
  </si>
  <si>
    <t>AXF0002</t>
  </si>
  <si>
    <t>AUF69</t>
  </si>
  <si>
    <t>Salty AXF-1 outer</t>
  </si>
  <si>
    <t>Horizontal OG Cure Rig</t>
  </si>
  <si>
    <t>24-184</t>
  </si>
  <si>
    <t>Quality of caps was high</t>
  </si>
  <si>
    <t>AXF0003</t>
  </si>
  <si>
    <t>25-173</t>
  </si>
  <si>
    <t>AXF0004</t>
  </si>
  <si>
    <t>30-160</t>
  </si>
  <si>
    <t>AXF0005</t>
  </si>
  <si>
    <t>33-199</t>
  </si>
  <si>
    <t>AXF0006</t>
  </si>
  <si>
    <t>30-240</t>
  </si>
  <si>
    <t>AXF0007</t>
  </si>
  <si>
    <t>BNC00001</t>
  </si>
  <si>
    <t>02-12 (A)</t>
  </si>
  <si>
    <t>BNU00001</t>
  </si>
  <si>
    <t>BNO00008</t>
  </si>
  <si>
    <t>23-206</t>
  </si>
  <si>
    <t>AXF0008a</t>
  </si>
  <si>
    <t>19-192</t>
  </si>
  <si>
    <t>AXF0008b</t>
  </si>
  <si>
    <t>28-299</t>
  </si>
  <si>
    <t>AXF0010</t>
  </si>
  <si>
    <t>22-138</t>
  </si>
  <si>
    <t>AXF0011</t>
  </si>
  <si>
    <t>9-157</t>
  </si>
  <si>
    <t>AXF0012</t>
  </si>
  <si>
    <t>12-149</t>
  </si>
  <si>
    <t>AXF0013</t>
  </si>
  <si>
    <t>15-188</t>
  </si>
  <si>
    <t>AXF0014</t>
  </si>
  <si>
    <t>11-168</t>
  </si>
  <si>
    <t>AXF0015</t>
  </si>
  <si>
    <t>16-189</t>
  </si>
  <si>
    <t>AXF0017</t>
  </si>
  <si>
    <t>BNC00012</t>
  </si>
  <si>
    <t>BNU00004</t>
  </si>
  <si>
    <t>BNO00022</t>
  </si>
  <si>
    <t>23-148</t>
  </si>
  <si>
    <t>AXF0017_2</t>
  </si>
  <si>
    <t>AXF0018</t>
  </si>
  <si>
    <t>BNC00015</t>
  </si>
  <si>
    <t>OG (66/27/7)</t>
  </si>
  <si>
    <t>BNU00013</t>
  </si>
  <si>
    <t>BNO00026</t>
  </si>
  <si>
    <t>AXF0019</t>
  </si>
  <si>
    <t>BNC00016</t>
  </si>
  <si>
    <t>BNU00014</t>
  </si>
  <si>
    <t>BNO00027</t>
  </si>
  <si>
    <t>AXF0020</t>
  </si>
  <si>
    <t>Baseline run</t>
  </si>
  <si>
    <t>BNC00017</t>
  </si>
  <si>
    <t>BNU00015</t>
  </si>
  <si>
    <t>600 mL beaker, medium 4x impellor, 275rpm</t>
  </si>
  <si>
    <t>BNO00028</t>
  </si>
  <si>
    <t>6.5-116.6</t>
  </si>
  <si>
    <t>AXF0021</t>
  </si>
  <si>
    <t>Does removing PEDGA from UV remove the 'wicking' and remove the large caps? Introduction of temperature monitoring of outer phase</t>
  </si>
  <si>
    <t>BNC00022</t>
  </si>
  <si>
    <t>BNU00016</t>
  </si>
  <si>
    <t>AUF85</t>
  </si>
  <si>
    <t>5L jug, large 4x impellor, 175rpm</t>
  </si>
  <si>
    <t>BNO00029</t>
  </si>
  <si>
    <t>9.1-136.6</t>
  </si>
  <si>
    <t>AXF0022</t>
  </si>
  <si>
    <t>Repeat of AXF0021, at smaller scale to create higher quality initial emulsion</t>
  </si>
  <si>
    <t>BNU00017</t>
  </si>
  <si>
    <t>BNO00030</t>
  </si>
  <si>
    <t>10.5-114.7</t>
  </si>
  <si>
    <t>AXF0023</t>
  </si>
  <si>
    <t>Size screen as a function of dispersed flow rate</t>
  </si>
  <si>
    <t>BNU00018</t>
  </si>
  <si>
    <t>BNO00031</t>
  </si>
  <si>
    <t>18.9-126.5</t>
  </si>
  <si>
    <t>No nail lamp in cure rig. UV tube lights only</t>
  </si>
  <si>
    <t>AXF0024</t>
  </si>
  <si>
    <t>24.6-108.8</t>
  </si>
  <si>
    <t>AXF0025</t>
  </si>
  <si>
    <t>Size screen as a function of dispersed flow rate - repeat</t>
  </si>
  <si>
    <t>BNU00019</t>
  </si>
  <si>
    <t>BNO00032</t>
  </si>
  <si>
    <t>8.2-101.5</t>
  </si>
  <si>
    <t>AXF0026</t>
  </si>
  <si>
    <t>9.4-115.4</t>
  </si>
  <si>
    <t>AXF0027</t>
  </si>
  <si>
    <t>11.4-139.8</t>
  </si>
  <si>
    <t>AXF0028</t>
  </si>
  <si>
    <t>7.17-187.1</t>
  </si>
  <si>
    <t>AXF0029</t>
  </si>
  <si>
    <t>13.3-193.9</t>
  </si>
  <si>
    <t>AXF0030</t>
  </si>
  <si>
    <t>PEG-core &amp; PEG-less UV</t>
  </si>
  <si>
    <t>BNC00023</t>
  </si>
  <si>
    <t>66/26/6/2% PEG550DMA</t>
  </si>
  <si>
    <t>600 mL beaker, thick medium 4x impellor, 725rpm</t>
  </si>
  <si>
    <t>BNO00033</t>
  </si>
  <si>
    <t>21.5-184.3</t>
  </si>
  <si>
    <t>rpm reduced to 231 (min Ferrari) after 9min running</t>
  </si>
  <si>
    <t>AXF0031</t>
  </si>
  <si>
    <t>Baseline run with OG core &amp; AUF69</t>
  </si>
  <si>
    <t>BNC00024</t>
  </si>
  <si>
    <t>BNU00020</t>
  </si>
  <si>
    <t>BNO00034</t>
  </si>
  <si>
    <t>9.8-95.9</t>
  </si>
  <si>
    <t>AXF0032</t>
  </si>
  <si>
    <t>Test CaCl2 core</t>
  </si>
  <si>
    <t>BNC00027</t>
  </si>
  <si>
    <t>64/24/10/2 HPC/PDO/CaCl2/PEG550DMA</t>
  </si>
  <si>
    <t>600 mL beaker, thick medium 4x impellor, 1030rpm --&gt; 405rpm</t>
  </si>
  <si>
    <t>BNO00036</t>
  </si>
  <si>
    <t>Cure Rig 1.0 (Water Butt)</t>
  </si>
  <si>
    <t>17-262.4</t>
  </si>
  <si>
    <t>Cure rig 2.0</t>
  </si>
  <si>
    <t>AXF0032_3 UV</t>
  </si>
  <si>
    <t>Using CaCl2 core alongside using less UV light in the UV cure rig</t>
  </si>
  <si>
    <t>AXF0033</t>
  </si>
  <si>
    <t>PEGless UV with PEG core: Aim is to screen whether UV continually cures post-cure rig. Produced caps will be suspended in multiple different outer phases to see if core escapes during UV post-cure rig curing</t>
  </si>
  <si>
    <t>BNU00021</t>
  </si>
  <si>
    <t>600 mL beaker, medium 4x impellor, 1050 --&gt; 425rpm</t>
  </si>
  <si>
    <t>BNO00037</t>
  </si>
  <si>
    <t>18-140.2</t>
  </si>
  <si>
    <t>AXF0033_core</t>
  </si>
  <si>
    <t>Aim is to screen whether UV continually cures post-cure rig. Produced caps will be suspended in multiple different outer phases to see if core escapes during UV post-cure rig curing</t>
  </si>
  <si>
    <t>AXF0033_H2O</t>
  </si>
  <si>
    <t>AXF0033_outer</t>
  </si>
  <si>
    <t>AXF0033_0.9x outer</t>
  </si>
  <si>
    <t>AXF0033_glycerol</t>
  </si>
  <si>
    <t>AXF0034</t>
  </si>
  <si>
    <t>Aim is to try and make large caps (around 100um caps) using 1/5 ratio DP/CP</t>
  </si>
  <si>
    <t>BNU00022</t>
  </si>
  <si>
    <t>BNO00038</t>
  </si>
  <si>
    <t>12.4-351.4</t>
  </si>
  <si>
    <t>AXF0035</t>
  </si>
  <si>
    <t>Try and make single emulsions on the AXF-1</t>
  </si>
  <si>
    <t>The AXF</t>
  </si>
  <si>
    <t>AXF0036</t>
  </si>
  <si>
    <t>OG core / AUF76 standard SotA run</t>
  </si>
  <si>
    <t>BNU00023</t>
  </si>
  <si>
    <t>AUF76</t>
  </si>
  <si>
    <t>600 mL beaker, thick medium 4x impellor, 275rpm</t>
  </si>
  <si>
    <t>BNO00039</t>
  </si>
  <si>
    <t>12.1-104.5</t>
  </si>
  <si>
    <t>Caps were left in osmolarity matched Outer (BNO00040) over the weekend and then processed in H2O</t>
  </si>
  <si>
    <t>AXF0037</t>
  </si>
  <si>
    <t>Test Tom White core w/ AUF76</t>
  </si>
  <si>
    <t>BNC00028</t>
  </si>
  <si>
    <t>93/7</t>
  </si>
  <si>
    <t>BNU00024</t>
  </si>
  <si>
    <t>BNO00045</t>
  </si>
  <si>
    <t>10.5-147.1</t>
  </si>
  <si>
    <t>128.6g core w/300g uv; emulsion and product appears more white</t>
  </si>
  <si>
    <t>AXF0038</t>
  </si>
  <si>
    <t>Test inner-emulsion coalescence</t>
  </si>
  <si>
    <t>BNU00025</t>
  </si>
  <si>
    <t>BNO00046</t>
  </si>
  <si>
    <t>Caps were collected in a 5L jug and stirred using a 4x large paddle at 71rpm</t>
  </si>
  <si>
    <t>AXF0039</t>
  </si>
  <si>
    <t>AUF15 w/OG core</t>
  </si>
  <si>
    <t>BNU00026</t>
  </si>
  <si>
    <t>AUF15</t>
  </si>
  <si>
    <t>BNO00047</t>
  </si>
  <si>
    <t>Thicker UV therefore thicker emulsion</t>
  </si>
  <si>
    <t>AXF0040</t>
  </si>
  <si>
    <t>AUF15 w/OG core, big caps</t>
  </si>
  <si>
    <t>BNC00029</t>
  </si>
  <si>
    <t>BNU00027</t>
  </si>
  <si>
    <t>600 mL beaker, thick medium 4x impellor, 275rpm, reduced to 200rpm</t>
  </si>
  <si>
    <t>BNO00048</t>
  </si>
  <si>
    <t>68.5-330.2</t>
  </si>
  <si>
    <t>Smaller initial emulsion droplet size</t>
  </si>
  <si>
    <t>AXF0041</t>
  </si>
  <si>
    <t>OG core / AUF76. Repeat of AXF38, w/heat</t>
  </si>
  <si>
    <t>BNO00049</t>
  </si>
  <si>
    <t>Caps were collected in a 5L jug and stirred using a 4x large paddle at 71rpm. 3L of caps collected &amp; 2L of 80C outer was added. Temp went up to 45.7C</t>
  </si>
  <si>
    <t>AXF0042</t>
  </si>
  <si>
    <t>Single emulsion expt repeat, OG core / AUF76, product re-circulated as outer</t>
  </si>
  <si>
    <t>BNU00028</t>
  </si>
  <si>
    <t>Emulsion was collected into a 2L jug with a medium impellor 4x set to 150rpm</t>
  </si>
  <si>
    <t>AXF0043</t>
  </si>
  <si>
    <t>OG core / AUF87 (AUF76 w/ 13% SR833S) formulation test</t>
  </si>
  <si>
    <t>BNU00029</t>
  </si>
  <si>
    <t>AUF87</t>
  </si>
  <si>
    <t>BNO00050</t>
  </si>
  <si>
    <t>Clingfilm was not added to sock overnight after collecting.</t>
  </si>
  <si>
    <t>AXF0044</t>
  </si>
  <si>
    <t>Repeat of AXF0033 but with osmolarity matched outer</t>
  </si>
  <si>
    <t>BNC00030</t>
  </si>
  <si>
    <t>BNO00051</t>
  </si>
  <si>
    <t>0.95x outer = 1987 mOsm</t>
  </si>
  <si>
    <t>AXF0045</t>
  </si>
  <si>
    <t>Big cap AUF76</t>
  </si>
  <si>
    <t>BNO00052</t>
  </si>
  <si>
    <t>44.9-126.4</t>
  </si>
  <si>
    <t>First run with new protocol of taking sample and leaving in OM outer for 7 days</t>
  </si>
  <si>
    <t>AXF0046</t>
  </si>
  <si>
    <t>PEG-core &amp; AUF76</t>
  </si>
  <si>
    <t>BNC00031</t>
  </si>
  <si>
    <t>66/25.5/6.5/2% PEG550DMA</t>
  </si>
  <si>
    <t>600 mL beaker, thick medium 4x impellor, 275rpm --&gt; 900rpm --&gt; 80rpm</t>
  </si>
  <si>
    <t>BNO00053</t>
  </si>
  <si>
    <t>20-75</t>
  </si>
  <si>
    <t>Osmometer broken</t>
  </si>
  <si>
    <t>AXF0047_large</t>
  </si>
  <si>
    <t>OG core in AUF75 (large caps)</t>
  </si>
  <si>
    <t>BNU00032</t>
  </si>
  <si>
    <t>AUF75</t>
  </si>
  <si>
    <t>600 mL beaker, thick medium 4x impellor, 275 --&gt; 150 rpm</t>
  </si>
  <si>
    <t>BNO00054</t>
  </si>
  <si>
    <t xml:space="preserve">UV not mixed thoroughly. Deficient in PU2560. </t>
  </si>
  <si>
    <t>AXF0047_small</t>
  </si>
  <si>
    <t>OG core in AUF75 (small caps)</t>
  </si>
  <si>
    <t xml:space="preserve">UV not mixed thoroughly. Surplus PU2560. </t>
  </si>
  <si>
    <t>AXF0048</t>
  </si>
  <si>
    <t>OG core in AUF91</t>
  </si>
  <si>
    <t>BNU00031</t>
  </si>
  <si>
    <t>AUF91</t>
  </si>
  <si>
    <t>600mL beaker, thick medium 4x impellor, 275 --&gt; 150 rpm</t>
  </si>
  <si>
    <t>BNO00055</t>
  </si>
  <si>
    <t>33-69.4</t>
  </si>
  <si>
    <t>Membrane had very little emulsion on it post-experiment</t>
  </si>
  <si>
    <t>AXF0049</t>
  </si>
  <si>
    <t>OG core in AUF90</t>
  </si>
  <si>
    <t>BNU00033</t>
  </si>
  <si>
    <t>AUF90</t>
  </si>
  <si>
    <t>BNO00056</t>
  </si>
  <si>
    <t>AXF0050_large</t>
  </si>
  <si>
    <t>BNC00032</t>
  </si>
  <si>
    <t>BNU00034b</t>
  </si>
  <si>
    <t>BNO00057</t>
  </si>
  <si>
    <t>58.5-216.4</t>
  </si>
  <si>
    <t>AXF0050_small</t>
  </si>
  <si>
    <t>40.3-195.9</t>
  </si>
  <si>
    <t>AXF0051_large</t>
  </si>
  <si>
    <t>OG core in AUF76 (large caps)</t>
  </si>
  <si>
    <t>BNU00030</t>
  </si>
  <si>
    <t>600mL beaker, thick medium 4x impellor, 280 --&gt; 150 rpm</t>
  </si>
  <si>
    <t>BNO00058</t>
  </si>
  <si>
    <t>49.1-137</t>
  </si>
  <si>
    <t>Membrane was kept in air over the weekend</t>
  </si>
  <si>
    <t>AXF0051_small</t>
  </si>
  <si>
    <t>OG core in AUF76 (small caps)</t>
  </si>
  <si>
    <t>36.1-98.8</t>
  </si>
  <si>
    <t>AXF0052_large</t>
  </si>
  <si>
    <t>AUF93 w/ OG core (large caps)</t>
  </si>
  <si>
    <t>BNU00035</t>
  </si>
  <si>
    <t>AUF93</t>
  </si>
  <si>
    <t>600mL beaker, thick medium 4x impellor, 606 --&gt; 450 rpm</t>
  </si>
  <si>
    <t>BNO00059</t>
  </si>
  <si>
    <t>Experiment halted halfway through due to UV gear pump breakdown</t>
  </si>
  <si>
    <t>AXF0053_large</t>
  </si>
  <si>
    <t>600mL beaker, thick medium 4x impellor, 645 - 450 rpm</t>
  </si>
  <si>
    <t>BNO00060</t>
  </si>
  <si>
    <t>AXF00053_small</t>
  </si>
  <si>
    <t>AUF93 w/ OG core (small caps)</t>
  </si>
  <si>
    <t>600mL beaker, thick medium 4x impellor, 650 - 520 rpm</t>
  </si>
  <si>
    <t xml:space="preserve">Unstable emulsion. Spun at 520 rpm to maintain droplet size. </t>
  </si>
  <si>
    <t>AXF0054</t>
  </si>
  <si>
    <t>AUF110 w/OG core large caps</t>
  </si>
  <si>
    <t>BNU00037</t>
  </si>
  <si>
    <t>AUF110</t>
  </si>
  <si>
    <t>BNO00061</t>
  </si>
  <si>
    <t>AXF0055</t>
  </si>
  <si>
    <t>AUF76 w/PEG core (large caps)</t>
  </si>
  <si>
    <t>BNC00033</t>
  </si>
  <si>
    <t>BNO00062</t>
  </si>
  <si>
    <t>46.9-146.2</t>
  </si>
  <si>
    <t>AXF0056</t>
  </si>
  <si>
    <t>AUF69 w/OG core</t>
  </si>
  <si>
    <t>BNO00063</t>
  </si>
  <si>
    <t>AXF0057</t>
  </si>
  <si>
    <t>BNU00039</t>
  </si>
  <si>
    <t>BNO00064</t>
  </si>
  <si>
    <t>23.2-205</t>
  </si>
  <si>
    <t>AXF0057_half cure</t>
  </si>
  <si>
    <t>AUF110 w/OG core large caps 440W</t>
  </si>
  <si>
    <t>AXF0058</t>
  </si>
  <si>
    <t>AUF76 w/OG core (large caps), after 5kg single emulsion run</t>
  </si>
  <si>
    <t>BNC00034</t>
  </si>
  <si>
    <t>BNU00038</t>
  </si>
  <si>
    <t>SE005</t>
  </si>
  <si>
    <t>BNO00065</t>
  </si>
  <si>
    <t>42.2-118.4</t>
  </si>
  <si>
    <t>AXF0059</t>
  </si>
  <si>
    <t>AUF76 w/OG core after 5kg SE run slower impellor speed</t>
  </si>
  <si>
    <t>20.4-76</t>
  </si>
  <si>
    <t>AXF0060</t>
  </si>
  <si>
    <t>AUF76 w/OG core (medium caps), after 5kg single emulsion run</t>
  </si>
  <si>
    <t>18.2-98.1</t>
  </si>
  <si>
    <t>AXF0061</t>
  </si>
  <si>
    <t>17.6-124.4</t>
  </si>
  <si>
    <t>AXF0062</t>
  </si>
  <si>
    <t>AUF110 w/OG core repeat, 220W</t>
  </si>
  <si>
    <t>BNC00035</t>
  </si>
  <si>
    <t>BNU00040</t>
  </si>
  <si>
    <t>BNO00066</t>
  </si>
  <si>
    <t>48.7-151.4</t>
  </si>
  <si>
    <t>AXF0063</t>
  </si>
  <si>
    <t>BNC00036</t>
  </si>
  <si>
    <t>BNU00041</t>
  </si>
  <si>
    <t>SE006</t>
  </si>
  <si>
    <t>BNO00067</t>
  </si>
  <si>
    <t>AXF0064</t>
  </si>
  <si>
    <t>42.3-112.1</t>
  </si>
  <si>
    <t>AXF0065</t>
  </si>
  <si>
    <t>AXF0066</t>
  </si>
  <si>
    <t>AUF76 w/OG core 660W cure</t>
  </si>
  <si>
    <t>AXF0067</t>
  </si>
  <si>
    <t>AUF76 w/OG core 488W cure</t>
  </si>
  <si>
    <t>AXF0068</t>
  </si>
  <si>
    <t>AUF76 w/ OG core 5 kg SE run 112 rpm</t>
  </si>
  <si>
    <t>BNU00042</t>
  </si>
  <si>
    <t>SE009</t>
  </si>
  <si>
    <t>BNO00068</t>
  </si>
  <si>
    <t>15-109</t>
  </si>
  <si>
    <t>AXF0069</t>
  </si>
  <si>
    <t>14-113</t>
  </si>
  <si>
    <t>AXF0070</t>
  </si>
  <si>
    <t>34.6-77.6</t>
  </si>
  <si>
    <t>AXF0071</t>
  </si>
  <si>
    <t>13-128</t>
  </si>
  <si>
    <t>AXF0072</t>
  </si>
  <si>
    <t>AUF110 w/OG core repeat 440W w/Tiipii</t>
  </si>
  <si>
    <t>BNU00043</t>
  </si>
  <si>
    <t>600mL beaker, thick medium 4x impellor, 275 --&gt; 475 --&gt; 275</t>
  </si>
  <si>
    <t>BNO00069</t>
  </si>
  <si>
    <t>Snow day. Lab 17.6C so materials, particularly core, more viscous than usual</t>
  </si>
  <si>
    <t>AXF0073</t>
  </si>
  <si>
    <t>AUF117 w/OG core</t>
  </si>
  <si>
    <t>BNU00045</t>
  </si>
  <si>
    <t>AUF117</t>
  </si>
  <si>
    <t>600mL beaker, thick medium 4x impellor, 275</t>
  </si>
  <si>
    <t>BNO00070</t>
  </si>
  <si>
    <t>45.6-120.4</t>
  </si>
  <si>
    <t>AXF0074</t>
  </si>
  <si>
    <t>AUF124 w/OG core</t>
  </si>
  <si>
    <t>BNU00046</t>
  </si>
  <si>
    <t>AUF124</t>
  </si>
  <si>
    <t>BNO00071</t>
  </si>
  <si>
    <t>38.7-95.3</t>
  </si>
  <si>
    <t>AXF0075</t>
  </si>
  <si>
    <t>SE010 - OG core / AUF76 5 kg 112 rpm for 50 hours</t>
  </si>
  <si>
    <t>BNU00044</t>
  </si>
  <si>
    <t>SE010</t>
  </si>
  <si>
    <t>BNO00072</t>
  </si>
  <si>
    <t>14-119</t>
  </si>
  <si>
    <t>AXF0076</t>
  </si>
  <si>
    <t>15-107</t>
  </si>
  <si>
    <t>AXF0077</t>
  </si>
  <si>
    <t>13-107</t>
  </si>
  <si>
    <t>AXF0078</t>
  </si>
  <si>
    <t>13-126</t>
  </si>
  <si>
    <t>AXF0079</t>
  </si>
  <si>
    <t>80 mL/min</t>
  </si>
  <si>
    <t>15-234</t>
  </si>
  <si>
    <t>AXF0080</t>
  </si>
  <si>
    <t>100 mL/min</t>
  </si>
  <si>
    <t>53.5-223.1</t>
  </si>
  <si>
    <t>AXF0081</t>
  </si>
  <si>
    <t>Back to 30 mL/min to see if there are other big ones due to high temp</t>
  </si>
  <si>
    <t>AXF0082</t>
  </si>
  <si>
    <t>AUF113 w/OG core</t>
  </si>
  <si>
    <t>BNU00048</t>
  </si>
  <si>
    <t>AUF113</t>
  </si>
  <si>
    <t>600mL beaker, thick medium 4x impellor, 275 --&gt; 125</t>
  </si>
  <si>
    <t>BNO00073</t>
  </si>
  <si>
    <t>53.4-139.4</t>
  </si>
  <si>
    <t>AXF0083</t>
  </si>
  <si>
    <t>AUF92 w/OG core</t>
  </si>
  <si>
    <t>BNU00047</t>
  </si>
  <si>
    <t>AUF92</t>
  </si>
  <si>
    <t>600mL beaker, thick medium 4x impellor, 275 --&gt; 150</t>
  </si>
  <si>
    <t>BNO00074</t>
  </si>
  <si>
    <t>39.1-95.5</t>
  </si>
  <si>
    <t>AXF0084</t>
  </si>
  <si>
    <t>AUF134 w/OG core</t>
  </si>
  <si>
    <t>BNU00049</t>
  </si>
  <si>
    <t>AUF134</t>
  </si>
  <si>
    <t>BNO00075</t>
  </si>
  <si>
    <t>40.9-101.2</t>
  </si>
  <si>
    <t>AXF0085</t>
  </si>
  <si>
    <t>New Tom core w/AUF76</t>
  </si>
  <si>
    <t>BNC00037</t>
  </si>
  <si>
    <t>94/6, 25%</t>
  </si>
  <si>
    <t>600mL beaker, thick medium 4x impellor, 275 --&gt; 500</t>
  </si>
  <si>
    <t>BNO00076</t>
  </si>
  <si>
    <t>AXF0086</t>
  </si>
  <si>
    <t>AUF124 repeat (440 W) w/ OG core</t>
  </si>
  <si>
    <t>BNU00050</t>
  </si>
  <si>
    <t>BNO00077</t>
  </si>
  <si>
    <t>AXF0087</t>
  </si>
  <si>
    <t>AUF137 w/OG core 440W cure</t>
  </si>
  <si>
    <t>BNU00051</t>
  </si>
  <si>
    <t>AUF137</t>
  </si>
  <si>
    <t>BNO00078</t>
  </si>
  <si>
    <t>AXF0087_full cure</t>
  </si>
  <si>
    <t>AUF137 w/OG core full cure</t>
  </si>
  <si>
    <t>AXF0088</t>
  </si>
  <si>
    <t>Tom core w/AUF76</t>
  </si>
  <si>
    <t>BNC00038</t>
  </si>
  <si>
    <t>93/7, 20%</t>
  </si>
  <si>
    <t>BNO00079</t>
  </si>
  <si>
    <t>AXF0089</t>
  </si>
  <si>
    <t>AUF138 w/OG core 440W cure</t>
  </si>
  <si>
    <t>BNU00052</t>
  </si>
  <si>
    <t>AUF138</t>
  </si>
  <si>
    <t>BNO00080</t>
  </si>
  <si>
    <t>AXF0089_full cure</t>
  </si>
  <si>
    <t>AUF138 w/OG core full cure</t>
  </si>
  <si>
    <t>AXF0090</t>
  </si>
  <si>
    <t>AUF139 w/OG core 440W cure</t>
  </si>
  <si>
    <t>BNU00053</t>
  </si>
  <si>
    <t>AUF139</t>
  </si>
  <si>
    <t>BNO00081</t>
  </si>
  <si>
    <t>AXF0090_full cure</t>
  </si>
  <si>
    <t>AUF139 w/OG core full cure</t>
  </si>
  <si>
    <t>AXF0091</t>
  </si>
  <si>
    <t>AUF141 w/OG core 440W cure</t>
  </si>
  <si>
    <t>BNU00054</t>
  </si>
  <si>
    <t>AUF141</t>
  </si>
  <si>
    <t>BNO00082</t>
  </si>
  <si>
    <t>AXF0091_full cure</t>
  </si>
  <si>
    <t>AUF141 w/OG core full cure</t>
  </si>
  <si>
    <t>AXF0092</t>
  </si>
  <si>
    <t>94/6, 25% core w/AUF76 repeat</t>
  </si>
  <si>
    <t>600mL beaker, thick medium 4x impellor, 950 --&gt; 150</t>
  </si>
  <si>
    <t>BNO00083</t>
  </si>
  <si>
    <t>42.7-99.1</t>
  </si>
  <si>
    <t>Core added via syringe into the UV due to mad visco</t>
  </si>
  <si>
    <t>AXF0093</t>
  </si>
  <si>
    <t>AUF134 w/OG core, 440W cure</t>
  </si>
  <si>
    <t>BNU00055</t>
  </si>
  <si>
    <t>BNO00084</t>
  </si>
  <si>
    <t>40.6-101.5</t>
  </si>
  <si>
    <t>AXF0094</t>
  </si>
  <si>
    <t>AUF96 w/OG core</t>
  </si>
  <si>
    <t>BNU00056</t>
  </si>
  <si>
    <t>AUF96</t>
  </si>
  <si>
    <t>600mL beaker, thick medium 4x impellor, 800 --&gt; 400</t>
  </si>
  <si>
    <t>BNO00085</t>
  </si>
  <si>
    <t>Very unstable emulsion. Gear pump failed with 300 mL remaining</t>
  </si>
  <si>
    <t>AXF0095</t>
  </si>
  <si>
    <t>PEG-core w/AUF76</t>
  </si>
  <si>
    <t>BNC00040</t>
  </si>
  <si>
    <t>BNO00086</t>
  </si>
  <si>
    <t xml:space="preserve">New DP gear pump head (for emulsion). Tube not at bottom of beaker, so drew up air with 150 mL emulsion left. Experiment stopped. </t>
  </si>
  <si>
    <t>AXF0096</t>
  </si>
  <si>
    <t>AUF76 w/OG core, 5kg run</t>
  </si>
  <si>
    <t>SE011</t>
  </si>
  <si>
    <t>BNO00087</t>
  </si>
  <si>
    <t>41.9-120.5</t>
  </si>
  <si>
    <t>Quality 6/10</t>
  </si>
  <si>
    <t>AXF0097</t>
  </si>
  <si>
    <t>41.8-114.3</t>
  </si>
  <si>
    <t>Quality 7/10</t>
  </si>
  <si>
    <t>AXF0098</t>
  </si>
  <si>
    <t>40.5-117</t>
  </si>
  <si>
    <t>Quality 8/10</t>
  </si>
  <si>
    <t>AXF0099</t>
  </si>
  <si>
    <t>Quality 5/10. Some v large ones</t>
  </si>
  <si>
    <t>AXF0100</t>
  </si>
  <si>
    <t xml:space="preserve">Quality 5/10. some v large ones </t>
  </si>
  <si>
    <t>AXF0101</t>
  </si>
  <si>
    <t>44.6-155.6</t>
  </si>
  <si>
    <t>Quality 5.5/10</t>
  </si>
  <si>
    <t>AXF0102</t>
  </si>
  <si>
    <t>AUF76 w/OG core, 5kg run w/TP</t>
  </si>
  <si>
    <t>41.2-102.8</t>
  </si>
  <si>
    <t>Quality 8/10. TP (2x half-size pieces)</t>
  </si>
  <si>
    <t>AXF0103</t>
  </si>
  <si>
    <t>AUF91 w/OG core</t>
  </si>
  <si>
    <t>BNC00042</t>
  </si>
  <si>
    <t>BNU00057</t>
  </si>
  <si>
    <t>BNO00088</t>
  </si>
  <si>
    <t>39.1-87</t>
  </si>
  <si>
    <t>AXF0104</t>
  </si>
  <si>
    <t>AUF142 w/OG core 440W cure</t>
  </si>
  <si>
    <t>BNU00058</t>
  </si>
  <si>
    <t>AUF142</t>
  </si>
  <si>
    <t>600mL beaker, thick medium 4x impellor, 500 --&gt; 150</t>
  </si>
  <si>
    <t>BNO00089</t>
  </si>
  <si>
    <t>AXF0104_full cure</t>
  </si>
  <si>
    <t>AUF142 w/OG core full cure</t>
  </si>
  <si>
    <t>gear pump UV stalled</t>
  </si>
  <si>
    <t>AXF105</t>
  </si>
  <si>
    <t>BNC00041</t>
  </si>
  <si>
    <t>BNU00059</t>
  </si>
  <si>
    <t>SE012</t>
  </si>
  <si>
    <t>BNO00090</t>
  </si>
  <si>
    <t>42.1-108.6</t>
  </si>
  <si>
    <t>50/500 chosen as droplets images indicate better final emulsion compared to 60/600. Most likely due to changing gear pump head and recalibrating.</t>
  </si>
  <si>
    <t>AXF106</t>
  </si>
  <si>
    <t>39.2-109.2</t>
  </si>
  <si>
    <t>Caps processed straight away</t>
  </si>
  <si>
    <t>AXF107</t>
  </si>
  <si>
    <t>Caps stored in bucket for 7 days for post cure</t>
  </si>
  <si>
    <t>AXF108</t>
  </si>
  <si>
    <t>40.2-99</t>
  </si>
  <si>
    <t>Caps looked more single core, more aligned with the single emulsion</t>
  </si>
  <si>
    <t>AXF109</t>
  </si>
  <si>
    <t>BNO00091</t>
  </si>
  <si>
    <t>38-93.1</t>
  </si>
  <si>
    <t>Repeat of AXF106</t>
  </si>
  <si>
    <t>AXF110</t>
  </si>
  <si>
    <t>Repeat of AXF107</t>
  </si>
  <si>
    <t>AXF111</t>
  </si>
  <si>
    <t>AUF143 w OG core</t>
  </si>
  <si>
    <t>BNU00061</t>
  </si>
  <si>
    <t>AUF143</t>
  </si>
  <si>
    <t>BNO00092</t>
  </si>
  <si>
    <t>45-170</t>
  </si>
  <si>
    <t>AXF112</t>
  </si>
  <si>
    <t>AUF91 w OG core (5 kg run)</t>
  </si>
  <si>
    <t>BNU00060</t>
  </si>
  <si>
    <t>SE013</t>
  </si>
  <si>
    <t>BNO00093</t>
  </si>
  <si>
    <t>48.1-294.5</t>
  </si>
  <si>
    <t xml:space="preserve">Lots of large 300+ um caps. Hypothesise membrane pores are becoming blocked with solid PVA chunks, reducing effective pore area and increasing effective flow rate. </t>
  </si>
  <si>
    <t>AXF113</t>
  </si>
  <si>
    <t>Lots of large 300+ um caps when running at 60/600. Hypothesis that AUF91 is wicking more than AUF76. Therefore, trying 40/600</t>
  </si>
  <si>
    <t>AXF114</t>
  </si>
  <si>
    <t>Increased flow rate of outer phase to make smaller caps</t>
  </si>
  <si>
    <t>AXF115</t>
  </si>
  <si>
    <t>Teepee</t>
  </si>
  <si>
    <t>AXF116</t>
  </si>
  <si>
    <t>7 day PC sample w/Teepee</t>
  </si>
  <si>
    <t>AXF117</t>
  </si>
  <si>
    <t>7 day PC sample w/o Teepee</t>
  </si>
  <si>
    <t>AXF118</t>
  </si>
  <si>
    <t>AUF144 w/OG core</t>
  </si>
  <si>
    <t>BNU00062</t>
  </si>
  <si>
    <t>AUF144</t>
  </si>
  <si>
    <t>BNO00095</t>
  </si>
  <si>
    <t>AXF119</t>
  </si>
  <si>
    <t>AUF76 w/OG core</t>
  </si>
  <si>
    <t>SE014</t>
  </si>
  <si>
    <t>BNO00096</t>
  </si>
  <si>
    <t>23.3-182.9</t>
  </si>
  <si>
    <t>Caps appeared ~100µm in size, with good sized inner cores.</t>
  </si>
  <si>
    <t>AXF120</t>
  </si>
  <si>
    <t>AUF76 w/OG core 440W cure</t>
  </si>
  <si>
    <t>79.6-161.4</t>
  </si>
  <si>
    <t>AXF119 but with half cure.</t>
  </si>
  <si>
    <t>AXF121</t>
  </si>
  <si>
    <t xml:space="preserve">Started with 80/300, however it appeared that the tubing was blocking up. Therefore reverted to 80/800. </t>
  </si>
  <si>
    <t>AXF122</t>
  </si>
  <si>
    <t>AUF145 w/OG core</t>
  </si>
  <si>
    <t>BNU00063</t>
  </si>
  <si>
    <t>AUF145</t>
  </si>
  <si>
    <t>BNO00097</t>
  </si>
  <si>
    <t>Droplets made were over 1mm in size, with jetting observed in the tubing. It appears that the droplets were being made in the tube. Tried a variety of flow regimes.</t>
  </si>
  <si>
    <t>AXF123</t>
  </si>
  <si>
    <t>AUF146 w/OG core</t>
  </si>
  <si>
    <t>BNU00064</t>
  </si>
  <si>
    <t>AUF146</t>
  </si>
  <si>
    <t>AXF124</t>
  </si>
  <si>
    <t>AUF147 w/OG core</t>
  </si>
  <si>
    <t>BNU00065</t>
  </si>
  <si>
    <t>AUF147</t>
  </si>
  <si>
    <t>BNO00098</t>
  </si>
  <si>
    <t>Droplets made were over 1mm in size, with jetting observed in the tubing. It appears that the droplets were being made in the tube. Tried a variety of flow regimes, 10/300 seemed to work</t>
  </si>
  <si>
    <t>AXF125</t>
  </si>
  <si>
    <t>AUF148 w/OG core</t>
  </si>
  <si>
    <t>BNU00066</t>
  </si>
  <si>
    <t>AUF148</t>
  </si>
  <si>
    <t>AXF126</t>
  </si>
  <si>
    <t>OG core / AUF76</t>
  </si>
  <si>
    <t>Lab temp 19.9C</t>
  </si>
  <si>
    <t>AXF127</t>
  </si>
  <si>
    <t>AUF75 w/ 94/6 core</t>
  </si>
  <si>
    <t>BNC00039</t>
  </si>
  <si>
    <t>94/6 (25%)</t>
  </si>
  <si>
    <t>BNU00067</t>
  </si>
  <si>
    <t>BNO00099</t>
  </si>
  <si>
    <t>AXF128</t>
  </si>
  <si>
    <t>AUF110 w/OG core old rig</t>
  </si>
  <si>
    <t>BNC00044</t>
  </si>
  <si>
    <t>BNU00068</t>
  </si>
  <si>
    <t>SE015</t>
  </si>
  <si>
    <t>BNO00100</t>
  </si>
  <si>
    <t>AXF129</t>
  </si>
  <si>
    <t>AUF110 w/OG core old rig 488W</t>
  </si>
  <si>
    <t>AXF130</t>
  </si>
  <si>
    <t>AUF110 w/OG core old rig 488W diff. flow rate ratio</t>
  </si>
  <si>
    <t>AXF131</t>
  </si>
  <si>
    <t>AUF110 w/OG core new rig</t>
  </si>
  <si>
    <t>Cure Rig 2.0 (Upgraded Water Butt)</t>
  </si>
  <si>
    <t>AXF132</t>
  </si>
  <si>
    <t>AXF133</t>
  </si>
  <si>
    <t>AXF134</t>
  </si>
  <si>
    <t>AXF135</t>
  </si>
  <si>
    <t>AXF136</t>
  </si>
  <si>
    <t>AXF137</t>
  </si>
  <si>
    <t>AUF110 w/OG core new rig w/cooling</t>
  </si>
  <si>
    <t>AXF138</t>
  </si>
  <si>
    <t>AUF110 w/OG core new rig w/cooling from start</t>
  </si>
  <si>
    <t>BNO00101</t>
  </si>
  <si>
    <t>AXF139</t>
  </si>
  <si>
    <t>AUF110 w/OG core new rig w/cooling flow rate modification</t>
  </si>
  <si>
    <t>AXF140</t>
  </si>
  <si>
    <t>AXF141</t>
  </si>
  <si>
    <t>AXF142</t>
  </si>
  <si>
    <t>AUF138 w/OG core</t>
  </si>
  <si>
    <t>BNU00069</t>
  </si>
  <si>
    <t>SE016</t>
  </si>
  <si>
    <t>BNO00102</t>
  </si>
  <si>
    <t>AXF143</t>
  </si>
  <si>
    <t>AUF138 w/OG core flow rate mod</t>
  </si>
  <si>
    <t>AXF144</t>
  </si>
  <si>
    <t>AXF145</t>
  </si>
  <si>
    <t>AXF146</t>
  </si>
  <si>
    <t>AXF147</t>
  </si>
  <si>
    <t>AXF148</t>
  </si>
  <si>
    <t>AXF149</t>
  </si>
  <si>
    <t>AXF150</t>
  </si>
  <si>
    <t>AXF151</t>
  </si>
  <si>
    <t>AXF152</t>
  </si>
  <si>
    <t>BNO00103</t>
  </si>
  <si>
    <t>Initial quick durability (done on sample straight from exit tube at end of run) was 80% but 70% on repeat (bulk sample from sock left over weekend)</t>
  </si>
  <si>
    <t>AXF153</t>
  </si>
  <si>
    <t>AUF93 w/OG core</t>
  </si>
  <si>
    <t>BNU00070</t>
  </si>
  <si>
    <t>SE017</t>
  </si>
  <si>
    <t>BNO00104</t>
  </si>
  <si>
    <t>Flow rate needed to be 50mL/min as pump would not generate enough pressure to open the check valve#</t>
  </si>
  <si>
    <t>AXF154</t>
  </si>
  <si>
    <t>Experiment stopped due to gear pump stalling</t>
  </si>
  <si>
    <t>AXF155</t>
  </si>
  <si>
    <t>AXF156</t>
  </si>
  <si>
    <t>AXF157</t>
  </si>
  <si>
    <t>AXF158</t>
  </si>
  <si>
    <t>AXF159</t>
  </si>
  <si>
    <t>AXF160</t>
  </si>
  <si>
    <t>AXF161</t>
  </si>
  <si>
    <t>AXF162</t>
  </si>
  <si>
    <t>Actual flow rate of emulsion measured: ~22mL/min ; Emulsion visco measured at 100 RPM</t>
  </si>
  <si>
    <t>AXF163</t>
  </si>
  <si>
    <t>Gear pump stalled. Emulsion visco measured at 100 RPM</t>
  </si>
  <si>
    <t>AXF164</t>
  </si>
  <si>
    <t>AUF76 w/OG core first time this combo on new rig</t>
  </si>
  <si>
    <t>BNC00045</t>
  </si>
  <si>
    <t>BNU00074</t>
  </si>
  <si>
    <t>SE018</t>
  </si>
  <si>
    <t>BNO00106</t>
  </si>
  <si>
    <t>AXF165</t>
  </si>
  <si>
    <t>AXF166</t>
  </si>
  <si>
    <t xml:space="preserve">Actual flow rate of emulsion measured: ~28mL/min </t>
  </si>
  <si>
    <t>AXF167</t>
  </si>
  <si>
    <t>AXF168</t>
  </si>
  <si>
    <t>AXF169</t>
  </si>
  <si>
    <t>AXF170</t>
  </si>
  <si>
    <t>AXF171</t>
  </si>
  <si>
    <t>AXF172</t>
  </si>
  <si>
    <t>AXF173</t>
  </si>
  <si>
    <t>AXF174</t>
  </si>
  <si>
    <t>AUF76 w/94/6(25%)</t>
  </si>
  <si>
    <t>BNC00046</t>
  </si>
  <si>
    <t>94/6(25%)</t>
  </si>
  <si>
    <t>SE019</t>
  </si>
  <si>
    <t>BNO00107</t>
  </si>
  <si>
    <t>Emulsion was too big, stopped run early in</t>
  </si>
  <si>
    <t>AXF175</t>
  </si>
  <si>
    <t>AUF76 w/OG core because we have to</t>
  </si>
  <si>
    <t>AXF176</t>
  </si>
  <si>
    <t>AXF177</t>
  </si>
  <si>
    <t>AUF76 w/OG core with 5m tubing, flow rate changed because of reduced tubing</t>
  </si>
  <si>
    <t>AXF178</t>
  </si>
  <si>
    <t>AUF76 w/OG core with 5m tubing, flow rate adjusted because of reduced tubing</t>
  </si>
  <si>
    <t>AXF179</t>
  </si>
  <si>
    <t>AUF76 w/OG core with 5m tubing, flow rate dropped to make large caps</t>
  </si>
  <si>
    <t>AXF180</t>
  </si>
  <si>
    <t>AUF76 w/ 94/6 (25%) Tom core</t>
  </si>
  <si>
    <t>BNO00108</t>
  </si>
  <si>
    <t>AXF181</t>
  </si>
  <si>
    <t>AXF182</t>
  </si>
  <si>
    <t>AXF183</t>
  </si>
  <si>
    <t>AUF76 w/ 94/6 (25%) Tom core 5m tubing</t>
  </si>
  <si>
    <t>Tried 20/50mL /min flow rate ratio like AXF179, however the emulsion came through 100% and stopped the outer phase. After taking apart the AXF-1, the membrane was covered in solid core.</t>
  </si>
  <si>
    <t>AXF184</t>
  </si>
  <si>
    <t>BNU00072</t>
  </si>
  <si>
    <t>SE020</t>
  </si>
  <si>
    <t>BNO00109</t>
  </si>
  <si>
    <t>Emulsion dominated flow regime, led to blocked 50m tubing</t>
  </si>
  <si>
    <t>AXF185</t>
  </si>
  <si>
    <t>AUF113 w/OG core 5m tubing</t>
  </si>
  <si>
    <t>BNO00110</t>
  </si>
  <si>
    <t>AXF186</t>
  </si>
  <si>
    <t>AXF187</t>
  </si>
  <si>
    <t>AXF188</t>
  </si>
  <si>
    <t>AXF189</t>
  </si>
  <si>
    <t>AXF190</t>
  </si>
  <si>
    <t>AXF191</t>
  </si>
  <si>
    <t>AXF192</t>
  </si>
  <si>
    <t>AXF193</t>
  </si>
  <si>
    <t>AXF194</t>
  </si>
  <si>
    <t>BNC00047</t>
  </si>
  <si>
    <t>BNU00071</t>
  </si>
  <si>
    <t>SE021</t>
  </si>
  <si>
    <t>BNO00111</t>
  </si>
  <si>
    <t>AXF195</t>
  </si>
  <si>
    <t>Gear pump (2x UV phase) broke, UV infiltrated gears</t>
  </si>
  <si>
    <t>AXF196</t>
  </si>
  <si>
    <t>BNO00112</t>
  </si>
  <si>
    <t>AXF197</t>
  </si>
  <si>
    <t>BNU00077</t>
  </si>
  <si>
    <t>SE022</t>
  </si>
  <si>
    <t>AXF198</t>
  </si>
  <si>
    <t>AXF199</t>
  </si>
  <si>
    <t>BNO00113</t>
  </si>
  <si>
    <t>AXF200</t>
  </si>
  <si>
    <t>AXF201</t>
  </si>
  <si>
    <t>AXF202</t>
  </si>
  <si>
    <t>AXF203</t>
  </si>
  <si>
    <t>AUF110 w/OG core 75:25</t>
  </si>
  <si>
    <t>BNU00075</t>
  </si>
  <si>
    <t>SE023</t>
  </si>
  <si>
    <t>BNO00114</t>
  </si>
  <si>
    <t>AXF204</t>
  </si>
  <si>
    <t>AXF205</t>
  </si>
  <si>
    <t>AXF206</t>
  </si>
  <si>
    <t>AXF207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</si>
</sst>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1F1F1F"/>
      <name val="&quot;Google Sans&quot;"/>
    </font>
    <font>
      <sz val="10"/>
      <color theme="1"/>
      <name val="Arial"/>
    </font>
    <font>
      <sz val="10"/>
      <color theme="1"/>
      <name val="Roboto"/>
    </font>
    <font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0B5394"/>
      </left>
      <right style="thin">
        <color rgb="FF0B5394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442F65"/>
      </left>
      <right style="thin">
        <color rgb="FFD0E0E3"/>
      </right>
      <top style="thin">
        <color rgb="FFD0E0E3"/>
      </top>
      <bottom style="thin">
        <color rgb="FFD0E0E3"/>
      </bottom>
      <diagonal/>
    </border>
    <border>
      <left style="thin">
        <color rgb="FF442F65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442F65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" fontId="1" fillId="0" borderId="5" xfId="0" applyNumberFormat="1" applyFont="1" applyBorder="1" applyAlignment="1">
      <alignment vertical="center"/>
    </xf>
    <xf numFmtId="10" fontId="1" fillId="0" borderId="5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10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0" xfId="0" applyFont="1"/>
    <xf numFmtId="10" fontId="2" fillId="3" borderId="7" xfId="0" applyNumberFormat="1" applyFont="1" applyFill="1" applyBorder="1" applyAlignment="1">
      <alignment vertical="center"/>
    </xf>
    <xf numFmtId="10" fontId="2" fillId="3" borderId="7" xfId="0" applyNumberFormat="1" applyFont="1" applyFill="1" applyBorder="1" applyAlignment="1">
      <alignment horizontal="right" vertical="center"/>
    </xf>
    <xf numFmtId="10" fontId="3" fillId="3" borderId="7" xfId="0" applyNumberFormat="1" applyFont="1" applyFill="1" applyBorder="1" applyAlignment="1">
      <alignment vertical="center"/>
    </xf>
    <xf numFmtId="10" fontId="2" fillId="4" borderId="5" xfId="0" applyNumberFormat="1" applyFont="1" applyFill="1" applyBorder="1" applyAlignment="1">
      <alignment vertical="center"/>
    </xf>
    <xf numFmtId="10" fontId="2" fillId="4" borderId="5" xfId="0" applyNumberFormat="1" applyFont="1" applyFill="1" applyBorder="1" applyAlignment="1">
      <alignment horizontal="right" vertical="center"/>
    </xf>
    <xf numFmtId="10" fontId="3" fillId="4" borderId="5" xfId="0" applyNumberFormat="1" applyFont="1" applyFill="1" applyBorder="1" applyAlignment="1">
      <alignment vertical="center"/>
    </xf>
    <xf numFmtId="0" fontId="2" fillId="4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49" fontId="5" fillId="4" borderId="5" xfId="0" applyNumberFormat="1" applyFont="1" applyFill="1" applyBorder="1" applyAlignment="1">
      <alignment vertical="center"/>
    </xf>
    <xf numFmtId="49" fontId="1" fillId="5" borderId="8" xfId="0" applyNumberFormat="1" applyFont="1" applyFill="1" applyBorder="1" applyAlignment="1">
      <alignment vertical="center"/>
    </xf>
    <xf numFmtId="49" fontId="1" fillId="6" borderId="9" xfId="0" applyNumberFormat="1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1" fillId="7" borderId="10" xfId="0" applyNumberFormat="1" applyFont="1" applyFill="1" applyBorder="1" applyAlignment="1">
      <alignment vertical="center"/>
    </xf>
    <xf numFmtId="49" fontId="2" fillId="7" borderId="4" xfId="0" applyNumberFormat="1" applyFont="1" applyFill="1" applyBorder="1" applyAlignment="1">
      <alignment vertical="center"/>
    </xf>
    <xf numFmtId="14" fontId="2" fillId="4" borderId="5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3" fillId="0" borderId="0" xfId="0" applyFont="1"/>
    <xf numFmtId="49" fontId="2" fillId="4" borderId="4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4" fontId="2" fillId="3" borderId="7" xfId="0" applyNumberFormat="1" applyFont="1" applyFill="1" applyBorder="1" applyAlignment="1">
      <alignment horizontal="right" vertical="center"/>
    </xf>
    <xf numFmtId="49" fontId="7" fillId="0" borderId="4" xfId="0" applyNumberFormat="1" applyFont="1" applyBorder="1" applyAlignment="1">
      <alignment vertical="center"/>
    </xf>
    <xf numFmtId="49" fontId="7" fillId="8" borderId="11" xfId="0" applyNumberFormat="1" applyFont="1" applyFill="1" applyBorder="1" applyAlignment="1">
      <alignment vertical="center"/>
    </xf>
    <xf numFmtId="49" fontId="7" fillId="4" borderId="4" xfId="0" applyNumberFormat="1" applyFont="1" applyFill="1" applyBorder="1" applyAlignment="1">
      <alignment vertical="center"/>
    </xf>
    <xf numFmtId="4" fontId="2" fillId="4" borderId="5" xfId="0" applyNumberFormat="1" applyFont="1" applyFill="1" applyBorder="1" applyAlignment="1">
      <alignment horizontal="right" vertical="center"/>
    </xf>
    <xf numFmtId="49" fontId="3" fillId="4" borderId="5" xfId="0" applyNumberFormat="1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14" fontId="1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4" fontId="1" fillId="0" borderId="13" xfId="0" applyNumberFormat="1" applyFont="1" applyBorder="1" applyAlignment="1">
      <alignment vertical="center"/>
    </xf>
    <xf numFmtId="10" fontId="1" fillId="0" borderId="13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0" borderId="0" xfId="0" applyFont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aw 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Fdata" displayName="AXFdata" ref="A1:AF2014" headerRowDxfId="1">
  <tableColumns count="32">
    <tableColumn id="1" xr3:uid="{00000000-0010-0000-0000-000001000000}" name="Column 1"/>
    <tableColumn id="2" xr3:uid="{00000000-0010-0000-0000-000002000000}" name="Date of experiment"/>
    <tableColumn id="3" xr3:uid="{00000000-0010-0000-0000-000003000000}" name="Aims &amp; Hypothesis"/>
    <tableColumn id="5" xr3:uid="{00000000-0010-0000-0000-000005000000}" name="Core used"/>
    <tableColumn id="6" xr3:uid="{00000000-0010-0000-0000-000006000000}" name="Core Formulation"/>
    <tableColumn id="7" xr3:uid="{00000000-0010-0000-0000-000007000000}" name="Core Viscosity (cP)"/>
    <tableColumn id="9" xr3:uid="{00000000-0010-0000-0000-000009000000}" name="UV used"/>
    <tableColumn id="10" xr3:uid="{00000000-0010-0000-0000-00000A000000}" name="UV formulation"/>
    <tableColumn id="11" xr3:uid="{00000000-0010-0000-0000-00000B000000}" name="UV viscosity (cP)"/>
    <tableColumn id="12" xr3:uid="{00000000-0010-0000-0000-00000C000000}" name="Emulsion viscosity (cP)"/>
    <tableColumn id="14" xr3:uid="{00000000-0010-0000-0000-00000E000000}" name="Vessel, impellor and spin speed"/>
    <tableColumn id="15" xr3:uid="{00000000-0010-0000-0000-00000F000000}" name="Outer used"/>
    <tableColumn id="16" xr3:uid="{00000000-0010-0000-0000-000010000000}" name="Outer viscosity (cP)"/>
    <tableColumn id="18" xr3:uid="{00000000-0010-0000-0000-000012000000}" name="Dispersed Flow Rate (mL/min)"/>
    <tableColumn id="19" xr3:uid="{00000000-0010-0000-0000-000013000000}" name="Continuous Flow Rate (mL/min)"/>
    <tableColumn id="20" xr3:uid="{00000000-0010-0000-0000-000014000000}" name="Flow Rate Ratio"/>
    <tableColumn id="21" xr3:uid="{00000000-0010-0000-0000-000015000000}" name="Cure Rig Used"/>
    <tableColumn id="22" xr3:uid="{00000000-0010-0000-0000-000016000000}" name="Length of curing tubing (m)"/>
    <tableColumn id="24" xr3:uid="{00000000-0010-0000-0000-000018000000}" name="UV Power (J s-1)"/>
    <tableColumn id="25" xr3:uid="{00000000-0010-0000-0000-000019000000}" name="Curing Energy (kJ g-1)"/>
    <tableColumn id="26" xr3:uid="{00000000-0010-0000-0000-00001A000000}" name="Droplet/particle size (µm)"/>
    <tableColumn id="27" xr3:uid="{00000000-0010-0000-0000-00001B000000}" name="Droplet/particle size range"/>
    <tableColumn id="28" xr3:uid="{00000000-0010-0000-0000-00001C000000}" name="Droplet/particle size range STDEV"/>
    <tableColumn id="29" xr3:uid="{00000000-0010-0000-0000-00001D000000}" name="% single core"/>
    <tableColumn id="30" xr3:uid="{00000000-0010-0000-0000-00001E000000}" name="% empty"/>
    <tableColumn id="31" xr3:uid="{00000000-0010-0000-0000-00001F000000}" name="Polydispersity Index"/>
    <tableColumn id="34" xr3:uid="{00000000-0010-0000-0000-000022000000}" name="% dry after 24h in incubator"/>
    <tableColumn id="35" xr3:uid="{00000000-0010-0000-0000-000023000000}" name="% dry after 2 days 70% humidity"/>
    <tableColumn id="36" xr3:uid="{00000000-0010-0000-0000-000024000000}" name="% dry after 7 days 70% humidity"/>
    <tableColumn id="37" xr3:uid="{00000000-0010-0000-0000-000025000000}" name="% dry after 7 days outside"/>
    <tableColumn id="38" xr3:uid="{00000000-0010-0000-0000-000026000000}" name="Transmission window"/>
    <tableColumn id="40" xr3:uid="{00000000-0010-0000-0000-000028000000}" name="Notes"/>
  </tableColumns>
  <tableStyleInfo name="Raw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2014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Y29" sqref="Y29"/>
    </sheetView>
  </sheetViews>
  <sheetFormatPr defaultColWidth="12.6640625" defaultRowHeight="15.75" customHeight="1"/>
  <cols>
    <col min="1" max="1" width="17.77734375" customWidth="1"/>
    <col min="2" max="2" width="17.44140625" customWidth="1"/>
    <col min="3" max="3" width="31.44140625" customWidth="1"/>
    <col min="4" max="4" width="10.21875" customWidth="1"/>
    <col min="5" max="5" width="20" customWidth="1"/>
    <col min="6" max="6" width="17.109375" customWidth="1"/>
    <col min="7" max="8" width="11.6640625" customWidth="1"/>
    <col min="9" max="9" width="15.21875" customWidth="1"/>
    <col min="10" max="10" width="15.6640625" customWidth="1"/>
    <col min="11" max="11" width="53.77734375" customWidth="1"/>
    <col min="12" max="12" width="12" customWidth="1"/>
    <col min="13" max="13" width="15.21875" customWidth="1"/>
    <col min="14" max="14" width="12.88671875" customWidth="1"/>
    <col min="15" max="15" width="14" customWidth="1"/>
    <col min="16" max="16" width="21" customWidth="1"/>
    <col min="17" max="17" width="15.88671875" customWidth="1"/>
    <col min="18" max="18" width="21" customWidth="1"/>
    <col min="19" max="19" width="15.88671875" customWidth="1"/>
    <col min="20" max="20" width="15.44140625" customWidth="1"/>
    <col min="21" max="21" width="14.77734375" customWidth="1"/>
    <col min="22" max="22" width="15.109375" customWidth="1"/>
    <col min="23" max="23" width="17" customWidth="1"/>
    <col min="24" max="24" width="14.77734375" customWidth="1"/>
    <col min="25" max="26" width="14.109375" customWidth="1"/>
    <col min="27" max="27" width="16.6640625" customWidth="1"/>
    <col min="28" max="28" width="15.44140625" customWidth="1"/>
    <col min="29" max="29" width="15.77734375" customWidth="1"/>
    <col min="30" max="30" width="14.21875" customWidth="1"/>
    <col min="31" max="31" width="19.109375" customWidth="1"/>
    <col min="32" max="32" width="113.44140625" customWidth="1"/>
    <col min="33" max="33" width="20.88671875" customWidth="1"/>
    <col min="34" max="35" width="15.109375" customWidth="1"/>
  </cols>
  <sheetData>
    <row r="1" spans="1:35" s="54" customFormat="1" ht="41.4" customHeight="1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52" t="s">
        <v>16</v>
      </c>
      <c r="R1" s="52" t="s">
        <v>17</v>
      </c>
      <c r="S1" s="52" t="s">
        <v>18</v>
      </c>
      <c r="T1" s="52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2" t="s">
        <v>31</v>
      </c>
    </row>
    <row r="2" spans="1:35" ht="13.2">
      <c r="A2" s="1" t="s">
        <v>32</v>
      </c>
      <c r="B2" s="2">
        <v>45370</v>
      </c>
      <c r="C2" s="3"/>
      <c r="D2" s="4">
        <v>45628</v>
      </c>
      <c r="E2" s="4">
        <v>45628</v>
      </c>
      <c r="F2" s="3"/>
      <c r="G2" s="3" t="s">
        <v>33</v>
      </c>
      <c r="H2" s="3" t="s">
        <v>33</v>
      </c>
      <c r="I2" s="3"/>
      <c r="J2" s="3"/>
      <c r="K2" s="3"/>
      <c r="L2" s="3" t="s">
        <v>34</v>
      </c>
      <c r="M2" s="3"/>
      <c r="N2" s="3">
        <v>20</v>
      </c>
      <c r="O2" s="3">
        <v>200</v>
      </c>
      <c r="P2" s="3">
        <f>O2/N2</f>
        <v>10</v>
      </c>
      <c r="Q2" s="3" t="s">
        <v>35</v>
      </c>
      <c r="R2" s="3">
        <v>50</v>
      </c>
      <c r="S2" s="3"/>
      <c r="T2" s="5"/>
      <c r="U2" s="3">
        <v>85.5</v>
      </c>
      <c r="V2" s="3" t="s">
        <v>36</v>
      </c>
      <c r="W2" s="3">
        <v>34.64</v>
      </c>
      <c r="X2" s="3"/>
      <c r="Y2" s="6"/>
      <c r="Z2" s="3">
        <f t="shared" ref="Z2:Z32" si="0">(W2/U2)^2</f>
        <v>0.1641434424267296</v>
      </c>
      <c r="AA2" s="6">
        <v>0.25</v>
      </c>
      <c r="AB2" s="6"/>
      <c r="AC2" s="6"/>
      <c r="AD2" s="6"/>
      <c r="AE2" s="6"/>
      <c r="AF2" s="7" t="s">
        <v>37</v>
      </c>
    </row>
    <row r="3" spans="1:35" ht="13.2">
      <c r="A3" s="8" t="s">
        <v>38</v>
      </c>
      <c r="B3" s="9">
        <v>45378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35</v>
      </c>
      <c r="R3" s="10">
        <v>50</v>
      </c>
      <c r="S3" s="10"/>
      <c r="T3" s="11"/>
      <c r="U3" s="10">
        <v>93.7</v>
      </c>
      <c r="V3" s="10" t="s">
        <v>39</v>
      </c>
      <c r="W3" s="10">
        <v>45.2</v>
      </c>
      <c r="X3" s="10"/>
      <c r="Y3" s="12"/>
      <c r="Z3" s="10">
        <f t="shared" si="0"/>
        <v>0.23270069899962298</v>
      </c>
      <c r="AA3" s="12">
        <v>0.4</v>
      </c>
      <c r="AB3" s="12"/>
      <c r="AC3" s="12"/>
      <c r="AD3" s="12"/>
      <c r="AE3" s="12"/>
      <c r="AF3" s="13"/>
    </row>
    <row r="4" spans="1:35" ht="13.2">
      <c r="A4" s="1" t="s">
        <v>40</v>
      </c>
      <c r="B4" s="2">
        <v>45379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 t="s">
        <v>35</v>
      </c>
      <c r="R4" s="3">
        <v>50</v>
      </c>
      <c r="S4" s="3"/>
      <c r="T4" s="5"/>
      <c r="U4" s="3">
        <v>75.599999999999994</v>
      </c>
      <c r="V4" s="3" t="s">
        <v>41</v>
      </c>
      <c r="W4" s="3">
        <v>33.200000000000003</v>
      </c>
      <c r="X4" s="3"/>
      <c r="Y4" s="6"/>
      <c r="Z4" s="3">
        <f t="shared" si="0"/>
        <v>0.19285574312029347</v>
      </c>
      <c r="AA4" s="6">
        <v>0.4</v>
      </c>
      <c r="AB4" s="6"/>
      <c r="AC4" s="6"/>
      <c r="AD4" s="6"/>
      <c r="AE4" s="6"/>
      <c r="AF4" s="7"/>
    </row>
    <row r="5" spans="1:35" ht="13.2">
      <c r="A5" s="8" t="s">
        <v>42</v>
      </c>
      <c r="B5" s="9">
        <v>45385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35</v>
      </c>
      <c r="R5" s="10">
        <v>50</v>
      </c>
      <c r="S5" s="10"/>
      <c r="T5" s="11"/>
      <c r="U5" s="10">
        <v>76.400000000000006</v>
      </c>
      <c r="V5" s="10" t="s">
        <v>43</v>
      </c>
      <c r="W5" s="10">
        <v>37.799999999999997</v>
      </c>
      <c r="X5" s="10"/>
      <c r="Y5" s="12"/>
      <c r="Z5" s="10">
        <f t="shared" si="0"/>
        <v>0.24479180943504833</v>
      </c>
      <c r="AA5" s="12">
        <v>0.4</v>
      </c>
      <c r="AB5" s="12"/>
      <c r="AC5" s="12"/>
      <c r="AD5" s="12"/>
      <c r="AE5" s="12"/>
      <c r="AF5" s="13"/>
    </row>
    <row r="6" spans="1:35" ht="13.2">
      <c r="A6" s="1" t="s">
        <v>44</v>
      </c>
      <c r="B6" s="2">
        <v>45385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>
        <v>20</v>
      </c>
      <c r="O6" s="3">
        <v>800</v>
      </c>
      <c r="P6" s="3">
        <f t="shared" ref="P6:P11" si="1">O6/N6</f>
        <v>40</v>
      </c>
      <c r="Q6" s="3" t="s">
        <v>35</v>
      </c>
      <c r="R6" s="3">
        <v>50</v>
      </c>
      <c r="S6" s="3"/>
      <c r="T6" s="5"/>
      <c r="U6" s="3">
        <v>106.5</v>
      </c>
      <c r="V6" s="3" t="s">
        <v>45</v>
      </c>
      <c r="W6" s="3">
        <v>53.8</v>
      </c>
      <c r="X6" s="3"/>
      <c r="Y6" s="6"/>
      <c r="Z6" s="3">
        <f t="shared" si="0"/>
        <v>0.25519098944213003</v>
      </c>
      <c r="AA6" s="6">
        <v>0.4</v>
      </c>
      <c r="AB6" s="6"/>
      <c r="AC6" s="6"/>
      <c r="AD6" s="6"/>
      <c r="AE6" s="6"/>
      <c r="AF6" s="7"/>
    </row>
    <row r="7" spans="1:35" ht="13.2">
      <c r="A7" s="8" t="s">
        <v>46</v>
      </c>
      <c r="B7" s="9">
        <v>45392</v>
      </c>
      <c r="C7" s="10"/>
      <c r="D7" s="10" t="s">
        <v>47</v>
      </c>
      <c r="E7" s="10" t="s">
        <v>48</v>
      </c>
      <c r="F7" s="10">
        <v>475</v>
      </c>
      <c r="G7" s="10" t="s">
        <v>49</v>
      </c>
      <c r="H7" s="10" t="s">
        <v>33</v>
      </c>
      <c r="I7" s="10">
        <v>185</v>
      </c>
      <c r="J7" s="10"/>
      <c r="K7" s="10"/>
      <c r="L7" s="10" t="s">
        <v>50</v>
      </c>
      <c r="M7" s="10"/>
      <c r="N7" s="10">
        <v>20</v>
      </c>
      <c r="O7" s="10">
        <v>1000</v>
      </c>
      <c r="P7" s="10">
        <f t="shared" si="1"/>
        <v>50</v>
      </c>
      <c r="Q7" s="10" t="s">
        <v>35</v>
      </c>
      <c r="R7" s="10">
        <v>50</v>
      </c>
      <c r="S7" s="10"/>
      <c r="T7" s="11"/>
      <c r="U7" s="10">
        <v>90</v>
      </c>
      <c r="V7" s="10" t="s">
        <v>51</v>
      </c>
      <c r="W7" s="10"/>
      <c r="X7" s="10"/>
      <c r="Y7" s="12"/>
      <c r="Z7" s="10">
        <f t="shared" si="0"/>
        <v>0</v>
      </c>
      <c r="AA7" s="12">
        <v>0.4</v>
      </c>
      <c r="AB7" s="12"/>
      <c r="AC7" s="12"/>
      <c r="AD7" s="12"/>
      <c r="AE7" s="12"/>
      <c r="AF7" s="13"/>
    </row>
    <row r="8" spans="1:35" ht="13.2">
      <c r="A8" s="1" t="s">
        <v>52</v>
      </c>
      <c r="B8" s="2">
        <v>45394</v>
      </c>
      <c r="C8" s="3"/>
      <c r="D8" s="3" t="s">
        <v>47</v>
      </c>
      <c r="E8" s="3" t="s">
        <v>48</v>
      </c>
      <c r="F8" s="3">
        <v>475</v>
      </c>
      <c r="G8" s="3" t="s">
        <v>49</v>
      </c>
      <c r="H8" s="3" t="s">
        <v>33</v>
      </c>
      <c r="I8" s="3">
        <v>185</v>
      </c>
      <c r="J8" s="3"/>
      <c r="K8" s="3"/>
      <c r="L8" s="3" t="s">
        <v>50</v>
      </c>
      <c r="M8" s="3"/>
      <c r="N8" s="3">
        <v>20</v>
      </c>
      <c r="O8" s="3">
        <v>1000</v>
      </c>
      <c r="P8" s="3">
        <f t="shared" si="1"/>
        <v>50</v>
      </c>
      <c r="Q8" s="3" t="s">
        <v>35</v>
      </c>
      <c r="R8" s="3">
        <v>50</v>
      </c>
      <c r="S8" s="3"/>
      <c r="T8" s="5"/>
      <c r="U8" s="3">
        <v>85</v>
      </c>
      <c r="V8" s="3" t="s">
        <v>53</v>
      </c>
      <c r="W8" s="3"/>
      <c r="X8" s="3"/>
      <c r="Y8" s="6"/>
      <c r="Z8" s="3">
        <f t="shared" si="0"/>
        <v>0</v>
      </c>
      <c r="AA8" s="6">
        <v>0.3</v>
      </c>
      <c r="AB8" s="6"/>
      <c r="AC8" s="6"/>
      <c r="AD8" s="6"/>
      <c r="AE8" s="6"/>
      <c r="AF8" s="7"/>
    </row>
    <row r="9" spans="1:35" ht="13.2">
      <c r="A9" s="8" t="s">
        <v>54</v>
      </c>
      <c r="B9" s="9">
        <v>45394</v>
      </c>
      <c r="C9" s="10"/>
      <c r="D9" s="10" t="s">
        <v>47</v>
      </c>
      <c r="E9" s="10" t="s">
        <v>48</v>
      </c>
      <c r="F9" s="10">
        <v>475</v>
      </c>
      <c r="G9" s="10" t="s">
        <v>49</v>
      </c>
      <c r="H9" s="10" t="s">
        <v>33</v>
      </c>
      <c r="I9" s="10">
        <v>185</v>
      </c>
      <c r="J9" s="10"/>
      <c r="K9" s="10"/>
      <c r="L9" s="10" t="s">
        <v>50</v>
      </c>
      <c r="M9" s="10"/>
      <c r="N9" s="10">
        <v>20</v>
      </c>
      <c r="O9" s="10">
        <v>1000</v>
      </c>
      <c r="P9" s="10">
        <f t="shared" si="1"/>
        <v>50</v>
      </c>
      <c r="Q9" s="10" t="s">
        <v>35</v>
      </c>
      <c r="R9" s="10">
        <v>50</v>
      </c>
      <c r="S9" s="10"/>
      <c r="T9" s="11"/>
      <c r="U9" s="10">
        <v>83.1</v>
      </c>
      <c r="V9" s="10" t="s">
        <v>55</v>
      </c>
      <c r="W9" s="10">
        <v>53.4</v>
      </c>
      <c r="X9" s="10"/>
      <c r="Y9" s="12"/>
      <c r="Z9" s="10">
        <f t="shared" si="0"/>
        <v>0.4129338320582831</v>
      </c>
      <c r="AA9" s="12">
        <v>0.5</v>
      </c>
      <c r="AB9" s="12"/>
      <c r="AC9" s="12"/>
      <c r="AD9" s="12"/>
      <c r="AE9" s="12"/>
      <c r="AF9" s="13"/>
    </row>
    <row r="10" spans="1:35" ht="13.2">
      <c r="A10" s="1" t="s">
        <v>56</v>
      </c>
      <c r="B10" s="2">
        <v>45406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20</v>
      </c>
      <c r="O10" s="3">
        <v>532.6</v>
      </c>
      <c r="P10" s="3">
        <f t="shared" si="1"/>
        <v>26.630000000000003</v>
      </c>
      <c r="Q10" s="3" t="s">
        <v>35</v>
      </c>
      <c r="R10" s="3">
        <v>50</v>
      </c>
      <c r="S10" s="3"/>
      <c r="T10" s="5"/>
      <c r="U10" s="3">
        <v>60.5</v>
      </c>
      <c r="V10" s="3" t="s">
        <v>57</v>
      </c>
      <c r="W10" s="3">
        <v>27.8</v>
      </c>
      <c r="X10" s="3"/>
      <c r="Y10" s="6"/>
      <c r="Z10" s="3">
        <f t="shared" si="0"/>
        <v>0.2111440475377365</v>
      </c>
      <c r="AA10" s="6">
        <v>0.4</v>
      </c>
      <c r="AB10" s="6"/>
      <c r="AC10" s="6"/>
      <c r="AD10" s="6"/>
      <c r="AE10" s="6"/>
      <c r="AF10" s="7"/>
    </row>
    <row r="11" spans="1:35" ht="13.2">
      <c r="A11" s="8" t="s">
        <v>58</v>
      </c>
      <c r="B11" s="9">
        <v>45408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20</v>
      </c>
      <c r="O11" s="10">
        <v>532.6</v>
      </c>
      <c r="P11" s="10">
        <f t="shared" si="1"/>
        <v>26.630000000000003</v>
      </c>
      <c r="Q11" s="10" t="s">
        <v>35</v>
      </c>
      <c r="R11" s="10">
        <v>50</v>
      </c>
      <c r="S11" s="10"/>
      <c r="T11" s="11"/>
      <c r="U11" s="10">
        <v>56.9</v>
      </c>
      <c r="V11" s="10" t="s">
        <v>59</v>
      </c>
      <c r="W11" s="10">
        <v>30</v>
      </c>
      <c r="X11" s="10"/>
      <c r="Y11" s="12"/>
      <c r="Z11" s="10">
        <f t="shared" si="0"/>
        <v>0.27798283301571219</v>
      </c>
      <c r="AA11" s="12">
        <v>0.35</v>
      </c>
      <c r="AB11" s="12"/>
      <c r="AC11" s="12"/>
      <c r="AD11" s="12"/>
      <c r="AE11" s="12"/>
      <c r="AF11" s="13"/>
    </row>
    <row r="12" spans="1:35" ht="13.2">
      <c r="A12" s="1" t="s">
        <v>60</v>
      </c>
      <c r="B12" s="2">
        <v>45411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35</v>
      </c>
      <c r="R12" s="3">
        <v>50</v>
      </c>
      <c r="S12" s="3"/>
      <c r="T12" s="5"/>
      <c r="U12" s="3">
        <v>56.2</v>
      </c>
      <c r="V12" s="3" t="s">
        <v>61</v>
      </c>
      <c r="W12" s="3">
        <v>33.4</v>
      </c>
      <c r="X12" s="3"/>
      <c r="Y12" s="6"/>
      <c r="Z12" s="3">
        <f t="shared" si="0"/>
        <v>0.35319968085510567</v>
      </c>
      <c r="AA12" s="6">
        <v>0.3</v>
      </c>
      <c r="AB12" s="6"/>
      <c r="AC12" s="6"/>
      <c r="AD12" s="6"/>
      <c r="AE12" s="6"/>
      <c r="AF12" s="7"/>
    </row>
    <row r="13" spans="1:35" ht="13.2">
      <c r="A13" s="8" t="s">
        <v>62</v>
      </c>
      <c r="B13" s="9">
        <v>45412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35</v>
      </c>
      <c r="R13" s="10">
        <v>50</v>
      </c>
      <c r="S13" s="10"/>
      <c r="T13" s="11"/>
      <c r="U13" s="10">
        <v>64.3</v>
      </c>
      <c r="V13" s="10" t="s">
        <v>63</v>
      </c>
      <c r="W13" s="10">
        <v>37</v>
      </c>
      <c r="X13" s="10"/>
      <c r="Y13" s="12"/>
      <c r="Z13" s="10">
        <f t="shared" si="0"/>
        <v>0.33111701806026861</v>
      </c>
      <c r="AA13" s="12">
        <v>0.3</v>
      </c>
      <c r="AB13" s="12"/>
      <c r="AC13" s="12"/>
      <c r="AD13" s="12"/>
      <c r="AE13" s="12"/>
      <c r="AF13" s="13"/>
    </row>
    <row r="14" spans="1:35" ht="13.2">
      <c r="A14" s="1" t="s">
        <v>64</v>
      </c>
      <c r="B14" s="2">
        <v>45413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25</v>
      </c>
      <c r="O14" s="3">
        <v>420</v>
      </c>
      <c r="P14" s="3">
        <f t="shared" ref="P14:P15" si="2">O14/N14</f>
        <v>16.8</v>
      </c>
      <c r="Q14" s="3" t="s">
        <v>35</v>
      </c>
      <c r="R14" s="3">
        <v>50</v>
      </c>
      <c r="S14" s="3"/>
      <c r="T14" s="5"/>
      <c r="U14" s="3">
        <v>58.2</v>
      </c>
      <c r="V14" s="3" t="s">
        <v>65</v>
      </c>
      <c r="W14" s="3">
        <v>34</v>
      </c>
      <c r="X14" s="3"/>
      <c r="Y14" s="6"/>
      <c r="Z14" s="3">
        <f t="shared" si="0"/>
        <v>0.34128080679255079</v>
      </c>
      <c r="AA14" s="6">
        <v>0.45</v>
      </c>
      <c r="AB14" s="6"/>
      <c r="AC14" s="6"/>
      <c r="AD14" s="6"/>
      <c r="AE14" s="6"/>
      <c r="AF14" s="7"/>
    </row>
    <row r="15" spans="1:35" ht="13.2">
      <c r="A15" s="8" t="s">
        <v>66</v>
      </c>
      <c r="B15" s="9">
        <v>45415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>
        <v>20</v>
      </c>
      <c r="O15" s="10">
        <v>500.7</v>
      </c>
      <c r="P15" s="10">
        <f t="shared" si="2"/>
        <v>25.035</v>
      </c>
      <c r="Q15" s="10" t="s">
        <v>35</v>
      </c>
      <c r="R15" s="10">
        <v>50</v>
      </c>
      <c r="S15" s="10"/>
      <c r="T15" s="11"/>
      <c r="U15" s="10">
        <v>58.6</v>
      </c>
      <c r="V15" s="10" t="s">
        <v>67</v>
      </c>
      <c r="W15" s="10">
        <v>36.4</v>
      </c>
      <c r="X15" s="10"/>
      <c r="Y15" s="12"/>
      <c r="Z15" s="10">
        <f t="shared" si="0"/>
        <v>0.38584025440016761</v>
      </c>
      <c r="AA15" s="12">
        <v>0.35</v>
      </c>
      <c r="AB15" s="12"/>
      <c r="AC15" s="12"/>
      <c r="AD15" s="12"/>
      <c r="AE15" s="12"/>
      <c r="AF15" s="13"/>
      <c r="AI15" s="14"/>
    </row>
    <row r="16" spans="1:35" ht="13.2">
      <c r="A16" s="1" t="s">
        <v>68</v>
      </c>
      <c r="B16" s="2">
        <v>45448</v>
      </c>
      <c r="C16" s="3"/>
      <c r="D16" s="3" t="s">
        <v>69</v>
      </c>
      <c r="E16" s="3" t="s">
        <v>48</v>
      </c>
      <c r="F16" s="3">
        <v>370</v>
      </c>
      <c r="G16" s="3" t="s">
        <v>70</v>
      </c>
      <c r="H16" s="3" t="s">
        <v>33</v>
      </c>
      <c r="I16" s="3">
        <v>242</v>
      </c>
      <c r="J16" s="3"/>
      <c r="K16" s="3"/>
      <c r="L16" s="3" t="s">
        <v>71</v>
      </c>
      <c r="M16" s="3"/>
      <c r="N16" s="3"/>
      <c r="O16" s="3"/>
      <c r="P16" s="3"/>
      <c r="Q16" s="3" t="s">
        <v>35</v>
      </c>
      <c r="R16" s="3">
        <v>50</v>
      </c>
      <c r="S16" s="3"/>
      <c r="T16" s="5"/>
      <c r="U16" s="3">
        <v>63</v>
      </c>
      <c r="V16" s="3" t="s">
        <v>72</v>
      </c>
      <c r="W16" s="3"/>
      <c r="X16" s="3"/>
      <c r="Y16" s="6"/>
      <c r="Z16" s="3">
        <f t="shared" si="0"/>
        <v>0</v>
      </c>
      <c r="AA16" s="6">
        <v>0.05</v>
      </c>
      <c r="AB16" s="6"/>
      <c r="AC16" s="6"/>
      <c r="AD16" s="6"/>
      <c r="AE16" s="6"/>
      <c r="AF16" s="7"/>
    </row>
    <row r="17" spans="1:32" ht="13.2">
      <c r="A17" s="8" t="s">
        <v>73</v>
      </c>
      <c r="B17" s="9">
        <v>45448</v>
      </c>
      <c r="C17" s="10"/>
      <c r="D17" s="10" t="s">
        <v>69</v>
      </c>
      <c r="E17" s="10" t="s">
        <v>48</v>
      </c>
      <c r="F17" s="10">
        <v>370</v>
      </c>
      <c r="G17" s="10" t="s">
        <v>70</v>
      </c>
      <c r="H17" s="10" t="s">
        <v>33</v>
      </c>
      <c r="I17" s="10">
        <v>242</v>
      </c>
      <c r="J17" s="10"/>
      <c r="K17" s="10"/>
      <c r="L17" s="10" t="s">
        <v>71</v>
      </c>
      <c r="M17" s="10"/>
      <c r="N17" s="10">
        <v>20</v>
      </c>
      <c r="O17" s="10">
        <v>500.7</v>
      </c>
      <c r="P17" s="10">
        <f t="shared" ref="P17:P223" si="3">O17/N17</f>
        <v>25.035</v>
      </c>
      <c r="Q17" s="10" t="s">
        <v>35</v>
      </c>
      <c r="R17" s="10">
        <v>50</v>
      </c>
      <c r="S17" s="10"/>
      <c r="T17" s="11"/>
      <c r="U17" s="10">
        <v>63</v>
      </c>
      <c r="V17" s="10" t="s">
        <v>72</v>
      </c>
      <c r="W17" s="10"/>
      <c r="X17" s="10"/>
      <c r="Y17" s="12"/>
      <c r="Z17" s="10">
        <f t="shared" si="0"/>
        <v>0</v>
      </c>
      <c r="AA17" s="12">
        <v>0.2</v>
      </c>
      <c r="AB17" s="12"/>
      <c r="AC17" s="12"/>
      <c r="AD17" s="12"/>
      <c r="AE17" s="12"/>
      <c r="AF17" s="13"/>
    </row>
    <row r="18" spans="1:32" ht="13.2">
      <c r="A18" s="1" t="s">
        <v>74</v>
      </c>
      <c r="B18" s="2">
        <v>45481</v>
      </c>
      <c r="C18" s="3"/>
      <c r="D18" s="3" t="s">
        <v>75</v>
      </c>
      <c r="E18" s="3" t="s">
        <v>76</v>
      </c>
      <c r="F18" s="3">
        <v>5289</v>
      </c>
      <c r="G18" s="3" t="s">
        <v>77</v>
      </c>
      <c r="H18" s="3" t="s">
        <v>33</v>
      </c>
      <c r="I18" s="3">
        <v>247.7</v>
      </c>
      <c r="J18" s="3"/>
      <c r="K18" s="3"/>
      <c r="L18" s="3" t="s">
        <v>78</v>
      </c>
      <c r="M18" s="3"/>
      <c r="N18" s="3">
        <v>30</v>
      </c>
      <c r="O18" s="3">
        <v>300</v>
      </c>
      <c r="P18" s="3">
        <f t="shared" si="3"/>
        <v>10</v>
      </c>
      <c r="Q18" s="3" t="s">
        <v>35</v>
      </c>
      <c r="R18" s="3">
        <v>50</v>
      </c>
      <c r="S18" s="3"/>
      <c r="T18" s="5"/>
      <c r="U18" s="3"/>
      <c r="V18" s="3"/>
      <c r="W18" s="3"/>
      <c r="X18" s="3"/>
      <c r="Y18" s="6"/>
      <c r="Z18" s="3"/>
      <c r="AA18" s="6">
        <v>0.6</v>
      </c>
      <c r="AB18" s="6">
        <v>0.98</v>
      </c>
      <c r="AC18" s="6"/>
      <c r="AD18" s="6"/>
      <c r="AE18" s="6"/>
      <c r="AF18" s="7"/>
    </row>
    <row r="19" spans="1:32" ht="13.2">
      <c r="A19" s="8" t="s">
        <v>79</v>
      </c>
      <c r="B19" s="9">
        <v>45482</v>
      </c>
      <c r="C19" s="10"/>
      <c r="D19" s="10" t="s">
        <v>80</v>
      </c>
      <c r="E19" s="10" t="s">
        <v>76</v>
      </c>
      <c r="F19" s="10">
        <v>7854</v>
      </c>
      <c r="G19" s="10" t="s">
        <v>81</v>
      </c>
      <c r="H19" s="10" t="s">
        <v>33</v>
      </c>
      <c r="I19" s="10">
        <v>259.8</v>
      </c>
      <c r="J19" s="10"/>
      <c r="K19" s="10"/>
      <c r="L19" s="10" t="s">
        <v>82</v>
      </c>
      <c r="M19" s="10"/>
      <c r="N19" s="10">
        <v>30</v>
      </c>
      <c r="O19" s="10">
        <v>300</v>
      </c>
      <c r="P19" s="10">
        <f t="shared" si="3"/>
        <v>10</v>
      </c>
      <c r="Q19" s="10" t="s">
        <v>35</v>
      </c>
      <c r="R19" s="10">
        <v>50</v>
      </c>
      <c r="S19" s="10"/>
      <c r="T19" s="11"/>
      <c r="U19" s="10"/>
      <c r="V19" s="10"/>
      <c r="W19" s="10"/>
      <c r="X19" s="10"/>
      <c r="Y19" s="12"/>
      <c r="Z19" s="10"/>
      <c r="AA19" s="12">
        <v>0.8</v>
      </c>
      <c r="AB19" s="12">
        <v>0.95</v>
      </c>
      <c r="AC19" s="12"/>
      <c r="AD19" s="12"/>
      <c r="AE19" s="12"/>
      <c r="AF19" s="13"/>
    </row>
    <row r="20" spans="1:32" ht="13.2">
      <c r="A20" s="1" t="s">
        <v>83</v>
      </c>
      <c r="B20" s="2">
        <v>45497</v>
      </c>
      <c r="C20" s="3" t="s">
        <v>84</v>
      </c>
      <c r="D20" s="3" t="s">
        <v>85</v>
      </c>
      <c r="E20" s="3" t="s">
        <v>76</v>
      </c>
      <c r="F20" s="3">
        <v>4560</v>
      </c>
      <c r="G20" s="3" t="s">
        <v>86</v>
      </c>
      <c r="H20" s="3" t="s">
        <v>33</v>
      </c>
      <c r="I20" s="3">
        <v>228</v>
      </c>
      <c r="J20" s="3">
        <v>476.4</v>
      </c>
      <c r="K20" s="3" t="s">
        <v>87</v>
      </c>
      <c r="L20" s="3" t="s">
        <v>88</v>
      </c>
      <c r="M20" s="3">
        <v>13.2</v>
      </c>
      <c r="N20" s="3">
        <v>30</v>
      </c>
      <c r="O20" s="3">
        <v>300</v>
      </c>
      <c r="P20" s="3">
        <f t="shared" si="3"/>
        <v>10</v>
      </c>
      <c r="Q20" s="3" t="s">
        <v>35</v>
      </c>
      <c r="R20" s="3">
        <v>50</v>
      </c>
      <c r="S20" s="3"/>
      <c r="T20" s="5"/>
      <c r="U20" s="3">
        <v>43.1</v>
      </c>
      <c r="V20" s="3" t="s">
        <v>89</v>
      </c>
      <c r="W20" s="3">
        <v>20.399999999999999</v>
      </c>
      <c r="X20" s="3">
        <v>23.8</v>
      </c>
      <c r="Y20" s="6"/>
      <c r="Z20" s="3">
        <f t="shared" si="0"/>
        <v>0.22402980173448672</v>
      </c>
      <c r="AA20" s="6"/>
      <c r="AB20" s="6"/>
      <c r="AC20" s="6"/>
      <c r="AD20" s="6"/>
      <c r="AE20" s="6">
        <v>3.6499999999999998E-2</v>
      </c>
      <c r="AF20" s="7"/>
    </row>
    <row r="21" spans="1:32" ht="13.2">
      <c r="A21" s="8" t="s">
        <v>90</v>
      </c>
      <c r="B21" s="9">
        <v>45503</v>
      </c>
      <c r="C21" s="10" t="s">
        <v>91</v>
      </c>
      <c r="D21" s="10" t="s">
        <v>92</v>
      </c>
      <c r="E21" s="10" t="s">
        <v>76</v>
      </c>
      <c r="F21" s="10">
        <v>6180</v>
      </c>
      <c r="G21" s="10" t="s">
        <v>93</v>
      </c>
      <c r="H21" s="10" t="s">
        <v>94</v>
      </c>
      <c r="I21" s="10">
        <v>260</v>
      </c>
      <c r="J21" s="10">
        <v>598.79999999999995</v>
      </c>
      <c r="K21" s="10" t="s">
        <v>95</v>
      </c>
      <c r="L21" s="10" t="s">
        <v>96</v>
      </c>
      <c r="M21" s="10">
        <v>14.4</v>
      </c>
      <c r="N21" s="10">
        <v>30</v>
      </c>
      <c r="O21" s="10">
        <v>300</v>
      </c>
      <c r="P21" s="10">
        <f t="shared" si="3"/>
        <v>10</v>
      </c>
      <c r="Q21" s="10" t="s">
        <v>35</v>
      </c>
      <c r="R21" s="10">
        <v>50</v>
      </c>
      <c r="S21" s="10"/>
      <c r="T21" s="11"/>
      <c r="U21" s="10">
        <v>53.3</v>
      </c>
      <c r="V21" s="10" t="s">
        <v>97</v>
      </c>
      <c r="W21" s="10">
        <v>22.5</v>
      </c>
      <c r="X21" s="10">
        <v>5.85</v>
      </c>
      <c r="Y21" s="12"/>
      <c r="Z21" s="10">
        <f t="shared" si="0"/>
        <v>0.1782011975120473</v>
      </c>
      <c r="AA21" s="12">
        <v>0.95</v>
      </c>
      <c r="AB21" s="12"/>
      <c r="AC21" s="12"/>
      <c r="AD21" s="12"/>
      <c r="AE21" s="12">
        <v>1.78E-2</v>
      </c>
      <c r="AF21" s="13"/>
    </row>
    <row r="22" spans="1:32" ht="13.2">
      <c r="A22" s="1" t="s">
        <v>98</v>
      </c>
      <c r="B22" s="2">
        <v>45506</v>
      </c>
      <c r="C22" s="3" t="s">
        <v>99</v>
      </c>
      <c r="D22" s="3" t="s">
        <v>85</v>
      </c>
      <c r="E22" s="3" t="s">
        <v>76</v>
      </c>
      <c r="F22" s="3">
        <v>6852</v>
      </c>
      <c r="G22" s="3" t="s">
        <v>100</v>
      </c>
      <c r="H22" s="3" t="s">
        <v>94</v>
      </c>
      <c r="I22" s="3">
        <v>262.8</v>
      </c>
      <c r="J22" s="3">
        <v>598.79999999999995</v>
      </c>
      <c r="K22" s="3" t="s">
        <v>87</v>
      </c>
      <c r="L22" s="3" t="s">
        <v>101</v>
      </c>
      <c r="M22" s="3">
        <v>12</v>
      </c>
      <c r="N22" s="3">
        <v>30</v>
      </c>
      <c r="O22" s="3">
        <v>300</v>
      </c>
      <c r="P22" s="3">
        <f t="shared" si="3"/>
        <v>10</v>
      </c>
      <c r="Q22" s="3" t="s">
        <v>35</v>
      </c>
      <c r="R22" s="3">
        <v>50</v>
      </c>
      <c r="S22" s="3"/>
      <c r="T22" s="5"/>
      <c r="U22" s="3">
        <v>45.9</v>
      </c>
      <c r="V22" s="3" t="s">
        <v>102</v>
      </c>
      <c r="W22" s="3">
        <v>19.100000000000001</v>
      </c>
      <c r="X22" s="3">
        <v>25.5</v>
      </c>
      <c r="Y22" s="6"/>
      <c r="Z22" s="3">
        <f t="shared" si="0"/>
        <v>0.17315752251033556</v>
      </c>
      <c r="AA22" s="6">
        <v>0.95</v>
      </c>
      <c r="AB22" s="6"/>
      <c r="AC22" s="6"/>
      <c r="AD22" s="6"/>
      <c r="AE22" s="6">
        <v>3.4099999999999998E-2</v>
      </c>
      <c r="AF22" s="7"/>
    </row>
    <row r="23" spans="1:32" ht="13.2">
      <c r="A23" s="8" t="s">
        <v>103</v>
      </c>
      <c r="B23" s="9">
        <v>45513</v>
      </c>
      <c r="C23" s="10" t="s">
        <v>104</v>
      </c>
      <c r="D23" s="10" t="s">
        <v>85</v>
      </c>
      <c r="E23" s="10" t="s">
        <v>76</v>
      </c>
      <c r="F23" s="10">
        <v>6756</v>
      </c>
      <c r="G23" s="10" t="s">
        <v>105</v>
      </c>
      <c r="H23" s="10" t="s">
        <v>94</v>
      </c>
      <c r="I23" s="10">
        <v>247.2</v>
      </c>
      <c r="J23" s="10">
        <v>594</v>
      </c>
      <c r="K23" s="10" t="s">
        <v>87</v>
      </c>
      <c r="L23" s="10" t="s">
        <v>106</v>
      </c>
      <c r="M23" s="10">
        <v>12</v>
      </c>
      <c r="N23" s="10">
        <v>30</v>
      </c>
      <c r="O23" s="10">
        <v>300</v>
      </c>
      <c r="P23" s="10">
        <f t="shared" si="3"/>
        <v>10</v>
      </c>
      <c r="Q23" s="10" t="s">
        <v>35</v>
      </c>
      <c r="R23" s="10">
        <v>50</v>
      </c>
      <c r="S23" s="10"/>
      <c r="T23" s="11"/>
      <c r="U23" s="10">
        <v>59.6</v>
      </c>
      <c r="V23" s="10" t="s">
        <v>107</v>
      </c>
      <c r="W23" s="10">
        <v>21.2</v>
      </c>
      <c r="X23" s="10">
        <v>23.5</v>
      </c>
      <c r="Y23" s="12"/>
      <c r="Z23" s="10">
        <f t="shared" si="0"/>
        <v>0.12652583216972207</v>
      </c>
      <c r="AA23" s="16">
        <v>0.8</v>
      </c>
      <c r="AB23" s="17"/>
      <c r="AC23" s="15"/>
      <c r="AD23" s="15"/>
      <c r="AE23" s="16">
        <f>AVERAGE(5.59,2.74)/100</f>
        <v>4.165E-2</v>
      </c>
      <c r="AF23" s="13" t="s">
        <v>108</v>
      </c>
    </row>
    <row r="24" spans="1:32" ht="13.2">
      <c r="A24" s="1" t="s">
        <v>109</v>
      </c>
      <c r="B24" s="2">
        <v>45513</v>
      </c>
      <c r="C24" s="3" t="s">
        <v>104</v>
      </c>
      <c r="D24" s="3" t="s">
        <v>85</v>
      </c>
      <c r="E24" s="3" t="s">
        <v>76</v>
      </c>
      <c r="F24" s="3">
        <v>6756</v>
      </c>
      <c r="G24" s="3" t="s">
        <v>105</v>
      </c>
      <c r="H24" s="3" t="s">
        <v>94</v>
      </c>
      <c r="I24" s="3">
        <v>247.2</v>
      </c>
      <c r="J24" s="3">
        <v>594</v>
      </c>
      <c r="K24" s="3" t="s">
        <v>87</v>
      </c>
      <c r="L24" s="3" t="s">
        <v>106</v>
      </c>
      <c r="M24" s="3">
        <v>12</v>
      </c>
      <c r="N24" s="3">
        <v>10</v>
      </c>
      <c r="O24" s="3">
        <v>300</v>
      </c>
      <c r="P24" s="3">
        <f t="shared" si="3"/>
        <v>30</v>
      </c>
      <c r="Q24" s="3" t="s">
        <v>35</v>
      </c>
      <c r="R24" s="3">
        <v>50</v>
      </c>
      <c r="S24" s="3"/>
      <c r="T24" s="5"/>
      <c r="U24" s="3">
        <v>51.6</v>
      </c>
      <c r="V24" s="3" t="s">
        <v>110</v>
      </c>
      <c r="W24" s="3">
        <v>11.9</v>
      </c>
      <c r="X24" s="3">
        <v>47.2</v>
      </c>
      <c r="Y24" s="6"/>
      <c r="Z24" s="3">
        <f t="shared" si="0"/>
        <v>5.3185655910101555E-2</v>
      </c>
      <c r="AA24" s="19">
        <v>0.6</v>
      </c>
      <c r="AB24" s="20"/>
      <c r="AC24" s="18"/>
      <c r="AD24" s="18"/>
      <c r="AE24" s="19">
        <f>AVERAGE(2.91,1.29)/100</f>
        <v>2.1000000000000001E-2</v>
      </c>
      <c r="AF24" s="7" t="s">
        <v>108</v>
      </c>
    </row>
    <row r="25" spans="1:32" ht="13.2">
      <c r="A25" s="8" t="s">
        <v>111</v>
      </c>
      <c r="B25" s="9">
        <v>45518</v>
      </c>
      <c r="C25" s="10" t="s">
        <v>112</v>
      </c>
      <c r="D25" s="10" t="s">
        <v>80</v>
      </c>
      <c r="E25" s="10" t="s">
        <v>76</v>
      </c>
      <c r="F25" s="10">
        <v>6300</v>
      </c>
      <c r="G25" s="10" t="s">
        <v>113</v>
      </c>
      <c r="H25" s="10" t="s">
        <v>94</v>
      </c>
      <c r="I25" s="10">
        <v>268.8</v>
      </c>
      <c r="J25" s="10">
        <v>630</v>
      </c>
      <c r="K25" s="10" t="s">
        <v>87</v>
      </c>
      <c r="L25" s="10" t="s">
        <v>114</v>
      </c>
      <c r="M25" s="10">
        <v>12</v>
      </c>
      <c r="N25" s="10">
        <v>10</v>
      </c>
      <c r="O25" s="10">
        <v>300</v>
      </c>
      <c r="P25" s="10">
        <f t="shared" si="3"/>
        <v>30</v>
      </c>
      <c r="Q25" s="10" t="s">
        <v>35</v>
      </c>
      <c r="R25" s="10">
        <v>50</v>
      </c>
      <c r="S25" s="10"/>
      <c r="T25" s="11"/>
      <c r="U25" s="10">
        <v>50.8</v>
      </c>
      <c r="V25" s="10" t="s">
        <v>115</v>
      </c>
      <c r="W25" s="10">
        <v>15.5</v>
      </c>
      <c r="X25" s="10">
        <v>29</v>
      </c>
      <c r="Y25" s="12"/>
      <c r="Z25" s="10">
        <f t="shared" si="0"/>
        <v>9.3097061194122394E-2</v>
      </c>
      <c r="AA25" s="10"/>
      <c r="AB25" s="12"/>
      <c r="AC25" s="12"/>
      <c r="AD25" s="12"/>
      <c r="AE25" s="12"/>
      <c r="AF25" s="13"/>
    </row>
    <row r="26" spans="1:32" ht="13.2">
      <c r="A26" s="1" t="s">
        <v>116</v>
      </c>
      <c r="B26" s="2">
        <v>45518</v>
      </c>
      <c r="C26" s="3" t="s">
        <v>112</v>
      </c>
      <c r="D26" s="3" t="s">
        <v>80</v>
      </c>
      <c r="E26" s="3" t="s">
        <v>76</v>
      </c>
      <c r="F26" s="3">
        <v>6300</v>
      </c>
      <c r="G26" s="3" t="s">
        <v>113</v>
      </c>
      <c r="H26" s="3" t="s">
        <v>94</v>
      </c>
      <c r="I26" s="3">
        <v>268.8</v>
      </c>
      <c r="J26" s="3">
        <v>630</v>
      </c>
      <c r="K26" s="3" t="s">
        <v>87</v>
      </c>
      <c r="L26" s="3" t="s">
        <v>114</v>
      </c>
      <c r="M26" s="3">
        <v>12</v>
      </c>
      <c r="N26" s="3">
        <v>15</v>
      </c>
      <c r="O26" s="3">
        <v>300</v>
      </c>
      <c r="P26" s="3">
        <f t="shared" si="3"/>
        <v>20</v>
      </c>
      <c r="Q26" s="3" t="s">
        <v>35</v>
      </c>
      <c r="R26" s="3">
        <v>50</v>
      </c>
      <c r="S26" s="3"/>
      <c r="T26" s="5"/>
      <c r="U26" s="3">
        <v>50.2</v>
      </c>
      <c r="V26" s="3" t="s">
        <v>117</v>
      </c>
      <c r="W26" s="3">
        <v>18.2</v>
      </c>
      <c r="X26" s="3">
        <v>19.7</v>
      </c>
      <c r="Y26" s="6"/>
      <c r="Z26" s="3">
        <f t="shared" si="0"/>
        <v>0.13144235805780857</v>
      </c>
      <c r="AA26" s="6"/>
      <c r="AB26" s="6"/>
      <c r="AC26" s="6"/>
      <c r="AD26" s="6"/>
      <c r="AE26" s="6"/>
      <c r="AF26" s="7"/>
    </row>
    <row r="27" spans="1:32" ht="13.2">
      <c r="A27" s="8" t="s">
        <v>118</v>
      </c>
      <c r="B27" s="9">
        <v>45518</v>
      </c>
      <c r="C27" s="10" t="s">
        <v>112</v>
      </c>
      <c r="D27" s="10" t="s">
        <v>80</v>
      </c>
      <c r="E27" s="10" t="s">
        <v>76</v>
      </c>
      <c r="F27" s="10">
        <v>6300</v>
      </c>
      <c r="G27" s="10" t="s">
        <v>113</v>
      </c>
      <c r="H27" s="10" t="s">
        <v>94</v>
      </c>
      <c r="I27" s="10">
        <v>268.8</v>
      </c>
      <c r="J27" s="10">
        <v>630</v>
      </c>
      <c r="K27" s="10" t="s">
        <v>87</v>
      </c>
      <c r="L27" s="10" t="s">
        <v>114</v>
      </c>
      <c r="M27" s="10">
        <v>12</v>
      </c>
      <c r="N27" s="10">
        <v>20</v>
      </c>
      <c r="O27" s="10">
        <v>300</v>
      </c>
      <c r="P27" s="10">
        <f t="shared" si="3"/>
        <v>15</v>
      </c>
      <c r="Q27" s="10" t="s">
        <v>35</v>
      </c>
      <c r="R27" s="10">
        <v>50</v>
      </c>
      <c r="S27" s="10"/>
      <c r="T27" s="11"/>
      <c r="U27" s="10">
        <v>52.6</v>
      </c>
      <c r="V27" s="10" t="s">
        <v>119</v>
      </c>
      <c r="W27" s="10">
        <v>19.5</v>
      </c>
      <c r="X27" s="10">
        <v>14.6</v>
      </c>
      <c r="Y27" s="12"/>
      <c r="Z27" s="10">
        <f t="shared" si="0"/>
        <v>0.13743512267056052</v>
      </c>
      <c r="AA27" s="12"/>
      <c r="AB27" s="12"/>
      <c r="AC27" s="12"/>
      <c r="AD27" s="12"/>
      <c r="AE27" s="12"/>
      <c r="AF27" s="13"/>
    </row>
    <row r="28" spans="1:32" ht="13.2">
      <c r="A28" s="1" t="s">
        <v>120</v>
      </c>
      <c r="B28" s="2">
        <v>45518</v>
      </c>
      <c r="C28" s="3" t="s">
        <v>112</v>
      </c>
      <c r="D28" s="3" t="s">
        <v>85</v>
      </c>
      <c r="E28" s="3" t="s">
        <v>76</v>
      </c>
      <c r="F28" s="3">
        <v>7080</v>
      </c>
      <c r="G28" s="3" t="s">
        <v>113</v>
      </c>
      <c r="H28" s="3" t="s">
        <v>94</v>
      </c>
      <c r="I28" s="3">
        <v>268.8</v>
      </c>
      <c r="J28" s="3">
        <v>612</v>
      </c>
      <c r="K28" s="3" t="s">
        <v>87</v>
      </c>
      <c r="L28" s="3" t="s">
        <v>114</v>
      </c>
      <c r="M28" s="3">
        <v>12</v>
      </c>
      <c r="N28" s="3">
        <v>30</v>
      </c>
      <c r="O28" s="3">
        <v>300</v>
      </c>
      <c r="P28" s="3">
        <f t="shared" si="3"/>
        <v>10</v>
      </c>
      <c r="Q28" s="3" t="s">
        <v>35</v>
      </c>
      <c r="R28" s="3">
        <v>50</v>
      </c>
      <c r="S28" s="3"/>
      <c r="T28" s="5"/>
      <c r="U28" s="3">
        <v>53.8</v>
      </c>
      <c r="V28" s="3" t="s">
        <v>121</v>
      </c>
      <c r="W28" s="3">
        <v>19.8</v>
      </c>
      <c r="X28" s="3">
        <v>8.83</v>
      </c>
      <c r="Y28" s="6"/>
      <c r="Z28" s="3">
        <f t="shared" si="0"/>
        <v>0.13544588936029078</v>
      </c>
      <c r="AA28" s="6"/>
      <c r="AB28" s="6"/>
      <c r="AC28" s="6"/>
      <c r="AD28" s="6"/>
      <c r="AE28" s="6"/>
      <c r="AF28" s="7"/>
    </row>
    <row r="29" spans="1:32" ht="13.2">
      <c r="A29" s="8" t="s">
        <v>122</v>
      </c>
      <c r="B29" s="9">
        <v>45518</v>
      </c>
      <c r="C29" s="10" t="s">
        <v>112</v>
      </c>
      <c r="D29" s="10" t="s">
        <v>85</v>
      </c>
      <c r="E29" s="10" t="s">
        <v>76</v>
      </c>
      <c r="F29" s="10">
        <v>7080</v>
      </c>
      <c r="G29" s="10" t="s">
        <v>113</v>
      </c>
      <c r="H29" s="10" t="s">
        <v>94</v>
      </c>
      <c r="I29" s="10">
        <v>268.8</v>
      </c>
      <c r="J29" s="10">
        <v>612</v>
      </c>
      <c r="K29" s="10" t="s">
        <v>87</v>
      </c>
      <c r="L29" s="10" t="s">
        <v>114</v>
      </c>
      <c r="M29" s="10">
        <v>12</v>
      </c>
      <c r="N29" s="10">
        <v>40</v>
      </c>
      <c r="O29" s="10">
        <v>300</v>
      </c>
      <c r="P29" s="10">
        <f t="shared" si="3"/>
        <v>7.5</v>
      </c>
      <c r="Q29" s="10" t="s">
        <v>35</v>
      </c>
      <c r="R29" s="10">
        <v>50</v>
      </c>
      <c r="S29" s="10"/>
      <c r="T29" s="11"/>
      <c r="U29" s="10">
        <v>62.5</v>
      </c>
      <c r="V29" s="10" t="s">
        <v>123</v>
      </c>
      <c r="W29" s="10">
        <v>25.2</v>
      </c>
      <c r="X29" s="10">
        <v>5.71</v>
      </c>
      <c r="Y29" s="12"/>
      <c r="Z29" s="10">
        <f t="shared" si="0"/>
        <v>0.16257024</v>
      </c>
      <c r="AA29" s="12"/>
      <c r="AB29" s="12"/>
      <c r="AC29" s="12"/>
      <c r="AD29" s="12"/>
      <c r="AE29" s="12"/>
      <c r="AF29" s="13"/>
    </row>
    <row r="30" spans="1:32" ht="13.2">
      <c r="A30" s="1" t="s">
        <v>124</v>
      </c>
      <c r="B30" s="2">
        <v>45520</v>
      </c>
      <c r="C30" s="3" t="s">
        <v>125</v>
      </c>
      <c r="D30" s="3" t="s">
        <v>126</v>
      </c>
      <c r="E30" s="3" t="s">
        <v>127</v>
      </c>
      <c r="F30" s="3">
        <v>13890</v>
      </c>
      <c r="G30" s="3" t="s">
        <v>113</v>
      </c>
      <c r="H30" s="3" t="s">
        <v>94</v>
      </c>
      <c r="I30" s="3">
        <v>268.8</v>
      </c>
      <c r="J30" s="3">
        <v>541.20000000000005</v>
      </c>
      <c r="K30" s="3" t="s">
        <v>128</v>
      </c>
      <c r="L30" s="3" t="s">
        <v>129</v>
      </c>
      <c r="M30" s="3">
        <v>8.5500000000000007</v>
      </c>
      <c r="N30" s="3">
        <v>10</v>
      </c>
      <c r="O30" s="3">
        <v>300</v>
      </c>
      <c r="P30" s="3">
        <f t="shared" si="3"/>
        <v>30</v>
      </c>
      <c r="Q30" s="3" t="s">
        <v>35</v>
      </c>
      <c r="R30" s="3">
        <v>50</v>
      </c>
      <c r="S30" s="3"/>
      <c r="T30" s="5"/>
      <c r="U30" s="3">
        <v>63.4</v>
      </c>
      <c r="V30" s="3" t="s">
        <v>130</v>
      </c>
      <c r="W30" s="3">
        <v>27.2</v>
      </c>
      <c r="X30" s="3">
        <v>25.3</v>
      </c>
      <c r="Y30" s="6">
        <v>8.43E-2</v>
      </c>
      <c r="Z30" s="3">
        <f t="shared" si="0"/>
        <v>0.1840599468598553</v>
      </c>
      <c r="AA30" s="19">
        <v>0.3</v>
      </c>
      <c r="AB30" s="19">
        <v>0.3</v>
      </c>
      <c r="AC30" s="18"/>
      <c r="AD30" s="18"/>
      <c r="AE30" s="19">
        <v>2.8299999999999999E-2</v>
      </c>
      <c r="AF30" s="7" t="s">
        <v>131</v>
      </c>
    </row>
    <row r="31" spans="1:32" ht="13.2">
      <c r="A31" s="8" t="s">
        <v>132</v>
      </c>
      <c r="B31" s="9">
        <v>45525</v>
      </c>
      <c r="C31" s="10" t="s">
        <v>133</v>
      </c>
      <c r="D31" s="10" t="s">
        <v>134</v>
      </c>
      <c r="E31" s="10" t="s">
        <v>76</v>
      </c>
      <c r="F31" s="10">
        <v>8604</v>
      </c>
      <c r="G31" s="10" t="s">
        <v>135</v>
      </c>
      <c r="H31" s="10" t="s">
        <v>33</v>
      </c>
      <c r="I31" s="10">
        <v>225.6</v>
      </c>
      <c r="J31" s="10">
        <v>495.6</v>
      </c>
      <c r="K31" s="10" t="s">
        <v>87</v>
      </c>
      <c r="L31" s="10" t="s">
        <v>136</v>
      </c>
      <c r="M31" s="10">
        <v>10</v>
      </c>
      <c r="N31" s="10">
        <v>10</v>
      </c>
      <c r="O31" s="10">
        <v>300</v>
      </c>
      <c r="P31" s="10">
        <f t="shared" si="3"/>
        <v>30</v>
      </c>
      <c r="Q31" s="10" t="s">
        <v>35</v>
      </c>
      <c r="R31" s="10">
        <v>50</v>
      </c>
      <c r="S31" s="10"/>
      <c r="T31" s="11"/>
      <c r="U31" s="10">
        <v>45</v>
      </c>
      <c r="V31" s="10" t="s">
        <v>137</v>
      </c>
      <c r="W31" s="10">
        <v>14.4</v>
      </c>
      <c r="X31" s="10">
        <v>39</v>
      </c>
      <c r="Y31" s="12">
        <v>0.121</v>
      </c>
      <c r="Z31" s="10">
        <f t="shared" si="0"/>
        <v>0.1024</v>
      </c>
      <c r="AA31" s="16">
        <v>0.3</v>
      </c>
      <c r="AB31" s="12">
        <v>0.75</v>
      </c>
      <c r="AC31" s="15"/>
      <c r="AD31" s="15"/>
      <c r="AE31" s="16">
        <v>2.87E-2</v>
      </c>
      <c r="AF31" s="13"/>
    </row>
    <row r="32" spans="1:32" ht="13.2">
      <c r="A32" s="1" t="s">
        <v>138</v>
      </c>
      <c r="B32" s="2">
        <v>45541</v>
      </c>
      <c r="C32" s="3" t="s">
        <v>139</v>
      </c>
      <c r="D32" s="3" t="s">
        <v>140</v>
      </c>
      <c r="E32" s="3" t="s">
        <v>141</v>
      </c>
      <c r="F32" s="3">
        <v>32000</v>
      </c>
      <c r="G32" s="3" t="s">
        <v>113</v>
      </c>
      <c r="H32" s="3" t="s">
        <v>94</v>
      </c>
      <c r="I32" s="3">
        <v>268.8</v>
      </c>
      <c r="J32" s="3">
        <v>525.6</v>
      </c>
      <c r="K32" s="3" t="s">
        <v>142</v>
      </c>
      <c r="L32" s="3" t="s">
        <v>143</v>
      </c>
      <c r="M32" s="3">
        <v>13.2</v>
      </c>
      <c r="N32" s="3">
        <v>10</v>
      </c>
      <c r="O32" s="3">
        <v>300</v>
      </c>
      <c r="P32" s="3">
        <f t="shared" si="3"/>
        <v>30</v>
      </c>
      <c r="Q32" s="3" t="s">
        <v>144</v>
      </c>
      <c r="R32" s="3">
        <v>50</v>
      </c>
      <c r="S32" s="22">
        <v>708</v>
      </c>
      <c r="T32" s="5">
        <f>((S32)/((O32/60)*(N32/(N32+O32))))/1000</f>
        <v>4.3896000000000006</v>
      </c>
      <c r="U32" s="3">
        <v>64.3</v>
      </c>
      <c r="V32" s="3" t="s">
        <v>145</v>
      </c>
      <c r="W32" s="3">
        <v>24.4</v>
      </c>
      <c r="X32" s="3">
        <v>25.4</v>
      </c>
      <c r="Y32" s="6">
        <v>6.6900000000000001E-2</v>
      </c>
      <c r="Z32" s="3">
        <f t="shared" si="0"/>
        <v>0.14399841334723265</v>
      </c>
      <c r="AA32" s="6">
        <v>0.99</v>
      </c>
      <c r="AB32" s="6">
        <v>0.99</v>
      </c>
      <c r="AC32" s="6"/>
      <c r="AD32" s="6"/>
      <c r="AE32" s="6">
        <v>4.8800000000000003E-2</v>
      </c>
      <c r="AF32" s="7" t="s">
        <v>146</v>
      </c>
    </row>
    <row r="33" spans="1:32" ht="13.2">
      <c r="A33" s="8" t="s">
        <v>147</v>
      </c>
      <c r="B33" s="9">
        <v>45541</v>
      </c>
      <c r="C33" s="10" t="s">
        <v>148</v>
      </c>
      <c r="D33" s="10" t="s">
        <v>140</v>
      </c>
      <c r="E33" s="10" t="s">
        <v>141</v>
      </c>
      <c r="F33" s="10">
        <v>32000</v>
      </c>
      <c r="G33" s="10" t="s">
        <v>113</v>
      </c>
      <c r="H33" s="10" t="s">
        <v>94</v>
      </c>
      <c r="I33" s="10">
        <v>268.8</v>
      </c>
      <c r="J33" s="10">
        <v>525.6</v>
      </c>
      <c r="K33" s="10" t="s">
        <v>142</v>
      </c>
      <c r="L33" s="10" t="s">
        <v>143</v>
      </c>
      <c r="M33" s="10">
        <v>13.2</v>
      </c>
      <c r="N33" s="10">
        <v>10</v>
      </c>
      <c r="O33" s="10">
        <v>300</v>
      </c>
      <c r="P33" s="10">
        <f t="shared" si="3"/>
        <v>30</v>
      </c>
      <c r="Q33" s="10" t="s">
        <v>144</v>
      </c>
      <c r="R33" s="10">
        <v>50</v>
      </c>
      <c r="S33" s="21">
        <v>708</v>
      </c>
      <c r="T33" s="11">
        <f>((S33)/((O33/60)*(N33/(N33+O33))))/1000</f>
        <v>4.3896000000000006</v>
      </c>
      <c r="U33" s="10"/>
      <c r="V33" s="10"/>
      <c r="W33" s="10"/>
      <c r="X33" s="10"/>
      <c r="Y33" s="12"/>
      <c r="Z33" s="10"/>
      <c r="AA33" s="12">
        <v>0.99</v>
      </c>
      <c r="AB33" s="12">
        <v>0.99</v>
      </c>
      <c r="AC33" s="12"/>
      <c r="AD33" s="12"/>
      <c r="AE33" s="12">
        <v>2.6599999999999999E-2</v>
      </c>
      <c r="AF33" s="13"/>
    </row>
    <row r="34" spans="1:32" ht="13.2">
      <c r="A34" s="1" t="s">
        <v>149</v>
      </c>
      <c r="B34" s="2">
        <v>45544</v>
      </c>
      <c r="C34" s="3" t="s">
        <v>150</v>
      </c>
      <c r="D34" s="3" t="s">
        <v>126</v>
      </c>
      <c r="E34" s="3" t="s">
        <v>127</v>
      </c>
      <c r="F34" s="3">
        <v>52000</v>
      </c>
      <c r="G34" s="3" t="s">
        <v>151</v>
      </c>
      <c r="H34" s="3" t="s">
        <v>94</v>
      </c>
      <c r="I34" s="3">
        <v>256.8</v>
      </c>
      <c r="J34" s="3">
        <v>554.4</v>
      </c>
      <c r="K34" s="3" t="s">
        <v>152</v>
      </c>
      <c r="L34" s="3" t="s">
        <v>153</v>
      </c>
      <c r="M34" s="3">
        <v>13.2</v>
      </c>
      <c r="N34" s="3">
        <v>10</v>
      </c>
      <c r="O34" s="3">
        <v>300</v>
      </c>
      <c r="P34" s="3">
        <f t="shared" si="3"/>
        <v>30</v>
      </c>
      <c r="Q34" s="3" t="s">
        <v>144</v>
      </c>
      <c r="R34" s="3">
        <v>50</v>
      </c>
      <c r="S34" s="22">
        <v>708</v>
      </c>
      <c r="T34" s="5">
        <f>((S34)/((O34/60)*(N34/(N34+O34))))/1000</f>
        <v>4.3896000000000006</v>
      </c>
      <c r="U34" s="3">
        <v>62.3</v>
      </c>
      <c r="V34" s="3" t="s">
        <v>154</v>
      </c>
      <c r="W34" s="3">
        <v>23.1</v>
      </c>
      <c r="X34" s="3">
        <v>20.6</v>
      </c>
      <c r="Y34" s="6">
        <v>0.113</v>
      </c>
      <c r="Z34" s="3">
        <f>(W34/U34)^2</f>
        <v>0.13748264108067165</v>
      </c>
      <c r="AA34" s="6">
        <v>0.25</v>
      </c>
      <c r="AB34" s="6">
        <v>0.9</v>
      </c>
      <c r="AC34" s="6"/>
      <c r="AD34" s="6"/>
      <c r="AE34" s="6"/>
      <c r="AF34" s="7"/>
    </row>
    <row r="35" spans="1:32" ht="13.2">
      <c r="A35" s="8" t="s">
        <v>155</v>
      </c>
      <c r="B35" s="9">
        <v>45544</v>
      </c>
      <c r="C35" s="10" t="s">
        <v>156</v>
      </c>
      <c r="D35" s="10" t="s">
        <v>126</v>
      </c>
      <c r="E35" s="10" t="s">
        <v>127</v>
      </c>
      <c r="F35" s="10">
        <v>52000</v>
      </c>
      <c r="G35" s="10" t="s">
        <v>151</v>
      </c>
      <c r="H35" s="10" t="s">
        <v>94</v>
      </c>
      <c r="I35" s="10">
        <v>256.8</v>
      </c>
      <c r="J35" s="10">
        <v>554.4</v>
      </c>
      <c r="K35" s="10" t="s">
        <v>152</v>
      </c>
      <c r="L35" s="10" t="s">
        <v>153</v>
      </c>
      <c r="M35" s="10">
        <v>13.2</v>
      </c>
      <c r="N35" s="10">
        <v>10</v>
      </c>
      <c r="O35" s="10">
        <v>300</v>
      </c>
      <c r="P35" s="10">
        <f t="shared" si="3"/>
        <v>30</v>
      </c>
      <c r="Q35" s="10" t="s">
        <v>144</v>
      </c>
      <c r="R35" s="10">
        <v>50</v>
      </c>
      <c r="S35" s="22">
        <v>708</v>
      </c>
      <c r="T35" s="11">
        <f>((S35)/((O35/60)*(N35/(N35+O35))))/1000</f>
        <v>4.3896000000000006</v>
      </c>
      <c r="U35" s="10"/>
      <c r="V35" s="10"/>
      <c r="W35" s="10"/>
      <c r="X35" s="10"/>
      <c r="Y35" s="12"/>
      <c r="Z35" s="10"/>
      <c r="AA35" s="12">
        <v>0.35</v>
      </c>
      <c r="AB35" s="12">
        <v>0.8</v>
      </c>
      <c r="AC35" s="12"/>
      <c r="AD35" s="12"/>
      <c r="AE35" s="12"/>
      <c r="AF35" s="13"/>
    </row>
    <row r="36" spans="1:32" ht="13.2">
      <c r="A36" s="1" t="s">
        <v>157</v>
      </c>
      <c r="B36" s="2">
        <v>45544</v>
      </c>
      <c r="C36" s="3" t="s">
        <v>156</v>
      </c>
      <c r="D36" s="3" t="s">
        <v>126</v>
      </c>
      <c r="E36" s="3" t="s">
        <v>127</v>
      </c>
      <c r="F36" s="3">
        <v>52000</v>
      </c>
      <c r="G36" s="3" t="s">
        <v>151</v>
      </c>
      <c r="H36" s="3" t="s">
        <v>94</v>
      </c>
      <c r="I36" s="3">
        <v>256.8</v>
      </c>
      <c r="J36" s="3">
        <v>554.4</v>
      </c>
      <c r="K36" s="3" t="s">
        <v>152</v>
      </c>
      <c r="L36" s="3" t="s">
        <v>153</v>
      </c>
      <c r="M36" s="3">
        <v>13.2</v>
      </c>
      <c r="N36" s="3">
        <v>10</v>
      </c>
      <c r="O36" s="3">
        <v>300</v>
      </c>
      <c r="P36" s="3">
        <f t="shared" si="3"/>
        <v>30</v>
      </c>
      <c r="Q36" s="3" t="s">
        <v>144</v>
      </c>
      <c r="R36" s="3">
        <v>50</v>
      </c>
      <c r="S36" s="21">
        <v>708</v>
      </c>
      <c r="T36" s="5">
        <f>((S36)/((O36/60)*(N36/(N36+O36))))/1000</f>
        <v>4.3896000000000006</v>
      </c>
      <c r="U36" s="3"/>
      <c r="V36" s="3"/>
      <c r="W36" s="3"/>
      <c r="X36" s="3"/>
      <c r="Y36" s="6"/>
      <c r="Z36" s="3"/>
      <c r="AA36" s="6">
        <v>0.2</v>
      </c>
      <c r="AB36" s="6">
        <v>0.95</v>
      </c>
      <c r="AC36" s="6"/>
      <c r="AD36" s="6"/>
      <c r="AE36" s="6"/>
      <c r="AF36" s="7"/>
    </row>
    <row r="37" spans="1:32" ht="13.2">
      <c r="A37" s="8" t="s">
        <v>158</v>
      </c>
      <c r="B37" s="9">
        <v>45544</v>
      </c>
      <c r="C37" s="10" t="s">
        <v>156</v>
      </c>
      <c r="D37" s="10" t="s">
        <v>126</v>
      </c>
      <c r="E37" s="10" t="s">
        <v>127</v>
      </c>
      <c r="F37" s="10">
        <v>52000</v>
      </c>
      <c r="G37" s="10" t="s">
        <v>151</v>
      </c>
      <c r="H37" s="10" t="s">
        <v>94</v>
      </c>
      <c r="I37" s="10">
        <v>256.8</v>
      </c>
      <c r="J37" s="10">
        <v>554.4</v>
      </c>
      <c r="K37" s="10" t="s">
        <v>152</v>
      </c>
      <c r="L37" s="10" t="s">
        <v>153</v>
      </c>
      <c r="M37" s="10">
        <v>13.2</v>
      </c>
      <c r="N37" s="10">
        <v>10</v>
      </c>
      <c r="O37" s="10">
        <v>300</v>
      </c>
      <c r="P37" s="10">
        <f t="shared" si="3"/>
        <v>30</v>
      </c>
      <c r="Q37" s="10" t="s">
        <v>144</v>
      </c>
      <c r="R37" s="10">
        <v>50</v>
      </c>
      <c r="S37" s="22">
        <v>708</v>
      </c>
      <c r="T37" s="11">
        <f>((S37)/((O37/60)*(N37/(N37+O37))))/1000</f>
        <v>4.3896000000000006</v>
      </c>
      <c r="U37" s="10"/>
      <c r="V37" s="10"/>
      <c r="W37" s="10"/>
      <c r="X37" s="10"/>
      <c r="Y37" s="12"/>
      <c r="Z37" s="10"/>
      <c r="AA37" s="12">
        <v>0.21</v>
      </c>
      <c r="AB37" s="12">
        <v>0.9</v>
      </c>
      <c r="AC37" s="12"/>
      <c r="AD37" s="12"/>
      <c r="AE37" s="12"/>
      <c r="AF37" s="13"/>
    </row>
    <row r="38" spans="1:32" ht="13.2">
      <c r="A38" s="1" t="s">
        <v>159</v>
      </c>
      <c r="B38" s="2">
        <v>45544</v>
      </c>
      <c r="C38" s="3" t="s">
        <v>156</v>
      </c>
      <c r="D38" s="3" t="s">
        <v>126</v>
      </c>
      <c r="E38" s="3" t="s">
        <v>127</v>
      </c>
      <c r="F38" s="3">
        <v>52000</v>
      </c>
      <c r="G38" s="3" t="s">
        <v>151</v>
      </c>
      <c r="H38" s="3" t="s">
        <v>94</v>
      </c>
      <c r="I38" s="3">
        <v>256.8</v>
      </c>
      <c r="J38" s="3">
        <v>554.4</v>
      </c>
      <c r="K38" s="3" t="s">
        <v>152</v>
      </c>
      <c r="L38" s="3" t="s">
        <v>153</v>
      </c>
      <c r="M38" s="3">
        <v>13.2</v>
      </c>
      <c r="N38" s="3">
        <v>10</v>
      </c>
      <c r="O38" s="3">
        <v>300</v>
      </c>
      <c r="P38" s="3">
        <f t="shared" si="3"/>
        <v>30</v>
      </c>
      <c r="Q38" s="3" t="s">
        <v>144</v>
      </c>
      <c r="R38" s="3">
        <v>50</v>
      </c>
      <c r="S38" s="22">
        <v>708</v>
      </c>
      <c r="T38" s="5">
        <f>((S38)/((O38/60)*(N38/(N38+O38))))/1000</f>
        <v>4.3896000000000006</v>
      </c>
      <c r="U38" s="3"/>
      <c r="V38" s="3"/>
      <c r="W38" s="3"/>
      <c r="X38" s="3"/>
      <c r="Y38" s="6"/>
      <c r="Z38" s="3"/>
      <c r="AA38" s="6">
        <v>0.17</v>
      </c>
      <c r="AB38" s="6">
        <v>0.9</v>
      </c>
      <c r="AC38" s="6"/>
      <c r="AD38" s="6"/>
      <c r="AE38" s="6"/>
      <c r="AF38" s="7"/>
    </row>
    <row r="39" spans="1:32" ht="13.2">
      <c r="A39" s="8" t="s">
        <v>160</v>
      </c>
      <c r="B39" s="9">
        <v>45544</v>
      </c>
      <c r="C39" s="10" t="s">
        <v>156</v>
      </c>
      <c r="D39" s="10" t="s">
        <v>126</v>
      </c>
      <c r="E39" s="10" t="s">
        <v>127</v>
      </c>
      <c r="F39" s="10">
        <v>52000</v>
      </c>
      <c r="G39" s="10" t="s">
        <v>151</v>
      </c>
      <c r="H39" s="10" t="s">
        <v>94</v>
      </c>
      <c r="I39" s="10">
        <v>256.8</v>
      </c>
      <c r="J39" s="10">
        <v>554.4</v>
      </c>
      <c r="K39" s="10" t="s">
        <v>152</v>
      </c>
      <c r="L39" s="10" t="s">
        <v>153</v>
      </c>
      <c r="M39" s="10">
        <v>13.2</v>
      </c>
      <c r="N39" s="10">
        <v>10</v>
      </c>
      <c r="O39" s="10">
        <v>300</v>
      </c>
      <c r="P39" s="10">
        <f t="shared" si="3"/>
        <v>30</v>
      </c>
      <c r="Q39" s="10" t="s">
        <v>144</v>
      </c>
      <c r="R39" s="10">
        <v>50</v>
      </c>
      <c r="S39" s="21">
        <v>708</v>
      </c>
      <c r="T39" s="11">
        <f>((S39)/((O39/60)*(N39/(N39+O39))))/1000</f>
        <v>4.3896000000000006</v>
      </c>
      <c r="U39" s="10"/>
      <c r="V39" s="10"/>
      <c r="W39" s="10"/>
      <c r="X39" s="10"/>
      <c r="Y39" s="12"/>
      <c r="Z39" s="10"/>
      <c r="AA39" s="12">
        <v>0.25</v>
      </c>
      <c r="AB39" s="12">
        <v>0.6</v>
      </c>
      <c r="AC39" s="12"/>
      <c r="AD39" s="12"/>
      <c r="AE39" s="12"/>
      <c r="AF39" s="13"/>
    </row>
    <row r="40" spans="1:32" ht="13.2">
      <c r="A40" s="1" t="s">
        <v>161</v>
      </c>
      <c r="B40" s="2">
        <v>45546</v>
      </c>
      <c r="C40" s="3" t="s">
        <v>162</v>
      </c>
      <c r="D40" s="3" t="s">
        <v>126</v>
      </c>
      <c r="E40" s="3" t="s">
        <v>127</v>
      </c>
      <c r="F40" s="3">
        <v>86400</v>
      </c>
      <c r="G40" s="3" t="s">
        <v>163</v>
      </c>
      <c r="H40" s="3" t="s">
        <v>94</v>
      </c>
      <c r="I40" s="3">
        <v>291.60000000000002</v>
      </c>
      <c r="J40" s="3">
        <v>564</v>
      </c>
      <c r="K40" s="3" t="s">
        <v>152</v>
      </c>
      <c r="L40" s="3" t="s">
        <v>164</v>
      </c>
      <c r="M40" s="3">
        <v>13.2</v>
      </c>
      <c r="N40" s="3">
        <v>50</v>
      </c>
      <c r="O40" s="3">
        <v>260</v>
      </c>
      <c r="P40" s="3">
        <f t="shared" si="3"/>
        <v>5.2</v>
      </c>
      <c r="Q40" s="3" t="s">
        <v>144</v>
      </c>
      <c r="R40" s="3">
        <v>50</v>
      </c>
      <c r="S40" s="22">
        <v>708</v>
      </c>
      <c r="T40" s="5">
        <f>((S40)/((O40/60)*(N40/(N40+O40))))/1000</f>
        <v>1.0129846153846156</v>
      </c>
      <c r="U40" s="3">
        <v>92.5</v>
      </c>
      <c r="V40" s="3" t="s">
        <v>165</v>
      </c>
      <c r="W40" s="3">
        <v>49.4</v>
      </c>
      <c r="X40" s="3">
        <v>13.8</v>
      </c>
      <c r="Y40" s="6">
        <v>2.9899999999999999E-2</v>
      </c>
      <c r="Z40" s="3">
        <f>(W40/U40)^2</f>
        <v>0.28521373265157046</v>
      </c>
      <c r="AA40" s="6">
        <v>0.12</v>
      </c>
      <c r="AB40" s="6">
        <v>0.3</v>
      </c>
      <c r="AC40" s="6"/>
      <c r="AD40" s="6"/>
      <c r="AE40" s="6">
        <v>3.4099999999999998E-2</v>
      </c>
      <c r="AF40" s="7"/>
    </row>
    <row r="41" spans="1:32" ht="13.2">
      <c r="A41" s="8" t="s">
        <v>166</v>
      </c>
      <c r="B41" s="9">
        <v>45547</v>
      </c>
      <c r="C41" s="10" t="s">
        <v>167</v>
      </c>
      <c r="D41" s="10" t="s">
        <v>134</v>
      </c>
      <c r="E41" s="10" t="s">
        <v>76</v>
      </c>
      <c r="F41" s="10">
        <v>9888</v>
      </c>
      <c r="G41" s="10" t="s">
        <v>135</v>
      </c>
      <c r="H41" s="10" t="s">
        <v>33</v>
      </c>
      <c r="I41" s="10">
        <v>226.8</v>
      </c>
      <c r="J41" s="10"/>
      <c r="K41" s="10" t="s">
        <v>168</v>
      </c>
      <c r="M41" s="10"/>
      <c r="N41" s="10">
        <v>9</v>
      </c>
      <c r="O41" s="10">
        <v>21</v>
      </c>
      <c r="P41" s="10">
        <f t="shared" si="3"/>
        <v>2.3333333333333335</v>
      </c>
      <c r="Q41" s="10" t="s">
        <v>144</v>
      </c>
      <c r="R41" s="10">
        <v>50</v>
      </c>
      <c r="S41" s="10"/>
      <c r="T41" s="11"/>
      <c r="U41" s="10"/>
      <c r="V41" s="10"/>
      <c r="W41" s="10"/>
      <c r="X41" s="10"/>
      <c r="Y41" s="12"/>
      <c r="Z41" s="10"/>
      <c r="AA41" s="12"/>
      <c r="AB41" s="12"/>
      <c r="AC41" s="12"/>
      <c r="AD41" s="12"/>
      <c r="AE41" s="12"/>
      <c r="AF41" s="13"/>
    </row>
    <row r="42" spans="1:32" ht="13.2">
      <c r="A42" s="1" t="s">
        <v>169</v>
      </c>
      <c r="B42" s="2">
        <v>45548</v>
      </c>
      <c r="C42" s="3" t="s">
        <v>170</v>
      </c>
      <c r="D42" s="3" t="s">
        <v>134</v>
      </c>
      <c r="E42" s="3" t="s">
        <v>76</v>
      </c>
      <c r="F42" s="3">
        <v>11250</v>
      </c>
      <c r="G42" s="3" t="s">
        <v>171</v>
      </c>
      <c r="H42" s="3" t="s">
        <v>172</v>
      </c>
      <c r="I42" s="3"/>
      <c r="J42" s="3">
        <v>595.20000000000005</v>
      </c>
      <c r="K42" s="3" t="s">
        <v>173</v>
      </c>
      <c r="L42" s="3" t="s">
        <v>174</v>
      </c>
      <c r="M42" s="3">
        <v>13.2</v>
      </c>
      <c r="N42" s="3">
        <v>10</v>
      </c>
      <c r="O42" s="3">
        <v>300</v>
      </c>
      <c r="P42" s="3">
        <f t="shared" si="3"/>
        <v>30</v>
      </c>
      <c r="Q42" s="3" t="s">
        <v>144</v>
      </c>
      <c r="R42" s="3">
        <v>50</v>
      </c>
      <c r="S42" s="22">
        <v>708</v>
      </c>
      <c r="T42" s="5">
        <f>((S42)/((O42/60)*(N42/(N42+O42))))/1000</f>
        <v>4.3896000000000006</v>
      </c>
      <c r="U42" s="3">
        <v>55.7</v>
      </c>
      <c r="V42" s="3" t="s">
        <v>175</v>
      </c>
      <c r="W42" s="3">
        <v>14.8</v>
      </c>
      <c r="X42" s="3">
        <v>29.4</v>
      </c>
      <c r="Y42" s="6">
        <v>8.8800000000000004E-2</v>
      </c>
      <c r="Z42" s="3">
        <f t="shared" ref="Z42:Z43" si="4">(W42/U42)^2</f>
        <v>7.0601355685272135E-2</v>
      </c>
      <c r="AA42" s="6">
        <v>0.15</v>
      </c>
      <c r="AB42" s="6">
        <v>0.4</v>
      </c>
      <c r="AC42" s="6"/>
      <c r="AD42" s="6"/>
      <c r="AE42" s="6">
        <v>2.9600000000000001E-2</v>
      </c>
      <c r="AF42" s="7" t="s">
        <v>176</v>
      </c>
    </row>
    <row r="43" spans="1:32" ht="13.2">
      <c r="A43" s="8" t="s">
        <v>177</v>
      </c>
      <c r="B43" s="9">
        <v>45552</v>
      </c>
      <c r="C43" s="10" t="s">
        <v>178</v>
      </c>
      <c r="D43" s="10" t="s">
        <v>179</v>
      </c>
      <c r="E43" s="10" t="s">
        <v>180</v>
      </c>
      <c r="F43" s="10">
        <v>6300</v>
      </c>
      <c r="G43" s="10" t="s">
        <v>181</v>
      </c>
      <c r="H43" s="10" t="s">
        <v>172</v>
      </c>
      <c r="I43" s="10">
        <v>272.39999999999998</v>
      </c>
      <c r="J43" s="10">
        <v>609.6</v>
      </c>
      <c r="K43" s="10" t="s">
        <v>173</v>
      </c>
      <c r="L43" s="10" t="s">
        <v>182</v>
      </c>
      <c r="M43" s="10">
        <v>13.2</v>
      </c>
      <c r="N43" s="10">
        <v>10</v>
      </c>
      <c r="O43" s="10">
        <v>300</v>
      </c>
      <c r="P43" s="10">
        <f t="shared" si="3"/>
        <v>30</v>
      </c>
      <c r="Q43" s="10" t="s">
        <v>144</v>
      </c>
      <c r="R43" s="10">
        <v>50</v>
      </c>
      <c r="S43" s="21">
        <v>708</v>
      </c>
      <c r="T43" s="11">
        <f>((S43)/((O43/60)*(N43/(N43+O43))))/1000</f>
        <v>4.3896000000000006</v>
      </c>
      <c r="U43" s="10">
        <v>47.9</v>
      </c>
      <c r="V43" s="10" t="s">
        <v>183</v>
      </c>
      <c r="W43" s="10">
        <v>15</v>
      </c>
      <c r="X43" s="10">
        <v>31.7</v>
      </c>
      <c r="Y43" s="12">
        <v>5.3699999999999998E-2</v>
      </c>
      <c r="Z43" s="10">
        <f t="shared" si="4"/>
        <v>9.806442614877027E-2</v>
      </c>
      <c r="AA43" s="12">
        <v>0.5</v>
      </c>
      <c r="AB43" s="12">
        <v>0.5</v>
      </c>
      <c r="AC43" s="12"/>
      <c r="AD43" s="12"/>
      <c r="AE43" s="12">
        <v>4.1000000000000002E-2</v>
      </c>
      <c r="AF43" s="13" t="s">
        <v>184</v>
      </c>
    </row>
    <row r="44" spans="1:32" ht="13.2">
      <c r="A44" s="1" t="s">
        <v>185</v>
      </c>
      <c r="B44" s="2">
        <v>45553</v>
      </c>
      <c r="C44" s="3" t="s">
        <v>186</v>
      </c>
      <c r="D44" s="3" t="s">
        <v>134</v>
      </c>
      <c r="E44" s="3" t="s">
        <v>76</v>
      </c>
      <c r="F44" s="3">
        <v>7104</v>
      </c>
      <c r="G44" s="3" t="s">
        <v>187</v>
      </c>
      <c r="H44" s="3" t="s">
        <v>172</v>
      </c>
      <c r="I44" s="3">
        <v>252</v>
      </c>
      <c r="J44" s="3">
        <v>615.6</v>
      </c>
      <c r="K44" s="3" t="s">
        <v>173</v>
      </c>
      <c r="L44" s="3" t="s">
        <v>188</v>
      </c>
      <c r="M44" s="3">
        <v>10.8</v>
      </c>
      <c r="N44" s="3">
        <v>10</v>
      </c>
      <c r="O44" s="3">
        <v>300</v>
      </c>
      <c r="P44" s="3">
        <f t="shared" si="3"/>
        <v>30</v>
      </c>
      <c r="Q44" s="3" t="s">
        <v>144</v>
      </c>
      <c r="R44" s="3">
        <v>50</v>
      </c>
      <c r="S44" s="22">
        <v>708</v>
      </c>
      <c r="T44" s="5">
        <f>((S44)/((O44/60)*(N44/(N44+O44))))/1000</f>
        <v>4.3896000000000006</v>
      </c>
      <c r="U44" s="3"/>
      <c r="V44" s="3"/>
      <c r="W44" s="3"/>
      <c r="X44" s="3"/>
      <c r="Y44" s="6"/>
      <c r="Z44" s="3"/>
      <c r="AA44" s="6">
        <v>0.2</v>
      </c>
      <c r="AB44" s="6">
        <v>0.3</v>
      </c>
      <c r="AC44" s="6"/>
      <c r="AD44" s="6"/>
      <c r="AE44" s="6">
        <v>1.9599999999999999E-2</v>
      </c>
      <c r="AF44" s="7" t="s">
        <v>189</v>
      </c>
    </row>
    <row r="45" spans="1:32" ht="13.2">
      <c r="A45" s="8" t="s">
        <v>190</v>
      </c>
      <c r="B45" s="9">
        <v>45554</v>
      </c>
      <c r="C45" s="10" t="s">
        <v>191</v>
      </c>
      <c r="D45" s="10" t="s">
        <v>134</v>
      </c>
      <c r="E45" s="10" t="s">
        <v>76</v>
      </c>
      <c r="F45" s="10">
        <v>8052</v>
      </c>
      <c r="G45" s="10" t="s">
        <v>192</v>
      </c>
      <c r="H45" s="10" t="s">
        <v>193</v>
      </c>
      <c r="I45" s="10">
        <v>570</v>
      </c>
      <c r="J45" s="10">
        <v>1464</v>
      </c>
      <c r="K45" s="10" t="s">
        <v>173</v>
      </c>
      <c r="L45" s="10" t="s">
        <v>194</v>
      </c>
      <c r="M45" s="10">
        <v>12</v>
      </c>
      <c r="N45" s="10">
        <v>10</v>
      </c>
      <c r="O45" s="10">
        <v>300</v>
      </c>
      <c r="P45" s="10">
        <f t="shared" si="3"/>
        <v>30</v>
      </c>
      <c r="Q45" s="10" t="s">
        <v>144</v>
      </c>
      <c r="R45" s="10">
        <v>50</v>
      </c>
      <c r="S45" s="22">
        <v>708</v>
      </c>
      <c r="T45" s="11">
        <f>((S45)/((O45/60)*(N45/(N45+O45))))/1000</f>
        <v>4.3896000000000006</v>
      </c>
      <c r="U45" s="10"/>
      <c r="V45" s="10"/>
      <c r="W45" s="10"/>
      <c r="X45" s="10"/>
      <c r="Y45" s="12"/>
      <c r="Z45" s="10"/>
      <c r="AA45" s="12">
        <v>0.2</v>
      </c>
      <c r="AB45" s="12">
        <v>0.35</v>
      </c>
      <c r="AC45" s="12"/>
      <c r="AD45" s="12"/>
      <c r="AE45" s="12">
        <v>1.4500000000000001E-2</v>
      </c>
      <c r="AF45" s="13" t="s">
        <v>195</v>
      </c>
    </row>
    <row r="46" spans="1:32" ht="13.2">
      <c r="A46" s="1" t="s">
        <v>196</v>
      </c>
      <c r="B46" s="2">
        <v>45558</v>
      </c>
      <c r="C46" s="3" t="s">
        <v>197</v>
      </c>
      <c r="D46" s="3" t="s">
        <v>198</v>
      </c>
      <c r="E46" s="3" t="s">
        <v>76</v>
      </c>
      <c r="F46" s="3">
        <v>8520</v>
      </c>
      <c r="G46" s="3" t="s">
        <v>199</v>
      </c>
      <c r="H46" s="3" t="s">
        <v>193</v>
      </c>
      <c r="I46" s="3">
        <v>688.8</v>
      </c>
      <c r="J46" s="3">
        <v>1497</v>
      </c>
      <c r="K46" s="3" t="s">
        <v>200</v>
      </c>
      <c r="L46" s="3" t="s">
        <v>201</v>
      </c>
      <c r="M46" s="3">
        <v>12</v>
      </c>
      <c r="N46" s="3">
        <v>30</v>
      </c>
      <c r="O46" s="3">
        <v>300</v>
      </c>
      <c r="P46" s="3">
        <f t="shared" si="3"/>
        <v>10</v>
      </c>
      <c r="Q46" s="3" t="s">
        <v>144</v>
      </c>
      <c r="R46" s="3">
        <v>50</v>
      </c>
      <c r="S46" s="21">
        <v>708</v>
      </c>
      <c r="T46" s="5">
        <f>((S46)/((O46/60)*(N46/(N46+O46))))/1000</f>
        <v>1.5575999999999999</v>
      </c>
      <c r="U46" s="3">
        <v>139.4</v>
      </c>
      <c r="V46" s="3" t="s">
        <v>202</v>
      </c>
      <c r="W46" s="3"/>
      <c r="X46" s="3"/>
      <c r="Y46" s="6"/>
      <c r="Z46" s="3"/>
      <c r="AA46" s="6">
        <v>0.05</v>
      </c>
      <c r="AB46" s="6">
        <v>0.1</v>
      </c>
      <c r="AC46" s="6"/>
      <c r="AD46" s="6"/>
      <c r="AE46" s="6">
        <v>4.2000000000000003E-2</v>
      </c>
      <c r="AF46" s="7" t="s">
        <v>203</v>
      </c>
    </row>
    <row r="47" spans="1:32" ht="13.2">
      <c r="A47" s="8" t="s">
        <v>204</v>
      </c>
      <c r="B47" s="9">
        <v>45559</v>
      </c>
      <c r="C47" s="10" t="s">
        <v>205</v>
      </c>
      <c r="D47" s="10" t="s">
        <v>198</v>
      </c>
      <c r="E47" s="10" t="s">
        <v>76</v>
      </c>
      <c r="F47" s="10">
        <v>8772</v>
      </c>
      <c r="G47" s="10" t="s">
        <v>187</v>
      </c>
      <c r="H47" s="10" t="s">
        <v>172</v>
      </c>
      <c r="I47" s="10">
        <v>273.60000000000002</v>
      </c>
      <c r="J47" s="10">
        <v>586.79999999999995</v>
      </c>
      <c r="K47" s="10" t="s">
        <v>173</v>
      </c>
      <c r="L47" s="10" t="s">
        <v>206</v>
      </c>
      <c r="M47" s="10">
        <v>10.8</v>
      </c>
      <c r="N47" s="10">
        <v>30</v>
      </c>
      <c r="O47" s="10">
        <v>300</v>
      </c>
      <c r="P47" s="10">
        <f t="shared" si="3"/>
        <v>10</v>
      </c>
      <c r="Q47" s="10" t="s">
        <v>144</v>
      </c>
      <c r="R47" s="10">
        <v>50</v>
      </c>
      <c r="S47" s="22">
        <v>708</v>
      </c>
      <c r="T47" s="11">
        <f>((S47)/((O47/60)*(N47/(N47+O47))))/1000</f>
        <v>1.5575999999999999</v>
      </c>
      <c r="U47" s="10"/>
      <c r="V47" s="10"/>
      <c r="W47" s="10"/>
      <c r="X47" s="10"/>
      <c r="Y47" s="12"/>
      <c r="Z47" s="10"/>
      <c r="AA47" s="12"/>
      <c r="AB47" s="12"/>
      <c r="AC47" s="12"/>
      <c r="AD47" s="12"/>
      <c r="AE47" s="12"/>
      <c r="AF47" s="13" t="s">
        <v>207</v>
      </c>
    </row>
    <row r="48" spans="1:32" ht="13.2">
      <c r="A48" s="1" t="s">
        <v>208</v>
      </c>
      <c r="B48" s="2">
        <v>45560</v>
      </c>
      <c r="C48" s="23" t="s">
        <v>209</v>
      </c>
      <c r="D48" s="3" t="s">
        <v>198</v>
      </c>
      <c r="E48" s="3" t="s">
        <v>76</v>
      </c>
      <c r="F48" s="3">
        <v>9108</v>
      </c>
      <c r="G48" s="3" t="s">
        <v>210</v>
      </c>
      <c r="H48" s="3" t="s">
        <v>172</v>
      </c>
      <c r="I48" s="3">
        <v>303.60000000000002</v>
      </c>
      <c r="J48" s="3"/>
      <c r="K48" s="3" t="s">
        <v>168</v>
      </c>
      <c r="M48" s="3"/>
      <c r="N48" s="3">
        <v>9</v>
      </c>
      <c r="O48" s="3">
        <v>90</v>
      </c>
      <c r="P48" s="3">
        <f t="shared" si="3"/>
        <v>10</v>
      </c>
      <c r="Q48" s="3" t="s">
        <v>144</v>
      </c>
      <c r="R48" s="3">
        <v>50</v>
      </c>
      <c r="S48" s="3"/>
      <c r="T48" s="5"/>
      <c r="U48" s="3"/>
      <c r="V48" s="3"/>
      <c r="W48" s="3"/>
      <c r="X48" s="3"/>
      <c r="Y48" s="6"/>
      <c r="Z48" s="3"/>
      <c r="AA48" s="6"/>
      <c r="AB48" s="6"/>
      <c r="AC48" s="6"/>
      <c r="AD48" s="6"/>
      <c r="AE48" s="6"/>
      <c r="AF48" s="7" t="s">
        <v>211</v>
      </c>
    </row>
    <row r="49" spans="1:32" ht="13.2">
      <c r="A49" s="8" t="s">
        <v>212</v>
      </c>
      <c r="B49" s="9">
        <v>45561</v>
      </c>
      <c r="C49" s="10" t="s">
        <v>213</v>
      </c>
      <c r="D49" s="10" t="s">
        <v>198</v>
      </c>
      <c r="E49" s="10" t="s">
        <v>76</v>
      </c>
      <c r="F49" s="10">
        <v>9036</v>
      </c>
      <c r="G49" s="10" t="s">
        <v>214</v>
      </c>
      <c r="H49" s="10" t="s">
        <v>215</v>
      </c>
      <c r="I49" s="10">
        <v>330</v>
      </c>
      <c r="J49" s="10">
        <v>746.4</v>
      </c>
      <c r="K49" s="10" t="s">
        <v>173</v>
      </c>
      <c r="L49" s="10" t="s">
        <v>216</v>
      </c>
      <c r="M49" s="10">
        <v>10.8</v>
      </c>
      <c r="N49" s="10">
        <v>10</v>
      </c>
      <c r="O49" s="10">
        <v>300</v>
      </c>
      <c r="P49" s="10">
        <f t="shared" si="3"/>
        <v>30</v>
      </c>
      <c r="Q49" s="10" t="s">
        <v>144</v>
      </c>
      <c r="R49" s="10">
        <v>50</v>
      </c>
      <c r="S49" s="22">
        <v>708</v>
      </c>
      <c r="T49" s="11">
        <f>((S49)/((O49/60)*(N49/(N49+O49))))/1000</f>
        <v>4.3896000000000006</v>
      </c>
      <c r="U49" s="10"/>
      <c r="V49" s="10"/>
      <c r="W49" s="10"/>
      <c r="X49" s="10"/>
      <c r="Y49" s="12"/>
      <c r="Z49" s="10"/>
      <c r="AA49" s="12">
        <v>0.3</v>
      </c>
      <c r="AB49" s="12">
        <v>0.5</v>
      </c>
      <c r="AC49" s="12"/>
      <c r="AD49" s="12"/>
      <c r="AE49" s="12">
        <v>4.0099999999999997E-2</v>
      </c>
      <c r="AF49" s="13" t="s">
        <v>217</v>
      </c>
    </row>
    <row r="50" spans="1:32" ht="13.2">
      <c r="A50" s="1" t="s">
        <v>218</v>
      </c>
      <c r="B50" s="2">
        <v>45565</v>
      </c>
      <c r="C50" s="3" t="s">
        <v>219</v>
      </c>
      <c r="D50" s="3" t="s">
        <v>220</v>
      </c>
      <c r="E50" s="3" t="s">
        <v>76</v>
      </c>
      <c r="F50" s="3">
        <v>9004</v>
      </c>
      <c r="G50" s="3" t="s">
        <v>210</v>
      </c>
      <c r="H50" s="3" t="s">
        <v>172</v>
      </c>
      <c r="I50" s="3">
        <v>298.8</v>
      </c>
      <c r="J50" s="3">
        <v>618</v>
      </c>
      <c r="K50" s="3" t="s">
        <v>173</v>
      </c>
      <c r="L50" s="3" t="s">
        <v>221</v>
      </c>
      <c r="M50" s="3">
        <v>12</v>
      </c>
      <c r="N50" s="3">
        <v>10</v>
      </c>
      <c r="O50" s="3">
        <v>300</v>
      </c>
      <c r="P50" s="3">
        <f t="shared" si="3"/>
        <v>30</v>
      </c>
      <c r="Q50" s="3" t="s">
        <v>144</v>
      </c>
      <c r="R50" s="3">
        <v>50</v>
      </c>
      <c r="S50" s="21">
        <v>708</v>
      </c>
      <c r="T50" s="5">
        <f>((S50)/((O50/60)*(N50/(N50+O50))))/1000</f>
        <v>4.3896000000000006</v>
      </c>
      <c r="U50" s="3"/>
      <c r="V50" s="3"/>
      <c r="W50" s="3"/>
      <c r="X50" s="3"/>
      <c r="Y50" s="6"/>
      <c r="Z50" s="3"/>
      <c r="AA50" s="6">
        <v>0.2</v>
      </c>
      <c r="AB50" s="6">
        <v>0.2</v>
      </c>
      <c r="AC50" s="6"/>
      <c r="AD50" s="6"/>
      <c r="AE50" s="6">
        <v>2.8000000000000001E-2</v>
      </c>
      <c r="AF50" s="7" t="s">
        <v>222</v>
      </c>
    </row>
    <row r="51" spans="1:32" ht="13.2">
      <c r="A51" s="8" t="s">
        <v>223</v>
      </c>
      <c r="B51" s="9">
        <v>45567</v>
      </c>
      <c r="C51" s="10" t="s">
        <v>224</v>
      </c>
      <c r="D51" s="10" t="s">
        <v>220</v>
      </c>
      <c r="E51" s="10" t="s">
        <v>76</v>
      </c>
      <c r="F51" s="10">
        <v>9300</v>
      </c>
      <c r="G51" s="10" t="s">
        <v>210</v>
      </c>
      <c r="H51" s="10" t="s">
        <v>172</v>
      </c>
      <c r="I51" s="10">
        <v>295.2</v>
      </c>
      <c r="J51" s="10">
        <v>622.79999999999995</v>
      </c>
      <c r="K51" s="10" t="s">
        <v>173</v>
      </c>
      <c r="L51" s="10" t="s">
        <v>225</v>
      </c>
      <c r="M51" s="10">
        <v>12</v>
      </c>
      <c r="N51" s="10">
        <v>30</v>
      </c>
      <c r="O51" s="10">
        <v>300</v>
      </c>
      <c r="P51" s="10">
        <f t="shared" si="3"/>
        <v>10</v>
      </c>
      <c r="Q51" s="10" t="s">
        <v>144</v>
      </c>
      <c r="R51" s="10">
        <v>50</v>
      </c>
      <c r="S51" s="22">
        <v>708</v>
      </c>
      <c r="T51" s="11">
        <f>((S51)/((O51/60)*(N51/(N51+O51))))/1000</f>
        <v>1.5575999999999999</v>
      </c>
      <c r="U51" s="10">
        <v>80.8</v>
      </c>
      <c r="V51" s="10" t="s">
        <v>226</v>
      </c>
      <c r="W51" s="10"/>
      <c r="X51" s="10"/>
      <c r="Y51" s="12"/>
      <c r="Z51" s="10"/>
      <c r="AA51" s="12">
        <v>0.05</v>
      </c>
      <c r="AB51" s="12">
        <v>0.1</v>
      </c>
      <c r="AC51" s="12">
        <v>0.2</v>
      </c>
      <c r="AD51" s="12">
        <v>0.2</v>
      </c>
      <c r="AE51" s="12">
        <v>3.9699999999999999E-2</v>
      </c>
      <c r="AF51" s="13" t="s">
        <v>227</v>
      </c>
    </row>
    <row r="52" spans="1:32" ht="13.2">
      <c r="A52" s="1" t="s">
        <v>228</v>
      </c>
      <c r="B52" s="2">
        <v>45569</v>
      </c>
      <c r="C52" s="3" t="s">
        <v>229</v>
      </c>
      <c r="D52" s="3" t="s">
        <v>230</v>
      </c>
      <c r="E52" s="3" t="s">
        <v>231</v>
      </c>
      <c r="F52" s="3">
        <v>18360</v>
      </c>
      <c r="G52" s="3" t="s">
        <v>210</v>
      </c>
      <c r="H52" s="3" t="s">
        <v>172</v>
      </c>
      <c r="I52" s="3">
        <v>291.60000000000002</v>
      </c>
      <c r="J52" s="3">
        <v>625.20000000000005</v>
      </c>
      <c r="K52" s="3" t="s">
        <v>232</v>
      </c>
      <c r="L52" s="3" t="s">
        <v>233</v>
      </c>
      <c r="M52" s="3">
        <v>15.6</v>
      </c>
      <c r="N52" s="3">
        <v>10</v>
      </c>
      <c r="O52" s="3">
        <v>300</v>
      </c>
      <c r="P52" s="3">
        <f t="shared" si="3"/>
        <v>30</v>
      </c>
      <c r="Q52" s="3" t="s">
        <v>144</v>
      </c>
      <c r="R52" s="3">
        <v>50</v>
      </c>
      <c r="S52" s="22">
        <v>708</v>
      </c>
      <c r="T52" s="5">
        <f>((S52)/((O52/60)*(N52/(N52+O52))))/1000</f>
        <v>4.3896000000000006</v>
      </c>
      <c r="U52" s="3">
        <v>47</v>
      </c>
      <c r="V52" s="3" t="s">
        <v>234</v>
      </c>
      <c r="W52" s="3">
        <v>12</v>
      </c>
      <c r="X52" s="3">
        <v>18</v>
      </c>
      <c r="Y52" s="6">
        <v>0.1</v>
      </c>
      <c r="Z52" s="3">
        <f>(W52/U52)^2</f>
        <v>6.5187867813490258E-2</v>
      </c>
      <c r="AA52" s="6">
        <v>0.1</v>
      </c>
      <c r="AB52" s="6">
        <v>0.3</v>
      </c>
      <c r="AC52" s="6">
        <v>0.65</v>
      </c>
      <c r="AD52" s="6"/>
      <c r="AE52" s="6"/>
      <c r="AF52" s="24" t="s">
        <v>235</v>
      </c>
    </row>
    <row r="53" spans="1:32" ht="13.2">
      <c r="A53" s="8" t="s">
        <v>236</v>
      </c>
      <c r="B53" s="9">
        <v>45572</v>
      </c>
      <c r="C53" s="10" t="s">
        <v>237</v>
      </c>
      <c r="D53" s="10" t="s">
        <v>220</v>
      </c>
      <c r="E53" s="10" t="s">
        <v>76</v>
      </c>
      <c r="F53" s="10">
        <v>5784</v>
      </c>
      <c r="G53" s="10" t="s">
        <v>238</v>
      </c>
      <c r="H53" s="10" t="s">
        <v>239</v>
      </c>
      <c r="I53" s="10">
        <v>544.79999999999995</v>
      </c>
      <c r="J53" s="10">
        <v>1108</v>
      </c>
      <c r="K53" s="10" t="s">
        <v>240</v>
      </c>
      <c r="L53" s="10" t="s">
        <v>241</v>
      </c>
      <c r="M53" s="10">
        <v>9.6</v>
      </c>
      <c r="N53" s="10">
        <v>30</v>
      </c>
      <c r="O53" s="10">
        <v>300</v>
      </c>
      <c r="P53" s="10">
        <f t="shared" si="3"/>
        <v>10</v>
      </c>
      <c r="Q53" s="10" t="s">
        <v>144</v>
      </c>
      <c r="R53" s="10">
        <v>50</v>
      </c>
      <c r="S53" s="21">
        <v>708</v>
      </c>
      <c r="T53" s="11">
        <f>((S53)/((O53/60)*(N53/(N53+O53))))/1000</f>
        <v>1.5575999999999999</v>
      </c>
      <c r="U53" s="10"/>
      <c r="V53" s="10"/>
      <c r="W53" s="10"/>
      <c r="X53" s="10"/>
      <c r="Y53" s="12"/>
      <c r="Z53" s="10"/>
      <c r="AA53" s="12"/>
      <c r="AB53" s="12"/>
      <c r="AC53" s="12"/>
      <c r="AD53" s="12"/>
      <c r="AE53" s="12"/>
      <c r="AF53" s="24" t="s">
        <v>242</v>
      </c>
    </row>
    <row r="54" spans="1:32" ht="13.2">
      <c r="A54" s="1" t="s">
        <v>243</v>
      </c>
      <c r="B54" s="2">
        <v>45572</v>
      </c>
      <c r="C54" s="3" t="s">
        <v>244</v>
      </c>
      <c r="D54" s="3" t="s">
        <v>220</v>
      </c>
      <c r="E54" s="3" t="s">
        <v>76</v>
      </c>
      <c r="F54" s="3">
        <v>5784</v>
      </c>
      <c r="G54" s="3" t="s">
        <v>238</v>
      </c>
      <c r="H54" s="3" t="s">
        <v>239</v>
      </c>
      <c r="I54" s="3"/>
      <c r="J54" s="3">
        <v>1416</v>
      </c>
      <c r="K54" s="3" t="s">
        <v>240</v>
      </c>
      <c r="L54" s="3" t="s">
        <v>241</v>
      </c>
      <c r="M54" s="3">
        <v>9.6</v>
      </c>
      <c r="N54" s="3">
        <v>10</v>
      </c>
      <c r="O54" s="3">
        <v>300</v>
      </c>
      <c r="P54" s="3">
        <f t="shared" si="3"/>
        <v>30</v>
      </c>
      <c r="Q54" s="3" t="s">
        <v>144</v>
      </c>
      <c r="R54" s="3">
        <v>50</v>
      </c>
      <c r="S54" s="22">
        <v>708</v>
      </c>
      <c r="T54" s="5">
        <f>((S54)/((O54/60)*(N54/(N54+O54))))/1000</f>
        <v>4.3896000000000006</v>
      </c>
      <c r="U54" s="3"/>
      <c r="V54" s="3"/>
      <c r="W54" s="3"/>
      <c r="X54" s="3"/>
      <c r="Y54" s="6"/>
      <c r="Z54" s="3"/>
      <c r="AA54" s="6"/>
      <c r="AB54" s="6"/>
      <c r="AC54" s="6"/>
      <c r="AD54" s="6"/>
      <c r="AE54" s="6"/>
      <c r="AF54" s="7" t="s">
        <v>245</v>
      </c>
    </row>
    <row r="55" spans="1:32" ht="13.2">
      <c r="A55" s="8" t="s">
        <v>246</v>
      </c>
      <c r="B55" s="9">
        <v>45573</v>
      </c>
      <c r="C55" s="10" t="s">
        <v>247</v>
      </c>
      <c r="D55" s="10" t="s">
        <v>220</v>
      </c>
      <c r="E55" s="10" t="s">
        <v>76</v>
      </c>
      <c r="F55" s="10">
        <v>7970</v>
      </c>
      <c r="G55" s="10" t="s">
        <v>248</v>
      </c>
      <c r="H55" s="10" t="s">
        <v>249</v>
      </c>
      <c r="I55" s="10">
        <v>286.8</v>
      </c>
      <c r="J55" s="10">
        <v>535.20000000000005</v>
      </c>
      <c r="K55" s="10" t="s">
        <v>250</v>
      </c>
      <c r="L55" s="10" t="s">
        <v>251</v>
      </c>
      <c r="M55" s="10">
        <v>9.6</v>
      </c>
      <c r="N55" s="10">
        <v>10</v>
      </c>
      <c r="O55" s="10">
        <v>300</v>
      </c>
      <c r="P55" s="10">
        <f t="shared" si="3"/>
        <v>30</v>
      </c>
      <c r="Q55" s="10" t="s">
        <v>144</v>
      </c>
      <c r="R55" s="10">
        <v>50</v>
      </c>
      <c r="S55" s="22">
        <v>708</v>
      </c>
      <c r="T55" s="11">
        <f>((S55)/((O55/60)*(N55/(N55+O55))))/1000</f>
        <v>4.3896000000000006</v>
      </c>
      <c r="U55" s="10">
        <v>49.7</v>
      </c>
      <c r="V55" s="10" t="s">
        <v>252</v>
      </c>
      <c r="W55" s="10"/>
      <c r="X55" s="10"/>
      <c r="Y55" s="12"/>
      <c r="Z55" s="10"/>
      <c r="AA55" s="12">
        <v>0.2</v>
      </c>
      <c r="AB55" s="12">
        <v>0.25</v>
      </c>
      <c r="AC55" s="12">
        <v>0.4</v>
      </c>
      <c r="AD55" s="12">
        <v>0.4</v>
      </c>
      <c r="AE55" s="12">
        <v>4.9200000000000001E-2</v>
      </c>
      <c r="AF55" s="13" t="s">
        <v>253</v>
      </c>
    </row>
    <row r="56" spans="1:32" ht="13.2">
      <c r="A56" s="1" t="s">
        <v>254</v>
      </c>
      <c r="B56" s="2">
        <v>45574</v>
      </c>
      <c r="C56" s="3" t="s">
        <v>255</v>
      </c>
      <c r="D56" s="3" t="s">
        <v>220</v>
      </c>
      <c r="E56" s="3" t="s">
        <v>76</v>
      </c>
      <c r="F56" s="3">
        <v>7752</v>
      </c>
      <c r="G56" s="3" t="s">
        <v>256</v>
      </c>
      <c r="H56" s="3" t="s">
        <v>257</v>
      </c>
      <c r="I56" s="3">
        <v>252</v>
      </c>
      <c r="J56" s="3">
        <v>574.79999999999995</v>
      </c>
      <c r="K56" s="3" t="s">
        <v>250</v>
      </c>
      <c r="L56" s="3" t="s">
        <v>258</v>
      </c>
      <c r="M56" s="3">
        <v>8.4</v>
      </c>
      <c r="N56" s="3">
        <v>10</v>
      </c>
      <c r="O56" s="3">
        <v>300</v>
      </c>
      <c r="P56" s="3">
        <f t="shared" si="3"/>
        <v>30</v>
      </c>
      <c r="Q56" s="3" t="s">
        <v>144</v>
      </c>
      <c r="R56" s="3">
        <v>50</v>
      </c>
      <c r="S56" s="21">
        <v>708</v>
      </c>
      <c r="T56" s="5">
        <f>((S56)/((O56/60)*(N56/(N56+O56))))/1000</f>
        <v>4.3896000000000006</v>
      </c>
      <c r="U56" s="3"/>
      <c r="V56" s="3"/>
      <c r="W56" s="3"/>
      <c r="X56" s="3"/>
      <c r="Y56" s="6"/>
      <c r="Z56" s="3"/>
      <c r="AA56" s="6">
        <v>0.7</v>
      </c>
      <c r="AB56" s="6"/>
      <c r="AC56" s="6"/>
      <c r="AD56" s="6"/>
      <c r="AE56" s="6"/>
      <c r="AF56" s="7"/>
    </row>
    <row r="57" spans="1:32" ht="13.2">
      <c r="A57" s="8" t="s">
        <v>259</v>
      </c>
      <c r="B57" s="9">
        <v>45575</v>
      </c>
      <c r="C57" s="10" t="s">
        <v>237</v>
      </c>
      <c r="D57" s="10" t="s">
        <v>260</v>
      </c>
      <c r="E57" s="10" t="s">
        <v>76</v>
      </c>
      <c r="F57" s="10">
        <v>6516</v>
      </c>
      <c r="G57" s="10" t="s">
        <v>261</v>
      </c>
      <c r="H57" s="10" t="s">
        <v>239</v>
      </c>
      <c r="I57" s="10">
        <v>681.6</v>
      </c>
      <c r="J57" s="10">
        <v>1632</v>
      </c>
      <c r="K57" s="10" t="s">
        <v>250</v>
      </c>
      <c r="L57" s="10" t="s">
        <v>262</v>
      </c>
      <c r="M57" s="10">
        <v>13.2</v>
      </c>
      <c r="N57" s="10">
        <v>30</v>
      </c>
      <c r="O57" s="10">
        <v>300</v>
      </c>
      <c r="P57" s="10">
        <f t="shared" si="3"/>
        <v>10</v>
      </c>
      <c r="Q57" s="10" t="s">
        <v>144</v>
      </c>
      <c r="R57" s="10">
        <v>50</v>
      </c>
      <c r="S57" s="22">
        <v>708</v>
      </c>
      <c r="T57" s="11">
        <f>((S57)/((O57/60)*(N57/(N57+O57))))/1000</f>
        <v>1.5575999999999999</v>
      </c>
      <c r="U57" s="10">
        <v>110.6</v>
      </c>
      <c r="V57" s="10" t="s">
        <v>263</v>
      </c>
      <c r="W57" s="10"/>
      <c r="X57" s="10"/>
      <c r="Y57" s="12"/>
      <c r="Z57" s="10"/>
      <c r="AA57" s="12">
        <v>0.05</v>
      </c>
      <c r="AB57" s="12">
        <v>0.15</v>
      </c>
      <c r="AC57" s="12">
        <v>0.8</v>
      </c>
      <c r="AD57" s="12"/>
      <c r="AE57" s="12">
        <v>0.01</v>
      </c>
      <c r="AF57" s="13"/>
    </row>
    <row r="58" spans="1:32" ht="13.2">
      <c r="A58" s="1" t="s">
        <v>264</v>
      </c>
      <c r="B58" s="2">
        <v>45575</v>
      </c>
      <c r="C58" s="3" t="s">
        <v>244</v>
      </c>
      <c r="D58" s="3" t="s">
        <v>260</v>
      </c>
      <c r="E58" s="3" t="s">
        <v>76</v>
      </c>
      <c r="F58" s="3">
        <v>6516</v>
      </c>
      <c r="G58" s="3" t="s">
        <v>261</v>
      </c>
      <c r="H58" s="3" t="s">
        <v>239</v>
      </c>
      <c r="I58" s="3">
        <v>681.6</v>
      </c>
      <c r="J58" s="3">
        <v>1622</v>
      </c>
      <c r="K58" s="3" t="s">
        <v>250</v>
      </c>
      <c r="L58" s="3" t="s">
        <v>262</v>
      </c>
      <c r="M58" s="3">
        <v>13.2</v>
      </c>
      <c r="N58" s="3">
        <v>10</v>
      </c>
      <c r="O58" s="3">
        <v>300</v>
      </c>
      <c r="P58" s="3">
        <f t="shared" si="3"/>
        <v>30</v>
      </c>
      <c r="Q58" s="3" t="s">
        <v>144</v>
      </c>
      <c r="R58" s="3">
        <v>50</v>
      </c>
      <c r="S58" s="22">
        <v>708</v>
      </c>
      <c r="T58" s="5">
        <f>((S58)/((O58/60)*(N58/(N58+O58))))/1000</f>
        <v>4.3896000000000006</v>
      </c>
      <c r="U58" s="3">
        <v>76.8</v>
      </c>
      <c r="V58" s="3" t="s">
        <v>265</v>
      </c>
      <c r="W58" s="3"/>
      <c r="X58" s="3"/>
      <c r="Y58" s="6"/>
      <c r="Z58" s="3"/>
      <c r="AA58" s="6">
        <v>0.15</v>
      </c>
      <c r="AB58" s="6">
        <v>0.3</v>
      </c>
      <c r="AC58" s="6">
        <v>0.7</v>
      </c>
      <c r="AD58" s="6"/>
      <c r="AE58" s="6"/>
      <c r="AF58" s="7"/>
    </row>
    <row r="59" spans="1:32" ht="13.2">
      <c r="A59" s="8" t="s">
        <v>266</v>
      </c>
      <c r="B59" s="9">
        <v>45579</v>
      </c>
      <c r="C59" s="10" t="s">
        <v>267</v>
      </c>
      <c r="D59" s="10" t="s">
        <v>260</v>
      </c>
      <c r="E59" s="10" t="s">
        <v>76</v>
      </c>
      <c r="F59" s="10">
        <v>12260</v>
      </c>
      <c r="G59" s="10" t="s">
        <v>268</v>
      </c>
      <c r="H59" s="10" t="s">
        <v>172</v>
      </c>
      <c r="I59" s="10">
        <v>294</v>
      </c>
      <c r="J59" s="10">
        <v>638.4</v>
      </c>
      <c r="K59" s="10" t="s">
        <v>269</v>
      </c>
      <c r="L59" s="10" t="s">
        <v>270</v>
      </c>
      <c r="M59" s="10">
        <v>10.8</v>
      </c>
      <c r="N59" s="10">
        <v>30</v>
      </c>
      <c r="O59" s="10">
        <v>300</v>
      </c>
      <c r="P59" s="10">
        <f t="shared" si="3"/>
        <v>10</v>
      </c>
      <c r="Q59" s="10" t="s">
        <v>144</v>
      </c>
      <c r="R59" s="10">
        <v>50</v>
      </c>
      <c r="S59" s="21">
        <v>708</v>
      </c>
      <c r="T59" s="11">
        <f>((S59)/((O59/60)*(N59/(N59+O59))))/1000</f>
        <v>1.5575999999999999</v>
      </c>
      <c r="U59" s="10">
        <v>88</v>
      </c>
      <c r="V59" s="10" t="s">
        <v>271</v>
      </c>
      <c r="W59" s="10"/>
      <c r="X59" s="10"/>
      <c r="Y59" s="12"/>
      <c r="Z59" s="10"/>
      <c r="AA59" s="12">
        <v>0.3</v>
      </c>
      <c r="AB59" s="12">
        <v>0.35</v>
      </c>
      <c r="AC59" s="12">
        <v>0.6</v>
      </c>
      <c r="AD59" s="12"/>
      <c r="AE59" s="12">
        <v>3.7999999999999999E-2</v>
      </c>
      <c r="AF59" s="13" t="s">
        <v>272</v>
      </c>
    </row>
    <row r="60" spans="1:32" ht="13.2">
      <c r="A60" s="1" t="s">
        <v>273</v>
      </c>
      <c r="B60" s="2">
        <v>45579</v>
      </c>
      <c r="C60" s="3" t="s">
        <v>274</v>
      </c>
      <c r="D60" s="3" t="s">
        <v>260</v>
      </c>
      <c r="E60" s="3" t="s">
        <v>76</v>
      </c>
      <c r="F60" s="3">
        <v>12260</v>
      </c>
      <c r="G60" s="3" t="s">
        <v>268</v>
      </c>
      <c r="H60" s="3" t="s">
        <v>172</v>
      </c>
      <c r="I60" s="3">
        <v>294</v>
      </c>
      <c r="J60" s="3">
        <v>620.4</v>
      </c>
      <c r="K60" s="3" t="s">
        <v>250</v>
      </c>
      <c r="L60" s="3" t="s">
        <v>270</v>
      </c>
      <c r="M60" s="3">
        <v>10.8</v>
      </c>
      <c r="N60" s="3">
        <v>10</v>
      </c>
      <c r="O60" s="3">
        <v>300</v>
      </c>
      <c r="P60" s="3">
        <f t="shared" si="3"/>
        <v>30</v>
      </c>
      <c r="Q60" s="3" t="s">
        <v>144</v>
      </c>
      <c r="R60" s="3">
        <v>50</v>
      </c>
      <c r="S60" s="22">
        <v>708</v>
      </c>
      <c r="T60" s="5">
        <f>((S60)/((O60/60)*(N60/(N60+O60))))/1000</f>
        <v>4.3896000000000006</v>
      </c>
      <c r="U60" s="3">
        <v>63.7</v>
      </c>
      <c r="V60" s="3" t="s">
        <v>275</v>
      </c>
      <c r="W60" s="3"/>
      <c r="X60" s="3"/>
      <c r="Y60" s="6"/>
      <c r="Z60" s="3"/>
      <c r="AA60" s="6">
        <v>0.5</v>
      </c>
      <c r="AB60" s="6">
        <v>0.6</v>
      </c>
      <c r="AC60" s="6">
        <v>1</v>
      </c>
      <c r="AD60" s="6"/>
      <c r="AE60" s="6">
        <v>3.8899999999999997E-2</v>
      </c>
      <c r="AF60" s="7" t="s">
        <v>272</v>
      </c>
    </row>
    <row r="61" spans="1:32" ht="13.2">
      <c r="A61" s="25" t="s">
        <v>276</v>
      </c>
      <c r="B61" s="9">
        <v>45580</v>
      </c>
      <c r="C61" s="10" t="s">
        <v>277</v>
      </c>
      <c r="D61" s="10" t="s">
        <v>260</v>
      </c>
      <c r="E61" s="10" t="s">
        <v>76</v>
      </c>
      <c r="F61" s="10">
        <v>10750</v>
      </c>
      <c r="G61" s="10" t="s">
        <v>278</v>
      </c>
      <c r="H61" s="10" t="s">
        <v>279</v>
      </c>
      <c r="I61" s="10">
        <v>147.6</v>
      </c>
      <c r="J61" s="10">
        <v>368.4</v>
      </c>
      <c r="K61" s="10" t="s">
        <v>280</v>
      </c>
      <c r="L61" s="10" t="s">
        <v>281</v>
      </c>
      <c r="M61" s="10">
        <v>9.6</v>
      </c>
      <c r="N61" s="10">
        <v>30</v>
      </c>
      <c r="O61" s="10">
        <v>300</v>
      </c>
      <c r="P61" s="10">
        <f t="shared" si="3"/>
        <v>10</v>
      </c>
      <c r="Q61" s="10" t="s">
        <v>144</v>
      </c>
      <c r="R61" s="10">
        <v>50</v>
      </c>
      <c r="S61" s="22">
        <v>708</v>
      </c>
      <c r="T61" s="11">
        <f>((S61)/((O61/60)*(N61/(N61+O61))))/1000</f>
        <v>1.5575999999999999</v>
      </c>
      <c r="U61" s="10"/>
      <c r="V61" s="10"/>
      <c r="W61" s="10"/>
      <c r="X61" s="10"/>
      <c r="Y61" s="12"/>
      <c r="Z61" s="10"/>
      <c r="AA61" s="12">
        <v>0.75</v>
      </c>
      <c r="AB61" s="12">
        <v>1</v>
      </c>
      <c r="AC61" s="12"/>
      <c r="AD61" s="12"/>
      <c r="AE61" s="12"/>
      <c r="AF61" s="13" t="s">
        <v>282</v>
      </c>
    </row>
    <row r="62" spans="1:32" ht="13.2">
      <c r="A62" s="25" t="s">
        <v>283</v>
      </c>
      <c r="B62" s="2">
        <v>45588</v>
      </c>
      <c r="C62" s="3" t="s">
        <v>277</v>
      </c>
      <c r="D62" s="3" t="s">
        <v>260</v>
      </c>
      <c r="E62" s="3" t="s">
        <v>76</v>
      </c>
      <c r="F62" s="3">
        <v>10120</v>
      </c>
      <c r="G62" s="3" t="s">
        <v>278</v>
      </c>
      <c r="H62" s="3" t="s">
        <v>279</v>
      </c>
      <c r="I62" s="3">
        <v>139.19999999999999</v>
      </c>
      <c r="J62" s="3">
        <v>390</v>
      </c>
      <c r="K62" s="3" t="s">
        <v>284</v>
      </c>
      <c r="L62" s="3" t="s">
        <v>285</v>
      </c>
      <c r="M62" s="3">
        <v>9.6</v>
      </c>
      <c r="N62" s="3">
        <v>30</v>
      </c>
      <c r="O62" s="3">
        <v>300</v>
      </c>
      <c r="P62" s="3">
        <f t="shared" si="3"/>
        <v>10</v>
      </c>
      <c r="Q62" s="3" t="s">
        <v>144</v>
      </c>
      <c r="R62" s="3">
        <v>50</v>
      </c>
      <c r="S62" s="21">
        <v>708</v>
      </c>
      <c r="T62" s="5">
        <f>((S62)/((O62/60)*(N62/(N62+O62))))/1000</f>
        <v>1.5575999999999999</v>
      </c>
      <c r="U62" s="3"/>
      <c r="V62" s="3"/>
      <c r="W62" s="3"/>
      <c r="X62" s="3"/>
      <c r="Y62" s="6"/>
      <c r="Z62" s="3"/>
      <c r="AA62" s="6">
        <v>0.99</v>
      </c>
      <c r="AB62" s="6">
        <v>1</v>
      </c>
      <c r="AC62" s="6"/>
      <c r="AD62" s="6"/>
      <c r="AE62" s="6"/>
      <c r="AF62" s="7"/>
    </row>
    <row r="63" spans="1:32" ht="13.2">
      <c r="A63" s="25" t="s">
        <v>286</v>
      </c>
      <c r="B63" s="9">
        <v>45588</v>
      </c>
      <c r="C63" s="10" t="s">
        <v>287</v>
      </c>
      <c r="D63" s="10" t="s">
        <v>260</v>
      </c>
      <c r="E63" s="10" t="s">
        <v>76</v>
      </c>
      <c r="F63" s="10">
        <v>10120</v>
      </c>
      <c r="G63" s="10" t="s">
        <v>278</v>
      </c>
      <c r="H63" s="10" t="s">
        <v>279</v>
      </c>
      <c r="I63" s="10">
        <v>139.19999999999999</v>
      </c>
      <c r="J63" s="10">
        <v>390</v>
      </c>
      <c r="K63" s="10" t="s">
        <v>288</v>
      </c>
      <c r="L63" s="10" t="s">
        <v>285</v>
      </c>
      <c r="M63" s="10">
        <v>9.6</v>
      </c>
      <c r="N63" s="10">
        <v>10</v>
      </c>
      <c r="O63" s="10">
        <v>300</v>
      </c>
      <c r="P63" s="10">
        <f t="shared" si="3"/>
        <v>30</v>
      </c>
      <c r="Q63" s="10" t="s">
        <v>144</v>
      </c>
      <c r="R63" s="10">
        <v>50</v>
      </c>
      <c r="S63" s="22">
        <v>708</v>
      </c>
      <c r="T63" s="11">
        <f>((S63)/((O63/60)*(N63/(N63+O63))))/1000</f>
        <v>4.3896000000000006</v>
      </c>
      <c r="U63" s="10"/>
      <c r="V63" s="10"/>
      <c r="W63" s="10"/>
      <c r="X63" s="10"/>
      <c r="Y63" s="12"/>
      <c r="Z63" s="10"/>
      <c r="AA63" s="12">
        <v>0.98</v>
      </c>
      <c r="AB63" s="12">
        <v>1</v>
      </c>
      <c r="AC63" s="12"/>
      <c r="AD63" s="12"/>
      <c r="AE63" s="12"/>
      <c r="AF63" s="13" t="s">
        <v>289</v>
      </c>
    </row>
    <row r="64" spans="1:32" ht="13.2">
      <c r="A64" s="25" t="s">
        <v>290</v>
      </c>
      <c r="B64" s="2">
        <v>45594</v>
      </c>
      <c r="C64" s="3" t="s">
        <v>291</v>
      </c>
      <c r="D64" s="3" t="s">
        <v>260</v>
      </c>
      <c r="E64" s="3" t="s">
        <v>76</v>
      </c>
      <c r="F64" s="3">
        <v>10030</v>
      </c>
      <c r="G64" s="3" t="s">
        <v>292</v>
      </c>
      <c r="H64" s="3" t="s">
        <v>293</v>
      </c>
      <c r="I64" s="3">
        <v>392.4</v>
      </c>
      <c r="J64" s="3">
        <v>664.8</v>
      </c>
      <c r="K64" s="3" t="s">
        <v>250</v>
      </c>
      <c r="L64" s="3" t="s">
        <v>294</v>
      </c>
      <c r="M64" s="3">
        <v>12</v>
      </c>
      <c r="N64" s="3">
        <v>30</v>
      </c>
      <c r="O64" s="3">
        <v>300</v>
      </c>
      <c r="P64" s="3">
        <f t="shared" si="3"/>
        <v>10</v>
      </c>
      <c r="Q64" s="3" t="s">
        <v>144</v>
      </c>
      <c r="R64" s="3">
        <v>50</v>
      </c>
      <c r="S64" s="22">
        <v>708</v>
      </c>
      <c r="T64" s="5">
        <f>((S64)/((O64/60)*(N64/(N64+O64))))/1000</f>
        <v>1.5575999999999999</v>
      </c>
      <c r="U64" s="3"/>
      <c r="V64" s="3"/>
      <c r="W64" s="3"/>
      <c r="X64" s="3"/>
      <c r="Y64" s="6"/>
      <c r="Z64" s="3"/>
      <c r="AA64" s="6">
        <v>1</v>
      </c>
      <c r="AB64" s="6">
        <v>1</v>
      </c>
      <c r="AC64" s="6"/>
      <c r="AD64" s="6"/>
      <c r="AE64" s="6">
        <v>2.1999999999999999E-2</v>
      </c>
      <c r="AF64" s="7"/>
    </row>
    <row r="65" spans="1:32" ht="13.2">
      <c r="A65" s="25" t="s">
        <v>295</v>
      </c>
      <c r="B65" s="9">
        <v>45595</v>
      </c>
      <c r="C65" s="10" t="s">
        <v>296</v>
      </c>
      <c r="D65" s="10" t="s">
        <v>297</v>
      </c>
      <c r="E65" s="10" t="s">
        <v>231</v>
      </c>
      <c r="F65" s="10">
        <v>12270</v>
      </c>
      <c r="G65" s="10" t="s">
        <v>268</v>
      </c>
      <c r="H65" s="10" t="s">
        <v>172</v>
      </c>
      <c r="I65" s="10">
        <v>271.2</v>
      </c>
      <c r="J65" s="10"/>
      <c r="K65" s="10" t="s">
        <v>250</v>
      </c>
      <c r="L65" s="10" t="s">
        <v>298</v>
      </c>
      <c r="M65" s="10">
        <v>10.8</v>
      </c>
      <c r="N65" s="10">
        <v>30</v>
      </c>
      <c r="O65" s="10">
        <v>300</v>
      </c>
      <c r="P65" s="10">
        <f t="shared" si="3"/>
        <v>10</v>
      </c>
      <c r="Q65" s="10" t="s">
        <v>144</v>
      </c>
      <c r="R65" s="10">
        <v>50</v>
      </c>
      <c r="S65" s="21">
        <v>708</v>
      </c>
      <c r="T65" s="11">
        <f>((S65)/((O65/60)*(N65/(N65+O65))))/1000</f>
        <v>1.5575999999999999</v>
      </c>
      <c r="U65" s="10">
        <v>90.3</v>
      </c>
      <c r="V65" s="10" t="s">
        <v>299</v>
      </c>
      <c r="W65" s="10"/>
      <c r="X65" s="10"/>
      <c r="Y65" s="12"/>
      <c r="Z65" s="10"/>
      <c r="AA65" s="12">
        <v>0.15</v>
      </c>
      <c r="AB65" s="12">
        <v>0.15</v>
      </c>
      <c r="AC65" s="12">
        <v>0.25</v>
      </c>
      <c r="AD65" s="12"/>
      <c r="AE65" s="12">
        <v>3.95E-2</v>
      </c>
      <c r="AF65" s="13"/>
    </row>
    <row r="66" spans="1:32" ht="13.2">
      <c r="A66" s="25" t="s">
        <v>300</v>
      </c>
      <c r="B66" s="2">
        <v>45596</v>
      </c>
      <c r="C66" s="3" t="s">
        <v>301</v>
      </c>
      <c r="D66" s="3" t="s">
        <v>260</v>
      </c>
      <c r="E66" s="3" t="s">
        <v>76</v>
      </c>
      <c r="F66" s="3">
        <v>9984</v>
      </c>
      <c r="G66" s="3" t="s">
        <v>86</v>
      </c>
      <c r="H66" s="3" t="s">
        <v>33</v>
      </c>
      <c r="I66" s="3">
        <v>250.8</v>
      </c>
      <c r="J66" s="3">
        <v>502.8</v>
      </c>
      <c r="K66" s="3" t="s">
        <v>250</v>
      </c>
      <c r="L66" s="3" t="s">
        <v>302</v>
      </c>
      <c r="M66" s="3">
        <v>15.6</v>
      </c>
      <c r="N66" s="3">
        <v>30</v>
      </c>
      <c r="O66" s="3">
        <v>300</v>
      </c>
      <c r="P66" s="3">
        <f t="shared" si="3"/>
        <v>10</v>
      </c>
      <c r="Q66" s="3" t="s">
        <v>144</v>
      </c>
      <c r="R66" s="3">
        <v>50</v>
      </c>
      <c r="S66" s="22">
        <v>708</v>
      </c>
      <c r="T66" s="5">
        <f>((S66)/((O66/60)*(N66/(N66+O66))))/1000</f>
        <v>1.5575999999999999</v>
      </c>
      <c r="U66" s="3"/>
      <c r="V66" s="3"/>
      <c r="W66" s="3"/>
      <c r="X66" s="3"/>
      <c r="Y66" s="6"/>
      <c r="Z66" s="3"/>
      <c r="AA66" s="6">
        <v>0.45</v>
      </c>
      <c r="AB66" s="6">
        <v>0.65</v>
      </c>
      <c r="AC66" s="6"/>
      <c r="AD66" s="6"/>
      <c r="AE66" s="6"/>
      <c r="AF66" s="7"/>
    </row>
    <row r="67" spans="1:32" ht="13.2">
      <c r="A67" s="8" t="s">
        <v>303</v>
      </c>
      <c r="B67" s="9">
        <v>45600</v>
      </c>
      <c r="C67" s="10" t="s">
        <v>291</v>
      </c>
      <c r="D67" s="10" t="s">
        <v>260</v>
      </c>
      <c r="E67" s="10" t="s">
        <v>76</v>
      </c>
      <c r="F67" s="10">
        <v>11380</v>
      </c>
      <c r="G67" s="10" t="s">
        <v>304</v>
      </c>
      <c r="H67" s="10" t="s">
        <v>293</v>
      </c>
      <c r="I67" s="10">
        <v>392.4</v>
      </c>
      <c r="J67" s="10">
        <v>705.6</v>
      </c>
      <c r="K67" s="10" t="s">
        <v>250</v>
      </c>
      <c r="L67" s="10" t="s">
        <v>305</v>
      </c>
      <c r="M67" s="10">
        <v>12</v>
      </c>
      <c r="N67" s="10">
        <v>30</v>
      </c>
      <c r="O67" s="10">
        <v>300</v>
      </c>
      <c r="P67" s="10">
        <f t="shared" si="3"/>
        <v>10</v>
      </c>
      <c r="Q67" s="10" t="s">
        <v>144</v>
      </c>
      <c r="R67" s="10">
        <v>50</v>
      </c>
      <c r="S67" s="10">
        <v>706</v>
      </c>
      <c r="T67" s="11">
        <f>((S67)/((O67/60)*(N67/(N67+O67))))/1000</f>
        <v>1.5531999999999999</v>
      </c>
      <c r="U67" s="10">
        <v>65.900000000000006</v>
      </c>
      <c r="V67" s="10" t="s">
        <v>306</v>
      </c>
      <c r="W67" s="10">
        <v>27.6</v>
      </c>
      <c r="X67" s="10">
        <v>3.09</v>
      </c>
      <c r="Y67" s="12">
        <v>0</v>
      </c>
      <c r="Z67" s="10">
        <f>(W67/U67)^2</f>
        <v>0.17540716724885499</v>
      </c>
      <c r="AA67" s="12">
        <v>0.5</v>
      </c>
      <c r="AB67" s="12">
        <v>0.65</v>
      </c>
      <c r="AC67" s="12"/>
      <c r="AD67" s="12"/>
      <c r="AE67" s="12"/>
      <c r="AF67" s="13"/>
    </row>
    <row r="68" spans="1:32" ht="13.2">
      <c r="A68" s="25" t="s">
        <v>307</v>
      </c>
      <c r="B68" s="2">
        <v>45600</v>
      </c>
      <c r="C68" s="3" t="s">
        <v>308</v>
      </c>
      <c r="D68" s="3" t="s">
        <v>260</v>
      </c>
      <c r="E68" s="3" t="s">
        <v>76</v>
      </c>
      <c r="F68" s="3">
        <v>11380</v>
      </c>
      <c r="G68" s="3" t="s">
        <v>304</v>
      </c>
      <c r="H68" s="3" t="s">
        <v>293</v>
      </c>
      <c r="I68" s="3">
        <v>392.4</v>
      </c>
      <c r="J68" s="3">
        <v>702</v>
      </c>
      <c r="K68" s="3" t="s">
        <v>250</v>
      </c>
      <c r="L68" s="3" t="s">
        <v>305</v>
      </c>
      <c r="M68" s="3">
        <v>12</v>
      </c>
      <c r="N68" s="3">
        <v>30</v>
      </c>
      <c r="O68" s="3">
        <v>300</v>
      </c>
      <c r="P68" s="3">
        <f t="shared" si="3"/>
        <v>10</v>
      </c>
      <c r="Q68" s="3" t="s">
        <v>144</v>
      </c>
      <c r="R68" s="3">
        <v>50</v>
      </c>
      <c r="S68" s="3">
        <v>440</v>
      </c>
      <c r="T68" s="5">
        <f>((S68)/((O68/60)*(N68/(N68+O68))))/1000</f>
        <v>0.96799999999999986</v>
      </c>
      <c r="U68" s="3"/>
      <c r="V68" s="3"/>
      <c r="W68" s="3"/>
      <c r="X68" s="3"/>
      <c r="Y68" s="6"/>
      <c r="Z68" s="3"/>
      <c r="AA68" s="6">
        <v>0.4</v>
      </c>
      <c r="AB68" s="6">
        <v>0.5</v>
      </c>
      <c r="AC68" s="6"/>
      <c r="AD68" s="6"/>
      <c r="AE68" s="6"/>
      <c r="AF68" s="7"/>
    </row>
    <row r="69" spans="1:32" ht="13.2">
      <c r="A69" s="8" t="s">
        <v>309</v>
      </c>
      <c r="B69" s="9">
        <v>45602</v>
      </c>
      <c r="C69" s="10" t="s">
        <v>310</v>
      </c>
      <c r="D69" s="10" t="s">
        <v>311</v>
      </c>
      <c r="E69" s="10" t="s">
        <v>76</v>
      </c>
      <c r="F69" s="10">
        <v>10270</v>
      </c>
      <c r="G69" s="10" t="s">
        <v>312</v>
      </c>
      <c r="H69" s="10" t="s">
        <v>172</v>
      </c>
      <c r="I69" s="10">
        <v>294</v>
      </c>
      <c r="J69" s="10">
        <v>597.6</v>
      </c>
      <c r="K69" s="10" t="s">
        <v>313</v>
      </c>
      <c r="L69" s="10" t="s">
        <v>314</v>
      </c>
      <c r="M69" s="10">
        <v>13.2</v>
      </c>
      <c r="N69" s="10">
        <v>30</v>
      </c>
      <c r="O69" s="10">
        <v>300</v>
      </c>
      <c r="P69" s="10">
        <f t="shared" si="3"/>
        <v>10</v>
      </c>
      <c r="Q69" s="10" t="s">
        <v>144</v>
      </c>
      <c r="R69" s="10">
        <v>50</v>
      </c>
      <c r="S69" s="22">
        <v>708</v>
      </c>
      <c r="T69" s="11">
        <f>((S69)/((O69/60)*(N69/(N69+O69))))/1000</f>
        <v>1.5575999999999999</v>
      </c>
      <c r="U69" s="10">
        <v>75.8</v>
      </c>
      <c r="V69" s="10" t="s">
        <v>315</v>
      </c>
      <c r="W69" s="10">
        <v>18.5</v>
      </c>
      <c r="X69" s="10">
        <v>11.3</v>
      </c>
      <c r="Y69" s="12">
        <v>1.4E-2</v>
      </c>
      <c r="Z69" s="10">
        <f t="shared" ref="Z69:Z72" si="5">(W69/U69)^2</f>
        <v>5.9566906384667329E-2</v>
      </c>
      <c r="AA69" s="12">
        <v>0.05</v>
      </c>
      <c r="AB69" s="12">
        <v>0.1</v>
      </c>
      <c r="AC69" s="12">
        <v>0.22</v>
      </c>
      <c r="AD69" s="12">
        <v>0.05</v>
      </c>
      <c r="AE69" s="12">
        <v>6.54E-2</v>
      </c>
      <c r="AF69" s="13"/>
    </row>
    <row r="70" spans="1:32" ht="13.2">
      <c r="A70" s="1" t="s">
        <v>316</v>
      </c>
      <c r="B70" s="2">
        <v>45602</v>
      </c>
      <c r="C70" s="3" t="s">
        <v>317</v>
      </c>
      <c r="D70" s="3" t="s">
        <v>311</v>
      </c>
      <c r="E70" s="3" t="s">
        <v>76</v>
      </c>
      <c r="F70" s="3">
        <v>10270</v>
      </c>
      <c r="G70" s="3" t="s">
        <v>312</v>
      </c>
      <c r="H70" s="3" t="s">
        <v>172</v>
      </c>
      <c r="I70" s="3">
        <v>294</v>
      </c>
      <c r="J70" s="3">
        <v>597.6</v>
      </c>
      <c r="K70" s="3" t="s">
        <v>313</v>
      </c>
      <c r="L70" s="3" t="s">
        <v>314</v>
      </c>
      <c r="M70" s="3">
        <v>13.2</v>
      </c>
      <c r="N70" s="3">
        <v>20</v>
      </c>
      <c r="O70" s="3">
        <v>300</v>
      </c>
      <c r="P70" s="3">
        <f t="shared" si="3"/>
        <v>15</v>
      </c>
      <c r="Q70" s="3" t="s">
        <v>144</v>
      </c>
      <c r="R70" s="3">
        <v>50</v>
      </c>
      <c r="S70" s="22">
        <v>708</v>
      </c>
      <c r="T70" s="5">
        <f>((S70)/((O70/60)*(N70/(N70+O70))))/1000</f>
        <v>2.2656000000000001</v>
      </c>
      <c r="U70" s="3">
        <v>48.4</v>
      </c>
      <c r="V70" s="3" t="s">
        <v>318</v>
      </c>
      <c r="W70" s="3">
        <v>13.9</v>
      </c>
      <c r="X70" s="3">
        <v>21</v>
      </c>
      <c r="Y70" s="6">
        <v>3.2300000000000002E-2</v>
      </c>
      <c r="Z70" s="3">
        <f t="shared" si="5"/>
        <v>8.2478143569428342E-2</v>
      </c>
      <c r="AA70" s="6">
        <v>0.1</v>
      </c>
      <c r="AB70" s="6">
        <v>0.15</v>
      </c>
      <c r="AC70" s="6">
        <v>0.3</v>
      </c>
      <c r="AD70" s="6"/>
      <c r="AE70" s="6">
        <v>1.2E-2</v>
      </c>
      <c r="AF70" s="7"/>
    </row>
    <row r="71" spans="1:32" ht="13.2">
      <c r="A71" s="8" t="s">
        <v>319</v>
      </c>
      <c r="B71" s="9">
        <v>45602</v>
      </c>
      <c r="C71" s="10" t="s">
        <v>320</v>
      </c>
      <c r="D71" s="10" t="s">
        <v>311</v>
      </c>
      <c r="E71" s="10" t="s">
        <v>76</v>
      </c>
      <c r="F71" s="10">
        <v>10270</v>
      </c>
      <c r="G71" s="10" t="s">
        <v>312</v>
      </c>
      <c r="H71" s="10" t="s">
        <v>172</v>
      </c>
      <c r="I71" s="10">
        <v>294</v>
      </c>
      <c r="J71" s="10">
        <v>597.6</v>
      </c>
      <c r="K71" s="10" t="s">
        <v>313</v>
      </c>
      <c r="L71" s="10" t="s">
        <v>314</v>
      </c>
      <c r="M71" s="10">
        <v>13.2</v>
      </c>
      <c r="N71" s="10">
        <v>18.2</v>
      </c>
      <c r="O71" s="10">
        <v>300</v>
      </c>
      <c r="P71" s="10">
        <f t="shared" si="3"/>
        <v>16.483516483516485</v>
      </c>
      <c r="Q71" s="10" t="s">
        <v>144</v>
      </c>
      <c r="R71" s="10">
        <v>50</v>
      </c>
      <c r="S71" s="21">
        <v>708</v>
      </c>
      <c r="T71" s="11">
        <f>((S71)/((O71/60)*(N71/(N71+O71))))/1000</f>
        <v>2.4756659340659337</v>
      </c>
      <c r="U71" s="10">
        <v>48.9</v>
      </c>
      <c r="V71" s="10" t="s">
        <v>321</v>
      </c>
      <c r="W71" s="10">
        <v>12.9</v>
      </c>
      <c r="X71" s="10">
        <v>23.6</v>
      </c>
      <c r="Y71" s="12">
        <v>0.05</v>
      </c>
      <c r="Z71" s="10">
        <f t="shared" si="5"/>
        <v>6.9592382099439215E-2</v>
      </c>
      <c r="AA71" s="12">
        <v>0.25</v>
      </c>
      <c r="AB71" s="12">
        <v>0.4</v>
      </c>
      <c r="AC71" s="12">
        <v>0.5</v>
      </c>
      <c r="AD71" s="12"/>
      <c r="AE71" s="12"/>
      <c r="AF71" s="13"/>
    </row>
    <row r="72" spans="1:32" ht="13.2">
      <c r="A72" s="1" t="s">
        <v>322</v>
      </c>
      <c r="B72" s="2">
        <v>45602</v>
      </c>
      <c r="C72" s="3" t="s">
        <v>310</v>
      </c>
      <c r="D72" s="3" t="s">
        <v>311</v>
      </c>
      <c r="E72" s="3" t="s">
        <v>76</v>
      </c>
      <c r="F72" s="3">
        <v>10270</v>
      </c>
      <c r="G72" s="3" t="s">
        <v>312</v>
      </c>
      <c r="H72" s="3" t="s">
        <v>172</v>
      </c>
      <c r="I72" s="3">
        <v>294</v>
      </c>
      <c r="J72" s="3">
        <v>597.6</v>
      </c>
      <c r="K72" s="3" t="s">
        <v>313</v>
      </c>
      <c r="L72" s="3" t="s">
        <v>314</v>
      </c>
      <c r="M72" s="3">
        <v>13.2</v>
      </c>
      <c r="N72" s="3">
        <v>25</v>
      </c>
      <c r="O72" s="3">
        <v>300</v>
      </c>
      <c r="P72" s="3">
        <f t="shared" si="3"/>
        <v>12</v>
      </c>
      <c r="Q72" s="3" t="s">
        <v>144</v>
      </c>
      <c r="R72" s="3">
        <v>50</v>
      </c>
      <c r="S72" s="22">
        <v>708</v>
      </c>
      <c r="T72" s="5">
        <f>((S72)/((O72/60)*(N72/(N72+O72))))/1000</f>
        <v>1.8408</v>
      </c>
      <c r="U72" s="3">
        <v>53.1</v>
      </c>
      <c r="V72" s="3" t="s">
        <v>323</v>
      </c>
      <c r="W72" s="3">
        <v>14.2</v>
      </c>
      <c r="X72" s="3">
        <v>6.9</v>
      </c>
      <c r="Y72" s="6">
        <v>1.38E-2</v>
      </c>
      <c r="Z72" s="3">
        <f t="shared" si="5"/>
        <v>7.1513436255368629E-2</v>
      </c>
      <c r="AA72" s="6">
        <v>0.12</v>
      </c>
      <c r="AB72" s="6">
        <v>0.18</v>
      </c>
      <c r="AC72" s="6">
        <v>0.45</v>
      </c>
      <c r="AD72" s="6"/>
      <c r="AE72" s="6"/>
      <c r="AF72" s="7"/>
    </row>
    <row r="73" spans="1:32" ht="13.2">
      <c r="A73" s="26" t="s">
        <v>324</v>
      </c>
      <c r="B73" s="9">
        <v>45607</v>
      </c>
      <c r="C73" s="10" t="s">
        <v>325</v>
      </c>
      <c r="D73" s="10" t="s">
        <v>326</v>
      </c>
      <c r="E73" s="10" t="s">
        <v>76</v>
      </c>
      <c r="F73" s="10">
        <v>12400</v>
      </c>
      <c r="G73" s="10" t="s">
        <v>327</v>
      </c>
      <c r="H73" s="10" t="s">
        <v>293</v>
      </c>
      <c r="I73" s="10">
        <v>373.2</v>
      </c>
      <c r="J73" s="10">
        <v>769.2</v>
      </c>
      <c r="K73" s="10" t="s">
        <v>250</v>
      </c>
      <c r="L73" s="10" t="s">
        <v>328</v>
      </c>
      <c r="M73" s="10">
        <v>9.6</v>
      </c>
      <c r="N73" s="10">
        <v>30</v>
      </c>
      <c r="O73" s="10">
        <v>300</v>
      </c>
      <c r="P73" s="10">
        <f t="shared" si="3"/>
        <v>10</v>
      </c>
      <c r="Q73" s="10" t="s">
        <v>144</v>
      </c>
      <c r="R73" s="10">
        <v>50</v>
      </c>
      <c r="S73" s="10">
        <v>220</v>
      </c>
      <c r="T73" s="11">
        <f>((S73)/((O73/60)*(N73/(N73+O73))))/1000</f>
        <v>0.48399999999999993</v>
      </c>
      <c r="U73" s="10">
        <v>83.8</v>
      </c>
      <c r="V73" s="10" t="s">
        <v>329</v>
      </c>
      <c r="W73" s="10"/>
      <c r="X73" s="10"/>
      <c r="Y73" s="12"/>
      <c r="Z73" s="10"/>
      <c r="AA73" s="12">
        <v>0.7</v>
      </c>
      <c r="AB73" s="12">
        <v>1</v>
      </c>
      <c r="AC73" s="12"/>
      <c r="AD73" s="12"/>
      <c r="AE73" s="12"/>
      <c r="AF73" s="13"/>
    </row>
    <row r="74" spans="1:32" ht="13.2">
      <c r="A74" s="26" t="s">
        <v>330</v>
      </c>
      <c r="B74" s="2">
        <v>45608</v>
      </c>
      <c r="C74" s="3" t="s">
        <v>317</v>
      </c>
      <c r="D74" s="3" t="s">
        <v>331</v>
      </c>
      <c r="E74" s="3" t="s">
        <v>76</v>
      </c>
      <c r="F74" s="3">
        <v>11900</v>
      </c>
      <c r="G74" s="3" t="s">
        <v>332</v>
      </c>
      <c r="H74" s="3" t="s">
        <v>172</v>
      </c>
      <c r="I74" s="3">
        <v>286.8</v>
      </c>
      <c r="J74" s="3">
        <v>598.79999999999995</v>
      </c>
      <c r="K74" s="3" t="s">
        <v>333</v>
      </c>
      <c r="L74" s="3" t="s">
        <v>334</v>
      </c>
      <c r="M74" s="3">
        <v>9.6</v>
      </c>
      <c r="N74" s="3">
        <v>30</v>
      </c>
      <c r="O74" s="3">
        <v>300</v>
      </c>
      <c r="P74" s="3">
        <f t="shared" si="3"/>
        <v>10</v>
      </c>
      <c r="Q74" s="3" t="s">
        <v>144</v>
      </c>
      <c r="R74" s="3">
        <v>50</v>
      </c>
      <c r="S74" s="22">
        <v>708</v>
      </c>
      <c r="T74" s="5">
        <f>((S74)/((O74/60)*(N74/(N74+O74))))/1000</f>
        <v>1.5575999999999999</v>
      </c>
      <c r="U74" s="3"/>
      <c r="V74" s="3"/>
      <c r="W74" s="3"/>
      <c r="X74" s="3"/>
      <c r="Y74" s="6"/>
      <c r="Z74" s="3"/>
      <c r="AA74" s="6">
        <v>0.1</v>
      </c>
      <c r="AB74" s="6">
        <v>0.2</v>
      </c>
      <c r="AC74" s="6">
        <v>0.25</v>
      </c>
      <c r="AD74" s="6"/>
      <c r="AE74" s="6"/>
      <c r="AF74" s="7"/>
    </row>
    <row r="75" spans="1:32" ht="13.2">
      <c r="A75" s="26" t="s">
        <v>335</v>
      </c>
      <c r="B75" s="9">
        <v>45608</v>
      </c>
      <c r="C75" s="10" t="s">
        <v>317</v>
      </c>
      <c r="D75" s="10" t="s">
        <v>331</v>
      </c>
      <c r="E75" s="10" t="s">
        <v>76</v>
      </c>
      <c r="F75" s="10">
        <v>11900</v>
      </c>
      <c r="G75" s="10" t="s">
        <v>332</v>
      </c>
      <c r="H75" s="10" t="s">
        <v>172</v>
      </c>
      <c r="I75" s="10">
        <v>286.8</v>
      </c>
      <c r="J75" s="10">
        <v>598.79999999999995</v>
      </c>
      <c r="K75" s="10" t="s">
        <v>333</v>
      </c>
      <c r="L75" s="10" t="s">
        <v>334</v>
      </c>
      <c r="M75" s="10">
        <v>9.6</v>
      </c>
      <c r="N75" s="10">
        <v>25</v>
      </c>
      <c r="O75" s="10">
        <v>300</v>
      </c>
      <c r="P75" s="10">
        <f t="shared" si="3"/>
        <v>12</v>
      </c>
      <c r="Q75" s="10" t="s">
        <v>144</v>
      </c>
      <c r="R75" s="10">
        <v>50</v>
      </c>
      <c r="S75" s="21">
        <v>708</v>
      </c>
      <c r="T75" s="11">
        <f>((S75)/((O75/60)*(N75/(N75+O75))))/1000</f>
        <v>1.8408</v>
      </c>
      <c r="U75" s="10">
        <v>68.900000000000006</v>
      </c>
      <c r="V75" s="10" t="s">
        <v>336</v>
      </c>
      <c r="W75" s="10"/>
      <c r="X75" s="10"/>
      <c r="Y75" s="12"/>
      <c r="Z75" s="10"/>
      <c r="AA75" s="12">
        <v>0.1</v>
      </c>
      <c r="AB75" s="12">
        <v>0.15</v>
      </c>
      <c r="AC75" s="12">
        <v>0.25</v>
      </c>
      <c r="AD75" s="12"/>
      <c r="AE75" s="12">
        <v>4.4900000000000002E-2</v>
      </c>
      <c r="AF75" s="13"/>
    </row>
    <row r="76" spans="1:32" ht="13.2">
      <c r="A76" s="26" t="s">
        <v>337</v>
      </c>
      <c r="B76" s="2">
        <v>45608</v>
      </c>
      <c r="D76" s="3" t="s">
        <v>331</v>
      </c>
      <c r="E76" s="3" t="s">
        <v>76</v>
      </c>
      <c r="F76" s="3">
        <v>11900</v>
      </c>
      <c r="G76" s="3" t="s">
        <v>332</v>
      </c>
      <c r="H76" s="3" t="s">
        <v>172</v>
      </c>
      <c r="I76" s="3">
        <v>286.8</v>
      </c>
      <c r="J76" s="3">
        <v>598.79999999999995</v>
      </c>
      <c r="K76" s="3" t="s">
        <v>333</v>
      </c>
      <c r="L76" s="3" t="s">
        <v>334</v>
      </c>
      <c r="M76" s="3">
        <v>9.6</v>
      </c>
      <c r="N76" s="3">
        <v>20</v>
      </c>
      <c r="O76" s="3">
        <v>300</v>
      </c>
      <c r="P76" s="3">
        <f t="shared" si="3"/>
        <v>15</v>
      </c>
      <c r="Q76" s="3" t="s">
        <v>144</v>
      </c>
      <c r="R76" s="3">
        <v>50</v>
      </c>
      <c r="S76" s="22">
        <v>708</v>
      </c>
      <c r="T76" s="5">
        <f>((S76)/((O76/60)*(N76/(N76+O76))))/1000</f>
        <v>2.2656000000000001</v>
      </c>
      <c r="U76" s="3"/>
      <c r="V76" s="3"/>
      <c r="W76" s="3"/>
      <c r="X76" s="3"/>
      <c r="Y76" s="6"/>
      <c r="Z76" s="3"/>
      <c r="AA76" s="6">
        <v>0.3</v>
      </c>
      <c r="AB76" s="6">
        <v>0.4</v>
      </c>
      <c r="AC76" s="6">
        <v>0.5</v>
      </c>
      <c r="AD76" s="6"/>
      <c r="AE76" s="6"/>
      <c r="AF76" s="7"/>
    </row>
    <row r="77" spans="1:32" ht="13.2">
      <c r="A77" s="25" t="s">
        <v>338</v>
      </c>
      <c r="B77" s="9">
        <v>45608</v>
      </c>
      <c r="C77" s="10" t="s">
        <v>339</v>
      </c>
      <c r="D77" s="10" t="s">
        <v>331</v>
      </c>
      <c r="E77" s="10" t="s">
        <v>76</v>
      </c>
      <c r="F77" s="10">
        <v>11900</v>
      </c>
      <c r="G77" s="10" t="s">
        <v>332</v>
      </c>
      <c r="H77" s="10" t="s">
        <v>172</v>
      </c>
      <c r="I77" s="10">
        <v>286.8</v>
      </c>
      <c r="J77" s="10">
        <v>598.79999999999995</v>
      </c>
      <c r="K77" s="10" t="s">
        <v>333</v>
      </c>
      <c r="L77" s="10" t="s">
        <v>334</v>
      </c>
      <c r="M77" s="10">
        <v>9.6</v>
      </c>
      <c r="N77" s="10">
        <v>30</v>
      </c>
      <c r="O77" s="10">
        <v>300</v>
      </c>
      <c r="P77" s="10">
        <f t="shared" si="3"/>
        <v>10</v>
      </c>
      <c r="Q77" s="10" t="s">
        <v>144</v>
      </c>
      <c r="R77" s="10">
        <v>50</v>
      </c>
      <c r="S77" s="10">
        <v>660</v>
      </c>
      <c r="T77" s="11">
        <f>((S77)/((O77/60)*(N77/(N77+O77))))/1000</f>
        <v>1.4519999999999997</v>
      </c>
      <c r="U77" s="10"/>
      <c r="V77" s="10"/>
      <c r="W77" s="10"/>
      <c r="X77" s="10"/>
      <c r="Y77" s="12"/>
      <c r="Z77" s="10"/>
      <c r="AA77" s="12">
        <v>0.15</v>
      </c>
      <c r="AB77" s="12">
        <v>0.2</v>
      </c>
      <c r="AC77" s="12">
        <v>0.3</v>
      </c>
      <c r="AD77" s="12"/>
      <c r="AE77" s="12"/>
      <c r="AF77" s="13"/>
    </row>
    <row r="78" spans="1:32" ht="13.2">
      <c r="A78" s="25" t="s">
        <v>340</v>
      </c>
      <c r="B78" s="2">
        <v>45608</v>
      </c>
      <c r="C78" s="3" t="s">
        <v>341</v>
      </c>
      <c r="D78" s="3" t="s">
        <v>331</v>
      </c>
      <c r="E78" s="3" t="s">
        <v>76</v>
      </c>
      <c r="F78" s="3">
        <v>11900</v>
      </c>
      <c r="G78" s="3" t="s">
        <v>332</v>
      </c>
      <c r="H78" s="3" t="s">
        <v>172</v>
      </c>
      <c r="I78" s="3">
        <v>286.8</v>
      </c>
      <c r="J78" s="3">
        <v>598.79999999999995</v>
      </c>
      <c r="K78" s="3" t="s">
        <v>333</v>
      </c>
      <c r="L78" s="3" t="s">
        <v>334</v>
      </c>
      <c r="M78" s="3">
        <v>9.6</v>
      </c>
      <c r="N78" s="3">
        <v>30</v>
      </c>
      <c r="O78" s="3">
        <v>300</v>
      </c>
      <c r="P78" s="3">
        <f t="shared" si="3"/>
        <v>10</v>
      </c>
      <c r="Q78" s="3" t="s">
        <v>144</v>
      </c>
      <c r="R78" s="3">
        <v>50</v>
      </c>
      <c r="S78" s="3">
        <v>488</v>
      </c>
      <c r="T78" s="5">
        <f>((S78)/((O78/60)*(N78/(N78+O78))))/1000</f>
        <v>1.0735999999999999</v>
      </c>
      <c r="U78" s="3"/>
      <c r="V78" s="3"/>
      <c r="W78" s="3"/>
      <c r="X78" s="3"/>
      <c r="Y78" s="6"/>
      <c r="Z78" s="3"/>
      <c r="AA78" s="6">
        <v>0.2</v>
      </c>
      <c r="AB78" s="6">
        <v>0.25</v>
      </c>
      <c r="AC78" s="6">
        <v>0.35</v>
      </c>
      <c r="AD78" s="6"/>
      <c r="AE78" s="6"/>
      <c r="AF78" s="7"/>
    </row>
    <row r="79" spans="1:32" ht="13.2">
      <c r="A79" s="8" t="s">
        <v>342</v>
      </c>
      <c r="B79" s="9">
        <v>45614</v>
      </c>
      <c r="C79" s="10" t="s">
        <v>343</v>
      </c>
      <c r="D79" s="10" t="s">
        <v>331</v>
      </c>
      <c r="E79" s="10" t="s">
        <v>76</v>
      </c>
      <c r="F79" s="10">
        <v>11900</v>
      </c>
      <c r="G79" s="10" t="s">
        <v>344</v>
      </c>
      <c r="H79" s="10" t="s">
        <v>172</v>
      </c>
      <c r="I79" s="10">
        <v>286.8</v>
      </c>
      <c r="J79" s="10">
        <v>592.79999999999995</v>
      </c>
      <c r="K79" s="10" t="s">
        <v>345</v>
      </c>
      <c r="L79" s="10" t="s">
        <v>346</v>
      </c>
      <c r="M79" s="10">
        <v>10.8</v>
      </c>
      <c r="N79" s="10">
        <v>30</v>
      </c>
      <c r="O79" s="10">
        <v>300</v>
      </c>
      <c r="P79" s="10">
        <f t="shared" si="3"/>
        <v>10</v>
      </c>
      <c r="Q79" s="10" t="s">
        <v>144</v>
      </c>
      <c r="R79" s="10">
        <v>50</v>
      </c>
      <c r="S79" s="22">
        <v>708</v>
      </c>
      <c r="T79" s="11">
        <f>((S79)/((O79/60)*(N79/(N79+O79))))/1000</f>
        <v>1.5575999999999999</v>
      </c>
      <c r="U79" s="10">
        <v>50.9</v>
      </c>
      <c r="V79" s="10" t="s">
        <v>347</v>
      </c>
      <c r="W79" s="10">
        <v>16.100000000000001</v>
      </c>
      <c r="X79" s="10">
        <v>28.4</v>
      </c>
      <c r="Y79" s="12">
        <v>0.13</v>
      </c>
      <c r="Z79" s="10">
        <f t="shared" ref="Z79:Z80" si="6">(W79/U79)^2</f>
        <v>0.10004979137798604</v>
      </c>
      <c r="AA79" s="12">
        <v>0.4</v>
      </c>
      <c r="AB79" s="12">
        <v>0.45</v>
      </c>
      <c r="AC79" s="12">
        <v>0.6</v>
      </c>
      <c r="AD79" s="12"/>
      <c r="AE79" s="12"/>
      <c r="AF79" s="13"/>
    </row>
    <row r="80" spans="1:32" ht="13.2">
      <c r="A80" s="1" t="s">
        <v>348</v>
      </c>
      <c r="B80" s="2">
        <v>45614</v>
      </c>
      <c r="C80" s="3" t="s">
        <v>343</v>
      </c>
      <c r="D80" s="3" t="s">
        <v>331</v>
      </c>
      <c r="E80" s="3" t="s">
        <v>76</v>
      </c>
      <c r="F80" s="3">
        <v>11900</v>
      </c>
      <c r="G80" s="3" t="s">
        <v>344</v>
      </c>
      <c r="H80" s="3" t="s">
        <v>172</v>
      </c>
      <c r="I80" s="3">
        <v>286.8</v>
      </c>
      <c r="J80" s="3">
        <v>592.79999999999995</v>
      </c>
      <c r="K80" s="3" t="s">
        <v>345</v>
      </c>
      <c r="L80" s="3" t="s">
        <v>346</v>
      </c>
      <c r="M80" s="3">
        <v>10.8</v>
      </c>
      <c r="N80" s="3">
        <v>40</v>
      </c>
      <c r="O80" s="3">
        <v>300</v>
      </c>
      <c r="P80" s="3">
        <f t="shared" si="3"/>
        <v>7.5</v>
      </c>
      <c r="Q80" s="3" t="s">
        <v>144</v>
      </c>
      <c r="R80" s="3">
        <v>50</v>
      </c>
      <c r="S80" s="21">
        <v>708</v>
      </c>
      <c r="T80" s="5">
        <f>((S80)/((O80/60)*(N80/(N80+O80))))/1000</f>
        <v>1.2036</v>
      </c>
      <c r="U80" s="3">
        <v>49</v>
      </c>
      <c r="V80" s="3" t="s">
        <v>349</v>
      </c>
      <c r="W80" s="3">
        <v>19</v>
      </c>
      <c r="X80" s="3">
        <v>13</v>
      </c>
      <c r="Y80" s="6"/>
      <c r="Z80" s="3">
        <f t="shared" si="6"/>
        <v>0.15035401915868388</v>
      </c>
      <c r="AA80" s="6">
        <v>0.5</v>
      </c>
      <c r="AB80" s="6">
        <v>0.55000000000000004</v>
      </c>
      <c r="AC80" s="6"/>
      <c r="AD80" s="6"/>
      <c r="AE80" s="6"/>
      <c r="AF80" s="7"/>
    </row>
    <row r="81" spans="1:32" ht="13.2">
      <c r="A81" s="25" t="s">
        <v>350</v>
      </c>
      <c r="B81" s="9">
        <v>45614</v>
      </c>
      <c r="C81" s="10" t="s">
        <v>343</v>
      </c>
      <c r="D81" s="10" t="s">
        <v>331</v>
      </c>
      <c r="E81" s="10" t="s">
        <v>76</v>
      </c>
      <c r="F81" s="10">
        <v>11900</v>
      </c>
      <c r="G81" s="10" t="s">
        <v>344</v>
      </c>
      <c r="H81" s="10" t="s">
        <v>172</v>
      </c>
      <c r="I81" s="10">
        <v>286.8</v>
      </c>
      <c r="J81" s="10">
        <v>592.79999999999995</v>
      </c>
      <c r="K81" s="10" t="s">
        <v>345</v>
      </c>
      <c r="L81" s="10" t="s">
        <v>346</v>
      </c>
      <c r="M81" s="10">
        <v>10.8</v>
      </c>
      <c r="N81" s="10">
        <v>20</v>
      </c>
      <c r="O81" s="10">
        <v>300</v>
      </c>
      <c r="P81" s="10">
        <f t="shared" si="3"/>
        <v>15</v>
      </c>
      <c r="Q81" s="10" t="s">
        <v>144</v>
      </c>
      <c r="R81" s="10">
        <v>50</v>
      </c>
      <c r="S81" s="22">
        <v>708</v>
      </c>
      <c r="T81" s="11">
        <f>((S81)/((O81/60)*(N81/(N81+O81))))/1000</f>
        <v>2.2656000000000001</v>
      </c>
      <c r="U81" s="10">
        <v>52.7</v>
      </c>
      <c r="V81" s="10" t="s">
        <v>351</v>
      </c>
      <c r="W81" s="10"/>
      <c r="X81" s="10"/>
      <c r="Y81" s="12"/>
      <c r="Z81" s="10"/>
      <c r="AA81" s="12">
        <v>0.6</v>
      </c>
      <c r="AB81" s="12">
        <v>0.7</v>
      </c>
      <c r="AC81" s="12"/>
      <c r="AD81" s="12"/>
      <c r="AE81" s="12"/>
      <c r="AF81" s="13"/>
    </row>
    <row r="82" spans="1:32" ht="13.2">
      <c r="A82" s="25" t="s">
        <v>352</v>
      </c>
      <c r="B82" s="2">
        <v>45614</v>
      </c>
      <c r="C82" s="3" t="s">
        <v>343</v>
      </c>
      <c r="D82" s="3" t="s">
        <v>331</v>
      </c>
      <c r="E82" s="3" t="s">
        <v>76</v>
      </c>
      <c r="F82" s="3">
        <v>11900</v>
      </c>
      <c r="G82" s="3" t="s">
        <v>344</v>
      </c>
      <c r="H82" s="3" t="s">
        <v>172</v>
      </c>
      <c r="I82" s="3">
        <v>286.8</v>
      </c>
      <c r="J82" s="3">
        <v>592.79999999999995</v>
      </c>
      <c r="K82" s="3" t="s">
        <v>345</v>
      </c>
      <c r="L82" s="3" t="s">
        <v>346</v>
      </c>
      <c r="M82" s="3">
        <v>10.8</v>
      </c>
      <c r="N82" s="3">
        <v>50</v>
      </c>
      <c r="O82" s="3">
        <v>300</v>
      </c>
      <c r="P82" s="3">
        <f t="shared" si="3"/>
        <v>6</v>
      </c>
      <c r="Q82" s="3" t="s">
        <v>144</v>
      </c>
      <c r="R82" s="3">
        <v>50</v>
      </c>
      <c r="S82" s="21">
        <v>708</v>
      </c>
      <c r="T82" s="5">
        <f>((S82)/((O82/60)*(N82/(N82+O82))))/1000</f>
        <v>0.99120000000000019</v>
      </c>
      <c r="U82" s="3">
        <v>53</v>
      </c>
      <c r="V82" s="3" t="s">
        <v>353</v>
      </c>
      <c r="W82" s="3">
        <v>17</v>
      </c>
      <c r="X82" s="3">
        <v>11</v>
      </c>
      <c r="Y82" s="6">
        <v>0.03</v>
      </c>
      <c r="Z82" s="3">
        <f>(W82/U82)^2</f>
        <v>0.10288358846564613</v>
      </c>
      <c r="AA82" s="6">
        <v>0.45</v>
      </c>
      <c r="AB82" s="6">
        <v>0.5</v>
      </c>
      <c r="AC82" s="6"/>
      <c r="AD82" s="6"/>
      <c r="AE82" s="6"/>
      <c r="AF82" s="7"/>
    </row>
    <row r="83" spans="1:32" ht="13.2">
      <c r="A83" s="25" t="s">
        <v>354</v>
      </c>
      <c r="B83" s="9">
        <v>45615</v>
      </c>
      <c r="C83" s="10" t="s">
        <v>355</v>
      </c>
      <c r="D83" s="10" t="s">
        <v>311</v>
      </c>
      <c r="E83" s="10" t="s">
        <v>76</v>
      </c>
      <c r="F83" s="10">
        <v>19000</v>
      </c>
      <c r="G83" s="10" t="s">
        <v>356</v>
      </c>
      <c r="H83" s="10" t="s">
        <v>293</v>
      </c>
      <c r="I83" s="10">
        <v>404.4</v>
      </c>
      <c r="J83" s="10">
        <v>840</v>
      </c>
      <c r="K83" s="10" t="s">
        <v>357</v>
      </c>
      <c r="L83" s="10" t="s">
        <v>358</v>
      </c>
      <c r="M83" s="10">
        <v>14.4</v>
      </c>
      <c r="N83" s="10">
        <v>30</v>
      </c>
      <c r="O83" s="10">
        <v>300</v>
      </c>
      <c r="P83" s="10">
        <f t="shared" si="3"/>
        <v>10</v>
      </c>
      <c r="Q83" s="10" t="s">
        <v>144</v>
      </c>
      <c r="R83" s="10">
        <v>50</v>
      </c>
      <c r="S83" s="10">
        <v>440</v>
      </c>
      <c r="T83" s="11">
        <f>((S83)/((O83/60)*(N83/(N83+O83))))/1000</f>
        <v>0.96799999999999986</v>
      </c>
      <c r="U83" s="10"/>
      <c r="V83" s="10"/>
      <c r="W83" s="10"/>
      <c r="X83" s="10"/>
      <c r="Y83" s="12"/>
      <c r="Z83" s="10"/>
      <c r="AA83" s="12">
        <v>0.7</v>
      </c>
      <c r="AB83" s="12">
        <v>1</v>
      </c>
      <c r="AC83" s="12"/>
      <c r="AD83" s="12"/>
      <c r="AE83" s="12"/>
      <c r="AF83" s="13" t="s">
        <v>359</v>
      </c>
    </row>
    <row r="84" spans="1:32" ht="13.2">
      <c r="A84" s="25" t="s">
        <v>360</v>
      </c>
      <c r="B84" s="2">
        <v>45617</v>
      </c>
      <c r="C84" s="3" t="s">
        <v>361</v>
      </c>
      <c r="D84" s="3" t="s">
        <v>311</v>
      </c>
      <c r="E84" s="3" t="s">
        <v>76</v>
      </c>
      <c r="F84" s="3">
        <v>19000</v>
      </c>
      <c r="G84" s="3" t="s">
        <v>362</v>
      </c>
      <c r="H84" s="3" t="s">
        <v>363</v>
      </c>
      <c r="I84" s="3">
        <v>4860</v>
      </c>
      <c r="J84" s="3">
        <v>13460</v>
      </c>
      <c r="K84" s="3" t="s">
        <v>364</v>
      </c>
      <c r="L84" s="3" t="s">
        <v>365</v>
      </c>
      <c r="M84" s="3">
        <v>13.2</v>
      </c>
      <c r="N84" s="3">
        <v>30</v>
      </c>
      <c r="O84" s="3">
        <v>300</v>
      </c>
      <c r="P84" s="3">
        <f t="shared" si="3"/>
        <v>10</v>
      </c>
      <c r="Q84" s="3" t="s">
        <v>144</v>
      </c>
      <c r="R84" s="3">
        <v>50</v>
      </c>
      <c r="S84" s="22">
        <v>708</v>
      </c>
      <c r="T84" s="5">
        <f>((S84)/((O84/60)*(N84/(N84+O84))))/1000</f>
        <v>1.5575999999999999</v>
      </c>
      <c r="U84" s="3">
        <v>73.900000000000006</v>
      </c>
      <c r="V84" s="3" t="s">
        <v>366</v>
      </c>
      <c r="W84" s="3"/>
      <c r="X84" s="3"/>
      <c r="Y84" s="6"/>
      <c r="Z84" s="3"/>
      <c r="AA84" s="6">
        <v>1</v>
      </c>
      <c r="AB84" s="6">
        <v>1</v>
      </c>
      <c r="AC84" s="6"/>
      <c r="AD84" s="6"/>
      <c r="AE84" s="6"/>
      <c r="AF84" s="7"/>
    </row>
    <row r="85" spans="1:32" ht="13.2">
      <c r="A85" s="8" t="s">
        <v>367</v>
      </c>
      <c r="B85" s="9">
        <v>45617</v>
      </c>
      <c r="C85" s="10" t="s">
        <v>368</v>
      </c>
      <c r="D85" s="10" t="s">
        <v>311</v>
      </c>
      <c r="E85" s="10" t="s">
        <v>76</v>
      </c>
      <c r="F85" s="10">
        <v>14800</v>
      </c>
      <c r="G85" s="10" t="s">
        <v>369</v>
      </c>
      <c r="H85" s="10" t="s">
        <v>370</v>
      </c>
      <c r="I85" s="10">
        <v>290</v>
      </c>
      <c r="J85" s="10">
        <v>624</v>
      </c>
      <c r="K85" s="10" t="s">
        <v>250</v>
      </c>
      <c r="L85" s="10" t="s">
        <v>371</v>
      </c>
      <c r="M85" s="10">
        <v>14.4</v>
      </c>
      <c r="N85" s="10">
        <v>30</v>
      </c>
      <c r="O85" s="10">
        <v>300</v>
      </c>
      <c r="P85" s="10">
        <f t="shared" si="3"/>
        <v>10</v>
      </c>
      <c r="Q85" s="10" t="s">
        <v>144</v>
      </c>
      <c r="R85" s="10">
        <v>50</v>
      </c>
      <c r="S85" s="21">
        <v>708</v>
      </c>
      <c r="T85" s="11">
        <f>((S85)/((O85/60)*(N85/(N85+O85))))/1000</f>
        <v>1.5575999999999999</v>
      </c>
      <c r="U85" s="10">
        <v>61.1</v>
      </c>
      <c r="V85" s="10" t="s">
        <v>372</v>
      </c>
      <c r="W85" s="10"/>
      <c r="X85" s="10"/>
      <c r="Y85" s="12"/>
      <c r="Z85" s="10"/>
      <c r="AA85" s="12">
        <v>0.65</v>
      </c>
      <c r="AB85" s="12">
        <v>0.7</v>
      </c>
      <c r="AC85" s="12"/>
      <c r="AD85" s="12"/>
      <c r="AE85" s="12"/>
      <c r="AF85" s="13"/>
    </row>
    <row r="86" spans="1:32" ht="13.2">
      <c r="A86" s="1" t="s">
        <v>373</v>
      </c>
      <c r="B86" s="2">
        <v>45618</v>
      </c>
      <c r="C86" s="3" t="s">
        <v>374</v>
      </c>
      <c r="D86" s="3" t="s">
        <v>331</v>
      </c>
      <c r="E86" s="3" t="s">
        <v>76</v>
      </c>
      <c r="F86" s="3">
        <v>14080</v>
      </c>
      <c r="G86" s="3" t="s">
        <v>375</v>
      </c>
      <c r="H86" s="3" t="s">
        <v>172</v>
      </c>
      <c r="I86" s="3">
        <v>339.6</v>
      </c>
      <c r="J86" s="3"/>
      <c r="K86" s="3" t="s">
        <v>376</v>
      </c>
      <c r="L86" s="3" t="s">
        <v>377</v>
      </c>
      <c r="M86" s="3">
        <v>12</v>
      </c>
      <c r="N86" s="3">
        <v>30</v>
      </c>
      <c r="O86" s="3">
        <v>300</v>
      </c>
      <c r="P86" s="3">
        <f t="shared" si="3"/>
        <v>10</v>
      </c>
      <c r="Q86" s="3" t="s">
        <v>144</v>
      </c>
      <c r="R86" s="3">
        <v>50</v>
      </c>
      <c r="S86" s="22">
        <v>708</v>
      </c>
      <c r="T86" s="5">
        <f>((S86)/((O86/60)*(N86/(N86+O86))))/1000</f>
        <v>1.5575999999999999</v>
      </c>
      <c r="U86" s="3">
        <v>49</v>
      </c>
      <c r="V86" s="3" t="s">
        <v>378</v>
      </c>
      <c r="W86" s="3">
        <v>19</v>
      </c>
      <c r="X86" s="3">
        <v>11</v>
      </c>
      <c r="Y86" s="6">
        <v>0.09</v>
      </c>
      <c r="Z86" s="3">
        <f t="shared" ref="Z86:Z90" si="7">(W86/U86)^2</f>
        <v>0.15035401915868388</v>
      </c>
      <c r="AA86" s="6">
        <v>0.1</v>
      </c>
      <c r="AB86" s="6">
        <v>0.2</v>
      </c>
      <c r="AC86" s="6">
        <v>0.25</v>
      </c>
      <c r="AD86" s="6"/>
      <c r="AE86" s="6"/>
      <c r="AF86" s="7"/>
    </row>
    <row r="87" spans="1:32" ht="13.2">
      <c r="A87" s="8" t="s">
        <v>379</v>
      </c>
      <c r="B87" s="9">
        <v>45618</v>
      </c>
      <c r="C87" s="10" t="s">
        <v>374</v>
      </c>
      <c r="D87" s="10" t="s">
        <v>331</v>
      </c>
      <c r="E87" s="10" t="s">
        <v>76</v>
      </c>
      <c r="F87" s="10">
        <v>14080</v>
      </c>
      <c r="G87" s="10" t="s">
        <v>375</v>
      </c>
      <c r="H87" s="10" t="s">
        <v>172</v>
      </c>
      <c r="I87" s="10">
        <v>339.6</v>
      </c>
      <c r="J87" s="10"/>
      <c r="K87" s="10" t="s">
        <v>376</v>
      </c>
      <c r="L87" s="10" t="s">
        <v>377</v>
      </c>
      <c r="M87" s="10">
        <v>12</v>
      </c>
      <c r="N87" s="10">
        <v>40</v>
      </c>
      <c r="O87" s="10">
        <v>300</v>
      </c>
      <c r="P87" s="10">
        <f t="shared" si="3"/>
        <v>7.5</v>
      </c>
      <c r="Q87" s="10" t="s">
        <v>144</v>
      </c>
      <c r="R87" s="10">
        <v>50</v>
      </c>
      <c r="S87" s="21">
        <v>708</v>
      </c>
      <c r="T87" s="11">
        <f>((S87)/((O87/60)*(N87/(N87+O87))))/1000</f>
        <v>1.2036</v>
      </c>
      <c r="U87" s="10">
        <v>53</v>
      </c>
      <c r="V87" s="10" t="s">
        <v>380</v>
      </c>
      <c r="W87" s="10">
        <v>19</v>
      </c>
      <c r="X87" s="10">
        <v>17</v>
      </c>
      <c r="Y87" s="12">
        <v>0.08</v>
      </c>
      <c r="Z87" s="10">
        <f t="shared" si="7"/>
        <v>0.12851548593805623</v>
      </c>
      <c r="AA87" s="12">
        <v>0.25</v>
      </c>
      <c r="AB87" s="12">
        <v>0.25</v>
      </c>
      <c r="AC87" s="12">
        <v>0.45</v>
      </c>
      <c r="AD87" s="12"/>
      <c r="AE87" s="12"/>
      <c r="AF87" s="13"/>
    </row>
    <row r="88" spans="1:32" ht="13.2">
      <c r="A88" s="1" t="s">
        <v>381</v>
      </c>
      <c r="B88" s="2">
        <v>45618</v>
      </c>
      <c r="C88" s="3" t="s">
        <v>374</v>
      </c>
      <c r="D88" s="3" t="s">
        <v>331</v>
      </c>
      <c r="E88" s="3" t="s">
        <v>76</v>
      </c>
      <c r="F88" s="3">
        <v>14080</v>
      </c>
      <c r="G88" s="3" t="s">
        <v>375</v>
      </c>
      <c r="H88" s="3" t="s">
        <v>172</v>
      </c>
      <c r="I88" s="3">
        <v>339.6</v>
      </c>
      <c r="J88" s="3"/>
      <c r="K88" s="3" t="s">
        <v>376</v>
      </c>
      <c r="L88" s="3" t="s">
        <v>377</v>
      </c>
      <c r="M88" s="3">
        <v>12</v>
      </c>
      <c r="N88" s="3">
        <v>50</v>
      </c>
      <c r="O88" s="3">
        <v>300</v>
      </c>
      <c r="P88" s="3">
        <f t="shared" si="3"/>
        <v>6</v>
      </c>
      <c r="Q88" s="3" t="s">
        <v>144</v>
      </c>
      <c r="R88" s="3">
        <v>50</v>
      </c>
      <c r="S88" s="22">
        <v>708</v>
      </c>
      <c r="T88" s="5">
        <f>((S88)/((O88/60)*(N88/(N88+O88))))/1000</f>
        <v>0.99120000000000019</v>
      </c>
      <c r="U88" s="3">
        <v>50</v>
      </c>
      <c r="V88" s="3" t="s">
        <v>382</v>
      </c>
      <c r="W88" s="3">
        <v>18</v>
      </c>
      <c r="X88" s="3">
        <v>24</v>
      </c>
      <c r="Y88" s="6">
        <v>0.13</v>
      </c>
      <c r="Z88" s="3">
        <f t="shared" si="7"/>
        <v>0.12959999999999999</v>
      </c>
      <c r="AA88" s="6">
        <v>0.45</v>
      </c>
      <c r="AB88" s="6">
        <v>0.45</v>
      </c>
      <c r="AC88" s="6">
        <v>0.6</v>
      </c>
      <c r="AD88" s="6"/>
      <c r="AE88" s="6"/>
      <c r="AF88" s="7"/>
    </row>
    <row r="89" spans="1:32" ht="13.2">
      <c r="A89" s="8" t="s">
        <v>383</v>
      </c>
      <c r="B89" s="9">
        <v>45618</v>
      </c>
      <c r="C89" s="10" t="s">
        <v>374</v>
      </c>
      <c r="D89" s="10" t="s">
        <v>331</v>
      </c>
      <c r="E89" s="10" t="s">
        <v>76</v>
      </c>
      <c r="F89" s="10">
        <v>14080</v>
      </c>
      <c r="G89" s="10" t="s">
        <v>375</v>
      </c>
      <c r="H89" s="10" t="s">
        <v>172</v>
      </c>
      <c r="I89" s="10">
        <v>339.6</v>
      </c>
      <c r="J89" s="10"/>
      <c r="K89" s="10" t="s">
        <v>376</v>
      </c>
      <c r="L89" s="10" t="s">
        <v>377</v>
      </c>
      <c r="M89" s="10">
        <v>12</v>
      </c>
      <c r="N89" s="10">
        <v>60</v>
      </c>
      <c r="O89" s="10">
        <v>300</v>
      </c>
      <c r="P89" s="10">
        <f t="shared" si="3"/>
        <v>5</v>
      </c>
      <c r="Q89" s="10" t="s">
        <v>144</v>
      </c>
      <c r="R89" s="10">
        <v>50</v>
      </c>
      <c r="S89" s="22">
        <v>708</v>
      </c>
      <c r="T89" s="11">
        <f>((S89)/((O89/60)*(N89/(N89+O89))))/1000</f>
        <v>0.84960000000000002</v>
      </c>
      <c r="U89" s="10">
        <v>55</v>
      </c>
      <c r="V89" s="10" t="s">
        <v>384</v>
      </c>
      <c r="W89" s="10">
        <v>19</v>
      </c>
      <c r="X89" s="10">
        <v>34</v>
      </c>
      <c r="Y89" s="12">
        <v>0.15</v>
      </c>
      <c r="Z89" s="10">
        <f t="shared" si="7"/>
        <v>0.11933884297520661</v>
      </c>
      <c r="AA89" s="12">
        <v>0.2</v>
      </c>
      <c r="AB89" s="12">
        <v>0.25</v>
      </c>
      <c r="AC89" s="12">
        <v>0.25</v>
      </c>
      <c r="AD89" s="12"/>
      <c r="AE89" s="12">
        <v>3.2199999999999999E-2</v>
      </c>
      <c r="AF89" s="13"/>
    </row>
    <row r="90" spans="1:32" ht="13.2">
      <c r="A90" s="1" t="s">
        <v>385</v>
      </c>
      <c r="B90" s="2">
        <v>45618</v>
      </c>
      <c r="C90" s="3" t="s">
        <v>386</v>
      </c>
      <c r="D90" s="3" t="s">
        <v>331</v>
      </c>
      <c r="E90" s="3" t="s">
        <v>76</v>
      </c>
      <c r="F90" s="3">
        <v>14080</v>
      </c>
      <c r="G90" s="3" t="s">
        <v>375</v>
      </c>
      <c r="H90" s="3" t="s">
        <v>172</v>
      </c>
      <c r="I90" s="3">
        <v>339.6</v>
      </c>
      <c r="J90" s="3"/>
      <c r="K90" s="3" t="s">
        <v>376</v>
      </c>
      <c r="L90" s="3" t="s">
        <v>377</v>
      </c>
      <c r="M90" s="3">
        <v>12</v>
      </c>
      <c r="N90" s="3">
        <v>80</v>
      </c>
      <c r="O90" s="3">
        <v>300</v>
      </c>
      <c r="P90" s="3">
        <f t="shared" si="3"/>
        <v>3.75</v>
      </c>
      <c r="Q90" s="3" t="s">
        <v>144</v>
      </c>
      <c r="R90" s="3">
        <v>50</v>
      </c>
      <c r="S90" s="21">
        <v>708</v>
      </c>
      <c r="T90" s="5">
        <f>((S90)/((O90/60)*(N90/(N90+O90))))/1000</f>
        <v>0.67259999999999998</v>
      </c>
      <c r="U90" s="3">
        <v>58</v>
      </c>
      <c r="V90" s="3" t="s">
        <v>387</v>
      </c>
      <c r="W90" s="3">
        <v>26</v>
      </c>
      <c r="X90" s="3">
        <v>17</v>
      </c>
      <c r="Y90" s="6">
        <v>7.0000000000000007E-2</v>
      </c>
      <c r="Z90" s="3">
        <f t="shared" si="7"/>
        <v>0.20095124851367421</v>
      </c>
      <c r="AA90" s="6">
        <v>0.15</v>
      </c>
      <c r="AB90" s="6">
        <v>0.2</v>
      </c>
      <c r="AC90" s="6">
        <v>0.3</v>
      </c>
      <c r="AD90" s="6"/>
      <c r="AE90" s="3"/>
      <c r="AF90" s="7"/>
    </row>
    <row r="91" spans="1:32" ht="13.2">
      <c r="A91" s="8" t="s">
        <v>388</v>
      </c>
      <c r="B91" s="9">
        <v>45618</v>
      </c>
      <c r="C91" s="10" t="s">
        <v>389</v>
      </c>
      <c r="D91" s="10" t="s">
        <v>331</v>
      </c>
      <c r="E91" s="10" t="s">
        <v>76</v>
      </c>
      <c r="F91" s="10">
        <v>14080</v>
      </c>
      <c r="G91" s="10" t="s">
        <v>375</v>
      </c>
      <c r="H91" s="10" t="s">
        <v>172</v>
      </c>
      <c r="I91" s="10">
        <v>339.6</v>
      </c>
      <c r="J91" s="10"/>
      <c r="K91" s="10" t="s">
        <v>376</v>
      </c>
      <c r="L91" s="10" t="s">
        <v>377</v>
      </c>
      <c r="M91" s="10">
        <v>12</v>
      </c>
      <c r="N91" s="10">
        <v>100</v>
      </c>
      <c r="O91" s="10">
        <v>300</v>
      </c>
      <c r="P91" s="10">
        <f t="shared" si="3"/>
        <v>3</v>
      </c>
      <c r="Q91" s="10" t="s">
        <v>144</v>
      </c>
      <c r="R91" s="10">
        <v>50</v>
      </c>
      <c r="S91" s="22">
        <v>708</v>
      </c>
      <c r="T91" s="11">
        <f>((S91)/((O91/60)*(N91/(N91+O91))))/1000</f>
        <v>0.56640000000000001</v>
      </c>
      <c r="U91" s="10">
        <v>109.8</v>
      </c>
      <c r="V91" s="10" t="s">
        <v>390</v>
      </c>
      <c r="W91" s="10"/>
      <c r="X91" s="10"/>
      <c r="Y91" s="12"/>
      <c r="Z91" s="10"/>
      <c r="AA91" s="12">
        <v>0.05</v>
      </c>
      <c r="AB91" s="12">
        <v>0.08</v>
      </c>
      <c r="AC91" s="12">
        <v>0.15</v>
      </c>
      <c r="AD91" s="12"/>
      <c r="AE91" s="12">
        <v>2.8000000000000001E-2</v>
      </c>
      <c r="AF91" s="13"/>
    </row>
    <row r="92" spans="1:32" ht="13.2">
      <c r="A92" s="1" t="s">
        <v>391</v>
      </c>
      <c r="B92" s="2">
        <v>45618</v>
      </c>
      <c r="C92" s="3" t="s">
        <v>392</v>
      </c>
      <c r="D92" s="3" t="s">
        <v>331</v>
      </c>
      <c r="E92" s="3" t="s">
        <v>76</v>
      </c>
      <c r="F92" s="3">
        <v>14080</v>
      </c>
      <c r="G92" s="3" t="s">
        <v>375</v>
      </c>
      <c r="H92" s="3" t="s">
        <v>172</v>
      </c>
      <c r="I92" s="3">
        <v>339.6</v>
      </c>
      <c r="J92" s="3"/>
      <c r="K92" s="3" t="s">
        <v>376</v>
      </c>
      <c r="L92" s="3" t="s">
        <v>377</v>
      </c>
      <c r="M92" s="3">
        <v>12</v>
      </c>
      <c r="N92" s="3">
        <v>30</v>
      </c>
      <c r="O92" s="3">
        <v>300</v>
      </c>
      <c r="P92" s="3">
        <f t="shared" si="3"/>
        <v>10</v>
      </c>
      <c r="Q92" s="3" t="s">
        <v>144</v>
      </c>
      <c r="R92" s="3">
        <v>50</v>
      </c>
      <c r="S92" s="21">
        <v>708</v>
      </c>
      <c r="T92" s="5">
        <f>((S92)/((O92/60)*(N92/(N92+O92))))/1000</f>
        <v>1.5575999999999999</v>
      </c>
      <c r="U92" s="3"/>
      <c r="V92" s="3"/>
      <c r="W92" s="3"/>
      <c r="X92" s="3"/>
      <c r="Y92" s="6"/>
      <c r="Z92" s="3"/>
      <c r="AA92" s="6"/>
      <c r="AB92" s="6"/>
      <c r="AC92" s="6"/>
      <c r="AD92" s="6"/>
      <c r="AE92" s="6"/>
      <c r="AF92" s="7"/>
    </row>
    <row r="93" spans="1:32" ht="13.2">
      <c r="A93" s="8" t="s">
        <v>393</v>
      </c>
      <c r="B93" s="9">
        <v>45621</v>
      </c>
      <c r="C93" s="10" t="s">
        <v>394</v>
      </c>
      <c r="D93" s="10" t="s">
        <v>311</v>
      </c>
      <c r="E93" s="10" t="s">
        <v>76</v>
      </c>
      <c r="F93" s="10">
        <v>8904</v>
      </c>
      <c r="G93" s="10" t="s">
        <v>395</v>
      </c>
      <c r="H93" s="10" t="s">
        <v>396</v>
      </c>
      <c r="I93" s="10">
        <v>899</v>
      </c>
      <c r="J93" s="10">
        <v>2104</v>
      </c>
      <c r="K93" s="10" t="s">
        <v>397</v>
      </c>
      <c r="L93" s="10" t="s">
        <v>398</v>
      </c>
      <c r="M93" s="10">
        <v>9.6</v>
      </c>
      <c r="N93" s="10">
        <v>30</v>
      </c>
      <c r="O93" s="10">
        <v>300</v>
      </c>
      <c r="P93" s="10">
        <f t="shared" si="3"/>
        <v>10</v>
      </c>
      <c r="Q93" s="10" t="s">
        <v>144</v>
      </c>
      <c r="R93" s="10">
        <v>50</v>
      </c>
      <c r="S93" s="22">
        <v>708</v>
      </c>
      <c r="T93" s="11">
        <f>((S93)/((O93/60)*(N93/(N93+O93))))/1000</f>
        <v>1.5575999999999999</v>
      </c>
      <c r="U93" s="10">
        <v>86.4</v>
      </c>
      <c r="V93" s="10" t="s">
        <v>399</v>
      </c>
      <c r="W93" s="10"/>
      <c r="X93" s="10"/>
      <c r="Y93" s="12"/>
      <c r="Z93" s="10"/>
      <c r="AA93" s="12">
        <v>0.5</v>
      </c>
      <c r="AB93" s="12">
        <v>0.8</v>
      </c>
      <c r="AC93" s="12"/>
      <c r="AD93" s="12"/>
      <c r="AE93" s="12"/>
      <c r="AF93" s="13"/>
    </row>
    <row r="94" spans="1:32" ht="13.2">
      <c r="A94" s="1" t="s">
        <v>400</v>
      </c>
      <c r="B94" s="2">
        <v>45621</v>
      </c>
      <c r="C94" s="3" t="s">
        <v>401</v>
      </c>
      <c r="D94" s="3" t="s">
        <v>311</v>
      </c>
      <c r="E94" s="3" t="s">
        <v>76</v>
      </c>
      <c r="F94" s="3">
        <v>8904</v>
      </c>
      <c r="G94" s="3" t="s">
        <v>402</v>
      </c>
      <c r="H94" s="3" t="s">
        <v>403</v>
      </c>
      <c r="I94" s="3">
        <v>224</v>
      </c>
      <c r="J94" s="3">
        <v>594</v>
      </c>
      <c r="K94" s="3" t="s">
        <v>404</v>
      </c>
      <c r="L94" s="3" t="s">
        <v>405</v>
      </c>
      <c r="M94" s="3">
        <v>10.8</v>
      </c>
      <c r="N94" s="3">
        <v>30</v>
      </c>
      <c r="O94" s="3">
        <v>300</v>
      </c>
      <c r="P94" s="3">
        <f t="shared" si="3"/>
        <v>10</v>
      </c>
      <c r="Q94" s="3" t="s">
        <v>144</v>
      </c>
      <c r="R94" s="3">
        <v>50</v>
      </c>
      <c r="S94" s="22">
        <v>708</v>
      </c>
      <c r="T94" s="5">
        <f>((S94)/((O94/60)*(N94/(N94+O94))))/1000</f>
        <v>1.5575999999999999</v>
      </c>
      <c r="U94" s="3">
        <v>62.1</v>
      </c>
      <c r="V94" s="3" t="s">
        <v>406</v>
      </c>
      <c r="W94" s="3"/>
      <c r="X94" s="3"/>
      <c r="Y94" s="6"/>
      <c r="Z94" s="3"/>
      <c r="AA94" s="6">
        <v>0.3</v>
      </c>
      <c r="AB94" s="6">
        <v>0.4</v>
      </c>
      <c r="AC94" s="6">
        <v>0.45</v>
      </c>
      <c r="AD94" s="6"/>
      <c r="AE94" s="6"/>
      <c r="AF94" s="7"/>
    </row>
    <row r="95" spans="1:32" ht="13.2">
      <c r="A95" s="8" t="s">
        <v>407</v>
      </c>
      <c r="B95" s="9">
        <v>45622</v>
      </c>
      <c r="C95" s="10" t="s">
        <v>408</v>
      </c>
      <c r="D95" s="10" t="s">
        <v>326</v>
      </c>
      <c r="E95" s="10" t="s">
        <v>76</v>
      </c>
      <c r="F95" s="10">
        <v>11900</v>
      </c>
      <c r="G95" s="10" t="s">
        <v>409</v>
      </c>
      <c r="H95" s="10" t="s">
        <v>410</v>
      </c>
      <c r="I95" s="10">
        <v>333.6</v>
      </c>
      <c r="J95" s="10"/>
      <c r="K95" s="10" t="s">
        <v>364</v>
      </c>
      <c r="L95" s="10" t="s">
        <v>411</v>
      </c>
      <c r="M95" s="10">
        <v>10.8</v>
      </c>
      <c r="N95" s="10">
        <v>30</v>
      </c>
      <c r="O95" s="10">
        <v>300</v>
      </c>
      <c r="P95" s="10">
        <f t="shared" si="3"/>
        <v>10</v>
      </c>
      <c r="Q95" s="10" t="s">
        <v>144</v>
      </c>
      <c r="R95" s="10">
        <v>50</v>
      </c>
      <c r="S95" s="21">
        <v>708</v>
      </c>
      <c r="T95" s="11">
        <f>((S95)/((O95/60)*(N95/(N95+O95))))/1000</f>
        <v>1.5575999999999999</v>
      </c>
      <c r="U95" s="10">
        <v>64.599999999999994</v>
      </c>
      <c r="V95" s="10" t="s">
        <v>412</v>
      </c>
      <c r="W95" s="10"/>
      <c r="X95" s="10"/>
      <c r="Y95" s="12"/>
      <c r="Z95" s="10"/>
      <c r="AA95" s="12">
        <v>0.5</v>
      </c>
      <c r="AB95" s="12">
        <v>1</v>
      </c>
      <c r="AC95" s="12"/>
      <c r="AD95" s="12"/>
      <c r="AE95" s="12"/>
      <c r="AF95" s="13"/>
    </row>
    <row r="96" spans="1:32" ht="13.2">
      <c r="A96" s="1" t="s">
        <v>413</v>
      </c>
      <c r="B96" s="2">
        <v>45622</v>
      </c>
      <c r="C96" s="3" t="s">
        <v>414</v>
      </c>
      <c r="D96" s="3" t="s">
        <v>415</v>
      </c>
      <c r="E96" s="3" t="s">
        <v>416</v>
      </c>
      <c r="F96" s="3">
        <v>16050</v>
      </c>
      <c r="G96" s="3" t="s">
        <v>375</v>
      </c>
      <c r="H96" s="3" t="s">
        <v>172</v>
      </c>
      <c r="I96" s="3">
        <v>264</v>
      </c>
      <c r="J96" s="3">
        <v>560.4</v>
      </c>
      <c r="K96" s="3" t="s">
        <v>417</v>
      </c>
      <c r="L96" s="3" t="s">
        <v>418</v>
      </c>
      <c r="M96" s="3">
        <v>9.6</v>
      </c>
      <c r="N96" s="3">
        <v>30</v>
      </c>
      <c r="O96" s="3">
        <v>300</v>
      </c>
      <c r="P96" s="3">
        <f t="shared" si="3"/>
        <v>10</v>
      </c>
      <c r="Q96" s="3" t="s">
        <v>144</v>
      </c>
      <c r="R96" s="3">
        <v>50</v>
      </c>
      <c r="S96" s="22">
        <v>708</v>
      </c>
      <c r="T96" s="5">
        <f>((S96)/((O96/60)*(N96/(N96+O96))))/1000</f>
        <v>1.5575999999999999</v>
      </c>
      <c r="U96" s="3"/>
      <c r="V96" s="3"/>
      <c r="W96" s="3"/>
      <c r="X96" s="3"/>
      <c r="Y96" s="6"/>
      <c r="Z96" s="3"/>
      <c r="AA96" s="6">
        <v>0.05</v>
      </c>
      <c r="AB96" s="6">
        <v>0.1</v>
      </c>
      <c r="AC96" s="6">
        <v>0.1</v>
      </c>
      <c r="AD96" s="6">
        <v>0.3</v>
      </c>
      <c r="AE96" s="6"/>
      <c r="AF96" s="7"/>
    </row>
    <row r="97" spans="1:32" ht="13.2">
      <c r="A97" s="8" t="s">
        <v>419</v>
      </c>
      <c r="B97" s="9">
        <v>45623</v>
      </c>
      <c r="C97" s="10" t="s">
        <v>420</v>
      </c>
      <c r="D97" s="10" t="s">
        <v>326</v>
      </c>
      <c r="E97" s="10" t="s">
        <v>76</v>
      </c>
      <c r="F97" s="10">
        <v>12400</v>
      </c>
      <c r="G97" s="10" t="s">
        <v>421</v>
      </c>
      <c r="H97" s="10" t="s">
        <v>370</v>
      </c>
      <c r="I97" s="10">
        <v>289.2</v>
      </c>
      <c r="J97" s="10">
        <v>580.79999999999995</v>
      </c>
      <c r="K97" s="10" t="s">
        <v>404</v>
      </c>
      <c r="L97" s="10" t="s">
        <v>422</v>
      </c>
      <c r="M97" s="10">
        <v>9.6</v>
      </c>
      <c r="N97" s="10">
        <v>30</v>
      </c>
      <c r="O97" s="10">
        <v>300</v>
      </c>
      <c r="P97" s="10">
        <f t="shared" si="3"/>
        <v>10</v>
      </c>
      <c r="Q97" s="10" t="s">
        <v>144</v>
      </c>
      <c r="R97" s="10">
        <v>50</v>
      </c>
      <c r="S97" s="10">
        <v>440</v>
      </c>
      <c r="T97" s="11">
        <f>((S97)/((O97/60)*(N97/(N97+O97))))/1000</f>
        <v>0.96799999999999986</v>
      </c>
      <c r="U97" s="10"/>
      <c r="V97" s="10"/>
      <c r="W97" s="10"/>
      <c r="X97" s="10"/>
      <c r="Y97" s="12"/>
      <c r="Z97" s="10"/>
      <c r="AA97" s="12">
        <v>0.7</v>
      </c>
      <c r="AB97" s="12">
        <v>1</v>
      </c>
      <c r="AC97" s="12"/>
      <c r="AD97" s="12"/>
      <c r="AE97" s="12"/>
      <c r="AF97" s="13"/>
    </row>
    <row r="98" spans="1:32" ht="13.2">
      <c r="A98" s="1" t="s">
        <v>423</v>
      </c>
      <c r="B98" s="2">
        <v>45623</v>
      </c>
      <c r="C98" s="3" t="s">
        <v>424</v>
      </c>
      <c r="D98" s="3" t="s">
        <v>326</v>
      </c>
      <c r="E98" s="3" t="s">
        <v>76</v>
      </c>
      <c r="F98" s="3">
        <v>12400</v>
      </c>
      <c r="G98" s="3" t="s">
        <v>425</v>
      </c>
      <c r="H98" s="3" t="s">
        <v>426</v>
      </c>
      <c r="I98" s="3">
        <v>654</v>
      </c>
      <c r="J98" s="3">
        <v>1407</v>
      </c>
      <c r="K98" s="3" t="s">
        <v>404</v>
      </c>
      <c r="L98" s="3" t="s">
        <v>427</v>
      </c>
      <c r="M98" s="3">
        <v>9.6</v>
      </c>
      <c r="N98" s="3">
        <v>30</v>
      </c>
      <c r="O98" s="3">
        <v>300</v>
      </c>
      <c r="P98" s="3">
        <f t="shared" si="3"/>
        <v>10</v>
      </c>
      <c r="Q98" s="3" t="s">
        <v>144</v>
      </c>
      <c r="R98" s="3">
        <v>50</v>
      </c>
      <c r="S98" s="3">
        <v>440</v>
      </c>
      <c r="T98" s="5">
        <f>((S98)/((O98/60)*(N98/(N98+O98))))/1000</f>
        <v>0.96799999999999986</v>
      </c>
      <c r="U98" s="3"/>
      <c r="V98" s="3"/>
      <c r="W98" s="3"/>
      <c r="X98" s="3"/>
      <c r="Y98" s="6"/>
      <c r="Z98" s="3"/>
      <c r="AA98" s="6">
        <v>0.95</v>
      </c>
      <c r="AB98" s="6">
        <v>1</v>
      </c>
      <c r="AC98" s="6"/>
      <c r="AD98" s="6">
        <v>0.8</v>
      </c>
      <c r="AE98" s="6"/>
      <c r="AF98" s="7"/>
    </row>
    <row r="99" spans="1:32" ht="13.2">
      <c r="A99" s="8" t="s">
        <v>428</v>
      </c>
      <c r="B99" s="9">
        <v>45623</v>
      </c>
      <c r="C99" s="10" t="s">
        <v>429</v>
      </c>
      <c r="D99" s="10" t="s">
        <v>326</v>
      </c>
      <c r="E99" s="10" t="s">
        <v>76</v>
      </c>
      <c r="F99" s="10">
        <v>12400</v>
      </c>
      <c r="G99" s="10" t="s">
        <v>425</v>
      </c>
      <c r="H99" s="10" t="s">
        <v>426</v>
      </c>
      <c r="I99" s="10">
        <v>654</v>
      </c>
      <c r="J99" s="10">
        <v>1407</v>
      </c>
      <c r="K99" s="10" t="s">
        <v>404</v>
      </c>
      <c r="L99" s="10" t="s">
        <v>427</v>
      </c>
      <c r="M99" s="10">
        <v>9.6</v>
      </c>
      <c r="N99" s="10">
        <v>30</v>
      </c>
      <c r="O99" s="10">
        <v>300</v>
      </c>
      <c r="P99" s="10">
        <f t="shared" si="3"/>
        <v>10</v>
      </c>
      <c r="Q99" s="10" t="s">
        <v>144</v>
      </c>
      <c r="R99" s="10">
        <v>50</v>
      </c>
      <c r="S99" s="10">
        <v>708</v>
      </c>
      <c r="T99" s="11">
        <f>((S99)/((O99/60)*(N99/(N99+O99))))/1000</f>
        <v>1.5575999999999999</v>
      </c>
      <c r="U99" s="10"/>
      <c r="V99" s="10"/>
      <c r="W99" s="10"/>
      <c r="X99" s="10"/>
      <c r="Y99" s="12"/>
      <c r="Z99" s="10"/>
      <c r="AA99" s="12">
        <v>1</v>
      </c>
      <c r="AB99" s="12">
        <v>1</v>
      </c>
      <c r="AC99" s="12"/>
      <c r="AD99" s="12"/>
      <c r="AE99" s="12"/>
      <c r="AF99" s="13"/>
    </row>
    <row r="100" spans="1:32" ht="13.2">
      <c r="A100" s="1" t="s">
        <v>430</v>
      </c>
      <c r="B100" s="2">
        <v>45624</v>
      </c>
      <c r="C100" s="3" t="s">
        <v>431</v>
      </c>
      <c r="D100" s="3" t="s">
        <v>432</v>
      </c>
      <c r="E100" s="3" t="s">
        <v>433</v>
      </c>
      <c r="F100" s="3">
        <v>6264</v>
      </c>
      <c r="G100" s="3" t="s">
        <v>375</v>
      </c>
      <c r="H100" s="3" t="s">
        <v>172</v>
      </c>
      <c r="I100" s="3">
        <v>272.39999999999998</v>
      </c>
      <c r="J100" s="3">
        <v>550.79999999999995</v>
      </c>
      <c r="K100" s="3" t="s">
        <v>404</v>
      </c>
      <c r="L100" s="3" t="s">
        <v>434</v>
      </c>
      <c r="M100" s="3">
        <v>10.8</v>
      </c>
      <c r="N100" s="3">
        <v>30</v>
      </c>
      <c r="O100" s="3">
        <v>300</v>
      </c>
      <c r="P100" s="3">
        <f t="shared" si="3"/>
        <v>10</v>
      </c>
      <c r="Q100" s="3" t="s">
        <v>144</v>
      </c>
      <c r="R100" s="3">
        <v>50</v>
      </c>
      <c r="S100" s="3">
        <v>708</v>
      </c>
      <c r="T100" s="5">
        <f>((S100)/((O100/60)*(N100/(N100+O100))))/1000</f>
        <v>1.5575999999999999</v>
      </c>
      <c r="U100" s="3"/>
      <c r="V100" s="3"/>
      <c r="W100" s="3"/>
      <c r="X100" s="3"/>
      <c r="Y100" s="6"/>
      <c r="Z100" s="3"/>
      <c r="AA100" s="6">
        <v>0.15</v>
      </c>
      <c r="AB100" s="6">
        <v>0.2</v>
      </c>
      <c r="AC100" s="6">
        <v>0.3</v>
      </c>
      <c r="AD100" s="6"/>
      <c r="AE100" s="6">
        <v>0.03</v>
      </c>
      <c r="AF100" s="7"/>
    </row>
    <row r="101" spans="1:32" ht="13.2">
      <c r="A101" s="8" t="s">
        <v>435</v>
      </c>
      <c r="B101" s="9">
        <v>45624</v>
      </c>
      <c r="C101" s="10" t="s">
        <v>436</v>
      </c>
      <c r="D101" s="10" t="s">
        <v>326</v>
      </c>
      <c r="E101" s="10" t="s">
        <v>76</v>
      </c>
      <c r="F101" s="10">
        <v>12790</v>
      </c>
      <c r="G101" s="10" t="s">
        <v>437</v>
      </c>
      <c r="H101" s="10" t="s">
        <v>438</v>
      </c>
      <c r="I101" s="10">
        <v>804</v>
      </c>
      <c r="J101" s="10">
        <v>1584</v>
      </c>
      <c r="K101" s="10" t="s">
        <v>404</v>
      </c>
      <c r="L101" s="10" t="s">
        <v>439</v>
      </c>
      <c r="M101" s="10"/>
      <c r="N101" s="10">
        <v>30</v>
      </c>
      <c r="O101" s="10">
        <v>300</v>
      </c>
      <c r="P101" s="10">
        <f t="shared" si="3"/>
        <v>10</v>
      </c>
      <c r="Q101" s="10" t="s">
        <v>144</v>
      </c>
      <c r="R101" s="10">
        <v>50</v>
      </c>
      <c r="S101" s="10">
        <v>440</v>
      </c>
      <c r="T101" s="11">
        <f>((S101)/((O101/60)*(N101/(N101+O101))))/1000</f>
        <v>0.96799999999999986</v>
      </c>
      <c r="U101" s="10"/>
      <c r="V101" s="10"/>
      <c r="W101" s="10"/>
      <c r="X101" s="10"/>
      <c r="Y101" s="12"/>
      <c r="Z101" s="10"/>
      <c r="AA101" s="12">
        <v>0.8</v>
      </c>
      <c r="AB101" s="12">
        <v>1</v>
      </c>
      <c r="AC101" s="12"/>
      <c r="AD101" s="12"/>
      <c r="AE101" s="12"/>
      <c r="AF101" s="13"/>
    </row>
    <row r="102" spans="1:32" ht="13.2">
      <c r="A102" s="1" t="s">
        <v>440</v>
      </c>
      <c r="B102" s="2">
        <v>45624</v>
      </c>
      <c r="C102" s="3" t="s">
        <v>441</v>
      </c>
      <c r="D102" s="3" t="s">
        <v>326</v>
      </c>
      <c r="E102" s="3" t="s">
        <v>76</v>
      </c>
      <c r="F102" s="3">
        <v>12790</v>
      </c>
      <c r="G102" s="3" t="s">
        <v>437</v>
      </c>
      <c r="H102" s="3" t="s">
        <v>438</v>
      </c>
      <c r="I102" s="3">
        <v>804</v>
      </c>
      <c r="J102" s="3">
        <v>1584</v>
      </c>
      <c r="K102" s="3" t="s">
        <v>404</v>
      </c>
      <c r="L102" s="3" t="s">
        <v>439</v>
      </c>
      <c r="M102" s="3"/>
      <c r="N102" s="3">
        <v>30</v>
      </c>
      <c r="O102" s="3">
        <v>300</v>
      </c>
      <c r="P102" s="3">
        <f t="shared" si="3"/>
        <v>10</v>
      </c>
      <c r="Q102" s="3" t="s">
        <v>144</v>
      </c>
      <c r="R102" s="3">
        <v>50</v>
      </c>
      <c r="S102" s="3">
        <v>708</v>
      </c>
      <c r="T102" s="5">
        <f>((S102)/((O102/60)*(N102/(N102+O102))))/1000</f>
        <v>1.5575999999999999</v>
      </c>
      <c r="U102" s="3"/>
      <c r="V102" s="3"/>
      <c r="W102" s="3"/>
      <c r="X102" s="3"/>
      <c r="Y102" s="6"/>
      <c r="Z102" s="3"/>
      <c r="AA102" s="6">
        <v>0.95</v>
      </c>
      <c r="AB102" s="6">
        <v>1</v>
      </c>
      <c r="AC102" s="6"/>
      <c r="AD102" s="6"/>
      <c r="AE102" s="6"/>
      <c r="AF102" s="7"/>
    </row>
    <row r="103" spans="1:32" ht="13.2">
      <c r="A103" s="8" t="s">
        <v>442</v>
      </c>
      <c r="B103" s="9">
        <v>45625</v>
      </c>
      <c r="C103" s="10" t="s">
        <v>443</v>
      </c>
      <c r="D103" s="10" t="s">
        <v>326</v>
      </c>
      <c r="E103" s="10" t="s">
        <v>76</v>
      </c>
      <c r="F103" s="10">
        <v>11080</v>
      </c>
      <c r="G103" s="10" t="s">
        <v>444</v>
      </c>
      <c r="H103" s="10" t="s">
        <v>445</v>
      </c>
      <c r="I103" s="10">
        <v>278.39999999999998</v>
      </c>
      <c r="J103" s="10">
        <v>555.6</v>
      </c>
      <c r="K103" s="10" t="s">
        <v>404</v>
      </c>
      <c r="L103" s="10" t="s">
        <v>446</v>
      </c>
      <c r="M103" s="10">
        <v>10.8</v>
      </c>
      <c r="N103" s="10">
        <v>30</v>
      </c>
      <c r="O103" s="10">
        <v>300</v>
      </c>
      <c r="P103" s="10">
        <f t="shared" si="3"/>
        <v>10</v>
      </c>
      <c r="Q103" s="10" t="s">
        <v>144</v>
      </c>
      <c r="R103" s="10">
        <v>50</v>
      </c>
      <c r="S103" s="10">
        <v>440</v>
      </c>
      <c r="T103" s="11">
        <f>((S103)/((O103/60)*(N103/(N103+O103))))/1000</f>
        <v>0.96799999999999986</v>
      </c>
      <c r="U103" s="10"/>
      <c r="V103" s="10"/>
      <c r="W103" s="10"/>
      <c r="X103" s="10"/>
      <c r="Y103" s="12"/>
      <c r="Z103" s="10"/>
      <c r="AA103" s="12">
        <v>0.9</v>
      </c>
      <c r="AB103" s="12">
        <v>1</v>
      </c>
      <c r="AC103" s="12"/>
      <c r="AD103" s="12"/>
      <c r="AE103" s="12"/>
      <c r="AF103" s="13"/>
    </row>
    <row r="104" spans="1:32" ht="13.2">
      <c r="A104" s="1" t="s">
        <v>447</v>
      </c>
      <c r="B104" s="2">
        <v>45625</v>
      </c>
      <c r="C104" s="3" t="s">
        <v>448</v>
      </c>
      <c r="D104" s="3" t="s">
        <v>326</v>
      </c>
      <c r="E104" s="3" t="s">
        <v>76</v>
      </c>
      <c r="F104" s="3">
        <v>11080</v>
      </c>
      <c r="G104" s="3" t="s">
        <v>444</v>
      </c>
      <c r="H104" s="3" t="s">
        <v>445</v>
      </c>
      <c r="I104" s="3">
        <v>278.39999999999998</v>
      </c>
      <c r="J104" s="3">
        <v>555.6</v>
      </c>
      <c r="K104" s="3" t="s">
        <v>404</v>
      </c>
      <c r="L104" s="3" t="s">
        <v>446</v>
      </c>
      <c r="M104" s="3">
        <v>10.8</v>
      </c>
      <c r="N104" s="3">
        <v>30</v>
      </c>
      <c r="O104" s="3">
        <v>300</v>
      </c>
      <c r="P104" s="3">
        <f t="shared" si="3"/>
        <v>10</v>
      </c>
      <c r="Q104" s="3" t="s">
        <v>144</v>
      </c>
      <c r="R104" s="3">
        <v>50</v>
      </c>
      <c r="S104" s="3">
        <v>708</v>
      </c>
      <c r="T104" s="5">
        <f>((S104)/((O104/60)*(N104/(N104+O104))))/1000</f>
        <v>1.5575999999999999</v>
      </c>
      <c r="U104" s="3"/>
      <c r="V104" s="3"/>
      <c r="W104" s="3"/>
      <c r="X104" s="3"/>
      <c r="Y104" s="6"/>
      <c r="Z104" s="3"/>
      <c r="AA104" s="6">
        <v>0.95</v>
      </c>
      <c r="AB104" s="6">
        <v>1</v>
      </c>
      <c r="AC104" s="6"/>
      <c r="AD104" s="6"/>
      <c r="AE104" s="6"/>
      <c r="AF104" s="7"/>
    </row>
    <row r="105" spans="1:32" ht="13.2">
      <c r="A105" s="8" t="s">
        <v>449</v>
      </c>
      <c r="B105" s="9">
        <v>45625</v>
      </c>
      <c r="C105" s="10" t="s">
        <v>450</v>
      </c>
      <c r="D105" s="10" t="s">
        <v>326</v>
      </c>
      <c r="E105" s="10" t="s">
        <v>76</v>
      </c>
      <c r="F105" s="10">
        <v>11080</v>
      </c>
      <c r="G105" s="10" t="s">
        <v>451</v>
      </c>
      <c r="H105" s="10" t="s">
        <v>452</v>
      </c>
      <c r="I105" s="10">
        <v>487.2</v>
      </c>
      <c r="J105" s="10">
        <v>1076</v>
      </c>
      <c r="K105" s="10" t="s">
        <v>404</v>
      </c>
      <c r="L105" s="10" t="s">
        <v>453</v>
      </c>
      <c r="M105" s="10">
        <v>10.8</v>
      </c>
      <c r="N105" s="10">
        <v>30</v>
      </c>
      <c r="O105" s="10">
        <v>300</v>
      </c>
      <c r="P105" s="10">
        <f t="shared" si="3"/>
        <v>10</v>
      </c>
      <c r="Q105" s="10" t="s">
        <v>144</v>
      </c>
      <c r="R105" s="10">
        <v>50</v>
      </c>
      <c r="S105" s="10">
        <v>440</v>
      </c>
      <c r="T105" s="11">
        <f>((S105)/((O105/60)*(N105/(N105+O105))))/1000</f>
        <v>0.96799999999999986</v>
      </c>
      <c r="U105" s="10"/>
      <c r="V105" s="10"/>
      <c r="W105" s="10"/>
      <c r="X105" s="10"/>
      <c r="Y105" s="12"/>
      <c r="Z105" s="10"/>
      <c r="AA105" s="12">
        <v>0.75</v>
      </c>
      <c r="AB105" s="12">
        <v>1</v>
      </c>
      <c r="AC105" s="12"/>
      <c r="AD105" s="12"/>
      <c r="AE105" s="12"/>
      <c r="AF105" s="13"/>
    </row>
    <row r="106" spans="1:32" ht="13.2">
      <c r="A106" s="1" t="s">
        <v>454</v>
      </c>
      <c r="B106" s="2">
        <v>45625</v>
      </c>
      <c r="C106" s="3" t="s">
        <v>455</v>
      </c>
      <c r="D106" s="3" t="s">
        <v>326</v>
      </c>
      <c r="E106" s="3" t="s">
        <v>76</v>
      </c>
      <c r="F106" s="3">
        <v>11080</v>
      </c>
      <c r="G106" s="3" t="s">
        <v>451</v>
      </c>
      <c r="H106" s="3" t="s">
        <v>452</v>
      </c>
      <c r="I106" s="3">
        <v>487.2</v>
      </c>
      <c r="J106" s="3">
        <v>1076</v>
      </c>
      <c r="K106" s="3" t="s">
        <v>404</v>
      </c>
      <c r="L106" s="3" t="s">
        <v>453</v>
      </c>
      <c r="M106" s="3">
        <v>10.8</v>
      </c>
      <c r="N106" s="3">
        <v>30</v>
      </c>
      <c r="O106" s="3">
        <v>300</v>
      </c>
      <c r="P106" s="3">
        <f t="shared" si="3"/>
        <v>10</v>
      </c>
      <c r="Q106" s="3" t="s">
        <v>144</v>
      </c>
      <c r="R106" s="3">
        <v>50</v>
      </c>
      <c r="S106" s="3">
        <v>708</v>
      </c>
      <c r="T106" s="5">
        <f>((S106)/((O106/60)*(N106/(N106+O106))))/1000</f>
        <v>1.5575999999999999</v>
      </c>
      <c r="U106" s="3"/>
      <c r="V106" s="3"/>
      <c r="W106" s="3"/>
      <c r="X106" s="3"/>
      <c r="Y106" s="6"/>
      <c r="Z106" s="3"/>
      <c r="AA106" s="6">
        <v>0.9</v>
      </c>
      <c r="AB106" s="6">
        <v>1</v>
      </c>
      <c r="AC106" s="6"/>
      <c r="AD106" s="6"/>
      <c r="AE106" s="6"/>
      <c r="AF106" s="7"/>
    </row>
    <row r="107" spans="1:32" ht="13.2">
      <c r="A107" s="8" t="s">
        <v>456</v>
      </c>
      <c r="B107" s="9">
        <v>45628</v>
      </c>
      <c r="C107" s="10" t="s">
        <v>457</v>
      </c>
      <c r="D107" s="10" t="s">
        <v>415</v>
      </c>
      <c r="E107" s="10" t="s">
        <v>416</v>
      </c>
      <c r="F107" s="10">
        <v>40140</v>
      </c>
      <c r="G107" s="10" t="s">
        <v>375</v>
      </c>
      <c r="H107" s="10" t="s">
        <v>172</v>
      </c>
      <c r="I107" s="10">
        <v>266.39999999999998</v>
      </c>
      <c r="J107" s="10">
        <v>520.79999999999995</v>
      </c>
      <c r="K107" s="10" t="s">
        <v>458</v>
      </c>
      <c r="L107" s="10" t="s">
        <v>459</v>
      </c>
      <c r="M107" s="10">
        <v>10.8</v>
      </c>
      <c r="N107" s="10">
        <v>30</v>
      </c>
      <c r="O107" s="10">
        <v>300</v>
      </c>
      <c r="P107" s="10">
        <f t="shared" si="3"/>
        <v>10</v>
      </c>
      <c r="Q107" s="10" t="s">
        <v>144</v>
      </c>
      <c r="R107" s="10">
        <v>50</v>
      </c>
      <c r="S107" s="10">
        <v>708</v>
      </c>
      <c r="T107" s="11">
        <f>((S107)/((O107/60)*(N107/(N107+O107))))/1000</f>
        <v>1.5575999999999999</v>
      </c>
      <c r="U107" s="10">
        <v>65</v>
      </c>
      <c r="V107" s="10" t="s">
        <v>460</v>
      </c>
      <c r="W107" s="10"/>
      <c r="X107" s="10"/>
      <c r="Y107" s="12"/>
      <c r="Z107" s="10"/>
      <c r="AA107" s="12">
        <v>0.15</v>
      </c>
      <c r="AB107" s="12">
        <v>0.2</v>
      </c>
      <c r="AC107" s="12">
        <v>0.25</v>
      </c>
      <c r="AD107" s="12"/>
      <c r="AE107" s="12"/>
      <c r="AF107" s="13" t="s">
        <v>461</v>
      </c>
    </row>
    <row r="108" spans="1:32" ht="13.2">
      <c r="A108" s="1" t="s">
        <v>462</v>
      </c>
      <c r="B108" s="2">
        <v>45628</v>
      </c>
      <c r="C108" s="3" t="s">
        <v>463</v>
      </c>
      <c r="D108" s="3" t="s">
        <v>326</v>
      </c>
      <c r="E108" s="3" t="s">
        <v>76</v>
      </c>
      <c r="F108" s="3">
        <v>11200</v>
      </c>
      <c r="G108" s="3" t="s">
        <v>464</v>
      </c>
      <c r="H108" s="3" t="s">
        <v>410</v>
      </c>
      <c r="I108" s="3">
        <v>332.4</v>
      </c>
      <c r="J108" s="3">
        <v>660</v>
      </c>
      <c r="K108" s="3" t="s">
        <v>404</v>
      </c>
      <c r="L108" s="3" t="s">
        <v>465</v>
      </c>
      <c r="M108" s="3">
        <v>10.8</v>
      </c>
      <c r="N108" s="3">
        <v>30</v>
      </c>
      <c r="O108" s="3">
        <v>300</v>
      </c>
      <c r="P108" s="3">
        <f t="shared" si="3"/>
        <v>10</v>
      </c>
      <c r="Q108" s="3" t="s">
        <v>144</v>
      </c>
      <c r="R108" s="3">
        <v>50</v>
      </c>
      <c r="S108" s="3">
        <v>440</v>
      </c>
      <c r="T108" s="5">
        <f>((S108)/((O108/60)*(N108/(N108+O108))))/1000</f>
        <v>0.96799999999999986</v>
      </c>
      <c r="U108" s="3">
        <v>64.099999999999994</v>
      </c>
      <c r="V108" s="3" t="s">
        <v>466</v>
      </c>
      <c r="W108" s="3"/>
      <c r="X108" s="3"/>
      <c r="Y108" s="6"/>
      <c r="Z108" s="3"/>
      <c r="AA108" s="6">
        <v>0.4</v>
      </c>
      <c r="AB108" s="6">
        <v>0.7</v>
      </c>
      <c r="AC108" s="6"/>
      <c r="AD108" s="6"/>
      <c r="AE108" s="6"/>
      <c r="AF108" s="7"/>
    </row>
    <row r="109" spans="1:32" ht="13.2">
      <c r="A109" s="8" t="s">
        <v>467</v>
      </c>
      <c r="B109" s="9">
        <v>45629</v>
      </c>
      <c r="C109" s="10" t="s">
        <v>468</v>
      </c>
      <c r="D109" s="10" t="s">
        <v>331</v>
      </c>
      <c r="E109" s="10" t="s">
        <v>76</v>
      </c>
      <c r="F109" s="10">
        <v>10360</v>
      </c>
      <c r="G109" s="10" t="s">
        <v>469</v>
      </c>
      <c r="H109" s="10" t="s">
        <v>470</v>
      </c>
      <c r="I109" s="10">
        <v>75.599999999999994</v>
      </c>
      <c r="J109" s="10">
        <v>180</v>
      </c>
      <c r="K109" s="10" t="s">
        <v>471</v>
      </c>
      <c r="L109" s="10" t="s">
        <v>472</v>
      </c>
      <c r="M109" s="10">
        <v>12</v>
      </c>
      <c r="N109" s="10">
        <v>30</v>
      </c>
      <c r="O109" s="10">
        <v>300</v>
      </c>
      <c r="P109" s="10">
        <f t="shared" si="3"/>
        <v>10</v>
      </c>
      <c r="Q109" s="10" t="s">
        <v>144</v>
      </c>
      <c r="R109" s="10">
        <v>50</v>
      </c>
      <c r="S109" s="10">
        <v>708</v>
      </c>
      <c r="T109" s="11">
        <f>((S109)/((O109/60)*(N109/(N109+O109))))/1000</f>
        <v>1.5575999999999999</v>
      </c>
      <c r="U109" s="10"/>
      <c r="V109" s="10"/>
      <c r="W109" s="10"/>
      <c r="X109" s="10"/>
      <c r="Y109" s="12"/>
      <c r="Z109" s="10"/>
      <c r="AA109" s="12">
        <v>0.75</v>
      </c>
      <c r="AB109" s="12">
        <v>1</v>
      </c>
      <c r="AC109" s="12"/>
      <c r="AD109" s="12"/>
      <c r="AE109" s="12"/>
      <c r="AF109" s="13" t="s">
        <v>473</v>
      </c>
    </row>
    <row r="110" spans="1:32" ht="13.2">
      <c r="A110" s="1" t="s">
        <v>474</v>
      </c>
      <c r="B110" s="2">
        <v>45630</v>
      </c>
      <c r="C110" s="3" t="s">
        <v>475</v>
      </c>
      <c r="D110" s="3" t="s">
        <v>476</v>
      </c>
      <c r="E110" s="27" t="s">
        <v>231</v>
      </c>
      <c r="F110" s="3">
        <v>6600</v>
      </c>
      <c r="G110" s="3" t="s">
        <v>375</v>
      </c>
      <c r="H110" s="3" t="s">
        <v>172</v>
      </c>
      <c r="I110" s="3">
        <v>266.39999999999998</v>
      </c>
      <c r="J110" s="3">
        <v>506.4</v>
      </c>
      <c r="K110" s="3" t="s">
        <v>404</v>
      </c>
      <c r="L110" s="3" t="s">
        <v>477</v>
      </c>
      <c r="M110" s="3">
        <v>12</v>
      </c>
      <c r="N110" s="3">
        <v>30</v>
      </c>
      <c r="O110" s="3">
        <v>300</v>
      </c>
      <c r="P110" s="3">
        <f t="shared" si="3"/>
        <v>10</v>
      </c>
      <c r="Q110" s="3" t="s">
        <v>144</v>
      </c>
      <c r="R110" s="3">
        <v>50</v>
      </c>
      <c r="S110" s="3">
        <v>708</v>
      </c>
      <c r="T110" s="5">
        <f>((S110)/((O110/60)*(N110/(N110+O110))))/1000</f>
        <v>1.5575999999999999</v>
      </c>
      <c r="U110" s="3"/>
      <c r="V110" s="3"/>
      <c r="W110" s="3"/>
      <c r="X110" s="3"/>
      <c r="Y110" s="6"/>
      <c r="Z110" s="3"/>
      <c r="AA110" s="6">
        <v>0.5</v>
      </c>
      <c r="AB110" s="6">
        <v>0.7</v>
      </c>
      <c r="AC110" s="6"/>
      <c r="AD110" s="6"/>
      <c r="AE110" s="6"/>
      <c r="AF110" s="7" t="s">
        <v>478</v>
      </c>
    </row>
    <row r="111" spans="1:32" ht="13.2">
      <c r="A111" s="28" t="s">
        <v>479</v>
      </c>
      <c r="B111" s="9">
        <v>45631</v>
      </c>
      <c r="C111" s="10" t="s">
        <v>480</v>
      </c>
      <c r="D111" s="10" t="s">
        <v>331</v>
      </c>
      <c r="E111" s="10" t="s">
        <v>76</v>
      </c>
      <c r="F111" s="10">
        <v>10360</v>
      </c>
      <c r="G111" s="10" t="s">
        <v>375</v>
      </c>
      <c r="H111" s="10" t="s">
        <v>172</v>
      </c>
      <c r="I111" s="10">
        <v>255.6</v>
      </c>
      <c r="J111" s="10">
        <v>445.2</v>
      </c>
      <c r="K111" s="10" t="s">
        <v>481</v>
      </c>
      <c r="L111" s="10" t="s">
        <v>482</v>
      </c>
      <c r="M111" s="10">
        <v>10.8</v>
      </c>
      <c r="N111" s="10">
        <v>60</v>
      </c>
      <c r="O111" s="10">
        <v>300</v>
      </c>
      <c r="P111" s="10">
        <f t="shared" si="3"/>
        <v>5</v>
      </c>
      <c r="Q111" s="10" t="s">
        <v>144</v>
      </c>
      <c r="R111" s="10">
        <v>50</v>
      </c>
      <c r="S111" s="10">
        <v>708</v>
      </c>
      <c r="T111" s="11">
        <f>((S111)/((O111/60)*(N111/(N111+O111))))/1000</f>
        <v>0.84960000000000002</v>
      </c>
      <c r="U111" s="10">
        <v>76.7</v>
      </c>
      <c r="V111" s="10" t="s">
        <v>483</v>
      </c>
      <c r="W111" s="10"/>
      <c r="X111" s="10"/>
      <c r="Y111" s="12"/>
      <c r="Z111" s="10"/>
      <c r="AA111" s="12">
        <v>0.15</v>
      </c>
      <c r="AB111" s="12">
        <v>0.2</v>
      </c>
      <c r="AC111" s="12">
        <v>0.2</v>
      </c>
      <c r="AD111" s="12"/>
      <c r="AE111" s="12">
        <v>0.02</v>
      </c>
      <c r="AF111" s="13" t="s">
        <v>484</v>
      </c>
    </row>
    <row r="112" spans="1:32" ht="13.2">
      <c r="A112" s="28" t="s">
        <v>485</v>
      </c>
      <c r="B112" s="2">
        <v>45631</v>
      </c>
      <c r="C112" s="3" t="s">
        <v>480</v>
      </c>
      <c r="D112" s="3" t="s">
        <v>331</v>
      </c>
      <c r="E112" s="3" t="s">
        <v>76</v>
      </c>
      <c r="F112" s="3">
        <v>10360</v>
      </c>
      <c r="G112" s="3" t="s">
        <v>375</v>
      </c>
      <c r="H112" s="3" t="s">
        <v>172</v>
      </c>
      <c r="I112" s="3">
        <v>255.6</v>
      </c>
      <c r="J112" s="3">
        <v>445.2</v>
      </c>
      <c r="K112" s="3" t="s">
        <v>481</v>
      </c>
      <c r="L112" s="3" t="s">
        <v>482</v>
      </c>
      <c r="M112" s="3">
        <v>10.8</v>
      </c>
      <c r="N112" s="3">
        <v>60</v>
      </c>
      <c r="O112" s="3">
        <v>450</v>
      </c>
      <c r="P112" s="3">
        <f t="shared" si="3"/>
        <v>7.5</v>
      </c>
      <c r="Q112" s="3" t="s">
        <v>144</v>
      </c>
      <c r="R112" s="3">
        <v>50</v>
      </c>
      <c r="S112" s="3">
        <v>708</v>
      </c>
      <c r="T112" s="5">
        <f>((S112)/((O112/60)*(N112/(N112+O112))))/1000</f>
        <v>0.8024</v>
      </c>
      <c r="U112" s="3">
        <v>70.2</v>
      </c>
      <c r="V112" s="3" t="s">
        <v>486</v>
      </c>
      <c r="W112" s="3"/>
      <c r="X112" s="3"/>
      <c r="Y112" s="6"/>
      <c r="Z112" s="3"/>
      <c r="AA112" s="6">
        <v>0.2</v>
      </c>
      <c r="AB112" s="6">
        <v>0.2</v>
      </c>
      <c r="AC112" s="6">
        <v>0.25</v>
      </c>
      <c r="AD112" s="6"/>
      <c r="AE112" s="6"/>
      <c r="AF112" s="7" t="s">
        <v>487</v>
      </c>
    </row>
    <row r="113" spans="1:55" ht="13.2">
      <c r="A113" s="28" t="s">
        <v>488</v>
      </c>
      <c r="B113" s="9">
        <v>45631</v>
      </c>
      <c r="C113" s="10" t="s">
        <v>480</v>
      </c>
      <c r="D113" s="10" t="s">
        <v>331</v>
      </c>
      <c r="E113" s="10" t="s">
        <v>76</v>
      </c>
      <c r="F113" s="10">
        <v>10360</v>
      </c>
      <c r="G113" s="10" t="s">
        <v>375</v>
      </c>
      <c r="H113" s="10" t="s">
        <v>172</v>
      </c>
      <c r="I113" s="10">
        <v>255.6</v>
      </c>
      <c r="J113" s="10">
        <v>445.2</v>
      </c>
      <c r="K113" s="10" t="s">
        <v>481</v>
      </c>
      <c r="L113" s="10" t="s">
        <v>482</v>
      </c>
      <c r="M113" s="10">
        <v>10.8</v>
      </c>
      <c r="N113" s="10">
        <v>60</v>
      </c>
      <c r="O113" s="10">
        <v>600</v>
      </c>
      <c r="P113" s="10">
        <f t="shared" si="3"/>
        <v>10</v>
      </c>
      <c r="Q113" s="10" t="s">
        <v>144</v>
      </c>
      <c r="R113" s="10">
        <v>50</v>
      </c>
      <c r="S113" s="10">
        <v>708</v>
      </c>
      <c r="T113" s="11">
        <f>((S113)/((O113/60)*(N113/(N113+O113))))/1000</f>
        <v>0.77879999999999994</v>
      </c>
      <c r="U113" s="10">
        <v>70</v>
      </c>
      <c r="V113" s="10" t="s">
        <v>489</v>
      </c>
      <c r="W113" s="10"/>
      <c r="X113" s="10"/>
      <c r="Y113" s="12"/>
      <c r="Z113" s="10"/>
      <c r="AA113" s="12">
        <v>0.15</v>
      </c>
      <c r="AB113" s="12">
        <v>0.25</v>
      </c>
      <c r="AC113" s="12">
        <v>0.25</v>
      </c>
      <c r="AD113" s="12">
        <v>0.08</v>
      </c>
      <c r="AE113" s="12"/>
      <c r="AF113" s="13" t="s">
        <v>490</v>
      </c>
    </row>
    <row r="114" spans="1:55" ht="13.2">
      <c r="A114" s="28" t="s">
        <v>491</v>
      </c>
      <c r="B114" s="2">
        <v>45631</v>
      </c>
      <c r="C114" s="3" t="s">
        <v>480</v>
      </c>
      <c r="D114" s="3" t="s">
        <v>331</v>
      </c>
      <c r="E114" s="3" t="s">
        <v>76</v>
      </c>
      <c r="F114" s="3">
        <v>10360</v>
      </c>
      <c r="G114" s="3" t="s">
        <v>375</v>
      </c>
      <c r="H114" s="3" t="s">
        <v>172</v>
      </c>
      <c r="I114" s="3">
        <v>255.6</v>
      </c>
      <c r="J114" s="3">
        <v>445.2</v>
      </c>
      <c r="K114" s="3" t="s">
        <v>481</v>
      </c>
      <c r="L114" s="3" t="s">
        <v>482</v>
      </c>
      <c r="M114" s="3">
        <v>10.8</v>
      </c>
      <c r="N114" s="3">
        <v>80</v>
      </c>
      <c r="O114" s="3">
        <v>600</v>
      </c>
      <c r="P114" s="3">
        <f t="shared" si="3"/>
        <v>7.5</v>
      </c>
      <c r="Q114" s="3" t="s">
        <v>144</v>
      </c>
      <c r="R114" s="3">
        <v>50</v>
      </c>
      <c r="S114" s="3">
        <v>708</v>
      </c>
      <c r="T114" s="5">
        <f>((S114)/((O114/60)*(N114/(N114+O114))))/1000</f>
        <v>0.6018</v>
      </c>
      <c r="U114" s="3"/>
      <c r="V114" s="3"/>
      <c r="W114" s="3"/>
      <c r="X114" s="3"/>
      <c r="Y114" s="6"/>
      <c r="Z114" s="3"/>
      <c r="AA114" s="6">
        <v>0.1</v>
      </c>
      <c r="AB114" s="6">
        <v>0.2</v>
      </c>
      <c r="AC114" s="6">
        <v>0.25</v>
      </c>
      <c r="AD114" s="6"/>
      <c r="AE114" s="6"/>
      <c r="AF114" s="7" t="s">
        <v>492</v>
      </c>
    </row>
    <row r="115" spans="1:55" ht="13.2">
      <c r="A115" s="28" t="s">
        <v>493</v>
      </c>
      <c r="B115" s="9">
        <v>45631</v>
      </c>
      <c r="C115" s="10" t="s">
        <v>480</v>
      </c>
      <c r="D115" s="10" t="s">
        <v>331</v>
      </c>
      <c r="E115" s="10" t="s">
        <v>76</v>
      </c>
      <c r="F115" s="10">
        <v>10360</v>
      </c>
      <c r="G115" s="10" t="s">
        <v>375</v>
      </c>
      <c r="H115" s="10" t="s">
        <v>172</v>
      </c>
      <c r="I115" s="10">
        <v>255.6</v>
      </c>
      <c r="J115" s="10">
        <v>445.2</v>
      </c>
      <c r="K115" s="10" t="s">
        <v>481</v>
      </c>
      <c r="L115" s="10" t="s">
        <v>482</v>
      </c>
      <c r="M115" s="10">
        <v>10.8</v>
      </c>
      <c r="N115" s="10">
        <v>80</v>
      </c>
      <c r="O115" s="10">
        <v>800</v>
      </c>
      <c r="P115" s="10">
        <f t="shared" si="3"/>
        <v>10</v>
      </c>
      <c r="Q115" s="10" t="s">
        <v>144</v>
      </c>
      <c r="R115" s="10">
        <v>50</v>
      </c>
      <c r="S115" s="10">
        <v>708</v>
      </c>
      <c r="T115" s="11">
        <f>((S115)/((O115/60)*(N115/(N115+O115))))/1000</f>
        <v>0.58410000000000006</v>
      </c>
      <c r="U115" s="10"/>
      <c r="V115" s="10"/>
      <c r="W115" s="10"/>
      <c r="X115" s="10"/>
      <c r="Y115" s="12"/>
      <c r="Z115" s="10"/>
      <c r="AA115" s="12">
        <v>0.1</v>
      </c>
      <c r="AB115" s="12">
        <v>0.1</v>
      </c>
      <c r="AC115" s="12">
        <v>0.2</v>
      </c>
      <c r="AD115" s="12"/>
      <c r="AE115" s="12"/>
      <c r="AF115" s="13" t="s">
        <v>494</v>
      </c>
    </row>
    <row r="116" spans="1:55" ht="13.2">
      <c r="A116" s="29" t="s">
        <v>495</v>
      </c>
      <c r="B116" s="30">
        <v>45631</v>
      </c>
      <c r="C116" s="31" t="s">
        <v>480</v>
      </c>
      <c r="D116" s="31" t="s">
        <v>331</v>
      </c>
      <c r="E116" s="31" t="s">
        <v>76</v>
      </c>
      <c r="F116" s="21">
        <v>10360</v>
      </c>
      <c r="G116" s="31" t="s">
        <v>375</v>
      </c>
      <c r="H116" s="31" t="s">
        <v>172</v>
      </c>
      <c r="I116" s="21">
        <v>255.6</v>
      </c>
      <c r="J116" s="21">
        <v>445.2</v>
      </c>
      <c r="K116" s="31" t="s">
        <v>481</v>
      </c>
      <c r="L116" s="31" t="s">
        <v>482</v>
      </c>
      <c r="M116" s="21">
        <v>10.8</v>
      </c>
      <c r="N116" s="21">
        <v>90</v>
      </c>
      <c r="O116" s="21">
        <v>900</v>
      </c>
      <c r="P116" s="21">
        <f t="shared" si="3"/>
        <v>10</v>
      </c>
      <c r="Q116" s="3" t="s">
        <v>144</v>
      </c>
      <c r="R116" s="3">
        <v>50</v>
      </c>
      <c r="S116" s="3">
        <v>708</v>
      </c>
      <c r="T116" s="5">
        <f>((S116)/((O116/60)*(N116/(N116+O116))))/1000</f>
        <v>0.51919999999999988</v>
      </c>
      <c r="U116" s="32">
        <v>83.4</v>
      </c>
      <c r="V116" s="32" t="s">
        <v>496</v>
      </c>
      <c r="W116" s="32"/>
      <c r="X116" s="32"/>
      <c r="Y116" s="20"/>
      <c r="Z116" s="32"/>
      <c r="AA116" s="20">
        <v>0.2</v>
      </c>
      <c r="AB116" s="20">
        <v>0.2</v>
      </c>
      <c r="AC116" s="20">
        <v>0.25</v>
      </c>
      <c r="AD116" s="20"/>
      <c r="AE116" s="20"/>
      <c r="AF116" s="33" t="s">
        <v>497</v>
      </c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1:55" ht="13.2">
      <c r="A117" s="29" t="s">
        <v>498</v>
      </c>
      <c r="B117" s="30">
        <v>45631</v>
      </c>
      <c r="C117" s="31" t="s">
        <v>499</v>
      </c>
      <c r="D117" s="31" t="s">
        <v>331</v>
      </c>
      <c r="E117" s="31" t="s">
        <v>76</v>
      </c>
      <c r="F117" s="21">
        <v>10360</v>
      </c>
      <c r="G117" s="31" t="s">
        <v>375</v>
      </c>
      <c r="H117" s="31" t="s">
        <v>172</v>
      </c>
      <c r="I117" s="21">
        <v>255.6</v>
      </c>
      <c r="J117" s="21">
        <v>445.2</v>
      </c>
      <c r="K117" s="31" t="s">
        <v>481</v>
      </c>
      <c r="L117" s="31" t="s">
        <v>482</v>
      </c>
      <c r="M117" s="21">
        <v>10.8</v>
      </c>
      <c r="N117" s="21">
        <v>60</v>
      </c>
      <c r="O117" s="21">
        <v>600</v>
      </c>
      <c r="P117" s="21">
        <f t="shared" si="3"/>
        <v>10</v>
      </c>
      <c r="Q117" s="10" t="s">
        <v>144</v>
      </c>
      <c r="R117" s="10">
        <v>50</v>
      </c>
      <c r="S117" s="10">
        <v>708</v>
      </c>
      <c r="T117" s="11">
        <f>((S117)/((O117/60)*(N117/(N117+O117))))/1000</f>
        <v>0.77879999999999994</v>
      </c>
      <c r="U117" s="32">
        <v>66.2</v>
      </c>
      <c r="V117" s="32" t="s">
        <v>500</v>
      </c>
      <c r="W117" s="32"/>
      <c r="X117" s="32"/>
      <c r="Y117" s="20"/>
      <c r="Z117" s="32"/>
      <c r="AA117" s="20">
        <v>0.35</v>
      </c>
      <c r="AB117" s="20">
        <v>0.35</v>
      </c>
      <c r="AC117" s="20">
        <v>0.35</v>
      </c>
      <c r="AD117" s="20"/>
      <c r="AE117" s="20"/>
      <c r="AF117" s="33" t="s">
        <v>501</v>
      </c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  <row r="118" spans="1:55" ht="13.2">
      <c r="A118" s="35" t="s">
        <v>502</v>
      </c>
      <c r="B118" s="30">
        <v>45632</v>
      </c>
      <c r="C118" s="3" t="s">
        <v>503</v>
      </c>
      <c r="D118" s="31" t="s">
        <v>504</v>
      </c>
      <c r="E118" s="31" t="s">
        <v>76</v>
      </c>
      <c r="F118" s="3">
        <v>7200</v>
      </c>
      <c r="G118" s="3" t="s">
        <v>505</v>
      </c>
      <c r="H118" s="3" t="s">
        <v>249</v>
      </c>
      <c r="I118" s="3">
        <v>284.39999999999998</v>
      </c>
      <c r="J118" s="3">
        <v>540</v>
      </c>
      <c r="K118" s="3" t="s">
        <v>404</v>
      </c>
      <c r="L118" s="31" t="s">
        <v>506</v>
      </c>
      <c r="M118" s="3">
        <v>12</v>
      </c>
      <c r="N118" s="3">
        <v>30</v>
      </c>
      <c r="O118" s="3">
        <v>300</v>
      </c>
      <c r="P118" s="3">
        <f t="shared" si="3"/>
        <v>10</v>
      </c>
      <c r="Q118" s="3" t="s">
        <v>144</v>
      </c>
      <c r="R118" s="3">
        <v>50</v>
      </c>
      <c r="S118" s="3">
        <v>708</v>
      </c>
      <c r="T118" s="5">
        <f>((S118)/((O118/60)*(N118/(N118+O118))))/1000</f>
        <v>1.5575999999999999</v>
      </c>
      <c r="U118" s="3">
        <v>58.8</v>
      </c>
      <c r="V118" s="3" t="s">
        <v>507</v>
      </c>
      <c r="W118" s="3"/>
      <c r="X118" s="3"/>
      <c r="Y118" s="6"/>
      <c r="Z118" s="3"/>
      <c r="AA118" s="6">
        <v>0.5</v>
      </c>
      <c r="AB118" s="6">
        <v>0.7</v>
      </c>
      <c r="AC118" s="6"/>
      <c r="AD118" s="6"/>
      <c r="AE118" s="6"/>
      <c r="AF118" s="7"/>
    </row>
    <row r="119" spans="1:55" ht="13.2">
      <c r="A119" s="35" t="s">
        <v>508</v>
      </c>
      <c r="B119" s="30">
        <v>45632</v>
      </c>
      <c r="C119" s="10" t="s">
        <v>509</v>
      </c>
      <c r="D119" s="31" t="s">
        <v>504</v>
      </c>
      <c r="E119" s="31" t="s">
        <v>76</v>
      </c>
      <c r="F119" s="10">
        <v>7200</v>
      </c>
      <c r="G119" s="10" t="s">
        <v>510</v>
      </c>
      <c r="H119" s="10" t="s">
        <v>511</v>
      </c>
      <c r="I119" s="10">
        <v>627.6</v>
      </c>
      <c r="J119" s="10">
        <v>1432</v>
      </c>
      <c r="K119" s="10" t="s">
        <v>512</v>
      </c>
      <c r="L119" s="31" t="s">
        <v>513</v>
      </c>
      <c r="M119" s="10">
        <v>12</v>
      </c>
      <c r="N119" s="10">
        <v>30</v>
      </c>
      <c r="O119" s="10">
        <v>300</v>
      </c>
      <c r="P119" s="10">
        <f t="shared" si="3"/>
        <v>10</v>
      </c>
      <c r="Q119" s="10" t="s">
        <v>144</v>
      </c>
      <c r="R119" s="10">
        <v>50</v>
      </c>
      <c r="S119" s="10">
        <v>708</v>
      </c>
      <c r="T119" s="11">
        <f>((S119)/((O119/60)*(N119/(N119+O119))))/1000</f>
        <v>1.5575999999999999</v>
      </c>
      <c r="U119" s="10"/>
      <c r="V119" s="10"/>
      <c r="W119" s="10"/>
      <c r="X119" s="10"/>
      <c r="Y119" s="12"/>
      <c r="Z119" s="10"/>
      <c r="AA119" s="12"/>
      <c r="AB119" s="12"/>
      <c r="AC119" s="12"/>
      <c r="AD119" s="12"/>
      <c r="AE119" s="12"/>
      <c r="AF119" s="13"/>
    </row>
    <row r="120" spans="1:55" ht="13.2">
      <c r="A120" s="35" t="s">
        <v>514</v>
      </c>
      <c r="B120" s="30">
        <v>45632</v>
      </c>
      <c r="C120" s="3" t="s">
        <v>515</v>
      </c>
      <c r="D120" s="31" t="s">
        <v>504</v>
      </c>
      <c r="E120" s="31" t="s">
        <v>76</v>
      </c>
      <c r="F120" s="3">
        <v>7200</v>
      </c>
      <c r="G120" s="3" t="s">
        <v>510</v>
      </c>
      <c r="H120" s="3" t="s">
        <v>511</v>
      </c>
      <c r="I120" s="3">
        <v>627.6</v>
      </c>
      <c r="J120" s="3">
        <v>1432</v>
      </c>
      <c r="K120" s="3" t="s">
        <v>512</v>
      </c>
      <c r="L120" s="31" t="s">
        <v>513</v>
      </c>
      <c r="M120" s="3">
        <v>12</v>
      </c>
      <c r="N120" s="3">
        <v>30</v>
      </c>
      <c r="O120" s="3">
        <v>300</v>
      </c>
      <c r="P120" s="3">
        <f t="shared" si="3"/>
        <v>10</v>
      </c>
      <c r="Q120" s="3" t="s">
        <v>144</v>
      </c>
      <c r="R120" s="3">
        <v>50</v>
      </c>
      <c r="S120" s="3">
        <v>440</v>
      </c>
      <c r="T120" s="5">
        <f>((S120)/((O120/60)*(N120/(N120+O120))))/1000</f>
        <v>0.96799999999999986</v>
      </c>
      <c r="U120" s="3"/>
      <c r="V120" s="3"/>
      <c r="W120" s="3"/>
      <c r="X120" s="3"/>
      <c r="Y120" s="6"/>
      <c r="Z120" s="3"/>
      <c r="AA120" s="6"/>
      <c r="AB120" s="6"/>
      <c r="AC120" s="6"/>
      <c r="AD120" s="6"/>
      <c r="AE120" s="6"/>
      <c r="AF120" s="7" t="s">
        <v>516</v>
      </c>
    </row>
    <row r="121" spans="1:55" ht="13.2">
      <c r="A121" s="28" t="s">
        <v>517</v>
      </c>
      <c r="B121" s="9">
        <v>45635</v>
      </c>
      <c r="C121" s="10" t="s">
        <v>480</v>
      </c>
      <c r="D121" s="10" t="s">
        <v>518</v>
      </c>
      <c r="E121" s="31" t="s">
        <v>76</v>
      </c>
      <c r="F121" s="10"/>
      <c r="G121" s="10" t="s">
        <v>519</v>
      </c>
      <c r="H121" s="10" t="s">
        <v>172</v>
      </c>
      <c r="I121" s="10">
        <v>254.4</v>
      </c>
      <c r="J121" s="10">
        <v>510</v>
      </c>
      <c r="K121" s="10" t="s">
        <v>520</v>
      </c>
      <c r="L121" s="31" t="s">
        <v>521</v>
      </c>
      <c r="M121" s="10">
        <v>12</v>
      </c>
      <c r="N121" s="10">
        <v>50</v>
      </c>
      <c r="O121" s="10">
        <v>500</v>
      </c>
      <c r="P121" s="10">
        <f t="shared" si="3"/>
        <v>10</v>
      </c>
      <c r="Q121" s="10" t="s">
        <v>144</v>
      </c>
      <c r="R121" s="10">
        <v>50</v>
      </c>
      <c r="S121" s="10">
        <v>708</v>
      </c>
      <c r="T121" s="11">
        <f>((S121)/((O121/60)*(N121/(N121+O121))))/1000</f>
        <v>0.93455999999999984</v>
      </c>
      <c r="U121" s="10">
        <v>69.5</v>
      </c>
      <c r="V121" s="10" t="s">
        <v>522</v>
      </c>
      <c r="W121" s="10"/>
      <c r="X121" s="10"/>
      <c r="Y121" s="12"/>
      <c r="Z121" s="10"/>
      <c r="AA121" s="12">
        <v>0.25</v>
      </c>
      <c r="AB121" s="12">
        <v>0.25</v>
      </c>
      <c r="AC121" s="12">
        <v>0.3</v>
      </c>
      <c r="AD121" s="12"/>
      <c r="AE121" s="12"/>
      <c r="AF121" s="13" t="s">
        <v>523</v>
      </c>
    </row>
    <row r="122" spans="1:55" ht="13.2">
      <c r="A122" s="28" t="s">
        <v>524</v>
      </c>
      <c r="B122" s="2">
        <v>45635</v>
      </c>
      <c r="C122" s="3" t="s">
        <v>480</v>
      </c>
      <c r="D122" s="3" t="s">
        <v>518</v>
      </c>
      <c r="E122" s="31" t="s">
        <v>76</v>
      </c>
      <c r="F122" s="3"/>
      <c r="G122" s="3" t="s">
        <v>519</v>
      </c>
      <c r="H122" s="3" t="s">
        <v>172</v>
      </c>
      <c r="I122" s="3">
        <v>254.4</v>
      </c>
      <c r="J122" s="3">
        <v>510</v>
      </c>
      <c r="K122" s="3" t="s">
        <v>520</v>
      </c>
      <c r="L122" s="31" t="s">
        <v>521</v>
      </c>
      <c r="M122" s="3">
        <v>12</v>
      </c>
      <c r="N122" s="3">
        <v>50</v>
      </c>
      <c r="O122" s="3">
        <v>500</v>
      </c>
      <c r="P122" s="3">
        <f t="shared" si="3"/>
        <v>10</v>
      </c>
      <c r="Q122" s="3" t="s">
        <v>144</v>
      </c>
      <c r="R122" s="3">
        <v>50</v>
      </c>
      <c r="S122" s="3">
        <v>708</v>
      </c>
      <c r="T122" s="5">
        <f>((S122)/((O122/60)*(N122/(N122+O122))))/1000</f>
        <v>0.93455999999999984</v>
      </c>
      <c r="U122" s="3">
        <v>67.7</v>
      </c>
      <c r="V122" s="3" t="s">
        <v>525</v>
      </c>
      <c r="W122" s="3"/>
      <c r="X122" s="3"/>
      <c r="Y122" s="6"/>
      <c r="Z122" s="3"/>
      <c r="AA122" s="6">
        <v>0.25</v>
      </c>
      <c r="AB122" s="6">
        <v>0.25</v>
      </c>
      <c r="AC122" s="6">
        <v>0.35</v>
      </c>
      <c r="AD122" s="6"/>
      <c r="AE122" s="6"/>
      <c r="AF122" s="7" t="s">
        <v>526</v>
      </c>
    </row>
    <row r="123" spans="1:55" ht="13.2">
      <c r="A123" s="28" t="s">
        <v>527</v>
      </c>
      <c r="B123" s="9">
        <v>45635</v>
      </c>
      <c r="C123" s="10" t="s">
        <v>480</v>
      </c>
      <c r="D123" s="10" t="s">
        <v>518</v>
      </c>
      <c r="E123" s="31" t="s">
        <v>76</v>
      </c>
      <c r="F123" s="10"/>
      <c r="G123" s="10" t="s">
        <v>519</v>
      </c>
      <c r="H123" s="10" t="s">
        <v>172</v>
      </c>
      <c r="I123" s="10">
        <v>254.4</v>
      </c>
      <c r="J123" s="10">
        <v>510</v>
      </c>
      <c r="K123" s="10" t="s">
        <v>520</v>
      </c>
      <c r="L123" s="31" t="s">
        <v>521</v>
      </c>
      <c r="M123" s="10">
        <v>12</v>
      </c>
      <c r="N123" s="10">
        <v>50</v>
      </c>
      <c r="O123" s="10">
        <v>500</v>
      </c>
      <c r="P123" s="10">
        <f t="shared" si="3"/>
        <v>10</v>
      </c>
      <c r="Q123" s="10" t="s">
        <v>144</v>
      </c>
      <c r="R123" s="10">
        <v>50</v>
      </c>
      <c r="S123" s="10">
        <v>708</v>
      </c>
      <c r="T123" s="11">
        <f>((S123)/((O123/60)*(N123/(N123+O123))))/1000</f>
        <v>0.93455999999999984</v>
      </c>
      <c r="U123" s="10"/>
      <c r="V123" s="10"/>
      <c r="W123" s="10"/>
      <c r="X123" s="10"/>
      <c r="Y123" s="12"/>
      <c r="Z123" s="10"/>
      <c r="AA123" s="12">
        <v>0.2</v>
      </c>
      <c r="AB123" s="12">
        <v>0.2</v>
      </c>
      <c r="AC123" s="12">
        <v>0.35</v>
      </c>
      <c r="AD123" s="12"/>
      <c r="AE123" s="12"/>
      <c r="AF123" s="13" t="s">
        <v>528</v>
      </c>
    </row>
    <row r="124" spans="1:55" ht="13.2">
      <c r="A124" s="28" t="s">
        <v>529</v>
      </c>
      <c r="B124" s="2">
        <v>45635</v>
      </c>
      <c r="C124" s="3" t="s">
        <v>480</v>
      </c>
      <c r="D124" s="3" t="s">
        <v>518</v>
      </c>
      <c r="E124" s="31" t="s">
        <v>76</v>
      </c>
      <c r="F124" s="3"/>
      <c r="G124" s="3" t="s">
        <v>519</v>
      </c>
      <c r="H124" s="3" t="s">
        <v>172</v>
      </c>
      <c r="I124" s="3">
        <v>254.4</v>
      </c>
      <c r="J124" s="3">
        <v>510</v>
      </c>
      <c r="K124" s="3" t="s">
        <v>520</v>
      </c>
      <c r="L124" s="31" t="s">
        <v>521</v>
      </c>
      <c r="M124" s="3">
        <v>12</v>
      </c>
      <c r="N124" s="3">
        <v>40</v>
      </c>
      <c r="O124" s="3">
        <v>400</v>
      </c>
      <c r="P124" s="3">
        <f t="shared" si="3"/>
        <v>10</v>
      </c>
      <c r="Q124" s="3" t="s">
        <v>144</v>
      </c>
      <c r="R124" s="3">
        <v>50</v>
      </c>
      <c r="S124" s="3">
        <v>708</v>
      </c>
      <c r="T124" s="5">
        <f>((S124)/((O124/60)*(N124/(N124+O124))))/1000</f>
        <v>1.1682000000000001</v>
      </c>
      <c r="U124" s="3">
        <v>64.2</v>
      </c>
      <c r="V124" s="3" t="s">
        <v>530</v>
      </c>
      <c r="W124" s="3"/>
      <c r="X124" s="3"/>
      <c r="Y124" s="6"/>
      <c r="Z124" s="3"/>
      <c r="AA124" s="6">
        <v>0.25</v>
      </c>
      <c r="AB124" s="6">
        <v>0.3</v>
      </c>
      <c r="AC124" s="6">
        <v>0.4</v>
      </c>
      <c r="AD124" s="6">
        <v>0.4</v>
      </c>
      <c r="AE124" s="6"/>
      <c r="AF124" s="7" t="s">
        <v>531</v>
      </c>
    </row>
    <row r="125" spans="1:55" ht="13.2">
      <c r="A125" s="28" t="s">
        <v>532</v>
      </c>
      <c r="B125" s="9">
        <v>45635</v>
      </c>
      <c r="C125" s="10" t="s">
        <v>480</v>
      </c>
      <c r="D125" s="10" t="s">
        <v>518</v>
      </c>
      <c r="E125" s="31" t="s">
        <v>76</v>
      </c>
      <c r="F125" s="10"/>
      <c r="G125" s="10" t="s">
        <v>519</v>
      </c>
      <c r="H125" s="10" t="s">
        <v>172</v>
      </c>
      <c r="I125" s="10">
        <v>254.4</v>
      </c>
      <c r="J125" s="10">
        <v>510</v>
      </c>
      <c r="K125" s="10" t="s">
        <v>520</v>
      </c>
      <c r="L125" s="10" t="s">
        <v>533</v>
      </c>
      <c r="M125" s="10">
        <v>12</v>
      </c>
      <c r="N125" s="10">
        <v>40</v>
      </c>
      <c r="O125" s="10">
        <v>400</v>
      </c>
      <c r="P125" s="10">
        <f t="shared" si="3"/>
        <v>10</v>
      </c>
      <c r="Q125" s="10" t="s">
        <v>144</v>
      </c>
      <c r="R125" s="10">
        <v>50</v>
      </c>
      <c r="S125" s="10">
        <v>708</v>
      </c>
      <c r="T125" s="11">
        <f>((S125)/((O125/60)*(N125/(N125+O125))))/1000</f>
        <v>1.1682000000000001</v>
      </c>
      <c r="U125" s="10">
        <v>60.8</v>
      </c>
      <c r="V125" s="10" t="s">
        <v>534</v>
      </c>
      <c r="W125" s="10"/>
      <c r="X125" s="10"/>
      <c r="Y125" s="12"/>
      <c r="Z125" s="10"/>
      <c r="AA125" s="12">
        <v>0.25</v>
      </c>
      <c r="AB125" s="12">
        <v>0.3</v>
      </c>
      <c r="AC125" s="12">
        <v>0.4</v>
      </c>
      <c r="AD125" s="12">
        <v>0.4</v>
      </c>
      <c r="AE125" s="12"/>
      <c r="AF125" s="13" t="s">
        <v>535</v>
      </c>
    </row>
    <row r="126" spans="1:55" ht="13.2">
      <c r="A126" s="28" t="s">
        <v>536</v>
      </c>
      <c r="B126" s="2">
        <v>45635</v>
      </c>
      <c r="C126" s="3" t="s">
        <v>480</v>
      </c>
      <c r="D126" s="3" t="s">
        <v>518</v>
      </c>
      <c r="E126" s="31" t="s">
        <v>76</v>
      </c>
      <c r="F126" s="3"/>
      <c r="G126" s="3" t="s">
        <v>519</v>
      </c>
      <c r="H126" s="3" t="s">
        <v>172</v>
      </c>
      <c r="I126" s="3">
        <v>254.4</v>
      </c>
      <c r="J126" s="3">
        <v>510</v>
      </c>
      <c r="K126" s="3" t="s">
        <v>520</v>
      </c>
      <c r="L126" s="3" t="s">
        <v>533</v>
      </c>
      <c r="M126" s="3">
        <v>12</v>
      </c>
      <c r="N126" s="3">
        <v>40</v>
      </c>
      <c r="O126" s="3">
        <v>400</v>
      </c>
      <c r="P126" s="3">
        <f t="shared" si="3"/>
        <v>10</v>
      </c>
      <c r="Q126" s="3" t="s">
        <v>144</v>
      </c>
      <c r="R126" s="3">
        <v>50</v>
      </c>
      <c r="S126" s="3">
        <v>708</v>
      </c>
      <c r="T126" s="5">
        <f>((S126)/((O126/60)*(N126/(N126+O126))))/1000</f>
        <v>1.1682000000000001</v>
      </c>
      <c r="U126" s="3"/>
      <c r="V126" s="3"/>
      <c r="W126" s="3"/>
      <c r="X126" s="3"/>
      <c r="Y126" s="6"/>
      <c r="Z126" s="3"/>
      <c r="AA126" s="6">
        <v>0.2</v>
      </c>
      <c r="AB126" s="6">
        <v>0.3</v>
      </c>
      <c r="AC126" s="6">
        <v>0.3</v>
      </c>
      <c r="AD126" s="6"/>
      <c r="AE126" s="6"/>
      <c r="AF126" s="7" t="s">
        <v>537</v>
      </c>
    </row>
    <row r="127" spans="1:55" ht="13.2">
      <c r="A127" s="8" t="s">
        <v>538</v>
      </c>
      <c r="B127" s="9">
        <v>45636</v>
      </c>
      <c r="C127" s="10" t="s">
        <v>539</v>
      </c>
      <c r="D127" s="10" t="s">
        <v>326</v>
      </c>
      <c r="E127" s="31" t="s">
        <v>76</v>
      </c>
      <c r="F127" s="10">
        <v>12910</v>
      </c>
      <c r="G127" s="10" t="s">
        <v>540</v>
      </c>
      <c r="H127" s="10" t="s">
        <v>541</v>
      </c>
      <c r="I127" s="10">
        <v>264</v>
      </c>
      <c r="J127" s="10">
        <v>530.4</v>
      </c>
      <c r="K127" s="10" t="s">
        <v>404</v>
      </c>
      <c r="L127" s="10" t="s">
        <v>542</v>
      </c>
      <c r="M127" s="10">
        <v>12</v>
      </c>
      <c r="N127" s="10">
        <v>30</v>
      </c>
      <c r="O127" s="10">
        <v>300</v>
      </c>
      <c r="P127" s="10">
        <f t="shared" si="3"/>
        <v>10</v>
      </c>
      <c r="Q127" s="10" t="s">
        <v>144</v>
      </c>
      <c r="R127" s="10">
        <v>50</v>
      </c>
      <c r="S127" s="10">
        <v>708</v>
      </c>
      <c r="T127" s="11">
        <f>((S127)/((O127/60)*(N127/(N127+O127))))/1000</f>
        <v>1.5575999999999999</v>
      </c>
      <c r="U127" s="10">
        <v>85.7</v>
      </c>
      <c r="V127" s="10" t="s">
        <v>543</v>
      </c>
      <c r="W127" s="10"/>
      <c r="X127" s="10"/>
      <c r="Y127" s="12"/>
      <c r="Z127" s="10"/>
      <c r="AA127" s="12">
        <v>0.9</v>
      </c>
      <c r="AB127" s="12">
        <v>1</v>
      </c>
      <c r="AC127" s="12"/>
      <c r="AD127" s="12"/>
      <c r="AE127" s="12"/>
      <c r="AF127" s="13"/>
    </row>
    <row r="128" spans="1:55" ht="13.2">
      <c r="A128" s="1" t="s">
        <v>544</v>
      </c>
      <c r="B128" s="2">
        <v>45637</v>
      </c>
      <c r="C128" s="3" t="s">
        <v>545</v>
      </c>
      <c r="D128" s="3" t="s">
        <v>518</v>
      </c>
      <c r="E128" s="31" t="s">
        <v>76</v>
      </c>
      <c r="F128" s="3">
        <v>7356</v>
      </c>
      <c r="G128" s="3" t="s">
        <v>546</v>
      </c>
      <c r="H128" s="3" t="s">
        <v>249</v>
      </c>
      <c r="I128" s="3">
        <v>254.4</v>
      </c>
      <c r="J128" s="3">
        <v>531.6</v>
      </c>
      <c r="K128" s="3" t="s">
        <v>547</v>
      </c>
      <c r="L128" s="3" t="s">
        <v>548</v>
      </c>
      <c r="M128" s="3">
        <v>12</v>
      </c>
      <c r="N128" s="3">
        <v>60</v>
      </c>
      <c r="O128" s="3">
        <v>600</v>
      </c>
      <c r="P128" s="3">
        <f t="shared" si="3"/>
        <v>10</v>
      </c>
      <c r="Q128" s="3" t="s">
        <v>144</v>
      </c>
      <c r="R128" s="3">
        <v>50</v>
      </c>
      <c r="S128" s="3">
        <v>708</v>
      </c>
      <c r="T128" s="5">
        <f>((S128)/((O128/60)*(N128/(N128+O128))))/1000</f>
        <v>0.77879999999999994</v>
      </c>
      <c r="U128" s="3">
        <v>97.9</v>
      </c>
      <c r="V128" s="3" t="s">
        <v>549</v>
      </c>
      <c r="W128" s="3"/>
      <c r="X128" s="3"/>
      <c r="Y128" s="6"/>
      <c r="Z128" s="3"/>
      <c r="AA128" s="6">
        <v>0.7</v>
      </c>
      <c r="AB128" s="6">
        <v>1</v>
      </c>
      <c r="AC128" s="6"/>
      <c r="AD128" s="6"/>
      <c r="AE128" s="6"/>
      <c r="AF128" s="7" t="s">
        <v>550</v>
      </c>
    </row>
    <row r="129" spans="1:32" ht="13.2">
      <c r="A129" s="8" t="s">
        <v>551</v>
      </c>
      <c r="B129" s="9">
        <v>45637</v>
      </c>
      <c r="C129" s="10" t="s">
        <v>545</v>
      </c>
      <c r="D129" s="10" t="s">
        <v>518</v>
      </c>
      <c r="E129" s="31" t="s">
        <v>76</v>
      </c>
      <c r="F129" s="10">
        <v>7356</v>
      </c>
      <c r="G129" s="10" t="s">
        <v>546</v>
      </c>
      <c r="H129" s="10" t="s">
        <v>249</v>
      </c>
      <c r="I129" s="10">
        <v>254.4</v>
      </c>
      <c r="J129" s="10">
        <v>531.6</v>
      </c>
      <c r="K129" s="10" t="s">
        <v>547</v>
      </c>
      <c r="L129" s="10" t="s">
        <v>548</v>
      </c>
      <c r="M129" s="10">
        <v>12</v>
      </c>
      <c r="N129" s="10">
        <v>40</v>
      </c>
      <c r="O129" s="10">
        <v>600</v>
      </c>
      <c r="P129" s="10">
        <f t="shared" si="3"/>
        <v>15</v>
      </c>
      <c r="Q129" s="10" t="s">
        <v>144</v>
      </c>
      <c r="R129" s="10">
        <v>50</v>
      </c>
      <c r="S129" s="10">
        <v>708</v>
      </c>
      <c r="T129" s="11">
        <f>((S129)/((O129/60)*(N129/(N129+O129))))/1000</f>
        <v>1.1328</v>
      </c>
      <c r="U129" s="10"/>
      <c r="V129" s="10"/>
      <c r="W129" s="10"/>
      <c r="X129" s="10"/>
      <c r="Y129" s="12"/>
      <c r="Z129" s="10"/>
      <c r="AA129" s="12">
        <v>0.7</v>
      </c>
      <c r="AB129" s="12">
        <v>1</v>
      </c>
      <c r="AC129" s="12"/>
      <c r="AD129" s="12"/>
      <c r="AE129" s="12">
        <v>1.7000000000000001E-2</v>
      </c>
      <c r="AF129" s="13" t="s">
        <v>552</v>
      </c>
    </row>
    <row r="130" spans="1:32" ht="13.2">
      <c r="A130" s="1" t="s">
        <v>553</v>
      </c>
      <c r="B130" s="2">
        <v>45637</v>
      </c>
      <c r="C130" s="3" t="s">
        <v>545</v>
      </c>
      <c r="D130" s="3" t="s">
        <v>518</v>
      </c>
      <c r="E130" s="31" t="s">
        <v>76</v>
      </c>
      <c r="F130" s="3">
        <v>7356</v>
      </c>
      <c r="G130" s="3" t="s">
        <v>546</v>
      </c>
      <c r="H130" s="3" t="s">
        <v>249</v>
      </c>
      <c r="I130" s="3">
        <v>254.4</v>
      </c>
      <c r="J130" s="3">
        <v>531.6</v>
      </c>
      <c r="K130" s="3" t="s">
        <v>547</v>
      </c>
      <c r="L130" s="3" t="s">
        <v>548</v>
      </c>
      <c r="M130" s="3">
        <v>12</v>
      </c>
      <c r="N130" s="3">
        <v>40</v>
      </c>
      <c r="O130" s="3">
        <v>800</v>
      </c>
      <c r="P130" s="3">
        <f t="shared" si="3"/>
        <v>20</v>
      </c>
      <c r="Q130" s="3" t="s">
        <v>144</v>
      </c>
      <c r="R130" s="3">
        <v>50</v>
      </c>
      <c r="S130" s="3">
        <v>708</v>
      </c>
      <c r="T130" s="5">
        <f>((S130)/((O130/60)*(N130/(N130+O130))))/1000</f>
        <v>1.1151000000000002</v>
      </c>
      <c r="U130" s="3"/>
      <c r="V130" s="3"/>
      <c r="W130" s="3"/>
      <c r="X130" s="3"/>
      <c r="Y130" s="6"/>
      <c r="Z130" s="3"/>
      <c r="AA130" s="6">
        <v>0.7</v>
      </c>
      <c r="AB130" s="6">
        <v>1</v>
      </c>
      <c r="AC130" s="6"/>
      <c r="AD130" s="6"/>
      <c r="AE130" s="6"/>
      <c r="AF130" s="7" t="s">
        <v>554</v>
      </c>
    </row>
    <row r="131" spans="1:32" ht="13.2">
      <c r="A131" s="8" t="s">
        <v>555</v>
      </c>
      <c r="B131" s="9">
        <v>45637</v>
      </c>
      <c r="C131" s="10" t="s">
        <v>545</v>
      </c>
      <c r="D131" s="10" t="s">
        <v>518</v>
      </c>
      <c r="E131" s="31" t="s">
        <v>76</v>
      </c>
      <c r="F131" s="10">
        <v>7356</v>
      </c>
      <c r="G131" s="10" t="s">
        <v>546</v>
      </c>
      <c r="H131" s="10" t="s">
        <v>249</v>
      </c>
      <c r="I131" s="10">
        <v>254.4</v>
      </c>
      <c r="J131" s="10">
        <v>531.6</v>
      </c>
      <c r="K131" s="10" t="s">
        <v>547</v>
      </c>
      <c r="L131" s="10" t="s">
        <v>548</v>
      </c>
      <c r="M131" s="10">
        <v>12</v>
      </c>
      <c r="N131" s="10">
        <v>40</v>
      </c>
      <c r="O131" s="10">
        <v>600</v>
      </c>
      <c r="P131" s="10">
        <f t="shared" si="3"/>
        <v>15</v>
      </c>
      <c r="Q131" s="10" t="s">
        <v>144</v>
      </c>
      <c r="R131" s="10">
        <v>50</v>
      </c>
      <c r="S131" s="10">
        <v>708</v>
      </c>
      <c r="T131" s="11">
        <f>((S131)/((O131/60)*(N131/(N131+O131))))/1000</f>
        <v>1.1328</v>
      </c>
      <c r="U131" s="10"/>
      <c r="V131" s="10"/>
      <c r="W131" s="10"/>
      <c r="X131" s="10"/>
      <c r="Y131" s="12"/>
      <c r="Z131" s="10"/>
      <c r="AA131" s="12">
        <v>0.7</v>
      </c>
      <c r="AB131" s="12">
        <v>1</v>
      </c>
      <c r="AC131" s="12"/>
      <c r="AD131" s="12"/>
      <c r="AE131" s="12"/>
      <c r="AF131" s="13" t="s">
        <v>556</v>
      </c>
    </row>
    <row r="132" spans="1:32" ht="13.2">
      <c r="A132" s="1" t="s">
        <v>557</v>
      </c>
      <c r="B132" s="2">
        <v>45637</v>
      </c>
      <c r="C132" s="3" t="s">
        <v>545</v>
      </c>
      <c r="D132" s="3" t="s">
        <v>518</v>
      </c>
      <c r="E132" s="31" t="s">
        <v>76</v>
      </c>
      <c r="F132" s="3">
        <v>7356</v>
      </c>
      <c r="G132" s="3" t="s">
        <v>546</v>
      </c>
      <c r="H132" s="3" t="s">
        <v>249</v>
      </c>
      <c r="I132" s="3">
        <v>254.4</v>
      </c>
      <c r="J132" s="3">
        <v>531.6</v>
      </c>
      <c r="K132" s="3" t="s">
        <v>547</v>
      </c>
      <c r="L132" s="3" t="s">
        <v>548</v>
      </c>
      <c r="M132" s="3">
        <v>12</v>
      </c>
      <c r="N132" s="3">
        <v>40</v>
      </c>
      <c r="O132" s="3">
        <v>600</v>
      </c>
      <c r="P132" s="3">
        <f t="shared" si="3"/>
        <v>15</v>
      </c>
      <c r="Q132" s="3" t="s">
        <v>144</v>
      </c>
      <c r="R132" s="3">
        <v>50</v>
      </c>
      <c r="S132" s="3">
        <v>708</v>
      </c>
      <c r="T132" s="5">
        <f>((S132)/((O132/60)*(N132/(N132+O132))))/1000</f>
        <v>1.1328</v>
      </c>
      <c r="U132" s="3"/>
      <c r="V132" s="3"/>
      <c r="W132" s="3"/>
      <c r="X132" s="3"/>
      <c r="Y132" s="6"/>
      <c r="Z132" s="3"/>
      <c r="AA132" s="6">
        <v>0.4</v>
      </c>
      <c r="AB132" s="6">
        <v>0.4</v>
      </c>
      <c r="AC132" s="6"/>
      <c r="AD132" s="6"/>
      <c r="AE132" s="6"/>
      <c r="AF132" s="7" t="s">
        <v>558</v>
      </c>
    </row>
    <row r="133" spans="1:32" ht="13.2">
      <c r="A133" s="8" t="s">
        <v>559</v>
      </c>
      <c r="B133" s="9">
        <v>45637</v>
      </c>
      <c r="C133" s="10" t="s">
        <v>545</v>
      </c>
      <c r="D133" s="10" t="s">
        <v>518</v>
      </c>
      <c r="E133" s="31" t="s">
        <v>76</v>
      </c>
      <c r="F133" s="10">
        <v>7356</v>
      </c>
      <c r="G133" s="10" t="s">
        <v>546</v>
      </c>
      <c r="H133" s="10" t="s">
        <v>249</v>
      </c>
      <c r="I133" s="10">
        <v>254.4</v>
      </c>
      <c r="J133" s="10">
        <v>531.6</v>
      </c>
      <c r="K133" s="10" t="s">
        <v>547</v>
      </c>
      <c r="L133" s="10" t="s">
        <v>548</v>
      </c>
      <c r="M133" s="10">
        <v>12</v>
      </c>
      <c r="N133" s="10">
        <v>40</v>
      </c>
      <c r="O133" s="10">
        <v>600</v>
      </c>
      <c r="P133" s="10">
        <f t="shared" si="3"/>
        <v>15</v>
      </c>
      <c r="Q133" s="10" t="s">
        <v>144</v>
      </c>
      <c r="R133" s="10">
        <v>50</v>
      </c>
      <c r="S133" s="10">
        <v>708</v>
      </c>
      <c r="T133" s="11">
        <f>((S133)/((O133/60)*(N133/(N133+O133))))/1000</f>
        <v>1.1328</v>
      </c>
      <c r="U133" s="10"/>
      <c r="V133" s="10"/>
      <c r="W133" s="10"/>
      <c r="X133" s="10"/>
      <c r="Y133" s="12"/>
      <c r="Z133" s="10"/>
      <c r="AA133" s="12">
        <v>0.75</v>
      </c>
      <c r="AB133" s="12">
        <v>1</v>
      </c>
      <c r="AC133" s="12"/>
      <c r="AD133" s="12"/>
      <c r="AE133" s="12"/>
      <c r="AF133" s="13" t="s">
        <v>560</v>
      </c>
    </row>
    <row r="134" spans="1:32" ht="13.2">
      <c r="A134" s="1" t="s">
        <v>561</v>
      </c>
      <c r="B134" s="2">
        <v>45638</v>
      </c>
      <c r="C134" s="3" t="s">
        <v>562</v>
      </c>
      <c r="D134" s="3" t="s">
        <v>504</v>
      </c>
      <c r="E134" s="31" t="s">
        <v>76</v>
      </c>
      <c r="F134" s="3">
        <v>7644</v>
      </c>
      <c r="G134" s="3" t="s">
        <v>563</v>
      </c>
      <c r="H134" s="3" t="s">
        <v>564</v>
      </c>
      <c r="I134" s="3">
        <v>553.20000000000005</v>
      </c>
      <c r="J134" s="3">
        <v>913.2</v>
      </c>
      <c r="K134" s="3" t="s">
        <v>404</v>
      </c>
      <c r="L134" s="3" t="s">
        <v>565</v>
      </c>
      <c r="M134" s="3">
        <v>10.8</v>
      </c>
      <c r="N134" s="3">
        <v>30</v>
      </c>
      <c r="O134" s="3">
        <v>300</v>
      </c>
      <c r="P134" s="3">
        <f t="shared" si="3"/>
        <v>10</v>
      </c>
      <c r="Q134" s="3" t="s">
        <v>144</v>
      </c>
      <c r="R134" s="3">
        <v>50</v>
      </c>
      <c r="S134" s="3">
        <v>708</v>
      </c>
      <c r="T134" s="5">
        <f>((S134)/((O134/60)*(N134/(N134+O134))))/1000</f>
        <v>1.5575999999999999</v>
      </c>
      <c r="U134" s="3"/>
      <c r="V134" s="3"/>
      <c r="W134" s="3"/>
      <c r="X134" s="3"/>
      <c r="Y134" s="6"/>
      <c r="Z134" s="3"/>
      <c r="AA134" s="6">
        <v>0.7</v>
      </c>
      <c r="AB134" s="6">
        <v>1</v>
      </c>
      <c r="AC134" s="6"/>
      <c r="AD134" s="6"/>
      <c r="AE134" s="6"/>
      <c r="AF134" s="7"/>
    </row>
    <row r="135" spans="1:32" ht="13.2">
      <c r="A135" s="8" t="s">
        <v>566</v>
      </c>
      <c r="B135" s="9">
        <v>45643</v>
      </c>
      <c r="C135" s="10" t="s">
        <v>567</v>
      </c>
      <c r="D135" s="10" t="s">
        <v>518</v>
      </c>
      <c r="E135" s="31" t="s">
        <v>76</v>
      </c>
      <c r="F135" s="10"/>
      <c r="G135" s="10" t="s">
        <v>519</v>
      </c>
      <c r="H135" s="10" t="s">
        <v>172</v>
      </c>
      <c r="I135" s="10"/>
      <c r="J135" s="10">
        <v>520.79999999999995</v>
      </c>
      <c r="K135" s="10" t="s">
        <v>568</v>
      </c>
      <c r="L135" s="10" t="s">
        <v>569</v>
      </c>
      <c r="M135" s="10">
        <v>10.8</v>
      </c>
      <c r="N135" s="10">
        <v>20</v>
      </c>
      <c r="O135" s="10">
        <v>100</v>
      </c>
      <c r="P135" s="10">
        <f t="shared" si="3"/>
        <v>5</v>
      </c>
      <c r="Q135" s="10" t="s">
        <v>144</v>
      </c>
      <c r="R135" s="10">
        <v>50</v>
      </c>
      <c r="S135" s="10">
        <v>708</v>
      </c>
      <c r="T135" s="11">
        <f>((S135)/((O135/60)*(N135/(N135+O135))))/1000</f>
        <v>2.5487999999999995</v>
      </c>
      <c r="U135" s="10">
        <v>99.8</v>
      </c>
      <c r="V135" s="10" t="s">
        <v>570</v>
      </c>
      <c r="W135" s="10">
        <v>33.659999999999997</v>
      </c>
      <c r="X135" s="10">
        <v>38.200000000000003</v>
      </c>
      <c r="Y135" s="12">
        <v>0</v>
      </c>
      <c r="Z135" s="10">
        <f>(W135/U135)^2</f>
        <v>0.11375412146939168</v>
      </c>
      <c r="AA135" s="12">
        <v>0.15</v>
      </c>
      <c r="AB135" s="12">
        <v>0.15</v>
      </c>
      <c r="AC135" s="12">
        <v>0.2</v>
      </c>
      <c r="AD135" s="12">
        <v>0.1</v>
      </c>
      <c r="AE135" s="12"/>
      <c r="AF135" s="13" t="s">
        <v>571</v>
      </c>
    </row>
    <row r="136" spans="1:32" ht="13.2">
      <c r="A136" s="1" t="s">
        <v>572</v>
      </c>
      <c r="B136" s="2">
        <v>45643</v>
      </c>
      <c r="C136" s="3" t="s">
        <v>573</v>
      </c>
      <c r="D136" s="3" t="s">
        <v>518</v>
      </c>
      <c r="E136" s="31" t="s">
        <v>76</v>
      </c>
      <c r="F136" s="3"/>
      <c r="G136" s="3" t="s">
        <v>519</v>
      </c>
      <c r="H136" s="3" t="s">
        <v>172</v>
      </c>
      <c r="I136" s="3"/>
      <c r="J136" s="3">
        <v>520.79999999999995</v>
      </c>
      <c r="K136" s="3" t="s">
        <v>568</v>
      </c>
      <c r="L136" s="3" t="s">
        <v>569</v>
      </c>
      <c r="M136" s="3">
        <v>10.8</v>
      </c>
      <c r="N136" s="3">
        <v>20</v>
      </c>
      <c r="O136" s="3">
        <v>100</v>
      </c>
      <c r="P136" s="3">
        <f t="shared" si="3"/>
        <v>5</v>
      </c>
      <c r="Q136" s="3" t="s">
        <v>144</v>
      </c>
      <c r="R136" s="3">
        <v>50</v>
      </c>
      <c r="S136" s="3">
        <v>440</v>
      </c>
      <c r="T136" s="5">
        <f>((S136)/((O136/60)*(N136/(N136+O136))))/1000</f>
        <v>1.5840000000000001</v>
      </c>
      <c r="U136" s="3">
        <v>117.6</v>
      </c>
      <c r="V136" s="3" t="s">
        <v>574</v>
      </c>
      <c r="W136" s="3"/>
      <c r="X136" s="3"/>
      <c r="Y136" s="6"/>
      <c r="Z136" s="3"/>
      <c r="AA136" s="6">
        <v>0.1</v>
      </c>
      <c r="AB136" s="6">
        <v>0.1</v>
      </c>
      <c r="AC136" s="6">
        <v>0.1</v>
      </c>
      <c r="AD136" s="6">
        <v>0.05</v>
      </c>
      <c r="AE136" s="6">
        <v>3.6999999999999998E-2</v>
      </c>
      <c r="AF136" s="7" t="s">
        <v>575</v>
      </c>
    </row>
    <row r="137" spans="1:32" ht="13.2">
      <c r="A137" s="8" t="s">
        <v>576</v>
      </c>
      <c r="B137" s="9">
        <v>45643</v>
      </c>
      <c r="C137" s="10" t="s">
        <v>567</v>
      </c>
      <c r="D137" s="10" t="s">
        <v>518</v>
      </c>
      <c r="E137" s="31" t="s">
        <v>76</v>
      </c>
      <c r="F137" s="10"/>
      <c r="G137" s="10" t="s">
        <v>519</v>
      </c>
      <c r="H137" s="10" t="s">
        <v>172</v>
      </c>
      <c r="I137" s="10"/>
      <c r="J137" s="10">
        <v>520.79999999999995</v>
      </c>
      <c r="K137" s="10" t="s">
        <v>568</v>
      </c>
      <c r="L137" s="10" t="s">
        <v>569</v>
      </c>
      <c r="M137" s="10">
        <v>10.8</v>
      </c>
      <c r="N137" s="10">
        <v>80</v>
      </c>
      <c r="O137" s="10">
        <v>800</v>
      </c>
      <c r="P137" s="10">
        <f t="shared" si="3"/>
        <v>10</v>
      </c>
      <c r="Q137" s="10" t="s">
        <v>144</v>
      </c>
      <c r="R137" s="10">
        <v>50</v>
      </c>
      <c r="S137" s="10">
        <v>708</v>
      </c>
      <c r="T137" s="11">
        <f>((S137)/((O137/60)*(N137/(N137+O137))))/1000</f>
        <v>0.58410000000000006</v>
      </c>
      <c r="U137" s="10"/>
      <c r="V137" s="10"/>
      <c r="W137" s="10"/>
      <c r="X137" s="10"/>
      <c r="Y137" s="12"/>
      <c r="Z137" s="10"/>
      <c r="AA137" s="12">
        <v>0.1</v>
      </c>
      <c r="AB137" s="12">
        <v>0.1</v>
      </c>
      <c r="AC137" s="12">
        <v>0.15</v>
      </c>
      <c r="AD137" s="12"/>
      <c r="AE137" s="12"/>
      <c r="AF137" s="13" t="s">
        <v>577</v>
      </c>
    </row>
    <row r="138" spans="1:32" ht="13.2">
      <c r="A138" s="1" t="s">
        <v>578</v>
      </c>
      <c r="B138" s="2">
        <v>45644</v>
      </c>
      <c r="C138" s="3" t="s">
        <v>579</v>
      </c>
      <c r="D138" s="3" t="s">
        <v>326</v>
      </c>
      <c r="E138" s="31" t="s">
        <v>76</v>
      </c>
      <c r="F138" s="3">
        <v>12260</v>
      </c>
      <c r="G138" s="3" t="s">
        <v>580</v>
      </c>
      <c r="H138" s="3" t="s">
        <v>581</v>
      </c>
      <c r="I138" s="3">
        <v>258</v>
      </c>
      <c r="J138" s="3">
        <v>558</v>
      </c>
      <c r="K138" s="3" t="s">
        <v>404</v>
      </c>
      <c r="L138" s="3" t="s">
        <v>582</v>
      </c>
      <c r="M138" s="3">
        <v>13.2</v>
      </c>
      <c r="N138" s="3">
        <v>30</v>
      </c>
      <c r="O138" s="3">
        <v>300</v>
      </c>
      <c r="P138" s="3">
        <f t="shared" si="3"/>
        <v>10</v>
      </c>
      <c r="Q138" s="3" t="s">
        <v>144</v>
      </c>
      <c r="R138" s="3">
        <v>50</v>
      </c>
      <c r="S138" s="3">
        <v>708</v>
      </c>
      <c r="T138" s="5">
        <f>((S138)/((O138/60)*(N138/(N138+O138))))/1000</f>
        <v>1.5575999999999999</v>
      </c>
      <c r="U138" s="3"/>
      <c r="V138" s="3"/>
      <c r="W138" s="3"/>
      <c r="X138" s="3"/>
      <c r="Y138" s="6"/>
      <c r="Z138" s="3"/>
      <c r="AA138" s="6"/>
      <c r="AB138" s="6"/>
      <c r="AC138" s="6"/>
      <c r="AD138" s="6"/>
      <c r="AE138" s="6"/>
      <c r="AF138" s="7" t="s">
        <v>583</v>
      </c>
    </row>
    <row r="139" spans="1:32" ht="13.2">
      <c r="A139" s="8" t="s">
        <v>584</v>
      </c>
      <c r="B139" s="9">
        <v>45644</v>
      </c>
      <c r="C139" s="10" t="s">
        <v>585</v>
      </c>
      <c r="D139" s="10" t="s">
        <v>326</v>
      </c>
      <c r="E139" s="31" t="s">
        <v>76</v>
      </c>
      <c r="F139" s="10">
        <v>12260</v>
      </c>
      <c r="G139" s="10" t="s">
        <v>586</v>
      </c>
      <c r="H139" s="10" t="s">
        <v>587</v>
      </c>
      <c r="I139" s="10">
        <v>376.8</v>
      </c>
      <c r="J139" s="10">
        <v>912</v>
      </c>
      <c r="K139" s="10" t="s">
        <v>404</v>
      </c>
      <c r="L139" s="10" t="s">
        <v>582</v>
      </c>
      <c r="M139" s="10">
        <v>13.2</v>
      </c>
      <c r="N139" s="10">
        <v>30</v>
      </c>
      <c r="O139" s="10">
        <v>300</v>
      </c>
      <c r="P139" s="10">
        <f t="shared" si="3"/>
        <v>10</v>
      </c>
      <c r="Q139" s="10" t="s">
        <v>144</v>
      </c>
      <c r="R139" s="10">
        <v>50</v>
      </c>
      <c r="S139" s="10">
        <v>708</v>
      </c>
      <c r="T139" s="11">
        <f>((S139)/((O139/60)*(N139/(N139+O139))))/1000</f>
        <v>1.5575999999999999</v>
      </c>
      <c r="U139" s="10"/>
      <c r="V139" s="10"/>
      <c r="W139" s="10"/>
      <c r="X139" s="10"/>
      <c r="Y139" s="12"/>
      <c r="Z139" s="10"/>
      <c r="AA139" s="12">
        <v>0.6</v>
      </c>
      <c r="AB139" s="12">
        <v>0.8</v>
      </c>
      <c r="AC139" s="12"/>
      <c r="AD139" s="12"/>
      <c r="AE139" s="12"/>
      <c r="AF139" s="13"/>
    </row>
    <row r="140" spans="1:32" ht="13.2">
      <c r="A140" s="1" t="s">
        <v>588</v>
      </c>
      <c r="B140" s="2">
        <v>45645</v>
      </c>
      <c r="C140" s="3" t="s">
        <v>589</v>
      </c>
      <c r="D140" s="3" t="s">
        <v>518</v>
      </c>
      <c r="E140" s="31" t="s">
        <v>76</v>
      </c>
      <c r="F140" s="3">
        <v>10200</v>
      </c>
      <c r="G140" s="3" t="s">
        <v>590</v>
      </c>
      <c r="H140" s="3" t="s">
        <v>591</v>
      </c>
      <c r="I140" s="3">
        <v>230</v>
      </c>
      <c r="J140" s="3">
        <v>550.79999999999995</v>
      </c>
      <c r="K140" s="3" t="s">
        <v>404</v>
      </c>
      <c r="L140" s="3" t="s">
        <v>592</v>
      </c>
      <c r="M140" s="3">
        <v>13.2</v>
      </c>
      <c r="N140" s="3">
        <v>30</v>
      </c>
      <c r="O140" s="3">
        <v>300</v>
      </c>
      <c r="P140" s="3">
        <f t="shared" si="3"/>
        <v>10</v>
      </c>
      <c r="Q140" s="3" t="s">
        <v>144</v>
      </c>
      <c r="R140" s="3">
        <v>50</v>
      </c>
      <c r="S140" s="3">
        <v>708</v>
      </c>
      <c r="T140" s="5">
        <f>((S140)/((O140/60)*(N140/(N140+O140))))/1000</f>
        <v>1.5575999999999999</v>
      </c>
      <c r="U140" s="3"/>
      <c r="V140" s="3"/>
      <c r="W140" s="3"/>
      <c r="X140" s="3"/>
      <c r="Y140" s="6"/>
      <c r="Z140" s="3"/>
      <c r="AA140" s="6"/>
      <c r="AB140" s="6"/>
      <c r="AC140" s="6"/>
      <c r="AD140" s="6"/>
      <c r="AE140" s="6"/>
      <c r="AF140" s="7" t="s">
        <v>593</v>
      </c>
    </row>
    <row r="141" spans="1:32" ht="13.2">
      <c r="A141" s="8" t="s">
        <v>594</v>
      </c>
      <c r="B141" s="9">
        <v>45663</v>
      </c>
      <c r="C141" s="10" t="s">
        <v>595</v>
      </c>
      <c r="D141" s="10" t="s">
        <v>518</v>
      </c>
      <c r="E141" s="31" t="s">
        <v>76</v>
      </c>
      <c r="F141" s="10">
        <v>11820</v>
      </c>
      <c r="G141" s="10" t="s">
        <v>596</v>
      </c>
      <c r="H141" s="10" t="s">
        <v>597</v>
      </c>
      <c r="I141" s="10">
        <v>568.79999999999995</v>
      </c>
      <c r="J141" s="10">
        <v>1093</v>
      </c>
      <c r="K141" s="10" t="s">
        <v>404</v>
      </c>
      <c r="L141" s="10" t="s">
        <v>592</v>
      </c>
      <c r="M141" s="10">
        <v>12</v>
      </c>
      <c r="N141" s="10">
        <v>30</v>
      </c>
      <c r="O141" s="10">
        <v>300</v>
      </c>
      <c r="P141" s="10">
        <f t="shared" si="3"/>
        <v>10</v>
      </c>
      <c r="Q141" s="10" t="s">
        <v>144</v>
      </c>
      <c r="R141" s="10">
        <v>50</v>
      </c>
      <c r="S141" s="10">
        <v>708</v>
      </c>
      <c r="T141" s="11">
        <f>((S141)/((O141/60)*(N141/(N141+O141))))/1000</f>
        <v>1.5575999999999999</v>
      </c>
      <c r="U141" s="10"/>
      <c r="V141" s="10"/>
      <c r="W141" s="10"/>
      <c r="X141" s="10"/>
      <c r="Y141" s="12"/>
      <c r="Z141" s="10"/>
      <c r="AA141" s="12"/>
      <c r="AB141" s="12"/>
      <c r="AC141" s="12"/>
      <c r="AD141" s="12"/>
      <c r="AE141" s="12"/>
      <c r="AF141" s="13"/>
    </row>
    <row r="142" spans="1:32" ht="13.2">
      <c r="A142" s="1" t="s">
        <v>598</v>
      </c>
      <c r="B142" s="2">
        <v>45670</v>
      </c>
      <c r="C142" s="3" t="s">
        <v>599</v>
      </c>
      <c r="D142" s="3" t="s">
        <v>518</v>
      </c>
      <c r="E142" s="3" t="s">
        <v>76</v>
      </c>
      <c r="F142" s="3">
        <v>14400</v>
      </c>
      <c r="G142" s="3" t="s">
        <v>519</v>
      </c>
      <c r="H142" s="3" t="s">
        <v>172</v>
      </c>
      <c r="I142" s="3">
        <v>288</v>
      </c>
      <c r="J142" s="3">
        <v>550.79999999999995</v>
      </c>
      <c r="K142" s="3" t="s">
        <v>404</v>
      </c>
      <c r="L142" s="3" t="s">
        <v>592</v>
      </c>
      <c r="M142" s="3">
        <v>13.2</v>
      </c>
      <c r="N142" s="3">
        <v>30</v>
      </c>
      <c r="O142" s="3">
        <v>300</v>
      </c>
      <c r="P142" s="3">
        <f t="shared" si="3"/>
        <v>10</v>
      </c>
      <c r="Q142" s="3" t="s">
        <v>144</v>
      </c>
      <c r="R142" s="3">
        <v>50</v>
      </c>
      <c r="S142" s="3">
        <v>708</v>
      </c>
      <c r="T142" s="5">
        <f>((S142)/((O142/60)*(N142/(N142+O142))))/1000</f>
        <v>1.5575999999999999</v>
      </c>
      <c r="U142" s="3"/>
      <c r="V142" s="3"/>
      <c r="W142" s="3"/>
      <c r="X142" s="3"/>
      <c r="Y142" s="6"/>
      <c r="Z142" s="3"/>
      <c r="AA142" s="6">
        <v>0.2</v>
      </c>
      <c r="AB142" s="6">
        <v>0.4</v>
      </c>
      <c r="AC142" s="6"/>
      <c r="AD142" s="6"/>
      <c r="AE142" s="6"/>
      <c r="AF142" s="7" t="s">
        <v>600</v>
      </c>
    </row>
    <row r="143" spans="1:32" ht="13.2">
      <c r="A143" s="8" t="s">
        <v>601</v>
      </c>
      <c r="B143" s="9">
        <v>45673</v>
      </c>
      <c r="C143" s="10" t="s">
        <v>602</v>
      </c>
      <c r="D143" s="10" t="s">
        <v>603</v>
      </c>
      <c r="E143" s="10" t="s">
        <v>604</v>
      </c>
      <c r="F143" s="10">
        <v>20610</v>
      </c>
      <c r="G143" s="10" t="s">
        <v>605</v>
      </c>
      <c r="H143" s="10" t="s">
        <v>239</v>
      </c>
      <c r="I143" s="10">
        <v>702</v>
      </c>
      <c r="J143" s="10">
        <v>1476</v>
      </c>
      <c r="K143" s="10" t="s">
        <v>404</v>
      </c>
      <c r="L143" s="10" t="s">
        <v>606</v>
      </c>
      <c r="M143" s="10">
        <v>13.2</v>
      </c>
      <c r="N143" s="10">
        <v>30</v>
      </c>
      <c r="O143" s="10">
        <v>300</v>
      </c>
      <c r="P143" s="10">
        <f t="shared" si="3"/>
        <v>10</v>
      </c>
      <c r="Q143" s="10" t="s">
        <v>144</v>
      </c>
      <c r="R143" s="10">
        <v>50</v>
      </c>
      <c r="S143" s="10">
        <v>708</v>
      </c>
      <c r="T143" s="11">
        <f>((S143)/((O143/60)*(N143/(N143+O143))))/1000</f>
        <v>1.5575999999999999</v>
      </c>
      <c r="U143" s="10"/>
      <c r="V143" s="10"/>
      <c r="W143" s="10"/>
      <c r="X143" s="10"/>
      <c r="Y143" s="12"/>
      <c r="Z143" s="10"/>
      <c r="AA143" s="12">
        <v>0.15</v>
      </c>
      <c r="AB143" s="12">
        <v>0.3</v>
      </c>
      <c r="AC143" s="12"/>
      <c r="AD143" s="12"/>
      <c r="AE143" s="12">
        <v>3.9E-2</v>
      </c>
      <c r="AF143" s="13"/>
    </row>
    <row r="144" spans="1:32" ht="13.2">
      <c r="A144" s="1" t="s">
        <v>607</v>
      </c>
      <c r="B144" s="2">
        <v>45678</v>
      </c>
      <c r="C144" s="3" t="s">
        <v>608</v>
      </c>
      <c r="D144" s="3" t="s">
        <v>609</v>
      </c>
      <c r="E144" s="3" t="s">
        <v>76</v>
      </c>
      <c r="F144" s="3">
        <v>9036</v>
      </c>
      <c r="G144" s="3" t="s">
        <v>610</v>
      </c>
      <c r="H144" s="3" t="s">
        <v>293</v>
      </c>
      <c r="I144" s="3">
        <v>375.6</v>
      </c>
      <c r="J144" s="3">
        <v>697.2</v>
      </c>
      <c r="K144" s="3" t="s">
        <v>611</v>
      </c>
      <c r="L144" s="3" t="s">
        <v>612</v>
      </c>
      <c r="M144" s="3">
        <v>13.2</v>
      </c>
      <c r="N144" s="3">
        <v>30</v>
      </c>
      <c r="O144" s="3">
        <v>150</v>
      </c>
      <c r="P144" s="3">
        <f t="shared" si="3"/>
        <v>5</v>
      </c>
      <c r="Q144" s="3" t="s">
        <v>144</v>
      </c>
      <c r="R144" s="3">
        <v>50</v>
      </c>
      <c r="S144" s="3">
        <v>708</v>
      </c>
      <c r="T144" s="5">
        <f>((S144)/((O144/60)*(N144/(N144+O144))))/1000</f>
        <v>1.6992</v>
      </c>
      <c r="U144" s="3"/>
      <c r="V144" s="3"/>
      <c r="W144" s="3"/>
      <c r="X144" s="3"/>
      <c r="Y144" s="6"/>
      <c r="Z144" s="3"/>
      <c r="AA144" s="6"/>
      <c r="AB144" s="6"/>
      <c r="AC144" s="6"/>
      <c r="AD144" s="6"/>
      <c r="AE144" s="6"/>
      <c r="AF144" s="7"/>
    </row>
    <row r="145" spans="1:32" ht="13.2">
      <c r="A145" s="8" t="s">
        <v>613</v>
      </c>
      <c r="B145" s="9">
        <v>45678</v>
      </c>
      <c r="C145" s="10" t="s">
        <v>614</v>
      </c>
      <c r="D145" s="10" t="s">
        <v>609</v>
      </c>
      <c r="E145" s="10" t="s">
        <v>76</v>
      </c>
      <c r="F145" s="10">
        <v>9036</v>
      </c>
      <c r="G145" s="10" t="s">
        <v>610</v>
      </c>
      <c r="H145" s="10" t="s">
        <v>293</v>
      </c>
      <c r="I145" s="10">
        <v>375.6</v>
      </c>
      <c r="J145" s="10">
        <v>697.2</v>
      </c>
      <c r="K145" s="10" t="s">
        <v>611</v>
      </c>
      <c r="L145" s="10" t="s">
        <v>612</v>
      </c>
      <c r="M145" s="10">
        <v>13.2</v>
      </c>
      <c r="N145" s="10">
        <v>30</v>
      </c>
      <c r="O145" s="10">
        <v>150</v>
      </c>
      <c r="P145" s="10">
        <f t="shared" si="3"/>
        <v>5</v>
      </c>
      <c r="Q145" s="10" t="s">
        <v>144</v>
      </c>
      <c r="R145" s="10">
        <v>50</v>
      </c>
      <c r="S145" s="10">
        <v>488</v>
      </c>
      <c r="T145" s="11">
        <f>((S145)/((O145/60)*(N145/(N145+O145))))/1000</f>
        <v>1.1712</v>
      </c>
      <c r="U145" s="10"/>
      <c r="V145" s="10"/>
      <c r="W145" s="10"/>
      <c r="X145" s="10"/>
      <c r="Y145" s="12"/>
      <c r="Z145" s="10"/>
      <c r="AA145" s="12"/>
      <c r="AB145" s="12"/>
      <c r="AC145" s="12"/>
      <c r="AD145" s="12"/>
      <c r="AE145" s="12"/>
      <c r="AF145" s="13"/>
    </row>
    <row r="146" spans="1:32" ht="13.2">
      <c r="A146" s="1" t="s">
        <v>615</v>
      </c>
      <c r="B146" s="2">
        <v>45678</v>
      </c>
      <c r="C146" s="3" t="s">
        <v>616</v>
      </c>
      <c r="D146" s="3" t="s">
        <v>609</v>
      </c>
      <c r="E146" s="3" t="s">
        <v>76</v>
      </c>
      <c r="F146" s="3">
        <v>9036</v>
      </c>
      <c r="G146" s="3" t="s">
        <v>610</v>
      </c>
      <c r="H146" s="3" t="s">
        <v>293</v>
      </c>
      <c r="I146" s="3">
        <v>375.6</v>
      </c>
      <c r="J146" s="3">
        <v>697.2</v>
      </c>
      <c r="K146" s="3" t="s">
        <v>611</v>
      </c>
      <c r="L146" s="3" t="s">
        <v>612</v>
      </c>
      <c r="M146" s="3">
        <v>13.2</v>
      </c>
      <c r="N146" s="3">
        <v>40</v>
      </c>
      <c r="O146" s="3">
        <v>150</v>
      </c>
      <c r="P146" s="3">
        <f t="shared" si="3"/>
        <v>3.75</v>
      </c>
      <c r="Q146" s="3" t="s">
        <v>144</v>
      </c>
      <c r="R146" s="3">
        <v>50</v>
      </c>
      <c r="S146" s="3">
        <v>488</v>
      </c>
      <c r="T146" s="5">
        <f>((S146)/((O146/60)*(N146/(N146+O146))))/1000</f>
        <v>0.92720000000000002</v>
      </c>
      <c r="U146" s="3"/>
      <c r="V146" s="3"/>
      <c r="W146" s="3"/>
      <c r="X146" s="3"/>
      <c r="Y146" s="6"/>
      <c r="Z146" s="3"/>
      <c r="AA146" s="6">
        <v>0.02</v>
      </c>
      <c r="AB146" s="6">
        <v>0.05</v>
      </c>
      <c r="AC146" s="6"/>
      <c r="AD146" s="6"/>
      <c r="AE146" s="6"/>
      <c r="AF146" s="7"/>
    </row>
    <row r="147" spans="1:32" ht="13.2">
      <c r="A147" s="8" t="s">
        <v>617</v>
      </c>
      <c r="B147" s="9">
        <v>45678</v>
      </c>
      <c r="C147" s="10" t="s">
        <v>618</v>
      </c>
      <c r="D147" s="10" t="s">
        <v>609</v>
      </c>
      <c r="E147" s="10" t="s">
        <v>76</v>
      </c>
      <c r="F147" s="10">
        <v>9036</v>
      </c>
      <c r="G147" s="10" t="s">
        <v>610</v>
      </c>
      <c r="H147" s="10" t="s">
        <v>293</v>
      </c>
      <c r="I147" s="10">
        <v>375.6</v>
      </c>
      <c r="J147" s="10">
        <v>697.2</v>
      </c>
      <c r="K147" s="10" t="s">
        <v>611</v>
      </c>
      <c r="L147" s="10" t="s">
        <v>612</v>
      </c>
      <c r="M147" s="10">
        <v>13.2</v>
      </c>
      <c r="N147" s="10">
        <v>30</v>
      </c>
      <c r="O147" s="10">
        <v>150</v>
      </c>
      <c r="P147" s="10">
        <f t="shared" si="3"/>
        <v>5</v>
      </c>
      <c r="Q147" s="10" t="s">
        <v>619</v>
      </c>
      <c r="R147" s="10">
        <v>50</v>
      </c>
      <c r="S147" s="10">
        <f>108+108</f>
        <v>216</v>
      </c>
      <c r="T147" s="11">
        <f>((S147)/((O147/60)*(N147/(N147+O147))))/1000</f>
        <v>0.51840000000000008</v>
      </c>
      <c r="U147" s="10"/>
      <c r="V147" s="10"/>
      <c r="W147" s="10"/>
      <c r="X147" s="10"/>
      <c r="Y147" s="12"/>
      <c r="Z147" s="10"/>
      <c r="AA147" s="12"/>
      <c r="AB147" s="12"/>
      <c r="AC147" s="12"/>
      <c r="AD147" s="12"/>
      <c r="AE147" s="12"/>
      <c r="AF147" s="13"/>
    </row>
    <row r="148" spans="1:32" ht="13.2">
      <c r="A148" s="1" t="s">
        <v>620</v>
      </c>
      <c r="B148" s="2">
        <v>45678</v>
      </c>
      <c r="C148" s="3" t="s">
        <v>618</v>
      </c>
      <c r="D148" s="3" t="s">
        <v>609</v>
      </c>
      <c r="E148" s="3" t="s">
        <v>76</v>
      </c>
      <c r="F148" s="3">
        <v>9036</v>
      </c>
      <c r="G148" s="3" t="s">
        <v>610</v>
      </c>
      <c r="H148" s="3" t="s">
        <v>293</v>
      </c>
      <c r="I148" s="3">
        <v>375.6</v>
      </c>
      <c r="J148" s="3">
        <v>697.2</v>
      </c>
      <c r="K148" s="3" t="s">
        <v>611</v>
      </c>
      <c r="L148" s="3" t="s">
        <v>612</v>
      </c>
      <c r="M148" s="3">
        <v>13.2</v>
      </c>
      <c r="N148" s="3">
        <v>30</v>
      </c>
      <c r="O148" s="3">
        <v>150</v>
      </c>
      <c r="P148" s="3">
        <f t="shared" si="3"/>
        <v>5</v>
      </c>
      <c r="Q148" s="3" t="s">
        <v>619</v>
      </c>
      <c r="R148" s="3">
        <v>50</v>
      </c>
      <c r="S148" s="3">
        <f>108+48+220</f>
        <v>376</v>
      </c>
      <c r="T148" s="5">
        <f>((S148)/((O148/60)*(N148/(N148+O148))))/1000</f>
        <v>0.90240000000000009</v>
      </c>
      <c r="U148" s="3"/>
      <c r="V148" s="3"/>
      <c r="W148" s="3"/>
      <c r="X148" s="3"/>
      <c r="Y148" s="6"/>
      <c r="Z148" s="3"/>
      <c r="AA148" s="6">
        <v>0.15</v>
      </c>
      <c r="AB148" s="6">
        <v>0.15</v>
      </c>
      <c r="AC148" s="6"/>
      <c r="AD148" s="6"/>
      <c r="AE148" s="6"/>
      <c r="AF148" s="7"/>
    </row>
    <row r="149" spans="1:32" ht="13.2">
      <c r="A149" s="8" t="s">
        <v>621</v>
      </c>
      <c r="B149" s="9">
        <v>45678</v>
      </c>
      <c r="C149" s="10" t="s">
        <v>618</v>
      </c>
      <c r="D149" s="10" t="s">
        <v>609</v>
      </c>
      <c r="E149" s="10" t="s">
        <v>76</v>
      </c>
      <c r="F149" s="10">
        <v>9036</v>
      </c>
      <c r="G149" s="10" t="s">
        <v>610</v>
      </c>
      <c r="H149" s="10" t="s">
        <v>293</v>
      </c>
      <c r="I149" s="10">
        <v>375.6</v>
      </c>
      <c r="J149" s="10">
        <v>697.2</v>
      </c>
      <c r="K149" s="10" t="s">
        <v>611</v>
      </c>
      <c r="L149" s="10" t="s">
        <v>612</v>
      </c>
      <c r="M149" s="10">
        <v>13.2</v>
      </c>
      <c r="N149" s="10">
        <v>30</v>
      </c>
      <c r="O149" s="10">
        <v>150</v>
      </c>
      <c r="P149" s="10">
        <f t="shared" si="3"/>
        <v>5</v>
      </c>
      <c r="Q149" s="10" t="s">
        <v>619</v>
      </c>
      <c r="R149" s="10">
        <v>50</v>
      </c>
      <c r="S149" s="10">
        <f>220+220</f>
        <v>440</v>
      </c>
      <c r="T149" s="11">
        <f>((S149)/((O149/60)*(N149/(N149+O149))))/1000</f>
        <v>1.056</v>
      </c>
      <c r="U149" s="10"/>
      <c r="V149" s="10"/>
      <c r="W149" s="10"/>
      <c r="X149" s="10"/>
      <c r="Y149" s="12"/>
      <c r="Z149" s="10"/>
      <c r="AA149" s="12">
        <v>0.2</v>
      </c>
      <c r="AB149" s="12">
        <v>0.3</v>
      </c>
      <c r="AC149" s="12"/>
      <c r="AD149" s="12"/>
      <c r="AE149" s="12"/>
      <c r="AF149" s="13"/>
    </row>
    <row r="150" spans="1:32" ht="13.2">
      <c r="A150" s="1" t="s">
        <v>622</v>
      </c>
      <c r="B150" s="2">
        <v>45678</v>
      </c>
      <c r="C150" s="3" t="s">
        <v>618</v>
      </c>
      <c r="D150" s="3" t="s">
        <v>609</v>
      </c>
      <c r="E150" s="3" t="s">
        <v>76</v>
      </c>
      <c r="F150" s="3">
        <v>9036</v>
      </c>
      <c r="G150" s="3" t="s">
        <v>610</v>
      </c>
      <c r="H150" s="3" t="s">
        <v>293</v>
      </c>
      <c r="I150" s="3">
        <v>375.6</v>
      </c>
      <c r="J150" s="3">
        <v>697.2</v>
      </c>
      <c r="K150" s="3" t="s">
        <v>611</v>
      </c>
      <c r="L150" s="3" t="s">
        <v>612</v>
      </c>
      <c r="M150" s="3">
        <v>13.2</v>
      </c>
      <c r="N150" s="3">
        <v>30</v>
      </c>
      <c r="O150" s="3">
        <v>150</v>
      </c>
      <c r="P150" s="3">
        <f t="shared" si="3"/>
        <v>5</v>
      </c>
      <c r="Q150" s="3" t="s">
        <v>619</v>
      </c>
      <c r="R150" s="3">
        <v>50</v>
      </c>
      <c r="S150" s="3">
        <f>220+220+108+108</f>
        <v>656</v>
      </c>
      <c r="T150" s="5">
        <f>((S150)/((O150/60)*(N150/(N150+O150))))/1000</f>
        <v>1.5744</v>
      </c>
      <c r="U150" s="3"/>
      <c r="V150" s="3"/>
      <c r="W150" s="3"/>
      <c r="X150" s="3"/>
      <c r="Y150" s="6"/>
      <c r="Z150" s="3"/>
      <c r="AA150" s="6">
        <v>0.05</v>
      </c>
      <c r="AB150" s="6">
        <v>0.15</v>
      </c>
      <c r="AC150" s="6"/>
      <c r="AD150" s="6"/>
      <c r="AE150" s="6"/>
      <c r="AF150" s="7"/>
    </row>
    <row r="151" spans="1:32" ht="13.2">
      <c r="A151" s="8" t="s">
        <v>623</v>
      </c>
      <c r="B151" s="9">
        <v>45678</v>
      </c>
      <c r="C151" s="10" t="s">
        <v>618</v>
      </c>
      <c r="D151" s="10" t="s">
        <v>609</v>
      </c>
      <c r="E151" s="10" t="s">
        <v>76</v>
      </c>
      <c r="F151" s="10">
        <v>9036</v>
      </c>
      <c r="G151" s="10" t="s">
        <v>610</v>
      </c>
      <c r="H151" s="10" t="s">
        <v>293</v>
      </c>
      <c r="I151" s="10">
        <v>375.6</v>
      </c>
      <c r="J151" s="10">
        <v>697.2</v>
      </c>
      <c r="K151" s="10" t="s">
        <v>611</v>
      </c>
      <c r="L151" s="10" t="s">
        <v>612</v>
      </c>
      <c r="M151" s="10">
        <v>13.2</v>
      </c>
      <c r="N151" s="10">
        <v>30</v>
      </c>
      <c r="O151" s="10">
        <v>150</v>
      </c>
      <c r="P151" s="10">
        <f t="shared" si="3"/>
        <v>5</v>
      </c>
      <c r="Q151" s="10" t="s">
        <v>619</v>
      </c>
      <c r="R151" s="10">
        <v>50</v>
      </c>
      <c r="S151" s="10">
        <f>220+220+108+108+48+48</f>
        <v>752</v>
      </c>
      <c r="T151" s="11">
        <f>((S151)/((O151/60)*(N151/(N151+O151))))/1000</f>
        <v>1.8048000000000002</v>
      </c>
      <c r="U151" s="10"/>
      <c r="V151" s="10"/>
      <c r="W151" s="10"/>
      <c r="X151" s="10"/>
      <c r="Y151" s="12"/>
      <c r="Z151" s="10"/>
      <c r="AA151" s="12"/>
      <c r="AB151" s="12"/>
      <c r="AC151" s="12"/>
      <c r="AD151" s="12"/>
      <c r="AE151" s="12"/>
      <c r="AF151" s="13"/>
    </row>
    <row r="152" spans="1:32" ht="13.2">
      <c r="A152" s="1" t="s">
        <v>624</v>
      </c>
      <c r="B152" s="2">
        <v>45678</v>
      </c>
      <c r="C152" s="3" t="s">
        <v>618</v>
      </c>
      <c r="D152" s="3" t="s">
        <v>609</v>
      </c>
      <c r="E152" s="3" t="s">
        <v>76</v>
      </c>
      <c r="F152" s="3">
        <v>9036</v>
      </c>
      <c r="G152" s="3" t="s">
        <v>610</v>
      </c>
      <c r="H152" s="3" t="s">
        <v>293</v>
      </c>
      <c r="I152" s="3">
        <v>375.6</v>
      </c>
      <c r="J152" s="3">
        <v>697.2</v>
      </c>
      <c r="K152" s="3" t="s">
        <v>611</v>
      </c>
      <c r="L152" s="3" t="s">
        <v>612</v>
      </c>
      <c r="M152" s="3">
        <v>13.2</v>
      </c>
      <c r="N152" s="3">
        <v>30</v>
      </c>
      <c r="O152" s="3">
        <v>150</v>
      </c>
      <c r="P152" s="3">
        <f t="shared" si="3"/>
        <v>5</v>
      </c>
      <c r="Q152" s="3" t="s">
        <v>619</v>
      </c>
      <c r="R152" s="3">
        <v>50</v>
      </c>
      <c r="S152" s="3">
        <f t="shared" ref="S152:S153" si="8">220+220+108+108+280</f>
        <v>936</v>
      </c>
      <c r="T152" s="5">
        <f>((S152)/((O152/60)*(N152/(N152+O152))))/1000</f>
        <v>2.2464</v>
      </c>
      <c r="U152" s="3"/>
      <c r="V152" s="3"/>
      <c r="W152" s="3"/>
      <c r="X152" s="3"/>
      <c r="Y152" s="6"/>
      <c r="Z152" s="3"/>
      <c r="AA152" s="6">
        <v>0.1</v>
      </c>
      <c r="AB152" s="6">
        <v>0.1</v>
      </c>
      <c r="AC152" s="6"/>
      <c r="AD152" s="6"/>
      <c r="AE152" s="6"/>
      <c r="AF152" s="7"/>
    </row>
    <row r="153" spans="1:32" ht="13.2">
      <c r="A153" s="8" t="s">
        <v>625</v>
      </c>
      <c r="B153" s="9">
        <v>45678</v>
      </c>
      <c r="C153" s="10" t="s">
        <v>626</v>
      </c>
      <c r="D153" s="10" t="s">
        <v>609</v>
      </c>
      <c r="E153" s="10" t="s">
        <v>76</v>
      </c>
      <c r="F153" s="10">
        <v>9036</v>
      </c>
      <c r="G153" s="10" t="s">
        <v>610</v>
      </c>
      <c r="H153" s="10" t="s">
        <v>293</v>
      </c>
      <c r="I153" s="10">
        <v>375.6</v>
      </c>
      <c r="J153" s="10">
        <v>697.2</v>
      </c>
      <c r="K153" s="10" t="s">
        <v>611</v>
      </c>
      <c r="L153" s="10" t="s">
        <v>612</v>
      </c>
      <c r="M153" s="10">
        <v>13.2</v>
      </c>
      <c r="N153" s="10">
        <v>30</v>
      </c>
      <c r="O153" s="10">
        <v>150</v>
      </c>
      <c r="P153" s="10">
        <f t="shared" si="3"/>
        <v>5</v>
      </c>
      <c r="Q153" s="10" t="s">
        <v>619</v>
      </c>
      <c r="R153" s="10">
        <v>50</v>
      </c>
      <c r="S153" s="10">
        <f t="shared" si="8"/>
        <v>936</v>
      </c>
      <c r="T153" s="11">
        <f>((S153)/((O153/60)*(N153/(N153+O153))))/1000</f>
        <v>2.2464</v>
      </c>
      <c r="U153" s="10"/>
      <c r="V153" s="10"/>
      <c r="W153" s="10"/>
      <c r="X153" s="10"/>
      <c r="Y153" s="12"/>
      <c r="Z153" s="10"/>
      <c r="AA153" s="12">
        <v>0.1</v>
      </c>
      <c r="AB153" s="12">
        <v>0.3</v>
      </c>
      <c r="AC153" s="12"/>
      <c r="AD153" s="12"/>
      <c r="AE153" s="12"/>
      <c r="AF153" s="13"/>
    </row>
    <row r="154" spans="1:32" ht="13.2">
      <c r="A154" s="1" t="s">
        <v>627</v>
      </c>
      <c r="B154" s="2">
        <v>45679</v>
      </c>
      <c r="C154" s="3" t="s">
        <v>628</v>
      </c>
      <c r="D154" s="3" t="s">
        <v>609</v>
      </c>
      <c r="E154" s="3" t="s">
        <v>76</v>
      </c>
      <c r="F154" s="3">
        <v>9036</v>
      </c>
      <c r="G154" s="3" t="s">
        <v>610</v>
      </c>
      <c r="H154" s="3" t="s">
        <v>293</v>
      </c>
      <c r="I154" s="3">
        <v>375.6</v>
      </c>
      <c r="J154" s="3">
        <v>722.4</v>
      </c>
      <c r="K154" s="3" t="s">
        <v>611</v>
      </c>
      <c r="L154" s="3" t="s">
        <v>629</v>
      </c>
      <c r="M154" s="3">
        <v>13.2</v>
      </c>
      <c r="N154" s="3">
        <v>30</v>
      </c>
      <c r="O154" s="3">
        <v>150</v>
      </c>
      <c r="P154" s="3">
        <f t="shared" si="3"/>
        <v>5</v>
      </c>
      <c r="Q154" s="3" t="s">
        <v>619</v>
      </c>
      <c r="R154" s="3">
        <v>50</v>
      </c>
      <c r="S154" s="3">
        <f>108+48+220</f>
        <v>376</v>
      </c>
      <c r="T154" s="5">
        <f>((S154)/((O154/60)*(N154/(N154+O154))))/1000</f>
        <v>0.90240000000000009</v>
      </c>
      <c r="U154" s="3"/>
      <c r="V154" s="3"/>
      <c r="W154" s="3"/>
      <c r="X154" s="3"/>
      <c r="Y154" s="6"/>
      <c r="Z154" s="3"/>
      <c r="AA154" s="6">
        <v>0.15</v>
      </c>
      <c r="AB154" s="6">
        <v>0.85</v>
      </c>
      <c r="AC154" s="6"/>
      <c r="AD154" s="6"/>
      <c r="AE154" s="6"/>
      <c r="AF154" s="7"/>
    </row>
    <row r="155" spans="1:32" ht="13.2">
      <c r="A155" s="8" t="s">
        <v>630</v>
      </c>
      <c r="B155" s="9">
        <v>45679</v>
      </c>
      <c r="C155" s="10" t="s">
        <v>631</v>
      </c>
      <c r="D155" s="10" t="s">
        <v>609</v>
      </c>
      <c r="E155" s="10" t="s">
        <v>76</v>
      </c>
      <c r="F155" s="10">
        <v>9036</v>
      </c>
      <c r="G155" s="10" t="s">
        <v>610</v>
      </c>
      <c r="H155" s="10" t="s">
        <v>293</v>
      </c>
      <c r="I155" s="10">
        <v>375.6</v>
      </c>
      <c r="J155" s="10">
        <v>722.4</v>
      </c>
      <c r="K155" s="10" t="s">
        <v>611</v>
      </c>
      <c r="L155" s="10" t="s">
        <v>629</v>
      </c>
      <c r="M155" s="10">
        <v>13.2</v>
      </c>
      <c r="N155" s="10">
        <v>45</v>
      </c>
      <c r="O155" s="10">
        <v>200</v>
      </c>
      <c r="P155" s="10">
        <f t="shared" si="3"/>
        <v>4.4444444444444446</v>
      </c>
      <c r="Q155" s="10" t="s">
        <v>619</v>
      </c>
      <c r="R155" s="10">
        <v>50</v>
      </c>
      <c r="S155" s="10">
        <f>108+220+220</f>
        <v>548</v>
      </c>
      <c r="T155" s="11">
        <f>((S155)/((O155/60)*(N155/(N155+O155))))/1000</f>
        <v>0.89506666666666657</v>
      </c>
      <c r="U155" s="10"/>
      <c r="V155" s="10"/>
      <c r="W155" s="10"/>
      <c r="X155" s="10"/>
      <c r="Y155" s="12"/>
      <c r="Z155" s="10"/>
      <c r="AA155" s="12">
        <v>0.2</v>
      </c>
      <c r="AB155" s="12">
        <v>0.95</v>
      </c>
      <c r="AC155" s="12"/>
      <c r="AD155" s="12"/>
      <c r="AE155" s="12"/>
      <c r="AF155" s="13"/>
    </row>
    <row r="156" spans="1:32" ht="13.2">
      <c r="A156" s="1" t="s">
        <v>632</v>
      </c>
      <c r="B156" s="2">
        <v>45679</v>
      </c>
      <c r="C156" s="3" t="s">
        <v>631</v>
      </c>
      <c r="D156" s="3" t="s">
        <v>609</v>
      </c>
      <c r="E156" s="3" t="s">
        <v>76</v>
      </c>
      <c r="F156" s="3">
        <v>9036</v>
      </c>
      <c r="G156" s="3" t="s">
        <v>610</v>
      </c>
      <c r="H156" s="3" t="s">
        <v>293</v>
      </c>
      <c r="I156" s="3">
        <v>375.6</v>
      </c>
      <c r="J156" s="3">
        <v>722.4</v>
      </c>
      <c r="K156" s="3" t="s">
        <v>611</v>
      </c>
      <c r="L156" s="3" t="s">
        <v>629</v>
      </c>
      <c r="M156" s="3">
        <v>13.2</v>
      </c>
      <c r="N156" s="3">
        <v>25</v>
      </c>
      <c r="O156" s="3">
        <v>125</v>
      </c>
      <c r="P156" s="3">
        <f t="shared" si="3"/>
        <v>5</v>
      </c>
      <c r="Q156" s="3" t="s">
        <v>619</v>
      </c>
      <c r="R156" s="3">
        <v>50</v>
      </c>
      <c r="S156" s="3">
        <f>48+220+48</f>
        <v>316</v>
      </c>
      <c r="T156" s="5">
        <f>((S156)/((O156/60)*(N156/(N156+O156))))/1000</f>
        <v>0.91008</v>
      </c>
      <c r="U156" s="3"/>
      <c r="V156" s="3"/>
      <c r="W156" s="3"/>
      <c r="X156" s="3"/>
      <c r="Y156" s="6"/>
      <c r="Z156" s="3"/>
      <c r="AA156" s="6">
        <v>0.1</v>
      </c>
      <c r="AB156" s="6">
        <v>0.95</v>
      </c>
      <c r="AC156" s="6"/>
      <c r="AD156" s="6"/>
      <c r="AE156" s="6"/>
      <c r="AF156" s="7"/>
    </row>
    <row r="157" spans="1:32" ht="13.2">
      <c r="A157" s="8" t="s">
        <v>633</v>
      </c>
      <c r="B157" s="9">
        <v>45679</v>
      </c>
      <c r="C157" s="10" t="s">
        <v>631</v>
      </c>
      <c r="D157" s="10" t="s">
        <v>609</v>
      </c>
      <c r="E157" s="10" t="s">
        <v>76</v>
      </c>
      <c r="F157" s="10">
        <v>9036</v>
      </c>
      <c r="G157" s="10" t="s">
        <v>610</v>
      </c>
      <c r="H157" s="10" t="s">
        <v>293</v>
      </c>
      <c r="I157" s="10">
        <v>375.6</v>
      </c>
      <c r="J157" s="10">
        <v>722.4</v>
      </c>
      <c r="K157" s="10" t="s">
        <v>611</v>
      </c>
      <c r="L157" s="10" t="s">
        <v>629</v>
      </c>
      <c r="M157" s="10">
        <v>13.2</v>
      </c>
      <c r="N157" s="10">
        <v>50</v>
      </c>
      <c r="O157" s="10">
        <v>200</v>
      </c>
      <c r="P157" s="10">
        <f t="shared" si="3"/>
        <v>4</v>
      </c>
      <c r="Q157" s="10" t="s">
        <v>619</v>
      </c>
      <c r="R157" s="10">
        <v>50</v>
      </c>
      <c r="S157" s="10">
        <f>220+220+108+48</f>
        <v>596</v>
      </c>
      <c r="T157" s="11">
        <f>((S157)/((O157/60)*(N157/(N157+O157))))/1000</f>
        <v>0.89399999999999991</v>
      </c>
      <c r="U157" s="10"/>
      <c r="V157" s="10"/>
      <c r="W157" s="10"/>
      <c r="X157" s="10"/>
      <c r="Y157" s="12"/>
      <c r="Z157" s="10"/>
      <c r="AA157" s="12"/>
      <c r="AB157" s="12"/>
      <c r="AC157" s="12"/>
      <c r="AD157" s="12"/>
      <c r="AE157" s="12"/>
      <c r="AF157" s="13"/>
    </row>
    <row r="158" spans="1:32" ht="13.2">
      <c r="A158" s="1" t="s">
        <v>634</v>
      </c>
      <c r="B158" s="2">
        <v>45680</v>
      </c>
      <c r="C158" s="3" t="s">
        <v>635</v>
      </c>
      <c r="D158" s="3" t="s">
        <v>609</v>
      </c>
      <c r="E158" s="3" t="s">
        <v>76</v>
      </c>
      <c r="F158" s="3">
        <v>9912</v>
      </c>
      <c r="G158" s="3" t="s">
        <v>636</v>
      </c>
      <c r="H158" s="3" t="s">
        <v>438</v>
      </c>
      <c r="I158" s="3">
        <v>858</v>
      </c>
      <c r="J158" s="3">
        <v>1396</v>
      </c>
      <c r="K158" s="3" t="s">
        <v>637</v>
      </c>
      <c r="L158" s="3" t="s">
        <v>638</v>
      </c>
      <c r="M158" s="3">
        <v>15.6</v>
      </c>
      <c r="N158" s="3">
        <v>30</v>
      </c>
      <c r="O158" s="3">
        <v>150</v>
      </c>
      <c r="P158" s="3">
        <f t="shared" si="3"/>
        <v>5</v>
      </c>
      <c r="Q158" s="3" t="s">
        <v>619</v>
      </c>
      <c r="R158" s="3">
        <v>50</v>
      </c>
      <c r="S158" s="3">
        <f t="shared" ref="S158:S160" si="9">108+108</f>
        <v>216</v>
      </c>
      <c r="T158" s="5">
        <f>((S158)/((O158/60)*(N158/(N158+O158))))/1000</f>
        <v>0.51840000000000008</v>
      </c>
      <c r="U158" s="3"/>
      <c r="V158" s="3"/>
      <c r="W158" s="3"/>
      <c r="X158" s="3"/>
      <c r="Y158" s="6"/>
      <c r="Z158" s="3"/>
      <c r="AA158" s="6">
        <v>0.5</v>
      </c>
      <c r="AB158" s="6">
        <v>0.95</v>
      </c>
      <c r="AC158" s="6"/>
      <c r="AD158" s="6"/>
      <c r="AE158" s="6"/>
      <c r="AF158" s="7"/>
    </row>
    <row r="159" spans="1:32" ht="13.2">
      <c r="A159" s="8" t="s">
        <v>639</v>
      </c>
      <c r="B159" s="9">
        <v>45680</v>
      </c>
      <c r="C159" s="10" t="s">
        <v>640</v>
      </c>
      <c r="D159" s="10" t="s">
        <v>609</v>
      </c>
      <c r="E159" s="10" t="s">
        <v>76</v>
      </c>
      <c r="F159" s="10">
        <v>9912</v>
      </c>
      <c r="G159" s="10" t="s">
        <v>636</v>
      </c>
      <c r="H159" s="10" t="s">
        <v>438</v>
      </c>
      <c r="I159" s="10">
        <v>858</v>
      </c>
      <c r="J159" s="10">
        <v>1396</v>
      </c>
      <c r="K159" s="10" t="s">
        <v>637</v>
      </c>
      <c r="L159" s="10" t="s">
        <v>638</v>
      </c>
      <c r="M159" s="10">
        <v>15.6</v>
      </c>
      <c r="N159" s="10">
        <v>25</v>
      </c>
      <c r="O159" s="10">
        <v>150</v>
      </c>
      <c r="P159" s="10">
        <f t="shared" si="3"/>
        <v>6</v>
      </c>
      <c r="Q159" s="10" t="s">
        <v>619</v>
      </c>
      <c r="R159" s="10">
        <v>50</v>
      </c>
      <c r="S159" s="10">
        <f t="shared" si="9"/>
        <v>216</v>
      </c>
      <c r="T159" s="11">
        <f>((S159)/((O159/60)*(N159/(N159+O159))))/1000</f>
        <v>0.60480000000000012</v>
      </c>
      <c r="U159" s="10"/>
      <c r="V159" s="10"/>
      <c r="W159" s="10"/>
      <c r="X159" s="10"/>
      <c r="Y159" s="12"/>
      <c r="Z159" s="10"/>
      <c r="AA159" s="12">
        <v>0.9</v>
      </c>
      <c r="AB159" s="12">
        <v>1</v>
      </c>
      <c r="AC159" s="12"/>
      <c r="AD159" s="12"/>
      <c r="AE159" s="12"/>
      <c r="AF159" s="13"/>
    </row>
    <row r="160" spans="1:32" ht="13.2">
      <c r="A160" s="1" t="s">
        <v>641</v>
      </c>
      <c r="B160" s="2">
        <v>45680</v>
      </c>
      <c r="C160" s="3" t="s">
        <v>635</v>
      </c>
      <c r="D160" s="3" t="s">
        <v>609</v>
      </c>
      <c r="E160" s="3" t="s">
        <v>76</v>
      </c>
      <c r="F160" s="3">
        <v>9912</v>
      </c>
      <c r="G160" s="3" t="s">
        <v>636</v>
      </c>
      <c r="H160" s="3" t="s">
        <v>438</v>
      </c>
      <c r="I160" s="3">
        <v>858</v>
      </c>
      <c r="J160" s="3">
        <v>1396</v>
      </c>
      <c r="K160" s="3" t="s">
        <v>637</v>
      </c>
      <c r="L160" s="3" t="s">
        <v>638</v>
      </c>
      <c r="M160" s="3">
        <v>15.6</v>
      </c>
      <c r="N160" s="3">
        <v>25</v>
      </c>
      <c r="O160" s="3">
        <v>200</v>
      </c>
      <c r="P160" s="3">
        <f t="shared" si="3"/>
        <v>8</v>
      </c>
      <c r="Q160" s="3" t="s">
        <v>619</v>
      </c>
      <c r="R160" s="3">
        <v>50</v>
      </c>
      <c r="S160" s="3">
        <f t="shared" si="9"/>
        <v>216</v>
      </c>
      <c r="T160" s="5">
        <f>((S160)/((O160/60)*(N160/(N160+O160))))/1000</f>
        <v>0.58320000000000005</v>
      </c>
      <c r="U160" s="3"/>
      <c r="V160" s="3"/>
      <c r="W160" s="3"/>
      <c r="X160" s="3"/>
      <c r="Y160" s="6"/>
      <c r="Z160" s="3"/>
      <c r="AA160" s="6">
        <v>1</v>
      </c>
      <c r="AB160" s="6">
        <v>1</v>
      </c>
      <c r="AC160" s="6"/>
      <c r="AD160" s="6"/>
      <c r="AE160" s="6"/>
      <c r="AF160" s="7"/>
    </row>
    <row r="161" spans="1:32" ht="13.2">
      <c r="A161" s="8" t="s">
        <v>642</v>
      </c>
      <c r="B161" s="9">
        <v>45680</v>
      </c>
      <c r="C161" s="10" t="s">
        <v>635</v>
      </c>
      <c r="D161" s="10" t="s">
        <v>609</v>
      </c>
      <c r="E161" s="10" t="s">
        <v>76</v>
      </c>
      <c r="F161" s="10">
        <v>9912</v>
      </c>
      <c r="G161" s="10" t="s">
        <v>636</v>
      </c>
      <c r="H161" s="10" t="s">
        <v>438</v>
      </c>
      <c r="I161" s="10">
        <v>858</v>
      </c>
      <c r="J161" s="10">
        <v>1396</v>
      </c>
      <c r="K161" s="10" t="s">
        <v>637</v>
      </c>
      <c r="L161" s="10" t="s">
        <v>638</v>
      </c>
      <c r="M161" s="10">
        <v>15.6</v>
      </c>
      <c r="N161" s="10">
        <v>30</v>
      </c>
      <c r="O161" s="10">
        <v>200</v>
      </c>
      <c r="P161" s="10">
        <f t="shared" si="3"/>
        <v>6.666666666666667</v>
      </c>
      <c r="Q161" s="10" t="s">
        <v>619</v>
      </c>
      <c r="R161" s="10">
        <v>50</v>
      </c>
      <c r="S161" s="10">
        <f>108+108+48</f>
        <v>264</v>
      </c>
      <c r="T161" s="11">
        <f>((S161)/((O161/60)*(N161/(N161+O161))))/1000</f>
        <v>0.60720000000000007</v>
      </c>
      <c r="U161" s="10"/>
      <c r="V161" s="10"/>
      <c r="W161" s="10"/>
      <c r="X161" s="10"/>
      <c r="Y161" s="12"/>
      <c r="Z161" s="10"/>
      <c r="AA161" s="12">
        <v>0.9</v>
      </c>
      <c r="AB161" s="12">
        <v>1</v>
      </c>
      <c r="AC161" s="12"/>
      <c r="AD161" s="12"/>
      <c r="AE161" s="12"/>
      <c r="AF161" s="13"/>
    </row>
    <row r="162" spans="1:32" ht="13.2">
      <c r="A162" s="1" t="s">
        <v>643</v>
      </c>
      <c r="B162" s="2">
        <v>45680</v>
      </c>
      <c r="C162" s="3" t="s">
        <v>635</v>
      </c>
      <c r="D162" s="3" t="s">
        <v>609</v>
      </c>
      <c r="E162" s="3" t="s">
        <v>76</v>
      </c>
      <c r="F162" s="3">
        <v>9912</v>
      </c>
      <c r="G162" s="3" t="s">
        <v>636</v>
      </c>
      <c r="H162" s="3" t="s">
        <v>438</v>
      </c>
      <c r="I162" s="3">
        <v>858</v>
      </c>
      <c r="J162" s="3">
        <v>1396</v>
      </c>
      <c r="K162" s="3" t="s">
        <v>637</v>
      </c>
      <c r="L162" s="3" t="s">
        <v>638</v>
      </c>
      <c r="M162" s="3">
        <v>15.6</v>
      </c>
      <c r="N162" s="3">
        <v>30</v>
      </c>
      <c r="O162" s="3">
        <v>200</v>
      </c>
      <c r="P162" s="3">
        <f t="shared" si="3"/>
        <v>6.666666666666667</v>
      </c>
      <c r="Q162" s="3" t="s">
        <v>619</v>
      </c>
      <c r="R162" s="3">
        <v>50</v>
      </c>
      <c r="S162" s="3">
        <f>108+108</f>
        <v>216</v>
      </c>
      <c r="T162" s="5">
        <f>((S162)/((O162/60)*(N162/(N162+O162))))/1000</f>
        <v>0.49680000000000002</v>
      </c>
      <c r="U162" s="3"/>
      <c r="V162" s="3"/>
      <c r="W162" s="3"/>
      <c r="X162" s="3"/>
      <c r="Y162" s="6"/>
      <c r="Z162" s="3"/>
      <c r="AA162" s="6">
        <v>0.9</v>
      </c>
      <c r="AB162" s="6">
        <v>1</v>
      </c>
      <c r="AC162" s="6"/>
      <c r="AD162" s="6"/>
      <c r="AE162" s="6"/>
      <c r="AF162" s="7"/>
    </row>
    <row r="163" spans="1:32" ht="13.2">
      <c r="A163" s="8" t="s">
        <v>644</v>
      </c>
      <c r="B163" s="9">
        <v>45680</v>
      </c>
      <c r="C163" s="10" t="s">
        <v>635</v>
      </c>
      <c r="D163" s="10" t="s">
        <v>609</v>
      </c>
      <c r="E163" s="10" t="s">
        <v>76</v>
      </c>
      <c r="F163" s="10">
        <v>9912</v>
      </c>
      <c r="G163" s="10" t="s">
        <v>636</v>
      </c>
      <c r="H163" s="10" t="s">
        <v>438</v>
      </c>
      <c r="I163" s="10">
        <v>858</v>
      </c>
      <c r="J163" s="10">
        <v>1396</v>
      </c>
      <c r="K163" s="10" t="s">
        <v>637</v>
      </c>
      <c r="L163" s="10" t="s">
        <v>638</v>
      </c>
      <c r="M163" s="10">
        <v>15.6</v>
      </c>
      <c r="N163" s="10">
        <v>30</v>
      </c>
      <c r="O163" s="10">
        <v>200</v>
      </c>
      <c r="P163" s="10">
        <f t="shared" si="3"/>
        <v>6.666666666666667</v>
      </c>
      <c r="Q163" s="10" t="s">
        <v>619</v>
      </c>
      <c r="R163" s="10">
        <v>50</v>
      </c>
      <c r="S163" s="10">
        <f>108+48+220</f>
        <v>376</v>
      </c>
      <c r="T163" s="11">
        <f>((S163)/((O163/60)*(N163/(N163+O163))))/1000</f>
        <v>0.86480000000000001</v>
      </c>
      <c r="U163" s="10"/>
      <c r="V163" s="10"/>
      <c r="W163" s="10"/>
      <c r="X163" s="10"/>
      <c r="Y163" s="12"/>
      <c r="Z163" s="10"/>
      <c r="AA163" s="12">
        <v>1</v>
      </c>
      <c r="AB163" s="12">
        <v>1</v>
      </c>
      <c r="AC163" s="12"/>
      <c r="AD163" s="12"/>
      <c r="AE163" s="12"/>
      <c r="AF163" s="13"/>
    </row>
    <row r="164" spans="1:32" ht="13.2">
      <c r="A164" s="1" t="s">
        <v>645</v>
      </c>
      <c r="B164" s="2">
        <v>45680</v>
      </c>
      <c r="C164" s="3" t="s">
        <v>635</v>
      </c>
      <c r="D164" s="3" t="s">
        <v>609</v>
      </c>
      <c r="E164" s="3" t="s">
        <v>76</v>
      </c>
      <c r="F164" s="3">
        <v>9912</v>
      </c>
      <c r="G164" s="3" t="s">
        <v>636</v>
      </c>
      <c r="H164" s="3" t="s">
        <v>438</v>
      </c>
      <c r="I164" s="3">
        <v>858</v>
      </c>
      <c r="J164" s="3">
        <v>1396</v>
      </c>
      <c r="K164" s="3" t="s">
        <v>637</v>
      </c>
      <c r="L164" s="3" t="s">
        <v>638</v>
      </c>
      <c r="M164" s="3">
        <v>15.6</v>
      </c>
      <c r="N164" s="3">
        <v>30</v>
      </c>
      <c r="O164" s="3">
        <v>200</v>
      </c>
      <c r="P164" s="3">
        <f t="shared" si="3"/>
        <v>6.666666666666667</v>
      </c>
      <c r="Q164" s="3" t="s">
        <v>619</v>
      </c>
      <c r="R164" s="3">
        <v>50</v>
      </c>
      <c r="S164" s="3">
        <f>220+220</f>
        <v>440</v>
      </c>
      <c r="T164" s="5">
        <f>((S164)/((O164/60)*(N164/(N164+O164))))/1000</f>
        <v>1.012</v>
      </c>
      <c r="U164" s="3"/>
      <c r="V164" s="3"/>
      <c r="W164" s="3"/>
      <c r="X164" s="3"/>
      <c r="Y164" s="6"/>
      <c r="Z164" s="3"/>
      <c r="AA164" s="6">
        <v>1</v>
      </c>
      <c r="AB164" s="6">
        <v>1</v>
      </c>
      <c r="AC164" s="6"/>
      <c r="AD164" s="6"/>
      <c r="AE164" s="6"/>
      <c r="AF164" s="7"/>
    </row>
    <row r="165" spans="1:32" ht="13.2">
      <c r="A165" s="8" t="s">
        <v>646</v>
      </c>
      <c r="B165" s="9">
        <v>45680</v>
      </c>
      <c r="C165" s="10" t="s">
        <v>635</v>
      </c>
      <c r="D165" s="10" t="s">
        <v>609</v>
      </c>
      <c r="E165" s="10" t="s">
        <v>76</v>
      </c>
      <c r="F165" s="10">
        <v>9912</v>
      </c>
      <c r="G165" s="10" t="s">
        <v>636</v>
      </c>
      <c r="H165" s="10" t="s">
        <v>438</v>
      </c>
      <c r="I165" s="10">
        <v>858</v>
      </c>
      <c r="J165" s="10">
        <v>1396</v>
      </c>
      <c r="K165" s="10" t="s">
        <v>637</v>
      </c>
      <c r="L165" s="10" t="s">
        <v>638</v>
      </c>
      <c r="M165" s="10">
        <v>15.6</v>
      </c>
      <c r="N165" s="10">
        <v>30</v>
      </c>
      <c r="O165" s="10">
        <v>200</v>
      </c>
      <c r="P165" s="10">
        <f t="shared" si="3"/>
        <v>6.666666666666667</v>
      </c>
      <c r="Q165" s="10" t="s">
        <v>619</v>
      </c>
      <c r="R165" s="10">
        <v>50</v>
      </c>
      <c r="S165" s="10">
        <f>220+220+108+108</f>
        <v>656</v>
      </c>
      <c r="T165" s="11">
        <f>((S165)/((O165/60)*(N165/(N165+O165))))/1000</f>
        <v>1.5087999999999999</v>
      </c>
      <c r="U165" s="10"/>
      <c r="V165" s="10"/>
      <c r="W165" s="10"/>
      <c r="X165" s="10"/>
      <c r="Y165" s="12"/>
      <c r="Z165" s="10"/>
      <c r="AA165" s="12">
        <v>1</v>
      </c>
      <c r="AB165" s="12">
        <v>1</v>
      </c>
      <c r="AC165" s="12"/>
      <c r="AD165" s="12"/>
      <c r="AE165" s="12"/>
      <c r="AF165" s="13"/>
    </row>
    <row r="166" spans="1:32" ht="13.2">
      <c r="A166" s="1" t="s">
        <v>647</v>
      </c>
      <c r="B166" s="2">
        <v>45680</v>
      </c>
      <c r="C166" s="3" t="s">
        <v>635</v>
      </c>
      <c r="D166" s="3" t="s">
        <v>609</v>
      </c>
      <c r="E166" s="3" t="s">
        <v>76</v>
      </c>
      <c r="F166" s="3">
        <v>9912</v>
      </c>
      <c r="G166" s="3" t="s">
        <v>636</v>
      </c>
      <c r="H166" s="3" t="s">
        <v>438</v>
      </c>
      <c r="I166" s="3">
        <v>858</v>
      </c>
      <c r="J166" s="3">
        <v>1396</v>
      </c>
      <c r="K166" s="3" t="s">
        <v>637</v>
      </c>
      <c r="L166" s="3" t="s">
        <v>638</v>
      </c>
      <c r="M166" s="3">
        <v>15.6</v>
      </c>
      <c r="N166" s="3">
        <v>30</v>
      </c>
      <c r="O166" s="3">
        <v>200</v>
      </c>
      <c r="P166" s="3">
        <f t="shared" si="3"/>
        <v>6.666666666666667</v>
      </c>
      <c r="Q166" s="3" t="s">
        <v>619</v>
      </c>
      <c r="R166" s="3">
        <v>50</v>
      </c>
      <c r="S166" s="3">
        <f>220+220+108+108+48+48</f>
        <v>752</v>
      </c>
      <c r="T166" s="5">
        <f>((S166)/((O166/60)*(N166/(N166+O166))))/1000</f>
        <v>1.7296</v>
      </c>
      <c r="U166" s="3"/>
      <c r="V166" s="3"/>
      <c r="W166" s="3"/>
      <c r="X166" s="3"/>
      <c r="Y166" s="6"/>
      <c r="Z166" s="3"/>
      <c r="AA166" s="6">
        <v>1</v>
      </c>
      <c r="AB166" s="6">
        <v>1</v>
      </c>
      <c r="AC166" s="6"/>
      <c r="AD166" s="6"/>
      <c r="AE166" s="6"/>
      <c r="AF166" s="7"/>
    </row>
    <row r="167" spans="1:32" ht="13.2">
      <c r="A167" s="8" t="s">
        <v>648</v>
      </c>
      <c r="B167" s="9">
        <v>45680</v>
      </c>
      <c r="C167" s="10" t="s">
        <v>635</v>
      </c>
      <c r="D167" s="10" t="s">
        <v>609</v>
      </c>
      <c r="E167" s="10" t="s">
        <v>76</v>
      </c>
      <c r="F167" s="10">
        <v>9912</v>
      </c>
      <c r="G167" s="10" t="s">
        <v>636</v>
      </c>
      <c r="H167" s="10" t="s">
        <v>438</v>
      </c>
      <c r="I167" s="10">
        <v>858</v>
      </c>
      <c r="J167" s="10">
        <v>1396</v>
      </c>
      <c r="K167" s="10" t="s">
        <v>637</v>
      </c>
      <c r="L167" s="10" t="s">
        <v>638</v>
      </c>
      <c r="M167" s="10">
        <v>15.6</v>
      </c>
      <c r="N167" s="10">
        <v>30</v>
      </c>
      <c r="O167" s="10">
        <v>200</v>
      </c>
      <c r="P167" s="10">
        <f t="shared" si="3"/>
        <v>6.666666666666667</v>
      </c>
      <c r="Q167" s="10" t="s">
        <v>619</v>
      </c>
      <c r="R167" s="10">
        <v>50</v>
      </c>
      <c r="S167" s="10">
        <f>220+220+108+108+280</f>
        <v>936</v>
      </c>
      <c r="T167" s="11">
        <f>((S167)/((O167/60)*(N167/(N167+O167))))/1000</f>
        <v>2.1528</v>
      </c>
      <c r="U167" s="10"/>
      <c r="V167" s="10"/>
      <c r="W167" s="10"/>
      <c r="X167" s="10"/>
      <c r="Y167" s="12"/>
      <c r="Z167" s="10"/>
      <c r="AA167" s="12">
        <v>1</v>
      </c>
      <c r="AB167" s="12">
        <v>1</v>
      </c>
      <c r="AC167" s="12"/>
      <c r="AD167" s="12"/>
      <c r="AE167" s="12"/>
      <c r="AF167" s="13"/>
    </row>
    <row r="168" spans="1:32" ht="13.2">
      <c r="A168" s="1" t="s">
        <v>649</v>
      </c>
      <c r="B168" s="2">
        <v>45681</v>
      </c>
      <c r="C168" s="3" t="s">
        <v>635</v>
      </c>
      <c r="D168" s="3" t="s">
        <v>609</v>
      </c>
      <c r="E168" s="3" t="s">
        <v>76</v>
      </c>
      <c r="F168" s="3">
        <v>9912</v>
      </c>
      <c r="G168" s="3" t="s">
        <v>636</v>
      </c>
      <c r="H168" s="3" t="s">
        <v>438</v>
      </c>
      <c r="I168" s="3">
        <v>858</v>
      </c>
      <c r="J168" s="3">
        <v>1396</v>
      </c>
      <c r="K168" s="3" t="s">
        <v>637</v>
      </c>
      <c r="L168" s="3" t="s">
        <v>650</v>
      </c>
      <c r="M168" s="3">
        <v>13.2</v>
      </c>
      <c r="N168" s="3">
        <v>25</v>
      </c>
      <c r="O168" s="3">
        <v>200</v>
      </c>
      <c r="P168" s="3">
        <f t="shared" si="3"/>
        <v>8</v>
      </c>
      <c r="Q168" s="3" t="s">
        <v>619</v>
      </c>
      <c r="R168" s="3">
        <v>50</v>
      </c>
      <c r="S168" s="3">
        <f>220+108+48</f>
        <v>376</v>
      </c>
      <c r="T168" s="5">
        <f>((S168)/((O168/60)*(N168/(N168+O168))))/1000</f>
        <v>1.0152000000000001</v>
      </c>
      <c r="U168" s="3"/>
      <c r="V168" s="3"/>
      <c r="W168" s="3"/>
      <c r="X168" s="3"/>
      <c r="Y168" s="6"/>
      <c r="Z168" s="3"/>
      <c r="AA168" s="6"/>
      <c r="AB168" s="6"/>
      <c r="AC168" s="6"/>
      <c r="AD168" s="6"/>
      <c r="AE168" s="6"/>
      <c r="AF168" s="7" t="s">
        <v>651</v>
      </c>
    </row>
    <row r="169" spans="1:32" ht="13.2">
      <c r="A169" s="8" t="s">
        <v>652</v>
      </c>
      <c r="B169" s="9">
        <v>45685</v>
      </c>
      <c r="C169" s="10" t="s">
        <v>653</v>
      </c>
      <c r="D169" s="10" t="s">
        <v>609</v>
      </c>
      <c r="E169" s="10" t="s">
        <v>76</v>
      </c>
      <c r="F169" s="10">
        <v>13750</v>
      </c>
      <c r="G169" s="10" t="s">
        <v>654</v>
      </c>
      <c r="H169" s="10" t="s">
        <v>279</v>
      </c>
      <c r="I169" s="10">
        <v>151.19999999999999</v>
      </c>
      <c r="J169" s="10">
        <v>312</v>
      </c>
      <c r="K169" s="10" t="s">
        <v>655</v>
      </c>
      <c r="L169" s="10" t="s">
        <v>656</v>
      </c>
      <c r="M169" s="10">
        <v>9.6</v>
      </c>
      <c r="N169" s="10">
        <v>50</v>
      </c>
      <c r="O169" s="10">
        <v>150</v>
      </c>
      <c r="P169" s="10">
        <f t="shared" si="3"/>
        <v>3</v>
      </c>
      <c r="Q169" s="10" t="s">
        <v>619</v>
      </c>
      <c r="R169" s="10">
        <v>50</v>
      </c>
      <c r="S169" s="10">
        <f>108+48+48+108</f>
        <v>312</v>
      </c>
      <c r="T169" s="11">
        <f>((S169)/((O169/60)*(N169/(N169+O169))))/1000</f>
        <v>0.49919999999999998</v>
      </c>
      <c r="U169" s="10"/>
      <c r="V169" s="10"/>
      <c r="W169" s="10"/>
      <c r="X169" s="10"/>
      <c r="Y169" s="12"/>
      <c r="Z169" s="10"/>
      <c r="AA169" s="12">
        <v>0.75</v>
      </c>
      <c r="AB169" s="6">
        <v>1</v>
      </c>
      <c r="AC169" s="12"/>
      <c r="AD169" s="12"/>
      <c r="AE169" s="12"/>
      <c r="AF169" s="13" t="s">
        <v>657</v>
      </c>
    </row>
    <row r="170" spans="1:32" ht="13.2">
      <c r="A170" s="1" t="s">
        <v>658</v>
      </c>
      <c r="B170" s="2">
        <v>45685</v>
      </c>
      <c r="C170" s="3" t="s">
        <v>653</v>
      </c>
      <c r="D170" s="3" t="s">
        <v>609</v>
      </c>
      <c r="E170" s="3" t="s">
        <v>76</v>
      </c>
      <c r="F170" s="3">
        <v>13750</v>
      </c>
      <c r="G170" s="3" t="s">
        <v>654</v>
      </c>
      <c r="H170" s="3" t="s">
        <v>279</v>
      </c>
      <c r="I170" s="3">
        <v>151.19999999999999</v>
      </c>
      <c r="J170" s="3">
        <v>312</v>
      </c>
      <c r="K170" s="3" t="s">
        <v>655</v>
      </c>
      <c r="L170" s="3" t="s">
        <v>656</v>
      </c>
      <c r="M170" s="3">
        <v>9.6</v>
      </c>
      <c r="N170" s="3">
        <v>60</v>
      </c>
      <c r="O170" s="3">
        <v>150</v>
      </c>
      <c r="P170" s="3">
        <f t="shared" si="3"/>
        <v>2.5</v>
      </c>
      <c r="Q170" s="3" t="s">
        <v>619</v>
      </c>
      <c r="R170" s="3">
        <v>50</v>
      </c>
      <c r="S170" s="3">
        <f t="shared" ref="S170:S171" si="10">220+108+48</f>
        <v>376</v>
      </c>
      <c r="T170" s="5">
        <f>((S170)/((O170/60)*(N170/(N170+O170))))/1000</f>
        <v>0.52640000000000009</v>
      </c>
      <c r="U170" s="3"/>
      <c r="V170" s="3"/>
      <c r="W170" s="3"/>
      <c r="X170" s="3"/>
      <c r="Y170" s="6"/>
      <c r="Z170" s="3"/>
      <c r="AA170" s="6">
        <v>0.65</v>
      </c>
      <c r="AB170" s="12">
        <v>1</v>
      </c>
      <c r="AC170" s="6"/>
      <c r="AD170" s="6"/>
      <c r="AE170" s="6"/>
      <c r="AF170" s="7" t="s">
        <v>659</v>
      </c>
    </row>
    <row r="171" spans="1:32" ht="13.2">
      <c r="A171" s="8" t="s">
        <v>660</v>
      </c>
      <c r="B171" s="9">
        <v>45687</v>
      </c>
      <c r="C171" s="10" t="s">
        <v>653</v>
      </c>
      <c r="D171" s="10" t="s">
        <v>609</v>
      </c>
      <c r="E171" s="10" t="s">
        <v>76</v>
      </c>
      <c r="F171" s="10">
        <v>13750</v>
      </c>
      <c r="G171" s="10" t="s">
        <v>654</v>
      </c>
      <c r="H171" s="10" t="s">
        <v>279</v>
      </c>
      <c r="I171" s="10">
        <v>151.19999999999999</v>
      </c>
      <c r="J171" s="10">
        <v>345</v>
      </c>
      <c r="K171" s="10" t="s">
        <v>655</v>
      </c>
      <c r="L171" s="10" t="s">
        <v>656</v>
      </c>
      <c r="M171" s="10">
        <v>9.6</v>
      </c>
      <c r="N171" s="10">
        <v>60</v>
      </c>
      <c r="O171" s="10">
        <v>150</v>
      </c>
      <c r="P171" s="10">
        <f t="shared" si="3"/>
        <v>2.5</v>
      </c>
      <c r="Q171" s="10" t="s">
        <v>619</v>
      </c>
      <c r="R171" s="10">
        <v>50</v>
      </c>
      <c r="S171" s="10">
        <f t="shared" si="10"/>
        <v>376</v>
      </c>
      <c r="T171" s="11">
        <f>((S171)/((O171/60)*(N171/(N171+O171))))/1000</f>
        <v>0.52640000000000009</v>
      </c>
      <c r="U171" s="10"/>
      <c r="V171" s="10"/>
      <c r="W171" s="10"/>
      <c r="X171" s="10"/>
      <c r="Y171" s="12"/>
      <c r="Z171" s="10"/>
      <c r="AA171" s="12">
        <v>0.9</v>
      </c>
      <c r="AB171" s="6">
        <v>1</v>
      </c>
      <c r="AC171" s="12"/>
      <c r="AD171" s="12"/>
      <c r="AE171" s="12"/>
      <c r="AF171" s="13"/>
    </row>
    <row r="172" spans="1:32" ht="13.2">
      <c r="A172" s="1" t="s">
        <v>661</v>
      </c>
      <c r="B172" s="2">
        <v>45687</v>
      </c>
      <c r="C172" s="3" t="s">
        <v>653</v>
      </c>
      <c r="D172" s="3" t="s">
        <v>609</v>
      </c>
      <c r="E172" s="3" t="s">
        <v>76</v>
      </c>
      <c r="F172" s="3">
        <v>13750</v>
      </c>
      <c r="G172" s="3" t="s">
        <v>654</v>
      </c>
      <c r="H172" s="3" t="s">
        <v>279</v>
      </c>
      <c r="I172" s="3">
        <v>151.19999999999999</v>
      </c>
      <c r="J172" s="3">
        <v>345</v>
      </c>
      <c r="K172" s="3" t="s">
        <v>655</v>
      </c>
      <c r="L172" s="3" t="s">
        <v>656</v>
      </c>
      <c r="M172" s="3">
        <v>9.6</v>
      </c>
      <c r="N172" s="3">
        <v>60</v>
      </c>
      <c r="O172" s="3">
        <v>150</v>
      </c>
      <c r="P172" s="3">
        <f t="shared" si="3"/>
        <v>2.5</v>
      </c>
      <c r="Q172" s="3" t="s">
        <v>619</v>
      </c>
      <c r="R172" s="3">
        <v>50</v>
      </c>
      <c r="S172" s="3">
        <f>220+220</f>
        <v>440</v>
      </c>
      <c r="T172" s="5">
        <f>((S172)/((O172/60)*(N172/(N172+O172))))/1000</f>
        <v>0.6160000000000001</v>
      </c>
      <c r="U172" s="3"/>
      <c r="V172" s="3"/>
      <c r="W172" s="3"/>
      <c r="X172" s="3"/>
      <c r="Y172" s="6"/>
      <c r="Z172" s="3"/>
      <c r="AA172" s="6">
        <v>0.9</v>
      </c>
      <c r="AB172" s="12">
        <v>1</v>
      </c>
      <c r="AC172" s="6"/>
      <c r="AD172" s="6"/>
      <c r="AE172" s="6"/>
      <c r="AF172" s="7"/>
    </row>
    <row r="173" spans="1:32" ht="13.2">
      <c r="A173" s="8" t="s">
        <v>662</v>
      </c>
      <c r="B173" s="9">
        <v>45687</v>
      </c>
      <c r="C173" s="36" t="s">
        <v>653</v>
      </c>
      <c r="D173" s="36" t="s">
        <v>609</v>
      </c>
      <c r="E173" s="36" t="s">
        <v>76</v>
      </c>
      <c r="F173" s="22">
        <v>13750</v>
      </c>
      <c r="G173" s="36" t="s">
        <v>654</v>
      </c>
      <c r="H173" s="36" t="s">
        <v>279</v>
      </c>
      <c r="I173" s="22">
        <v>151.19999999999999</v>
      </c>
      <c r="J173" s="22">
        <v>345</v>
      </c>
      <c r="K173" s="36" t="s">
        <v>655</v>
      </c>
      <c r="L173" s="36" t="s">
        <v>656</v>
      </c>
      <c r="M173" s="22">
        <v>9.6</v>
      </c>
      <c r="N173" s="10">
        <v>60</v>
      </c>
      <c r="O173" s="10">
        <v>150</v>
      </c>
      <c r="P173" s="10">
        <f t="shared" si="3"/>
        <v>2.5</v>
      </c>
      <c r="Q173" s="10" t="s">
        <v>619</v>
      </c>
      <c r="R173" s="10">
        <v>50</v>
      </c>
      <c r="S173" s="10">
        <f>220+220+108+48</f>
        <v>596</v>
      </c>
      <c r="T173" s="11">
        <f>((S173)/((O173/60)*(N173/(N173+O173))))/1000</f>
        <v>0.83440000000000014</v>
      </c>
      <c r="U173" s="10"/>
      <c r="V173" s="10"/>
      <c r="W173" s="10"/>
      <c r="X173" s="10"/>
      <c r="Y173" s="12"/>
      <c r="Z173" s="10"/>
      <c r="AA173" s="12">
        <v>0.95</v>
      </c>
      <c r="AB173" s="6">
        <v>1</v>
      </c>
      <c r="AC173" s="12"/>
      <c r="AD173" s="12"/>
      <c r="AE173" s="12"/>
      <c r="AF173" s="13"/>
    </row>
    <row r="174" spans="1:32" ht="13.2">
      <c r="A174" s="1" t="s">
        <v>663</v>
      </c>
      <c r="B174" s="2">
        <v>45687</v>
      </c>
      <c r="C174" s="36" t="s">
        <v>653</v>
      </c>
      <c r="D174" s="36" t="s">
        <v>609</v>
      </c>
      <c r="E174" s="36" t="s">
        <v>76</v>
      </c>
      <c r="F174" s="22">
        <v>13750</v>
      </c>
      <c r="G174" s="36" t="s">
        <v>654</v>
      </c>
      <c r="H174" s="36" t="s">
        <v>279</v>
      </c>
      <c r="I174" s="22">
        <v>151.19999999999999</v>
      </c>
      <c r="J174" s="22">
        <v>345</v>
      </c>
      <c r="K174" s="36" t="s">
        <v>655</v>
      </c>
      <c r="L174" s="36" t="s">
        <v>656</v>
      </c>
      <c r="M174" s="22">
        <v>9.6</v>
      </c>
      <c r="N174" s="3">
        <v>60</v>
      </c>
      <c r="O174" s="3">
        <v>150</v>
      </c>
      <c r="P174" s="3">
        <f t="shared" si="3"/>
        <v>2.5</v>
      </c>
      <c r="Q174" s="3" t="s">
        <v>619</v>
      </c>
      <c r="R174" s="3">
        <v>50</v>
      </c>
      <c r="S174" s="3">
        <f>220+280+108+48</f>
        <v>656</v>
      </c>
      <c r="T174" s="5">
        <f>((S174)/((O174/60)*(N174/(N174+O174))))/1000</f>
        <v>0.91840000000000011</v>
      </c>
      <c r="U174" s="3"/>
      <c r="V174" s="3"/>
      <c r="W174" s="3"/>
      <c r="X174" s="3"/>
      <c r="Y174" s="6"/>
      <c r="Z174" s="3"/>
      <c r="AA174" s="6">
        <v>0.9</v>
      </c>
      <c r="AB174" s="12">
        <v>1</v>
      </c>
      <c r="AC174" s="6"/>
      <c r="AD174" s="6"/>
      <c r="AE174" s="6"/>
      <c r="AF174" s="7"/>
    </row>
    <row r="175" spans="1:32" ht="13.2">
      <c r="A175" s="8" t="s">
        <v>664</v>
      </c>
      <c r="B175" s="9">
        <v>45687</v>
      </c>
      <c r="C175" s="36" t="s">
        <v>653</v>
      </c>
      <c r="D175" s="36" t="s">
        <v>609</v>
      </c>
      <c r="E175" s="36" t="s">
        <v>76</v>
      </c>
      <c r="F175" s="22">
        <v>13750</v>
      </c>
      <c r="G175" s="36" t="s">
        <v>654</v>
      </c>
      <c r="H175" s="36" t="s">
        <v>279</v>
      </c>
      <c r="I175" s="22">
        <v>151.19999999999999</v>
      </c>
      <c r="J175" s="22">
        <v>345</v>
      </c>
      <c r="K175" s="36" t="s">
        <v>655</v>
      </c>
      <c r="L175" s="36" t="s">
        <v>656</v>
      </c>
      <c r="M175" s="22">
        <v>9.6</v>
      </c>
      <c r="N175" s="10">
        <v>60</v>
      </c>
      <c r="O175" s="10">
        <v>150</v>
      </c>
      <c r="P175" s="10">
        <f t="shared" si="3"/>
        <v>2.5</v>
      </c>
      <c r="Q175" s="10" t="s">
        <v>619</v>
      </c>
      <c r="R175" s="10">
        <v>50</v>
      </c>
      <c r="S175" s="10">
        <f>220+220+280+108</f>
        <v>828</v>
      </c>
      <c r="T175" s="11">
        <f>((S175)/((O175/60)*(N175/(N175+O175))))/1000</f>
        <v>1.1592</v>
      </c>
      <c r="U175" s="10"/>
      <c r="V175" s="10"/>
      <c r="W175" s="10"/>
      <c r="X175" s="10"/>
      <c r="Y175" s="12"/>
      <c r="Z175" s="10"/>
      <c r="AA175" s="12">
        <v>0.95</v>
      </c>
      <c r="AB175" s="6">
        <v>1</v>
      </c>
      <c r="AC175" s="12"/>
      <c r="AD175" s="12"/>
      <c r="AE175" s="12"/>
      <c r="AF175" s="13"/>
    </row>
    <row r="176" spans="1:32" ht="13.2">
      <c r="A176" s="1" t="s">
        <v>665</v>
      </c>
      <c r="B176" s="2">
        <v>45687</v>
      </c>
      <c r="C176" s="36" t="s">
        <v>653</v>
      </c>
      <c r="D176" s="36" t="s">
        <v>609</v>
      </c>
      <c r="E176" s="36" t="s">
        <v>76</v>
      </c>
      <c r="F176" s="22">
        <v>13750</v>
      </c>
      <c r="G176" s="36" t="s">
        <v>654</v>
      </c>
      <c r="H176" s="36" t="s">
        <v>279</v>
      </c>
      <c r="I176" s="22">
        <v>151.19999999999999</v>
      </c>
      <c r="J176" s="22">
        <v>345</v>
      </c>
      <c r="K176" s="36" t="s">
        <v>655</v>
      </c>
      <c r="L176" s="36" t="s">
        <v>656</v>
      </c>
      <c r="M176" s="22">
        <v>9.6</v>
      </c>
      <c r="N176" s="3">
        <v>60</v>
      </c>
      <c r="O176" s="3">
        <v>150</v>
      </c>
      <c r="P176" s="3">
        <f t="shared" si="3"/>
        <v>2.5</v>
      </c>
      <c r="Q176" s="3" t="s">
        <v>619</v>
      </c>
      <c r="R176" s="3">
        <v>50</v>
      </c>
      <c r="S176" s="3">
        <f>220+220+280+108+108</f>
        <v>936</v>
      </c>
      <c r="T176" s="5">
        <f>((S176)/((O176/60)*(N176/(N176+O176))))/1000</f>
        <v>1.3104</v>
      </c>
      <c r="U176" s="3"/>
      <c r="V176" s="3"/>
      <c r="W176" s="3"/>
      <c r="X176" s="3"/>
      <c r="Y176" s="6"/>
      <c r="Z176" s="3"/>
      <c r="AA176" s="6">
        <v>0.95</v>
      </c>
      <c r="AB176" s="6">
        <v>1</v>
      </c>
      <c r="AC176" s="6"/>
      <c r="AD176" s="6"/>
      <c r="AE176" s="6"/>
      <c r="AF176" s="7"/>
    </row>
    <row r="177" spans="1:32" ht="13.2">
      <c r="A177" s="8" t="s">
        <v>666</v>
      </c>
      <c r="B177" s="9">
        <v>45687</v>
      </c>
      <c r="C177" s="36" t="s">
        <v>653</v>
      </c>
      <c r="D177" s="36" t="s">
        <v>609</v>
      </c>
      <c r="E177" s="36" t="s">
        <v>76</v>
      </c>
      <c r="F177" s="22">
        <v>13750</v>
      </c>
      <c r="G177" s="36" t="s">
        <v>654</v>
      </c>
      <c r="H177" s="36" t="s">
        <v>279</v>
      </c>
      <c r="I177" s="22">
        <v>151.19999999999999</v>
      </c>
      <c r="J177" s="22">
        <v>345</v>
      </c>
      <c r="K177" s="36" t="s">
        <v>655</v>
      </c>
      <c r="L177" s="36" t="s">
        <v>656</v>
      </c>
      <c r="M177" s="22">
        <v>9.6</v>
      </c>
      <c r="N177" s="10">
        <v>60</v>
      </c>
      <c r="O177" s="10">
        <v>150</v>
      </c>
      <c r="P177" s="10">
        <f t="shared" si="3"/>
        <v>2.5</v>
      </c>
      <c r="Q177" s="10" t="s">
        <v>619</v>
      </c>
      <c r="R177" s="10">
        <v>50</v>
      </c>
      <c r="S177" s="10">
        <f>220+220+280+108+108+48+48</f>
        <v>1032</v>
      </c>
      <c r="T177" s="11">
        <f>((S177)/((O177/60)*(N177/(N177+O177))))/1000</f>
        <v>1.4448000000000001</v>
      </c>
      <c r="U177" s="10"/>
      <c r="V177" s="10"/>
      <c r="W177" s="10"/>
      <c r="X177" s="10"/>
      <c r="Y177" s="12"/>
      <c r="Z177" s="10"/>
      <c r="AA177" s="12">
        <v>0.95</v>
      </c>
      <c r="AB177" s="12">
        <v>1</v>
      </c>
      <c r="AC177" s="12"/>
      <c r="AD177" s="12"/>
      <c r="AE177" s="12"/>
      <c r="AF177" s="13"/>
    </row>
    <row r="178" spans="1:32" ht="13.2">
      <c r="A178" s="1" t="s">
        <v>667</v>
      </c>
      <c r="B178" s="37">
        <v>45688</v>
      </c>
      <c r="C178" s="36" t="s">
        <v>653</v>
      </c>
      <c r="D178" s="36" t="s">
        <v>609</v>
      </c>
      <c r="E178" s="36" t="s">
        <v>76</v>
      </c>
      <c r="F178" s="22">
        <v>13750</v>
      </c>
      <c r="G178" s="36" t="s">
        <v>654</v>
      </c>
      <c r="H178" s="36" t="s">
        <v>279</v>
      </c>
      <c r="I178" s="22">
        <v>151.19999999999999</v>
      </c>
      <c r="J178" s="22">
        <v>337</v>
      </c>
      <c r="K178" s="36" t="s">
        <v>655</v>
      </c>
      <c r="L178" s="36" t="s">
        <v>656</v>
      </c>
      <c r="M178" s="22">
        <v>9.6</v>
      </c>
      <c r="N178" s="3">
        <v>60</v>
      </c>
      <c r="O178" s="3">
        <v>150</v>
      </c>
      <c r="P178" s="3">
        <f t="shared" si="3"/>
        <v>2.5</v>
      </c>
      <c r="Q178" s="3" t="s">
        <v>619</v>
      </c>
      <c r="R178" s="3">
        <v>50</v>
      </c>
      <c r="S178" s="3">
        <f>220+108+48</f>
        <v>376</v>
      </c>
      <c r="T178" s="5">
        <f>((S178)/((O178/60)*(N178/(N178+O178))))/1000</f>
        <v>0.52640000000000009</v>
      </c>
      <c r="U178" s="3"/>
      <c r="V178" s="3"/>
      <c r="W178" s="3"/>
      <c r="X178" s="3"/>
      <c r="Y178" s="6"/>
      <c r="Z178" s="3"/>
      <c r="AA178" s="6">
        <v>0.7</v>
      </c>
      <c r="AB178" s="6">
        <v>1</v>
      </c>
      <c r="AC178" s="6"/>
      <c r="AD178" s="6"/>
      <c r="AE178" s="6"/>
      <c r="AF178" s="7" t="s">
        <v>668</v>
      </c>
    </row>
    <row r="179" spans="1:32" ht="13.2">
      <c r="A179" s="8" t="s">
        <v>669</v>
      </c>
      <c r="B179" s="37">
        <v>45688</v>
      </c>
      <c r="C179" s="36" t="s">
        <v>653</v>
      </c>
      <c r="D179" s="36" t="s">
        <v>609</v>
      </c>
      <c r="E179" s="36" t="s">
        <v>76</v>
      </c>
      <c r="F179" s="22">
        <v>13750</v>
      </c>
      <c r="G179" s="36" t="s">
        <v>654</v>
      </c>
      <c r="H179" s="36" t="s">
        <v>279</v>
      </c>
      <c r="I179" s="22">
        <v>151.19999999999999</v>
      </c>
      <c r="J179" s="22">
        <v>337</v>
      </c>
      <c r="K179" s="36" t="s">
        <v>655</v>
      </c>
      <c r="L179" s="36" t="s">
        <v>656</v>
      </c>
      <c r="M179" s="22">
        <v>9.6</v>
      </c>
      <c r="N179" s="10">
        <v>60</v>
      </c>
      <c r="O179" s="10">
        <v>150</v>
      </c>
      <c r="P179" s="10">
        <f t="shared" si="3"/>
        <v>2.5</v>
      </c>
      <c r="Q179" s="10" t="s">
        <v>619</v>
      </c>
      <c r="R179" s="10">
        <v>50</v>
      </c>
      <c r="S179" s="10">
        <f>220+220+280+108+108+48+48</f>
        <v>1032</v>
      </c>
      <c r="T179" s="11">
        <f>((S179)/((O179/60)*(N179/(N179+O179))))/1000</f>
        <v>1.4448000000000001</v>
      </c>
      <c r="U179" s="10"/>
      <c r="V179" s="10"/>
      <c r="W179" s="10"/>
      <c r="X179" s="10"/>
      <c r="Y179" s="12"/>
      <c r="Z179" s="10"/>
      <c r="AA179" s="12">
        <v>0.7</v>
      </c>
      <c r="AB179" s="12">
        <v>1</v>
      </c>
      <c r="AC179" s="12"/>
      <c r="AD179" s="12"/>
      <c r="AE179" s="12"/>
      <c r="AF179" s="13" t="s">
        <v>670</v>
      </c>
    </row>
    <row r="180" spans="1:32" ht="13.2">
      <c r="A180" s="1" t="s">
        <v>671</v>
      </c>
      <c r="B180" s="2">
        <v>45692</v>
      </c>
      <c r="C180" s="3" t="s">
        <v>672</v>
      </c>
      <c r="D180" s="36" t="s">
        <v>673</v>
      </c>
      <c r="E180" s="36" t="s">
        <v>76</v>
      </c>
      <c r="F180" s="3">
        <v>11000</v>
      </c>
      <c r="G180" s="3" t="s">
        <v>674</v>
      </c>
      <c r="H180" s="3" t="s">
        <v>172</v>
      </c>
      <c r="I180" s="3">
        <v>298.8</v>
      </c>
      <c r="J180" s="3">
        <v>580</v>
      </c>
      <c r="K180" s="3" t="s">
        <v>675</v>
      </c>
      <c r="L180" s="36" t="s">
        <v>676</v>
      </c>
      <c r="M180" s="3">
        <v>13.2</v>
      </c>
      <c r="N180" s="3">
        <v>40</v>
      </c>
      <c r="O180" s="3">
        <v>200</v>
      </c>
      <c r="P180" s="3">
        <f t="shared" si="3"/>
        <v>5</v>
      </c>
      <c r="Q180" s="3" t="s">
        <v>619</v>
      </c>
      <c r="R180" s="3">
        <v>50</v>
      </c>
      <c r="S180" s="3">
        <f t="shared" ref="S180:S181" si="11">220+220+108+108+48</f>
        <v>704</v>
      </c>
      <c r="T180" s="5">
        <f>((S180)/((O180/60)*(N180/(N180+O180))))/1000</f>
        <v>1.2672000000000001</v>
      </c>
      <c r="U180" s="3"/>
      <c r="V180" s="3"/>
      <c r="W180" s="3"/>
      <c r="X180" s="3"/>
      <c r="Y180" s="6"/>
      <c r="Z180" s="3"/>
      <c r="AA180" s="6"/>
      <c r="AB180" s="6"/>
      <c r="AC180" s="6"/>
      <c r="AD180" s="6"/>
      <c r="AE180" s="6"/>
      <c r="AF180" s="7"/>
    </row>
    <row r="181" spans="1:32" ht="13.2">
      <c r="A181" s="8" t="s">
        <v>677</v>
      </c>
      <c r="B181" s="9">
        <v>45692</v>
      </c>
      <c r="C181" s="10" t="s">
        <v>672</v>
      </c>
      <c r="D181" s="36" t="s">
        <v>673</v>
      </c>
      <c r="E181" s="36" t="s">
        <v>76</v>
      </c>
      <c r="F181" s="10">
        <v>11000</v>
      </c>
      <c r="G181" s="10" t="s">
        <v>674</v>
      </c>
      <c r="H181" s="10" t="s">
        <v>172</v>
      </c>
      <c r="I181" s="10">
        <v>298.8</v>
      </c>
      <c r="J181" s="10">
        <v>580</v>
      </c>
      <c r="K181" s="10" t="s">
        <v>675</v>
      </c>
      <c r="L181" s="36" t="s">
        <v>676</v>
      </c>
      <c r="M181" s="10">
        <v>13.2</v>
      </c>
      <c r="N181" s="10">
        <v>28</v>
      </c>
      <c r="O181" s="10">
        <v>200</v>
      </c>
      <c r="P181" s="10">
        <f t="shared" si="3"/>
        <v>7.1428571428571432</v>
      </c>
      <c r="Q181" s="10" t="s">
        <v>619</v>
      </c>
      <c r="R181" s="10">
        <v>50</v>
      </c>
      <c r="S181" s="10">
        <f t="shared" si="11"/>
        <v>704</v>
      </c>
      <c r="T181" s="11">
        <f>((S181)/((O181/60)*(N181/(N181+O181))))/1000</f>
        <v>1.7197714285714287</v>
      </c>
      <c r="U181" s="10"/>
      <c r="V181" s="10"/>
      <c r="W181" s="10"/>
      <c r="X181" s="10"/>
      <c r="Y181" s="12"/>
      <c r="Z181" s="10"/>
      <c r="AA181" s="12"/>
      <c r="AB181" s="12"/>
      <c r="AC181" s="12"/>
      <c r="AD181" s="12"/>
      <c r="AE181" s="12"/>
      <c r="AF181" s="13"/>
    </row>
    <row r="182" spans="1:32" ht="13.2">
      <c r="A182" s="1" t="s">
        <v>678</v>
      </c>
      <c r="B182" s="2">
        <v>45692</v>
      </c>
      <c r="C182" s="3" t="s">
        <v>672</v>
      </c>
      <c r="D182" s="36" t="s">
        <v>673</v>
      </c>
      <c r="E182" s="36" t="s">
        <v>76</v>
      </c>
      <c r="F182" s="3">
        <v>11000</v>
      </c>
      <c r="G182" s="3" t="s">
        <v>674</v>
      </c>
      <c r="H182" s="3" t="s">
        <v>172</v>
      </c>
      <c r="I182" s="3">
        <v>298.8</v>
      </c>
      <c r="J182" s="3">
        <v>580</v>
      </c>
      <c r="K182" s="3" t="s">
        <v>675</v>
      </c>
      <c r="L182" s="36" t="s">
        <v>676</v>
      </c>
      <c r="M182" s="3">
        <v>13.2</v>
      </c>
      <c r="N182" s="3">
        <v>28</v>
      </c>
      <c r="O182" s="3">
        <v>200</v>
      </c>
      <c r="P182" s="3">
        <f t="shared" si="3"/>
        <v>7.1428571428571432</v>
      </c>
      <c r="Q182" s="3" t="s">
        <v>619</v>
      </c>
      <c r="R182" s="3">
        <v>50</v>
      </c>
      <c r="S182" s="3">
        <f>220+108+48</f>
        <v>376</v>
      </c>
      <c r="T182" s="5">
        <f>((S182)/((O182/60)*(N182/(N182+O182))))/1000</f>
        <v>0.91851428571428573</v>
      </c>
      <c r="U182" s="3"/>
      <c r="V182" s="3"/>
      <c r="W182" s="3"/>
      <c r="X182" s="3"/>
      <c r="Y182" s="6"/>
      <c r="Z182" s="3"/>
      <c r="AA182" s="6">
        <v>0.05</v>
      </c>
      <c r="AB182" s="6">
        <v>0.15</v>
      </c>
      <c r="AC182" s="6"/>
      <c r="AD182" s="6"/>
      <c r="AE182" s="6"/>
      <c r="AF182" s="7" t="s">
        <v>679</v>
      </c>
    </row>
    <row r="183" spans="1:32" ht="13.2">
      <c r="A183" s="8" t="s">
        <v>680</v>
      </c>
      <c r="B183" s="9">
        <v>45692</v>
      </c>
      <c r="C183" s="10" t="s">
        <v>672</v>
      </c>
      <c r="D183" s="36" t="s">
        <v>673</v>
      </c>
      <c r="E183" s="36" t="s">
        <v>76</v>
      </c>
      <c r="F183" s="10">
        <v>11000</v>
      </c>
      <c r="G183" s="10" t="s">
        <v>674</v>
      </c>
      <c r="H183" s="10" t="s">
        <v>172</v>
      </c>
      <c r="I183" s="10">
        <v>298.8</v>
      </c>
      <c r="J183" s="10">
        <v>580</v>
      </c>
      <c r="K183" s="10" t="s">
        <v>675</v>
      </c>
      <c r="L183" s="36" t="s">
        <v>676</v>
      </c>
      <c r="M183" s="10">
        <v>13.2</v>
      </c>
      <c r="N183" s="10">
        <v>28</v>
      </c>
      <c r="O183" s="10">
        <v>200</v>
      </c>
      <c r="P183" s="10">
        <f t="shared" si="3"/>
        <v>7.1428571428571432</v>
      </c>
      <c r="Q183" s="10" t="s">
        <v>619</v>
      </c>
      <c r="R183" s="10">
        <v>50</v>
      </c>
      <c r="S183" s="10">
        <f>220+220+48</f>
        <v>488</v>
      </c>
      <c r="T183" s="11">
        <f>((S183)/((O183/60)*(N183/(N183+O183))))/1000</f>
        <v>1.1921142857142859</v>
      </c>
      <c r="U183" s="10"/>
      <c r="V183" s="10"/>
      <c r="W183" s="10"/>
      <c r="X183" s="10"/>
      <c r="Y183" s="12"/>
      <c r="Z183" s="10"/>
      <c r="AA183" s="12">
        <v>0.1</v>
      </c>
      <c r="AB183" s="12">
        <v>0.2</v>
      </c>
      <c r="AC183" s="12"/>
      <c r="AD183" s="12"/>
      <c r="AE183" s="12"/>
      <c r="AF183" s="13"/>
    </row>
    <row r="184" spans="1:32" ht="13.2">
      <c r="A184" s="1" t="s">
        <v>681</v>
      </c>
      <c r="B184" s="2">
        <v>45692</v>
      </c>
      <c r="C184" s="3" t="s">
        <v>672</v>
      </c>
      <c r="D184" s="36" t="s">
        <v>673</v>
      </c>
      <c r="E184" s="36" t="s">
        <v>76</v>
      </c>
      <c r="F184" s="3">
        <v>11000</v>
      </c>
      <c r="G184" s="3" t="s">
        <v>674</v>
      </c>
      <c r="H184" s="3" t="s">
        <v>172</v>
      </c>
      <c r="I184" s="3">
        <v>298.8</v>
      </c>
      <c r="J184" s="3">
        <v>580</v>
      </c>
      <c r="K184" s="3" t="s">
        <v>675</v>
      </c>
      <c r="L184" s="36" t="s">
        <v>676</v>
      </c>
      <c r="M184" s="3">
        <v>13.2</v>
      </c>
      <c r="N184" s="3">
        <v>21.8</v>
      </c>
      <c r="O184" s="3">
        <v>100</v>
      </c>
      <c r="P184" s="3">
        <f t="shared" si="3"/>
        <v>4.5871559633027523</v>
      </c>
      <c r="Q184" s="3" t="s">
        <v>619</v>
      </c>
      <c r="R184" s="3">
        <v>50</v>
      </c>
      <c r="S184" s="3">
        <f>220+108+48</f>
        <v>376</v>
      </c>
      <c r="T184" s="5">
        <f>((S184)/((O184/60)*(N184/(N184+O184))))/1000</f>
        <v>1.2604623853211008</v>
      </c>
      <c r="U184" s="3"/>
      <c r="V184" s="3"/>
      <c r="W184" s="3"/>
      <c r="X184" s="3"/>
      <c r="Y184" s="6"/>
      <c r="Z184" s="3"/>
      <c r="AA184" s="6">
        <v>0.2</v>
      </c>
      <c r="AB184" s="6">
        <v>0.25</v>
      </c>
      <c r="AC184" s="6"/>
      <c r="AD184" s="6"/>
      <c r="AE184" s="6"/>
      <c r="AF184" s="7"/>
    </row>
    <row r="185" spans="1:32" ht="13.2">
      <c r="A185" s="8" t="s">
        <v>682</v>
      </c>
      <c r="B185" s="9">
        <v>45692</v>
      </c>
      <c r="C185" s="10" t="s">
        <v>672</v>
      </c>
      <c r="D185" s="36" t="s">
        <v>673</v>
      </c>
      <c r="E185" s="36" t="s">
        <v>76</v>
      </c>
      <c r="F185" s="10">
        <v>11000</v>
      </c>
      <c r="G185" s="10" t="s">
        <v>674</v>
      </c>
      <c r="H185" s="10" t="s">
        <v>172</v>
      </c>
      <c r="I185" s="10">
        <v>298.8</v>
      </c>
      <c r="J185" s="10">
        <v>580</v>
      </c>
      <c r="K185" s="10" t="s">
        <v>675</v>
      </c>
      <c r="L185" s="36" t="s">
        <v>676</v>
      </c>
      <c r="M185" s="10">
        <v>13.2</v>
      </c>
      <c r="N185" s="10">
        <v>21.8</v>
      </c>
      <c r="O185" s="10">
        <v>100</v>
      </c>
      <c r="P185" s="10">
        <f t="shared" si="3"/>
        <v>4.5871559633027523</v>
      </c>
      <c r="Q185" s="10" t="s">
        <v>619</v>
      </c>
      <c r="R185" s="10">
        <v>50</v>
      </c>
      <c r="S185" s="10">
        <f>220+220+48</f>
        <v>488</v>
      </c>
      <c r="T185" s="11">
        <f>((S185)/((O185/60)*(N185/(N185+O185))))/1000</f>
        <v>1.6359192660550457</v>
      </c>
      <c r="U185" s="10"/>
      <c r="V185" s="10"/>
      <c r="W185" s="10"/>
      <c r="X185" s="10"/>
      <c r="Y185" s="12"/>
      <c r="Z185" s="10"/>
      <c r="AA185" s="12">
        <v>0.1</v>
      </c>
      <c r="AB185" s="12">
        <v>0.15</v>
      </c>
      <c r="AC185" s="12"/>
      <c r="AD185" s="12"/>
      <c r="AE185" s="12"/>
      <c r="AF185" s="13"/>
    </row>
    <row r="186" spans="1:32" ht="13.2">
      <c r="A186" s="1" t="s">
        <v>683</v>
      </c>
      <c r="B186" s="2">
        <v>45692</v>
      </c>
      <c r="C186" s="3" t="s">
        <v>672</v>
      </c>
      <c r="D186" s="36" t="s">
        <v>673</v>
      </c>
      <c r="E186" s="36" t="s">
        <v>76</v>
      </c>
      <c r="F186" s="3">
        <v>11000</v>
      </c>
      <c r="G186" s="3" t="s">
        <v>674</v>
      </c>
      <c r="H186" s="3" t="s">
        <v>172</v>
      </c>
      <c r="I186" s="3">
        <v>298.8</v>
      </c>
      <c r="J186" s="3">
        <v>580</v>
      </c>
      <c r="K186" s="3" t="s">
        <v>675</v>
      </c>
      <c r="L186" s="36" t="s">
        <v>676</v>
      </c>
      <c r="M186" s="3">
        <v>13.2</v>
      </c>
      <c r="N186" s="3">
        <v>21.8</v>
      </c>
      <c r="O186" s="3">
        <v>100</v>
      </c>
      <c r="P186" s="3">
        <f t="shared" si="3"/>
        <v>4.5871559633027523</v>
      </c>
      <c r="Q186" s="3" t="s">
        <v>619</v>
      </c>
      <c r="R186" s="3">
        <v>50</v>
      </c>
      <c r="S186" s="3">
        <f>220+220+108+48</f>
        <v>596</v>
      </c>
      <c r="T186" s="5">
        <f>((S186)/((O186/60)*(N186/(N186+O186))))/1000</f>
        <v>1.9979669724770641</v>
      </c>
      <c r="U186" s="3"/>
      <c r="V186" s="3"/>
      <c r="W186" s="3"/>
      <c r="X186" s="3"/>
      <c r="Y186" s="6"/>
      <c r="Z186" s="3"/>
      <c r="AA186" s="6">
        <v>0.15</v>
      </c>
      <c r="AB186" s="6">
        <v>0.15</v>
      </c>
      <c r="AC186" s="6"/>
      <c r="AD186" s="6"/>
      <c r="AE186" s="6"/>
      <c r="AF186" s="7"/>
    </row>
    <row r="187" spans="1:32" ht="13.2">
      <c r="A187" s="8" t="s">
        <v>684</v>
      </c>
      <c r="B187" s="9">
        <v>45692</v>
      </c>
      <c r="C187" s="10" t="s">
        <v>672</v>
      </c>
      <c r="D187" s="36" t="s">
        <v>673</v>
      </c>
      <c r="E187" s="36" t="s">
        <v>76</v>
      </c>
      <c r="F187" s="10">
        <v>11000</v>
      </c>
      <c r="G187" s="10" t="s">
        <v>674</v>
      </c>
      <c r="H187" s="10" t="s">
        <v>172</v>
      </c>
      <c r="I187" s="10">
        <v>298.8</v>
      </c>
      <c r="J187" s="10">
        <v>580</v>
      </c>
      <c r="K187" s="10" t="s">
        <v>675</v>
      </c>
      <c r="L187" s="36" t="s">
        <v>676</v>
      </c>
      <c r="M187" s="10">
        <v>13.2</v>
      </c>
      <c r="N187" s="10">
        <v>21.8</v>
      </c>
      <c r="O187" s="10">
        <v>100</v>
      </c>
      <c r="P187" s="10">
        <f t="shared" si="3"/>
        <v>4.5871559633027523</v>
      </c>
      <c r="Q187" s="10" t="s">
        <v>619</v>
      </c>
      <c r="R187" s="10">
        <v>50</v>
      </c>
      <c r="S187" s="10">
        <f>220+220+108+108+48</f>
        <v>704</v>
      </c>
      <c r="T187" s="11">
        <f>((S187)/((O187/60)*(N187/(N187+O187))))/1000</f>
        <v>2.3600146788990823</v>
      </c>
      <c r="U187" s="10"/>
      <c r="V187" s="10"/>
      <c r="W187" s="10"/>
      <c r="X187" s="10"/>
      <c r="Y187" s="12"/>
      <c r="Z187" s="10"/>
      <c r="AA187" s="12">
        <v>0.15</v>
      </c>
      <c r="AB187" s="12">
        <v>0.25</v>
      </c>
      <c r="AC187" s="12"/>
      <c r="AD187" s="12"/>
      <c r="AE187" s="12"/>
      <c r="AF187" s="13"/>
    </row>
    <row r="188" spans="1:32" ht="13.2">
      <c r="A188" s="1" t="s">
        <v>685</v>
      </c>
      <c r="B188" s="2">
        <v>45692</v>
      </c>
      <c r="C188" s="3" t="s">
        <v>672</v>
      </c>
      <c r="D188" s="36" t="s">
        <v>673</v>
      </c>
      <c r="E188" s="36" t="s">
        <v>76</v>
      </c>
      <c r="F188" s="3">
        <v>11000</v>
      </c>
      <c r="G188" s="3" t="s">
        <v>674</v>
      </c>
      <c r="H188" s="3" t="s">
        <v>172</v>
      </c>
      <c r="I188" s="3">
        <v>298.8</v>
      </c>
      <c r="J188" s="3">
        <v>580</v>
      </c>
      <c r="K188" s="3" t="s">
        <v>675</v>
      </c>
      <c r="L188" s="36" t="s">
        <v>676</v>
      </c>
      <c r="M188" s="3">
        <v>13.2</v>
      </c>
      <c r="N188" s="3">
        <v>21.8</v>
      </c>
      <c r="O188" s="3">
        <v>100</v>
      </c>
      <c r="P188" s="3">
        <f t="shared" si="3"/>
        <v>4.5871559633027523</v>
      </c>
      <c r="Q188" s="3" t="s">
        <v>619</v>
      </c>
      <c r="R188" s="3">
        <v>50</v>
      </c>
      <c r="S188" s="3">
        <f>220+280+220+108</f>
        <v>828</v>
      </c>
      <c r="T188" s="5">
        <f>((S188)/((O188/60)*(N188/(N188+O188))))/1000</f>
        <v>2.7756990825688068</v>
      </c>
      <c r="U188" s="3"/>
      <c r="V188" s="3"/>
      <c r="W188" s="3"/>
      <c r="X188" s="3"/>
      <c r="Y188" s="6"/>
      <c r="Z188" s="3"/>
      <c r="AA188" s="6">
        <v>0.15</v>
      </c>
      <c r="AB188" s="6">
        <v>0.2</v>
      </c>
      <c r="AC188" s="6"/>
      <c r="AD188" s="6"/>
      <c r="AE188" s="6"/>
      <c r="AF188" s="7"/>
    </row>
    <row r="189" spans="1:32" ht="13.2">
      <c r="A189" s="8" t="s">
        <v>686</v>
      </c>
      <c r="B189" s="9">
        <v>45692</v>
      </c>
      <c r="C189" s="10" t="s">
        <v>672</v>
      </c>
      <c r="D189" s="36" t="s">
        <v>673</v>
      </c>
      <c r="E189" s="36" t="s">
        <v>76</v>
      </c>
      <c r="F189" s="10">
        <v>11000</v>
      </c>
      <c r="G189" s="10" t="s">
        <v>674</v>
      </c>
      <c r="H189" s="10" t="s">
        <v>172</v>
      </c>
      <c r="I189" s="10">
        <v>298.8</v>
      </c>
      <c r="J189" s="10">
        <v>580</v>
      </c>
      <c r="K189" s="10" t="s">
        <v>675</v>
      </c>
      <c r="L189" s="36" t="s">
        <v>676</v>
      </c>
      <c r="M189" s="10">
        <v>13.2</v>
      </c>
      <c r="N189" s="10">
        <v>21.8</v>
      </c>
      <c r="O189" s="10">
        <v>100</v>
      </c>
      <c r="P189" s="10">
        <f t="shared" si="3"/>
        <v>4.5871559633027523</v>
      </c>
      <c r="Q189" s="10" t="s">
        <v>619</v>
      </c>
      <c r="R189" s="10">
        <v>50</v>
      </c>
      <c r="S189" s="10">
        <f>220+280+220+108+108+48+48</f>
        <v>1032</v>
      </c>
      <c r="T189" s="11">
        <f>((S189)/((O189/60)*(N189/(N189+O189))))/1000</f>
        <v>3.4595669724770639</v>
      </c>
      <c r="U189" s="10"/>
      <c r="V189" s="10"/>
      <c r="W189" s="10"/>
      <c r="X189" s="10"/>
      <c r="Y189" s="12"/>
      <c r="Z189" s="10"/>
      <c r="AA189" s="12">
        <v>0.1</v>
      </c>
      <c r="AB189" s="12">
        <v>0.15</v>
      </c>
      <c r="AC189" s="12"/>
      <c r="AD189" s="12"/>
      <c r="AE189" s="12"/>
      <c r="AF189" s="13"/>
    </row>
    <row r="190" spans="1:32" ht="13.2">
      <c r="A190" s="1" t="s">
        <v>687</v>
      </c>
      <c r="B190" s="2">
        <v>45693</v>
      </c>
      <c r="C190" s="3" t="s">
        <v>688</v>
      </c>
      <c r="D190" s="3" t="s">
        <v>689</v>
      </c>
      <c r="E190" s="3" t="s">
        <v>690</v>
      </c>
      <c r="F190" s="3">
        <v>24420</v>
      </c>
      <c r="G190" s="3" t="s">
        <v>674</v>
      </c>
      <c r="H190" s="3" t="s">
        <v>172</v>
      </c>
      <c r="I190" s="3">
        <v>298.8</v>
      </c>
      <c r="J190" s="3">
        <v>552</v>
      </c>
      <c r="K190" s="3" t="s">
        <v>691</v>
      </c>
      <c r="L190" s="36" t="s">
        <v>692</v>
      </c>
      <c r="M190" s="3">
        <v>13.2</v>
      </c>
      <c r="N190" s="3">
        <v>13.75</v>
      </c>
      <c r="O190" s="3">
        <v>175</v>
      </c>
      <c r="P190" s="3">
        <f t="shared" si="3"/>
        <v>12.727272727272727</v>
      </c>
      <c r="Q190" s="3" t="s">
        <v>619</v>
      </c>
      <c r="R190" s="3">
        <v>50</v>
      </c>
      <c r="S190" s="3"/>
      <c r="T190" s="5"/>
      <c r="U190" s="3"/>
      <c r="V190" s="3"/>
      <c r="W190" s="3"/>
      <c r="X190" s="3"/>
      <c r="Y190" s="6"/>
      <c r="Z190" s="3"/>
      <c r="AA190" s="6"/>
      <c r="AB190" s="6"/>
      <c r="AC190" s="6"/>
      <c r="AD190" s="6"/>
      <c r="AE190" s="6"/>
      <c r="AF190" s="7" t="s">
        <v>693</v>
      </c>
    </row>
    <row r="191" spans="1:32" ht="13.2">
      <c r="A191" s="8" t="s">
        <v>694</v>
      </c>
      <c r="B191" s="9">
        <v>45694</v>
      </c>
      <c r="C191" s="10" t="s">
        <v>695</v>
      </c>
      <c r="D191" s="36" t="s">
        <v>673</v>
      </c>
      <c r="E191" s="36" t="s">
        <v>76</v>
      </c>
      <c r="F191" s="10">
        <v>11000</v>
      </c>
      <c r="G191" s="10" t="s">
        <v>674</v>
      </c>
      <c r="H191" s="10" t="s">
        <v>172</v>
      </c>
      <c r="I191" s="10">
        <v>298.8</v>
      </c>
      <c r="J191" s="10">
        <v>624</v>
      </c>
      <c r="K191" s="10" t="s">
        <v>675</v>
      </c>
      <c r="L191" s="36" t="s">
        <v>692</v>
      </c>
      <c r="M191" s="10">
        <v>13.2</v>
      </c>
      <c r="N191" s="10">
        <v>20</v>
      </c>
      <c r="O191" s="10">
        <v>100</v>
      </c>
      <c r="P191" s="10">
        <f t="shared" si="3"/>
        <v>5</v>
      </c>
      <c r="Q191" s="10" t="s">
        <v>619</v>
      </c>
      <c r="R191" s="10">
        <v>50</v>
      </c>
      <c r="S191" s="10">
        <f>220+220+108+108+48</f>
        <v>704</v>
      </c>
      <c r="T191" s="11">
        <f>((S191)/((O191/60)*(N191/(N191+O191))))/1000</f>
        <v>2.5344000000000002</v>
      </c>
      <c r="U191" s="10"/>
      <c r="V191" s="10"/>
      <c r="W191" s="10"/>
      <c r="X191" s="10"/>
      <c r="Y191" s="12"/>
      <c r="Z191" s="10"/>
      <c r="AA191" s="12">
        <v>0.4</v>
      </c>
      <c r="AB191" s="12">
        <v>0.7</v>
      </c>
      <c r="AC191" s="12"/>
      <c r="AD191" s="12"/>
      <c r="AE191" s="12"/>
      <c r="AF191" s="13"/>
    </row>
    <row r="192" spans="1:32" ht="13.2">
      <c r="A192" s="1" t="s">
        <v>696</v>
      </c>
      <c r="B192" s="2">
        <v>45694</v>
      </c>
      <c r="C192" s="3" t="s">
        <v>695</v>
      </c>
      <c r="D192" s="36" t="s">
        <v>673</v>
      </c>
      <c r="E192" s="36" t="s">
        <v>76</v>
      </c>
      <c r="F192" s="3">
        <v>11000</v>
      </c>
      <c r="G192" s="3" t="s">
        <v>674</v>
      </c>
      <c r="H192" s="3" t="s">
        <v>172</v>
      </c>
      <c r="I192" s="3">
        <v>298.8</v>
      </c>
      <c r="J192" s="3">
        <v>624</v>
      </c>
      <c r="K192" s="3" t="s">
        <v>675</v>
      </c>
      <c r="L192" s="36" t="s">
        <v>692</v>
      </c>
      <c r="M192" s="3">
        <v>13.2</v>
      </c>
      <c r="N192" s="3">
        <v>20</v>
      </c>
      <c r="O192" s="3">
        <v>100</v>
      </c>
      <c r="P192" s="3">
        <f t="shared" si="3"/>
        <v>5</v>
      </c>
      <c r="Q192" s="3" t="s">
        <v>619</v>
      </c>
      <c r="R192" s="3">
        <v>50</v>
      </c>
      <c r="S192" s="3">
        <f>220+220+48</f>
        <v>488</v>
      </c>
      <c r="T192" s="5">
        <f>((S192)/((O192/60)*(N192/(N192+O192))))/1000</f>
        <v>1.7567999999999999</v>
      </c>
      <c r="U192" s="3"/>
      <c r="V192" s="3"/>
      <c r="W192" s="3"/>
      <c r="X192" s="3"/>
      <c r="Y192" s="6"/>
      <c r="Z192" s="3"/>
      <c r="AA192" s="6">
        <v>0.35</v>
      </c>
      <c r="AB192" s="6">
        <v>0.45</v>
      </c>
      <c r="AC192" s="6"/>
      <c r="AD192" s="6"/>
      <c r="AE192" s="6"/>
      <c r="AF192" s="7"/>
    </row>
    <row r="193" spans="1:32" ht="13.2">
      <c r="A193" s="8" t="s">
        <v>697</v>
      </c>
      <c r="B193" s="9">
        <v>45694</v>
      </c>
      <c r="C193" s="10" t="s">
        <v>698</v>
      </c>
      <c r="D193" s="36" t="s">
        <v>673</v>
      </c>
      <c r="E193" s="36" t="s">
        <v>76</v>
      </c>
      <c r="F193" s="10">
        <v>11000</v>
      </c>
      <c r="G193" s="10" t="s">
        <v>674</v>
      </c>
      <c r="H193" s="10" t="s">
        <v>172</v>
      </c>
      <c r="I193" s="10">
        <v>298.8</v>
      </c>
      <c r="J193" s="10">
        <v>624</v>
      </c>
      <c r="K193" s="10" t="s">
        <v>675</v>
      </c>
      <c r="L193" s="36" t="s">
        <v>692</v>
      </c>
      <c r="M193" s="10">
        <v>13.2</v>
      </c>
      <c r="N193" s="10">
        <v>20</v>
      </c>
      <c r="O193" s="10">
        <v>300</v>
      </c>
      <c r="P193" s="10">
        <f t="shared" si="3"/>
        <v>15</v>
      </c>
      <c r="Q193" s="10" t="s">
        <v>619</v>
      </c>
      <c r="R193" s="10">
        <v>5</v>
      </c>
      <c r="S193" s="10">
        <f t="shared" ref="S193:S195" si="12">220+280+220+108+108+48+48</f>
        <v>1032</v>
      </c>
      <c r="T193" s="11">
        <f>((S193)/((O193/60)*(N193/(N193+O193))))/1000</f>
        <v>3.3024</v>
      </c>
      <c r="U193" s="10"/>
      <c r="V193" s="10"/>
      <c r="W193" s="10"/>
      <c r="X193" s="10"/>
      <c r="Y193" s="12"/>
      <c r="Z193" s="10"/>
      <c r="AA193" s="12">
        <v>0.4</v>
      </c>
      <c r="AB193" s="12">
        <v>0.6</v>
      </c>
      <c r="AC193" s="12"/>
      <c r="AD193" s="12"/>
      <c r="AE193" s="12"/>
      <c r="AF193" s="13"/>
    </row>
    <row r="194" spans="1:32" ht="13.2">
      <c r="A194" s="1" t="s">
        <v>699</v>
      </c>
      <c r="B194" s="2">
        <v>45694</v>
      </c>
      <c r="C194" s="3" t="s">
        <v>700</v>
      </c>
      <c r="D194" s="36" t="s">
        <v>673</v>
      </c>
      <c r="E194" s="36" t="s">
        <v>76</v>
      </c>
      <c r="F194" s="3">
        <v>11000</v>
      </c>
      <c r="G194" s="3" t="s">
        <v>674</v>
      </c>
      <c r="H194" s="3" t="s">
        <v>172</v>
      </c>
      <c r="I194" s="3">
        <v>298.8</v>
      </c>
      <c r="J194" s="3">
        <v>624</v>
      </c>
      <c r="K194" s="3" t="s">
        <v>675</v>
      </c>
      <c r="L194" s="36" t="s">
        <v>692</v>
      </c>
      <c r="M194" s="3">
        <v>13.2</v>
      </c>
      <c r="N194" s="3">
        <v>20</v>
      </c>
      <c r="O194" s="3">
        <v>120</v>
      </c>
      <c r="P194" s="3">
        <f t="shared" si="3"/>
        <v>6</v>
      </c>
      <c r="Q194" s="3" t="s">
        <v>619</v>
      </c>
      <c r="R194" s="3">
        <v>5</v>
      </c>
      <c r="S194" s="3">
        <f t="shared" si="12"/>
        <v>1032</v>
      </c>
      <c r="T194" s="5">
        <f>((S194)/((O194/60)*(N194/(N194+O194))))/1000</f>
        <v>3.6120000000000001</v>
      </c>
      <c r="U194" s="3"/>
      <c r="V194" s="3"/>
      <c r="W194" s="3"/>
      <c r="X194" s="3"/>
      <c r="Y194" s="6"/>
      <c r="Z194" s="3"/>
      <c r="AA194" s="6">
        <v>0.4</v>
      </c>
      <c r="AB194" s="6">
        <v>0.5</v>
      </c>
      <c r="AC194" s="6"/>
      <c r="AD194" s="6"/>
      <c r="AE194" s="6"/>
      <c r="AF194" s="7"/>
    </row>
    <row r="195" spans="1:32" ht="13.2">
      <c r="A195" s="8" t="s">
        <v>701</v>
      </c>
      <c r="B195" s="9">
        <v>45694</v>
      </c>
      <c r="C195" s="10" t="s">
        <v>702</v>
      </c>
      <c r="D195" s="36" t="s">
        <v>673</v>
      </c>
      <c r="E195" s="36" t="s">
        <v>76</v>
      </c>
      <c r="F195" s="10">
        <v>11000</v>
      </c>
      <c r="G195" s="10" t="s">
        <v>674</v>
      </c>
      <c r="H195" s="10" t="s">
        <v>172</v>
      </c>
      <c r="I195" s="10">
        <v>298.8</v>
      </c>
      <c r="J195" s="10">
        <v>624</v>
      </c>
      <c r="K195" s="10" t="s">
        <v>675</v>
      </c>
      <c r="L195" s="36" t="s">
        <v>692</v>
      </c>
      <c r="M195" s="10">
        <v>13.2</v>
      </c>
      <c r="N195" s="10">
        <v>20</v>
      </c>
      <c r="O195" s="10">
        <v>50</v>
      </c>
      <c r="P195" s="10">
        <f t="shared" si="3"/>
        <v>2.5</v>
      </c>
      <c r="Q195" s="10" t="s">
        <v>619</v>
      </c>
      <c r="R195" s="10">
        <v>5</v>
      </c>
      <c r="S195" s="10">
        <f t="shared" si="12"/>
        <v>1032</v>
      </c>
      <c r="T195" s="11">
        <f>((S195)/((O195/60)*(N195/(N195+O195))))/1000</f>
        <v>4.3344000000000005</v>
      </c>
      <c r="U195" s="10"/>
      <c r="V195" s="10"/>
      <c r="W195" s="10"/>
      <c r="X195" s="10"/>
      <c r="Y195" s="12"/>
      <c r="Z195" s="10"/>
      <c r="AA195" s="12">
        <v>0.3</v>
      </c>
      <c r="AB195" s="12">
        <v>0.4</v>
      </c>
      <c r="AC195" s="12"/>
      <c r="AD195" s="12"/>
      <c r="AE195" s="12"/>
      <c r="AF195" s="13"/>
    </row>
    <row r="196" spans="1:32" ht="13.2">
      <c r="A196" s="1" t="s">
        <v>703</v>
      </c>
      <c r="B196" s="2">
        <v>45695</v>
      </c>
      <c r="C196" s="3" t="s">
        <v>704</v>
      </c>
      <c r="D196" s="36" t="s">
        <v>689</v>
      </c>
      <c r="E196" s="3" t="s">
        <v>604</v>
      </c>
      <c r="F196" s="3">
        <v>24420</v>
      </c>
      <c r="G196" s="3" t="s">
        <v>674</v>
      </c>
      <c r="H196" s="3" t="s">
        <v>172</v>
      </c>
      <c r="I196" s="3">
        <v>298.8</v>
      </c>
      <c r="J196" s="3">
        <v>572</v>
      </c>
      <c r="K196" s="3" t="s">
        <v>691</v>
      </c>
      <c r="L196" s="3" t="s">
        <v>705</v>
      </c>
      <c r="M196" s="3">
        <v>12</v>
      </c>
      <c r="N196" s="3">
        <v>20</v>
      </c>
      <c r="O196" s="3">
        <v>120</v>
      </c>
      <c r="P196" s="3">
        <f t="shared" si="3"/>
        <v>6</v>
      </c>
      <c r="Q196" s="3" t="s">
        <v>619</v>
      </c>
      <c r="R196" s="3">
        <v>50</v>
      </c>
      <c r="S196" s="3">
        <f>220+220+108+108+48</f>
        <v>704</v>
      </c>
      <c r="T196" s="5">
        <f>((S196)/((O196/60)*(N196/(N196+O196))))/1000</f>
        <v>2.464</v>
      </c>
      <c r="U196" s="3"/>
      <c r="V196" s="3"/>
      <c r="W196" s="3"/>
      <c r="X196" s="3"/>
      <c r="Y196" s="6"/>
      <c r="Z196" s="3"/>
      <c r="AA196" s="6">
        <v>0.25</v>
      </c>
      <c r="AB196" s="6">
        <v>0.25</v>
      </c>
      <c r="AC196" s="6"/>
      <c r="AD196" s="6"/>
      <c r="AE196" s="6"/>
      <c r="AF196" s="7"/>
    </row>
    <row r="197" spans="1:32" ht="13.2">
      <c r="A197" s="8" t="s">
        <v>706</v>
      </c>
      <c r="B197" s="9">
        <v>45695</v>
      </c>
      <c r="C197" s="10" t="s">
        <v>704</v>
      </c>
      <c r="D197" s="36" t="s">
        <v>689</v>
      </c>
      <c r="E197" s="10" t="s">
        <v>604</v>
      </c>
      <c r="F197" s="10">
        <v>24420</v>
      </c>
      <c r="G197" s="10" t="s">
        <v>674</v>
      </c>
      <c r="H197" s="10" t="s">
        <v>172</v>
      </c>
      <c r="I197" s="10">
        <v>298.8</v>
      </c>
      <c r="J197" s="10">
        <v>572</v>
      </c>
      <c r="K197" s="10" t="s">
        <v>691</v>
      </c>
      <c r="L197" s="10" t="s">
        <v>705</v>
      </c>
      <c r="M197" s="10">
        <v>12</v>
      </c>
      <c r="N197" s="10">
        <v>20</v>
      </c>
      <c r="O197" s="10">
        <v>120</v>
      </c>
      <c r="P197" s="10">
        <f t="shared" si="3"/>
        <v>6</v>
      </c>
      <c r="Q197" s="10" t="s">
        <v>619</v>
      </c>
      <c r="R197" s="10">
        <v>50</v>
      </c>
      <c r="S197" s="10">
        <f>220+220+48</f>
        <v>488</v>
      </c>
      <c r="T197" s="11">
        <f>((S197)/((O197/60)*(N197/(N197+O197))))/1000</f>
        <v>1.708</v>
      </c>
      <c r="U197" s="10"/>
      <c r="V197" s="10"/>
      <c r="W197" s="10"/>
      <c r="X197" s="10"/>
      <c r="Y197" s="12"/>
      <c r="Z197" s="10"/>
      <c r="AA197" s="12">
        <v>0.1</v>
      </c>
      <c r="AB197" s="12">
        <v>0.1</v>
      </c>
      <c r="AC197" s="12"/>
      <c r="AD197" s="12"/>
      <c r="AE197" s="12">
        <v>7.9000000000000001E-2</v>
      </c>
      <c r="AF197" s="13"/>
    </row>
    <row r="198" spans="1:32" ht="13.2">
      <c r="A198" s="1" t="s">
        <v>707</v>
      </c>
      <c r="B198" s="2">
        <v>45695</v>
      </c>
      <c r="C198" s="3" t="s">
        <v>704</v>
      </c>
      <c r="D198" s="36" t="s">
        <v>689</v>
      </c>
      <c r="E198" s="3" t="s">
        <v>604</v>
      </c>
      <c r="F198" s="3">
        <v>24420</v>
      </c>
      <c r="G198" s="3" t="s">
        <v>674</v>
      </c>
      <c r="H198" s="3" t="s">
        <v>172</v>
      </c>
      <c r="I198" s="3">
        <v>298.8</v>
      </c>
      <c r="J198" s="3">
        <v>572</v>
      </c>
      <c r="K198" s="3" t="s">
        <v>691</v>
      </c>
      <c r="L198" s="3" t="s">
        <v>705</v>
      </c>
      <c r="M198" s="3">
        <v>12</v>
      </c>
      <c r="N198" s="3">
        <v>20</v>
      </c>
      <c r="O198" s="3">
        <v>120</v>
      </c>
      <c r="P198" s="3">
        <f t="shared" si="3"/>
        <v>6</v>
      </c>
      <c r="Q198" s="3" t="s">
        <v>619</v>
      </c>
      <c r="R198" s="3">
        <v>50</v>
      </c>
      <c r="S198" s="3">
        <f t="shared" ref="S198:S199" si="13">220+280+220+108+108+48+48</f>
        <v>1032</v>
      </c>
      <c r="T198" s="5">
        <f>((S198)/((O198/60)*(N198/(N198+O198))))/1000</f>
        <v>3.6120000000000001</v>
      </c>
      <c r="U198" s="3"/>
      <c r="V198" s="3"/>
      <c r="W198" s="3"/>
      <c r="X198" s="3"/>
      <c r="Y198" s="6"/>
      <c r="Z198" s="3"/>
      <c r="AA198" s="6">
        <v>0.25</v>
      </c>
      <c r="AB198" s="6">
        <v>0.35</v>
      </c>
      <c r="AC198" s="6"/>
      <c r="AD198" s="6"/>
      <c r="AE198" s="6"/>
      <c r="AF198" s="7"/>
    </row>
    <row r="199" spans="1:32" ht="13.2">
      <c r="A199" s="8" t="s">
        <v>708</v>
      </c>
      <c r="B199" s="9">
        <v>45695</v>
      </c>
      <c r="C199" s="10" t="s">
        <v>709</v>
      </c>
      <c r="D199" s="36" t="s">
        <v>689</v>
      </c>
      <c r="E199" s="10" t="s">
        <v>604</v>
      </c>
      <c r="F199" s="10">
        <v>24420</v>
      </c>
      <c r="G199" s="10" t="s">
        <v>674</v>
      </c>
      <c r="H199" s="10" t="s">
        <v>172</v>
      </c>
      <c r="I199" s="10">
        <v>298.8</v>
      </c>
      <c r="J199" s="10">
        <v>572</v>
      </c>
      <c r="K199" s="10" t="s">
        <v>691</v>
      </c>
      <c r="L199" s="10" t="s">
        <v>705</v>
      </c>
      <c r="M199" s="10">
        <v>12</v>
      </c>
      <c r="N199" s="10">
        <v>20</v>
      </c>
      <c r="O199" s="10">
        <v>100</v>
      </c>
      <c r="P199" s="10">
        <f t="shared" si="3"/>
        <v>5</v>
      </c>
      <c r="Q199" s="10" t="s">
        <v>619</v>
      </c>
      <c r="R199" s="10">
        <v>5</v>
      </c>
      <c r="S199" s="10">
        <f t="shared" si="13"/>
        <v>1032</v>
      </c>
      <c r="T199" s="11">
        <f>((S199)/((O199/60)*(N199/(N199+O199))))/1000</f>
        <v>3.7151999999999998</v>
      </c>
      <c r="U199" s="10"/>
      <c r="V199" s="10"/>
      <c r="W199" s="10"/>
      <c r="X199" s="10"/>
      <c r="Y199" s="12"/>
      <c r="Z199" s="10"/>
      <c r="AA199" s="12">
        <v>0.2</v>
      </c>
      <c r="AB199" s="12">
        <v>0.25</v>
      </c>
      <c r="AC199" s="12"/>
      <c r="AD199" s="12"/>
      <c r="AE199" s="12">
        <v>7.5999999999999998E-2</v>
      </c>
      <c r="AF199" s="13" t="s">
        <v>710</v>
      </c>
    </row>
    <row r="200" spans="1:32" ht="13.2">
      <c r="A200" s="1" t="s">
        <v>711</v>
      </c>
      <c r="B200" s="2">
        <v>45698</v>
      </c>
      <c r="C200" s="3" t="s">
        <v>394</v>
      </c>
      <c r="D200" s="36" t="s">
        <v>673</v>
      </c>
      <c r="E200" s="3" t="s">
        <v>76</v>
      </c>
      <c r="F200" s="3">
        <v>11000</v>
      </c>
      <c r="G200" s="3" t="s">
        <v>712</v>
      </c>
      <c r="H200" s="3" t="s">
        <v>396</v>
      </c>
      <c r="I200" s="3">
        <v>1101</v>
      </c>
      <c r="J200" s="3">
        <v>2520</v>
      </c>
      <c r="K200" s="3" t="s">
        <v>713</v>
      </c>
      <c r="L200" s="3" t="s">
        <v>714</v>
      </c>
      <c r="M200" s="3">
        <v>13.2</v>
      </c>
      <c r="N200" s="3">
        <v>20</v>
      </c>
      <c r="O200" s="3">
        <v>100</v>
      </c>
      <c r="P200" s="3">
        <f t="shared" si="3"/>
        <v>5</v>
      </c>
      <c r="Q200" s="3" t="s">
        <v>619</v>
      </c>
      <c r="R200" s="3">
        <v>50</v>
      </c>
      <c r="S200" s="3"/>
      <c r="T200" s="5"/>
      <c r="U200" s="3"/>
      <c r="V200" s="3"/>
      <c r="W200" s="3"/>
      <c r="X200" s="3"/>
      <c r="Y200" s="6"/>
      <c r="Z200" s="3"/>
      <c r="AA200" s="6"/>
      <c r="AB200" s="6"/>
      <c r="AC200" s="6"/>
      <c r="AD200" s="6"/>
      <c r="AE200" s="6"/>
      <c r="AF200" s="7" t="s">
        <v>715</v>
      </c>
    </row>
    <row r="201" spans="1:32" ht="13.2">
      <c r="A201" s="8" t="s">
        <v>716</v>
      </c>
      <c r="B201" s="9">
        <v>45699</v>
      </c>
      <c r="C201" s="10" t="s">
        <v>717</v>
      </c>
      <c r="D201" s="36" t="s">
        <v>673</v>
      </c>
      <c r="E201" s="10" t="s">
        <v>76</v>
      </c>
      <c r="F201" s="10">
        <v>11000</v>
      </c>
      <c r="G201" s="10" t="s">
        <v>712</v>
      </c>
      <c r="H201" s="10" t="s">
        <v>396</v>
      </c>
      <c r="I201" s="10">
        <v>1101</v>
      </c>
      <c r="J201" s="10">
        <v>2029</v>
      </c>
      <c r="K201" s="10" t="s">
        <v>713</v>
      </c>
      <c r="L201" s="10" t="s">
        <v>718</v>
      </c>
      <c r="M201" s="10">
        <v>12</v>
      </c>
      <c r="N201" s="10">
        <v>20</v>
      </c>
      <c r="O201" s="10">
        <v>300</v>
      </c>
      <c r="P201" s="10">
        <f t="shared" si="3"/>
        <v>15</v>
      </c>
      <c r="Q201" s="10" t="s">
        <v>619</v>
      </c>
      <c r="R201" s="10">
        <v>5</v>
      </c>
      <c r="S201" s="10">
        <f t="shared" ref="S201:S204" si="14">220+280+220+108+108+48+48</f>
        <v>1032</v>
      </c>
      <c r="T201" s="11">
        <f>((S201)/((O201/60)*(N201/(N201+O201))))/1000</f>
        <v>3.3024</v>
      </c>
      <c r="U201" s="10"/>
      <c r="V201" s="10"/>
      <c r="W201" s="10"/>
      <c r="X201" s="10"/>
      <c r="Y201" s="12"/>
      <c r="Z201" s="10"/>
      <c r="AA201" s="12">
        <v>1</v>
      </c>
      <c r="AB201" s="12">
        <v>1</v>
      </c>
      <c r="AC201" s="12"/>
      <c r="AD201" s="12"/>
      <c r="AE201" s="12"/>
      <c r="AF201" s="13"/>
    </row>
    <row r="202" spans="1:32" ht="13.2">
      <c r="A202" s="1" t="s">
        <v>719</v>
      </c>
      <c r="B202" s="2">
        <v>45699</v>
      </c>
      <c r="C202" s="3" t="s">
        <v>717</v>
      </c>
      <c r="D202" s="36" t="s">
        <v>673</v>
      </c>
      <c r="E202" s="3" t="s">
        <v>76</v>
      </c>
      <c r="F202" s="3">
        <v>11000</v>
      </c>
      <c r="G202" s="3" t="s">
        <v>712</v>
      </c>
      <c r="H202" s="3" t="s">
        <v>396</v>
      </c>
      <c r="I202" s="3">
        <v>1101</v>
      </c>
      <c r="J202" s="3">
        <v>2029</v>
      </c>
      <c r="K202" s="3" t="s">
        <v>713</v>
      </c>
      <c r="L202" s="3" t="s">
        <v>718</v>
      </c>
      <c r="M202" s="3">
        <v>12</v>
      </c>
      <c r="N202" s="3">
        <v>15</v>
      </c>
      <c r="O202" s="3">
        <v>300</v>
      </c>
      <c r="P202" s="3">
        <f t="shared" si="3"/>
        <v>20</v>
      </c>
      <c r="Q202" s="3" t="s">
        <v>619</v>
      </c>
      <c r="R202" s="3">
        <v>5</v>
      </c>
      <c r="S202" s="3">
        <f t="shared" si="14"/>
        <v>1032</v>
      </c>
      <c r="T202" s="5">
        <f>((S202)/((O202/60)*(N202/(N202+O202))))/1000</f>
        <v>4.3344000000000005</v>
      </c>
      <c r="U202" s="3"/>
      <c r="V202" s="3"/>
      <c r="W202" s="3"/>
      <c r="X202" s="3"/>
      <c r="Y202" s="6"/>
      <c r="Z202" s="3"/>
      <c r="AA202" s="6">
        <v>1</v>
      </c>
      <c r="AB202" s="6">
        <v>1</v>
      </c>
      <c r="AC202" s="6"/>
      <c r="AD202" s="6"/>
      <c r="AE202" s="6"/>
      <c r="AF202" s="7"/>
    </row>
    <row r="203" spans="1:32" ht="13.2">
      <c r="A203" s="8" t="s">
        <v>720</v>
      </c>
      <c r="B203" s="9">
        <v>45699</v>
      </c>
      <c r="C203" s="10" t="s">
        <v>717</v>
      </c>
      <c r="D203" s="36" t="s">
        <v>673</v>
      </c>
      <c r="E203" s="10" t="s">
        <v>76</v>
      </c>
      <c r="F203" s="10">
        <v>11000</v>
      </c>
      <c r="G203" s="10" t="s">
        <v>712</v>
      </c>
      <c r="H203" s="10" t="s">
        <v>396</v>
      </c>
      <c r="I203" s="10">
        <v>1101</v>
      </c>
      <c r="J203" s="10">
        <v>2029</v>
      </c>
      <c r="K203" s="10" t="s">
        <v>713</v>
      </c>
      <c r="L203" s="10" t="s">
        <v>718</v>
      </c>
      <c r="M203" s="10">
        <v>12</v>
      </c>
      <c r="N203" s="10">
        <v>12</v>
      </c>
      <c r="O203" s="10">
        <v>300</v>
      </c>
      <c r="P203" s="10">
        <f t="shared" si="3"/>
        <v>25</v>
      </c>
      <c r="Q203" s="10" t="s">
        <v>619</v>
      </c>
      <c r="R203" s="10">
        <v>5</v>
      </c>
      <c r="S203" s="10">
        <f t="shared" si="14"/>
        <v>1032</v>
      </c>
      <c r="T203" s="11">
        <f>((S203)/((O203/60)*(N203/(N203+O203))))/1000</f>
        <v>5.3663999999999996</v>
      </c>
      <c r="U203" s="10"/>
      <c r="V203" s="10"/>
      <c r="W203" s="10"/>
      <c r="X203" s="10"/>
      <c r="Y203" s="12"/>
      <c r="Z203" s="10"/>
      <c r="AA203" s="12">
        <v>0.95</v>
      </c>
      <c r="AB203" s="12">
        <v>1</v>
      </c>
      <c r="AC203" s="12"/>
      <c r="AD203" s="12"/>
      <c r="AE203" s="12"/>
      <c r="AF203" s="13"/>
    </row>
    <row r="204" spans="1:32" ht="13.2">
      <c r="A204" s="1" t="s">
        <v>721</v>
      </c>
      <c r="B204" s="2">
        <v>45699</v>
      </c>
      <c r="C204" s="3" t="s">
        <v>717</v>
      </c>
      <c r="D204" s="36" t="s">
        <v>673</v>
      </c>
      <c r="E204" s="3" t="s">
        <v>76</v>
      </c>
      <c r="F204" s="3">
        <v>11000</v>
      </c>
      <c r="G204" s="3" t="s">
        <v>712</v>
      </c>
      <c r="H204" s="3" t="s">
        <v>396</v>
      </c>
      <c r="I204" s="3">
        <v>1101</v>
      </c>
      <c r="J204" s="3">
        <v>2029</v>
      </c>
      <c r="K204" s="3" t="s">
        <v>713</v>
      </c>
      <c r="L204" s="3" t="s">
        <v>718</v>
      </c>
      <c r="M204" s="3">
        <v>12</v>
      </c>
      <c r="N204" s="3">
        <v>12</v>
      </c>
      <c r="O204" s="3">
        <v>200</v>
      </c>
      <c r="P204" s="3">
        <f t="shared" si="3"/>
        <v>16.666666666666668</v>
      </c>
      <c r="Q204" s="3" t="s">
        <v>619</v>
      </c>
      <c r="R204" s="3">
        <v>5</v>
      </c>
      <c r="S204" s="3">
        <f t="shared" si="14"/>
        <v>1032</v>
      </c>
      <c r="T204" s="5">
        <f>((S204)/((O204/60)*(N204/(N204+O204))))/1000</f>
        <v>5.4695999999999998</v>
      </c>
      <c r="U204" s="3"/>
      <c r="V204" s="3"/>
      <c r="W204" s="3"/>
      <c r="X204" s="3"/>
      <c r="Y204" s="6"/>
      <c r="Z204" s="3"/>
      <c r="AA204" s="6">
        <v>1</v>
      </c>
      <c r="AB204" s="6">
        <v>1</v>
      </c>
      <c r="AC204" s="6"/>
      <c r="AD204" s="6"/>
      <c r="AE204" s="6"/>
      <c r="AF204" s="7"/>
    </row>
    <row r="205" spans="1:32" ht="13.2">
      <c r="A205" s="8" t="s">
        <v>722</v>
      </c>
      <c r="B205" s="9">
        <v>45699</v>
      </c>
      <c r="C205" s="10" t="s">
        <v>717</v>
      </c>
      <c r="D205" s="36" t="s">
        <v>673</v>
      </c>
      <c r="E205" s="10" t="s">
        <v>76</v>
      </c>
      <c r="F205" s="10">
        <v>11000</v>
      </c>
      <c r="G205" s="10" t="s">
        <v>712</v>
      </c>
      <c r="H205" s="10" t="s">
        <v>396</v>
      </c>
      <c r="I205" s="10">
        <v>1101</v>
      </c>
      <c r="J205" s="10">
        <v>2029</v>
      </c>
      <c r="K205" s="10" t="s">
        <v>713</v>
      </c>
      <c r="L205" s="10" t="s">
        <v>718</v>
      </c>
      <c r="M205" s="10">
        <v>12</v>
      </c>
      <c r="N205" s="10">
        <v>24</v>
      </c>
      <c r="O205" s="10">
        <v>400</v>
      </c>
      <c r="P205" s="10">
        <f t="shared" si="3"/>
        <v>16.666666666666668</v>
      </c>
      <c r="Q205" s="10" t="s">
        <v>619</v>
      </c>
      <c r="R205" s="10">
        <v>5</v>
      </c>
      <c r="S205" s="10"/>
      <c r="T205" s="11"/>
      <c r="U205" s="10"/>
      <c r="V205" s="10"/>
      <c r="W205" s="10"/>
      <c r="X205" s="10"/>
      <c r="Y205" s="12"/>
      <c r="Z205" s="10"/>
      <c r="AA205" s="12"/>
      <c r="AB205" s="12"/>
      <c r="AC205" s="12"/>
      <c r="AD205" s="12"/>
      <c r="AE205" s="12"/>
      <c r="AF205" s="13"/>
    </row>
    <row r="206" spans="1:32" ht="13.2">
      <c r="A206" s="1" t="s">
        <v>723</v>
      </c>
      <c r="B206" s="2">
        <v>45699</v>
      </c>
      <c r="C206" s="3" t="s">
        <v>717</v>
      </c>
      <c r="D206" s="36" t="s">
        <v>673</v>
      </c>
      <c r="E206" s="3" t="s">
        <v>76</v>
      </c>
      <c r="F206" s="3">
        <v>11000</v>
      </c>
      <c r="G206" s="3" t="s">
        <v>712</v>
      </c>
      <c r="H206" s="3" t="s">
        <v>396</v>
      </c>
      <c r="I206" s="3">
        <v>1101</v>
      </c>
      <c r="J206" s="3">
        <v>2029</v>
      </c>
      <c r="K206" s="3" t="s">
        <v>713</v>
      </c>
      <c r="L206" s="3" t="s">
        <v>718</v>
      </c>
      <c r="M206" s="3">
        <v>12</v>
      </c>
      <c r="N206" s="3">
        <v>12</v>
      </c>
      <c r="O206" s="3">
        <v>200</v>
      </c>
      <c r="P206" s="3">
        <f t="shared" si="3"/>
        <v>16.666666666666668</v>
      </c>
      <c r="Q206" s="3" t="s">
        <v>619</v>
      </c>
      <c r="R206" s="3">
        <v>5</v>
      </c>
      <c r="S206" s="3">
        <f>220+220</f>
        <v>440</v>
      </c>
      <c r="T206" s="5">
        <f>((S206)/((O206/60)*(N206/(N206+O206))))/1000</f>
        <v>2.3319999999999999</v>
      </c>
      <c r="U206" s="3"/>
      <c r="V206" s="3"/>
      <c r="W206" s="3"/>
      <c r="X206" s="3"/>
      <c r="Y206" s="6"/>
      <c r="Z206" s="3"/>
      <c r="AA206" s="6"/>
      <c r="AB206" s="6"/>
      <c r="AC206" s="6"/>
      <c r="AD206" s="6"/>
      <c r="AE206" s="6"/>
      <c r="AF206" s="7"/>
    </row>
    <row r="207" spans="1:32" ht="13.2">
      <c r="A207" s="8" t="s">
        <v>724</v>
      </c>
      <c r="B207" s="9">
        <v>45699</v>
      </c>
      <c r="C207" s="10" t="s">
        <v>717</v>
      </c>
      <c r="D207" s="36" t="s">
        <v>673</v>
      </c>
      <c r="E207" s="10" t="s">
        <v>76</v>
      </c>
      <c r="F207" s="10">
        <v>11000</v>
      </c>
      <c r="G207" s="10" t="s">
        <v>712</v>
      </c>
      <c r="H207" s="10" t="s">
        <v>396</v>
      </c>
      <c r="I207" s="10">
        <v>1101</v>
      </c>
      <c r="J207" s="10">
        <v>2029</v>
      </c>
      <c r="K207" s="10" t="s">
        <v>713</v>
      </c>
      <c r="L207" s="10" t="s">
        <v>718</v>
      </c>
      <c r="M207" s="10">
        <v>12</v>
      </c>
      <c r="N207" s="10">
        <v>12</v>
      </c>
      <c r="O207" s="10">
        <v>200</v>
      </c>
      <c r="P207" s="10">
        <f t="shared" si="3"/>
        <v>16.666666666666668</v>
      </c>
      <c r="Q207" s="10" t="s">
        <v>619</v>
      </c>
      <c r="R207" s="10">
        <v>5</v>
      </c>
      <c r="S207" s="10">
        <f>220+220+108+108</f>
        <v>656</v>
      </c>
      <c r="T207" s="11">
        <f>((S207)/((O207/60)*(N207/(N207+O207))))/1000</f>
        <v>3.4767999999999999</v>
      </c>
      <c r="U207" s="10"/>
      <c r="V207" s="10"/>
      <c r="W207" s="10"/>
      <c r="X207" s="10"/>
      <c r="Y207" s="12"/>
      <c r="Z207" s="10"/>
      <c r="AA207" s="12"/>
      <c r="AB207" s="12"/>
      <c r="AC207" s="12"/>
      <c r="AD207" s="12"/>
      <c r="AE207" s="12"/>
      <c r="AF207" s="13"/>
    </row>
    <row r="208" spans="1:32" ht="13.2">
      <c r="A208" s="1" t="s">
        <v>725</v>
      </c>
      <c r="B208" s="2">
        <v>45699</v>
      </c>
      <c r="C208" s="3" t="s">
        <v>717</v>
      </c>
      <c r="D208" s="36" t="s">
        <v>673</v>
      </c>
      <c r="E208" s="3" t="s">
        <v>76</v>
      </c>
      <c r="F208" s="3">
        <v>11000</v>
      </c>
      <c r="G208" s="3" t="s">
        <v>712</v>
      </c>
      <c r="H208" s="3" t="s">
        <v>396</v>
      </c>
      <c r="I208" s="3">
        <v>1101</v>
      </c>
      <c r="J208" s="3">
        <v>2029</v>
      </c>
      <c r="K208" s="3" t="s">
        <v>713</v>
      </c>
      <c r="L208" s="3" t="s">
        <v>718</v>
      </c>
      <c r="M208" s="3">
        <v>12</v>
      </c>
      <c r="N208" s="3">
        <v>12</v>
      </c>
      <c r="O208" s="3">
        <v>200</v>
      </c>
      <c r="P208" s="3">
        <f t="shared" si="3"/>
        <v>16.666666666666668</v>
      </c>
      <c r="Q208" s="3" t="s">
        <v>619</v>
      </c>
      <c r="R208" s="3">
        <v>5</v>
      </c>
      <c r="S208" s="3">
        <f>220+220+280+108+108</f>
        <v>936</v>
      </c>
      <c r="T208" s="5">
        <f>((S208)/((O208/60)*(N208/(N208+O208))))/1000</f>
        <v>4.960799999999999</v>
      </c>
      <c r="U208" s="3"/>
      <c r="V208" s="3"/>
      <c r="W208" s="3"/>
      <c r="X208" s="3"/>
      <c r="Y208" s="6"/>
      <c r="Z208" s="3"/>
      <c r="AA208" s="6"/>
      <c r="AB208" s="6"/>
      <c r="AC208" s="6"/>
      <c r="AD208" s="6"/>
      <c r="AE208" s="6"/>
      <c r="AF208" s="7"/>
    </row>
    <row r="209" spans="1:32" ht="13.2">
      <c r="A209" s="8" t="s">
        <v>726</v>
      </c>
      <c r="B209" s="9">
        <v>45699</v>
      </c>
      <c r="C209" s="10" t="s">
        <v>717</v>
      </c>
      <c r="D209" s="36" t="s">
        <v>673</v>
      </c>
      <c r="E209" s="10" t="s">
        <v>76</v>
      </c>
      <c r="F209" s="10">
        <v>11000</v>
      </c>
      <c r="G209" s="10" t="s">
        <v>712</v>
      </c>
      <c r="H209" s="10" t="s">
        <v>396</v>
      </c>
      <c r="I209" s="10">
        <v>1101</v>
      </c>
      <c r="J209" s="10">
        <v>2029</v>
      </c>
      <c r="K209" s="10" t="s">
        <v>713</v>
      </c>
      <c r="L209" s="10" t="s">
        <v>718</v>
      </c>
      <c r="M209" s="10">
        <v>12</v>
      </c>
      <c r="N209" s="10">
        <v>12</v>
      </c>
      <c r="O209" s="10">
        <v>200</v>
      </c>
      <c r="P209" s="10">
        <f t="shared" si="3"/>
        <v>16.666666666666668</v>
      </c>
      <c r="Q209" s="10" t="s">
        <v>619</v>
      </c>
      <c r="R209" s="10">
        <v>5</v>
      </c>
      <c r="S209" s="10">
        <f t="shared" ref="S209:S210" si="15">220+220+280+108+108+48+48</f>
        <v>1032</v>
      </c>
      <c r="T209" s="11">
        <f>((S209)/((O209/60)*(N209/(N209+O209))))/1000</f>
        <v>5.4695999999999998</v>
      </c>
      <c r="U209" s="10"/>
      <c r="V209" s="10"/>
      <c r="W209" s="10"/>
      <c r="X209" s="10"/>
      <c r="Y209" s="12"/>
      <c r="Z209" s="10"/>
      <c r="AA209" s="12"/>
      <c r="AB209" s="12"/>
      <c r="AC209" s="12"/>
      <c r="AD209" s="12"/>
      <c r="AE209" s="12"/>
      <c r="AF209" s="13"/>
    </row>
    <row r="210" spans="1:32" ht="13.2">
      <c r="A210" s="1" t="s">
        <v>727</v>
      </c>
      <c r="B210" s="2">
        <v>45701</v>
      </c>
      <c r="C210" s="3" t="s">
        <v>468</v>
      </c>
      <c r="D210" s="36" t="s">
        <v>728</v>
      </c>
      <c r="E210" s="3" t="s">
        <v>76</v>
      </c>
      <c r="F210" s="3">
        <v>8460</v>
      </c>
      <c r="G210" s="3" t="s">
        <v>729</v>
      </c>
      <c r="H210" s="3" t="s">
        <v>470</v>
      </c>
      <c r="I210" s="3">
        <v>81.599999999999994</v>
      </c>
      <c r="J210" s="3">
        <v>182.4</v>
      </c>
      <c r="K210" s="3" t="s">
        <v>730</v>
      </c>
      <c r="L210" s="3" t="s">
        <v>731</v>
      </c>
      <c r="M210" s="3">
        <v>13.2</v>
      </c>
      <c r="N210" s="3">
        <v>30</v>
      </c>
      <c r="O210" s="3">
        <v>150</v>
      </c>
      <c r="P210" s="3">
        <f t="shared" si="3"/>
        <v>5</v>
      </c>
      <c r="Q210" s="3" t="s">
        <v>619</v>
      </c>
      <c r="R210" s="3">
        <v>5</v>
      </c>
      <c r="S210" s="3">
        <f t="shared" si="15"/>
        <v>1032</v>
      </c>
      <c r="T210" s="5">
        <f>((S210)/((O210/60)*(N210/(N210+O210))))/1000</f>
        <v>2.4768000000000003</v>
      </c>
      <c r="U210" s="3"/>
      <c r="V210" s="3"/>
      <c r="W210" s="3"/>
      <c r="X210" s="3"/>
      <c r="Y210" s="6"/>
      <c r="Z210" s="3"/>
      <c r="AA210" s="6">
        <v>0.6</v>
      </c>
      <c r="AB210" s="6">
        <v>0.65</v>
      </c>
      <c r="AC210" s="6"/>
      <c r="AD210" s="6"/>
      <c r="AE210" s="6"/>
      <c r="AF210" s="7"/>
    </row>
    <row r="211" spans="1:32" ht="13.2">
      <c r="A211" s="8" t="s">
        <v>732</v>
      </c>
      <c r="B211" s="9">
        <v>45701</v>
      </c>
      <c r="C211" s="10" t="s">
        <v>468</v>
      </c>
      <c r="D211" s="36" t="s">
        <v>728</v>
      </c>
      <c r="E211" s="10" t="s">
        <v>76</v>
      </c>
      <c r="F211" s="10">
        <v>8460</v>
      </c>
      <c r="G211" s="10" t="s">
        <v>729</v>
      </c>
      <c r="H211" s="10" t="s">
        <v>470</v>
      </c>
      <c r="I211" s="10">
        <v>81.599999999999994</v>
      </c>
      <c r="J211" s="10">
        <v>182.4</v>
      </c>
      <c r="K211" s="10" t="s">
        <v>730</v>
      </c>
      <c r="L211" s="10" t="s">
        <v>731</v>
      </c>
      <c r="M211" s="10">
        <v>13.2</v>
      </c>
      <c r="N211" s="10">
        <v>30</v>
      </c>
      <c r="O211" s="10">
        <v>150</v>
      </c>
      <c r="P211" s="10">
        <f t="shared" si="3"/>
        <v>5</v>
      </c>
      <c r="Q211" s="10" t="s">
        <v>619</v>
      </c>
      <c r="R211" s="10">
        <v>5</v>
      </c>
      <c r="S211" s="10">
        <f>220</f>
        <v>220</v>
      </c>
      <c r="T211" s="11">
        <f>((S211)/((O211/60)*(N211/(N211+O211))))/1000</f>
        <v>0.52800000000000002</v>
      </c>
      <c r="U211" s="10"/>
      <c r="V211" s="10"/>
      <c r="W211" s="10"/>
      <c r="X211" s="10"/>
      <c r="Y211" s="12"/>
      <c r="Z211" s="10"/>
      <c r="AA211" s="12">
        <v>0.3</v>
      </c>
      <c r="AB211" s="12">
        <v>0.3</v>
      </c>
      <c r="AC211" s="12"/>
      <c r="AD211" s="12"/>
      <c r="AE211" s="12"/>
      <c r="AF211" s="13" t="s">
        <v>733</v>
      </c>
    </row>
    <row r="212" spans="1:32" ht="13.2">
      <c r="A212" s="1" t="s">
        <v>734</v>
      </c>
      <c r="B212" s="2">
        <v>45705</v>
      </c>
      <c r="C212" s="3" t="s">
        <v>468</v>
      </c>
      <c r="D212" s="36" t="s">
        <v>728</v>
      </c>
      <c r="E212" s="3" t="s">
        <v>76</v>
      </c>
      <c r="F212" s="3">
        <v>8460</v>
      </c>
      <c r="G212" s="3" t="s">
        <v>729</v>
      </c>
      <c r="H212" s="3" t="s">
        <v>470</v>
      </c>
      <c r="I212" s="3">
        <v>81.599999999999994</v>
      </c>
      <c r="J212" s="3">
        <v>164.4</v>
      </c>
      <c r="K212" s="3" t="s">
        <v>730</v>
      </c>
      <c r="L212" s="3" t="s">
        <v>735</v>
      </c>
      <c r="M212" s="3">
        <v>13.2</v>
      </c>
      <c r="N212" s="3">
        <v>30</v>
      </c>
      <c r="O212" s="3">
        <v>150</v>
      </c>
      <c r="P212" s="3">
        <f t="shared" si="3"/>
        <v>5</v>
      </c>
      <c r="Q212" s="3" t="s">
        <v>619</v>
      </c>
      <c r="R212" s="3">
        <v>5</v>
      </c>
      <c r="S212" s="3">
        <f>108</f>
        <v>108</v>
      </c>
      <c r="T212" s="5">
        <f>((S212)/((O212/60)*(N212/(N212+O212))))/1000</f>
        <v>0.25920000000000004</v>
      </c>
      <c r="U212" s="3"/>
      <c r="V212" s="3"/>
      <c r="W212" s="3"/>
      <c r="X212" s="3"/>
      <c r="Y212" s="6"/>
      <c r="Z212" s="3"/>
      <c r="AA212" s="6">
        <v>0.5</v>
      </c>
      <c r="AB212" s="6"/>
      <c r="AC212" s="6"/>
      <c r="AD212" s="6"/>
      <c r="AE212" s="6"/>
      <c r="AF212" s="7"/>
    </row>
    <row r="213" spans="1:32" ht="13.2">
      <c r="A213" s="8" t="s">
        <v>736</v>
      </c>
      <c r="B213" s="9">
        <v>45706</v>
      </c>
      <c r="C213" s="10" t="s">
        <v>567</v>
      </c>
      <c r="D213" s="36" t="s">
        <v>728</v>
      </c>
      <c r="E213" s="10" t="s">
        <v>76</v>
      </c>
      <c r="F213" s="10">
        <v>8460</v>
      </c>
      <c r="G213" s="10" t="s">
        <v>737</v>
      </c>
      <c r="H213" s="10" t="s">
        <v>172</v>
      </c>
      <c r="I213" s="10">
        <v>244.8</v>
      </c>
      <c r="J213" s="10">
        <v>506.4</v>
      </c>
      <c r="K213" s="10" t="s">
        <v>738</v>
      </c>
      <c r="L213" s="10" t="s">
        <v>735</v>
      </c>
      <c r="M213" s="10">
        <v>12</v>
      </c>
      <c r="N213" s="10">
        <v>20</v>
      </c>
      <c r="O213" s="10">
        <v>200</v>
      </c>
      <c r="P213" s="10">
        <f t="shared" si="3"/>
        <v>10</v>
      </c>
      <c r="Q213" s="10" t="s">
        <v>619</v>
      </c>
      <c r="R213" s="10">
        <v>5</v>
      </c>
      <c r="S213" s="10">
        <f t="shared" ref="S213:S218" si="16">220+220+280+108+108+48</f>
        <v>984</v>
      </c>
      <c r="T213" s="11">
        <f>(R213/50)*(((S213)/((O213/60)*(N213/(N213+O213))))/1000)</f>
        <v>0.32472000000000001</v>
      </c>
      <c r="U213" s="10"/>
      <c r="V213" s="10"/>
      <c r="W213" s="10"/>
      <c r="X213" s="10"/>
      <c r="Y213" s="12"/>
      <c r="Z213" s="10"/>
      <c r="AA213" s="12">
        <v>0.4</v>
      </c>
      <c r="AB213" s="12">
        <v>0.45</v>
      </c>
      <c r="AC213" s="12"/>
      <c r="AD213" s="12"/>
      <c r="AE213" s="12"/>
      <c r="AF213" s="13"/>
    </row>
    <row r="214" spans="1:32" ht="13.2">
      <c r="A214" s="1" t="s">
        <v>739</v>
      </c>
      <c r="B214" s="2">
        <v>45706</v>
      </c>
      <c r="C214" s="3" t="s">
        <v>567</v>
      </c>
      <c r="D214" s="36" t="s">
        <v>728</v>
      </c>
      <c r="E214" s="3" t="s">
        <v>76</v>
      </c>
      <c r="F214" s="3">
        <v>8460</v>
      </c>
      <c r="G214" s="3" t="s">
        <v>737</v>
      </c>
      <c r="H214" s="3" t="s">
        <v>172</v>
      </c>
      <c r="I214" s="3">
        <v>244.8</v>
      </c>
      <c r="J214" s="3">
        <v>506.4</v>
      </c>
      <c r="K214" s="3" t="s">
        <v>738</v>
      </c>
      <c r="L214" s="3" t="s">
        <v>735</v>
      </c>
      <c r="M214" s="3">
        <v>12</v>
      </c>
      <c r="N214" s="3">
        <v>20</v>
      </c>
      <c r="O214" s="3">
        <v>120</v>
      </c>
      <c r="P214" s="3">
        <f t="shared" si="3"/>
        <v>6</v>
      </c>
      <c r="Q214" s="3" t="s">
        <v>619</v>
      </c>
      <c r="R214" s="3">
        <v>5</v>
      </c>
      <c r="S214" s="3">
        <f t="shared" si="16"/>
        <v>984</v>
      </c>
      <c r="T214" s="5">
        <f>(R214/50)*(((S214)/((O214/60)*(N214/(N214+O214))))/1000)</f>
        <v>0.34440000000000004</v>
      </c>
      <c r="U214" s="3"/>
      <c r="V214" s="3"/>
      <c r="W214" s="3"/>
      <c r="X214" s="3"/>
      <c r="Y214" s="6"/>
      <c r="Z214" s="3"/>
      <c r="AA214" s="6">
        <v>0.3</v>
      </c>
      <c r="AB214" s="6">
        <v>0.35</v>
      </c>
      <c r="AC214" s="6"/>
      <c r="AD214" s="6"/>
      <c r="AE214" s="6"/>
      <c r="AF214" s="7"/>
    </row>
    <row r="215" spans="1:32" ht="13.2">
      <c r="A215" s="8" t="s">
        <v>740</v>
      </c>
      <c r="B215" s="9">
        <v>45707</v>
      </c>
      <c r="C215" s="10" t="s">
        <v>567</v>
      </c>
      <c r="D215" s="36" t="s">
        <v>728</v>
      </c>
      <c r="E215" s="10" t="s">
        <v>76</v>
      </c>
      <c r="F215" s="10">
        <v>8460</v>
      </c>
      <c r="G215" s="10" t="s">
        <v>737</v>
      </c>
      <c r="H215" s="10" t="s">
        <v>172</v>
      </c>
      <c r="I215" s="10">
        <v>244.8</v>
      </c>
      <c r="J215" s="10">
        <v>574.79999999999995</v>
      </c>
      <c r="K215" s="10" t="s">
        <v>738</v>
      </c>
      <c r="L215" s="10" t="s">
        <v>741</v>
      </c>
      <c r="M215" s="10">
        <v>12</v>
      </c>
      <c r="N215" s="10">
        <v>20</v>
      </c>
      <c r="O215" s="10">
        <v>120</v>
      </c>
      <c r="P215" s="10">
        <f t="shared" si="3"/>
        <v>6</v>
      </c>
      <c r="Q215" s="10" t="s">
        <v>619</v>
      </c>
      <c r="R215" s="10">
        <v>5</v>
      </c>
      <c r="S215" s="10">
        <f t="shared" si="16"/>
        <v>984</v>
      </c>
      <c r="T215" s="11">
        <f>(R215/50)*(((S215)/((O215/60)*(N215/(N215+O215))))/1000)</f>
        <v>0.34440000000000004</v>
      </c>
      <c r="U215" s="10"/>
      <c r="V215" s="10"/>
      <c r="W215" s="10"/>
      <c r="X215" s="10"/>
      <c r="Y215" s="12"/>
      <c r="Z215" s="10"/>
      <c r="AA215" s="12">
        <v>0.1</v>
      </c>
      <c r="AB215" s="12">
        <v>0.1</v>
      </c>
      <c r="AC215" s="12"/>
      <c r="AD215" s="12"/>
      <c r="AE215" s="12"/>
      <c r="AF215" s="13"/>
    </row>
    <row r="216" spans="1:32" ht="13.2">
      <c r="A216" s="1" t="s">
        <v>742</v>
      </c>
      <c r="B216" s="2">
        <v>45707</v>
      </c>
      <c r="C216" s="3" t="s">
        <v>567</v>
      </c>
      <c r="D216" s="36" t="s">
        <v>728</v>
      </c>
      <c r="E216" s="3" t="s">
        <v>76</v>
      </c>
      <c r="F216" s="3">
        <v>8460</v>
      </c>
      <c r="G216" s="3" t="s">
        <v>737</v>
      </c>
      <c r="H216" s="3" t="s">
        <v>172</v>
      </c>
      <c r="I216" s="3">
        <v>244.8</v>
      </c>
      <c r="J216" s="3">
        <v>574.79999999999995</v>
      </c>
      <c r="K216" s="3" t="s">
        <v>738</v>
      </c>
      <c r="L216" s="3" t="s">
        <v>741</v>
      </c>
      <c r="M216" s="3">
        <v>12</v>
      </c>
      <c r="N216" s="3">
        <v>40</v>
      </c>
      <c r="O216" s="3">
        <v>240</v>
      </c>
      <c r="P216" s="3">
        <f t="shared" si="3"/>
        <v>6</v>
      </c>
      <c r="Q216" s="3" t="s">
        <v>619</v>
      </c>
      <c r="R216" s="3">
        <v>5</v>
      </c>
      <c r="S216" s="3">
        <f t="shared" si="16"/>
        <v>984</v>
      </c>
      <c r="T216" s="5">
        <f>(R216/50)*(((S216)/((O216/60)*(N216/(N216+O216))))/1000)</f>
        <v>0.17220000000000002</v>
      </c>
      <c r="U216" s="3"/>
      <c r="V216" s="3"/>
      <c r="W216" s="3"/>
      <c r="X216" s="3"/>
      <c r="Y216" s="6"/>
      <c r="Z216" s="3"/>
      <c r="AA216" s="6">
        <v>0.15</v>
      </c>
      <c r="AB216" s="6">
        <v>0.2</v>
      </c>
      <c r="AC216" s="6"/>
      <c r="AD216" s="6"/>
      <c r="AE216" s="6"/>
      <c r="AF216" s="7"/>
    </row>
    <row r="217" spans="1:32" ht="13.2">
      <c r="A217" s="8" t="s">
        <v>743</v>
      </c>
      <c r="B217" s="9">
        <v>45707</v>
      </c>
      <c r="C217" s="10" t="s">
        <v>567</v>
      </c>
      <c r="D217" s="36" t="s">
        <v>728</v>
      </c>
      <c r="E217" s="10" t="s">
        <v>76</v>
      </c>
      <c r="F217" s="10">
        <v>8460</v>
      </c>
      <c r="G217" s="10" t="s">
        <v>737</v>
      </c>
      <c r="H217" s="10" t="s">
        <v>172</v>
      </c>
      <c r="I217" s="10">
        <v>244.8</v>
      </c>
      <c r="J217" s="10">
        <v>574.79999999999995</v>
      </c>
      <c r="K217" s="10" t="s">
        <v>738</v>
      </c>
      <c r="L217" s="10" t="s">
        <v>741</v>
      </c>
      <c r="M217" s="10">
        <v>12</v>
      </c>
      <c r="N217" s="10">
        <v>20</v>
      </c>
      <c r="O217" s="10">
        <v>100</v>
      </c>
      <c r="P217" s="10">
        <f t="shared" si="3"/>
        <v>5</v>
      </c>
      <c r="Q217" s="10" t="s">
        <v>619</v>
      </c>
      <c r="R217" s="10">
        <v>5</v>
      </c>
      <c r="S217" s="10">
        <f t="shared" si="16"/>
        <v>984</v>
      </c>
      <c r="T217" s="11">
        <f>(R217/50)*(((S217)/((O217/60)*(N217/(N217+O217))))/1000)</f>
        <v>0.35424</v>
      </c>
      <c r="U217" s="10"/>
      <c r="V217" s="10"/>
      <c r="W217" s="10"/>
      <c r="X217" s="10"/>
      <c r="Y217" s="12"/>
      <c r="Z217" s="10"/>
      <c r="AA217" s="12">
        <v>0.2</v>
      </c>
      <c r="AB217" s="12">
        <v>0.2</v>
      </c>
      <c r="AC217" s="12"/>
      <c r="AD217" s="12"/>
      <c r="AE217" s="12"/>
      <c r="AF217" s="13"/>
    </row>
    <row r="218" spans="1:32" ht="13.2">
      <c r="A218" s="1" t="s">
        <v>744</v>
      </c>
      <c r="B218" s="2">
        <v>45707</v>
      </c>
      <c r="C218" s="3" t="s">
        <v>567</v>
      </c>
      <c r="D218" s="36" t="s">
        <v>728</v>
      </c>
      <c r="E218" s="3" t="s">
        <v>76</v>
      </c>
      <c r="F218" s="3">
        <v>8460</v>
      </c>
      <c r="G218" s="3" t="s">
        <v>737</v>
      </c>
      <c r="H218" s="3" t="s">
        <v>172</v>
      </c>
      <c r="I218" s="3">
        <v>244.8</v>
      </c>
      <c r="J218" s="3">
        <v>574.79999999999995</v>
      </c>
      <c r="K218" s="3" t="s">
        <v>738</v>
      </c>
      <c r="L218" s="3" t="s">
        <v>741</v>
      </c>
      <c r="M218" s="3">
        <v>12</v>
      </c>
      <c r="N218" s="3">
        <v>20</v>
      </c>
      <c r="O218" s="3">
        <v>50</v>
      </c>
      <c r="P218" s="3">
        <f t="shared" si="3"/>
        <v>2.5</v>
      </c>
      <c r="Q218" s="3" t="s">
        <v>619</v>
      </c>
      <c r="R218" s="3">
        <v>5</v>
      </c>
      <c r="S218" s="3">
        <f t="shared" si="16"/>
        <v>984</v>
      </c>
      <c r="T218" s="5">
        <f>(R218/50)*(((S218)/((O218/60)*(N218/(N218+O218))))/1000)</f>
        <v>0.41328000000000009</v>
      </c>
      <c r="U218" s="3"/>
      <c r="V218" s="3"/>
      <c r="W218" s="3"/>
      <c r="X218" s="3"/>
      <c r="Y218" s="6"/>
      <c r="Z218" s="3"/>
      <c r="AA218" s="6"/>
      <c r="AB218" s="6"/>
      <c r="AC218" s="6"/>
      <c r="AD218" s="6"/>
      <c r="AE218" s="6"/>
      <c r="AF218" s="7"/>
    </row>
    <row r="219" spans="1:32" ht="13.2">
      <c r="A219" s="8" t="s">
        <v>745</v>
      </c>
      <c r="B219" s="9">
        <v>45708</v>
      </c>
      <c r="C219" s="10" t="s">
        <v>746</v>
      </c>
      <c r="D219" s="36" t="s">
        <v>673</v>
      </c>
      <c r="E219" s="10" t="s">
        <v>76</v>
      </c>
      <c r="F219" s="10">
        <v>9216</v>
      </c>
      <c r="G219" s="10" t="s">
        <v>747</v>
      </c>
      <c r="H219" s="10" t="s">
        <v>293</v>
      </c>
      <c r="I219" s="10">
        <v>336</v>
      </c>
      <c r="J219" s="10">
        <v>518.4</v>
      </c>
      <c r="K219" s="10" t="s">
        <v>748</v>
      </c>
      <c r="L219" s="10" t="s">
        <v>749</v>
      </c>
      <c r="M219" s="10">
        <v>10.8</v>
      </c>
      <c r="N219" s="10">
        <v>30</v>
      </c>
      <c r="O219" s="10">
        <v>150</v>
      </c>
      <c r="P219" s="10">
        <f t="shared" si="3"/>
        <v>5</v>
      </c>
      <c r="Q219" s="10" t="s">
        <v>619</v>
      </c>
      <c r="R219" s="10">
        <v>5</v>
      </c>
      <c r="S219" s="10">
        <f>220+220+280+108+108+48+48</f>
        <v>1032</v>
      </c>
      <c r="T219" s="11">
        <f>(R219/50)*(((S219)/((O219/60)*(N219/(N219+O219))))/1000)</f>
        <v>0.24768000000000004</v>
      </c>
      <c r="U219" s="10"/>
      <c r="V219" s="10"/>
      <c r="W219" s="10"/>
      <c r="X219" s="10"/>
      <c r="Y219" s="12"/>
      <c r="Z219" s="10"/>
      <c r="AA219" s="12">
        <v>0.1</v>
      </c>
      <c r="AB219" s="12">
        <v>0.1</v>
      </c>
      <c r="AC219" s="12"/>
      <c r="AD219" s="12"/>
      <c r="AE219" s="12"/>
      <c r="AF219" s="13"/>
    </row>
    <row r="220" spans="1:32" ht="13.2">
      <c r="A220" s="1" t="s">
        <v>750</v>
      </c>
      <c r="B220" s="2">
        <v>45708</v>
      </c>
      <c r="C220" s="3" t="s">
        <v>746</v>
      </c>
      <c r="D220" s="36" t="s">
        <v>673</v>
      </c>
      <c r="E220" s="3" t="s">
        <v>76</v>
      </c>
      <c r="F220" s="3">
        <v>9216</v>
      </c>
      <c r="G220" s="3" t="s">
        <v>747</v>
      </c>
      <c r="H220" s="3" t="s">
        <v>293</v>
      </c>
      <c r="I220" s="3">
        <v>336</v>
      </c>
      <c r="J220" s="3">
        <v>518.4</v>
      </c>
      <c r="K220" s="3" t="s">
        <v>748</v>
      </c>
      <c r="L220" s="3" t="s">
        <v>749</v>
      </c>
      <c r="M220" s="3">
        <v>10.8</v>
      </c>
      <c r="N220" s="3">
        <v>30</v>
      </c>
      <c r="O220" s="3">
        <v>150</v>
      </c>
      <c r="P220" s="3">
        <f t="shared" si="3"/>
        <v>5</v>
      </c>
      <c r="Q220" s="3" t="s">
        <v>619</v>
      </c>
      <c r="R220" s="3">
        <v>5</v>
      </c>
      <c r="S220" s="3">
        <f>220+220+280+108</f>
        <v>828</v>
      </c>
      <c r="T220" s="5">
        <f>(R220/50)*(((S220)/((O220/60)*(N220/(N220+O220))))/1000)</f>
        <v>0.19872000000000004</v>
      </c>
      <c r="U220" s="3"/>
      <c r="V220" s="3"/>
      <c r="W220" s="3"/>
      <c r="X220" s="3"/>
      <c r="Y220" s="6"/>
      <c r="Z220" s="3"/>
      <c r="AA220" s="6">
        <v>0.1</v>
      </c>
      <c r="AB220" s="6">
        <v>0.1</v>
      </c>
      <c r="AC220" s="6"/>
      <c r="AD220" s="6"/>
      <c r="AE220" s="6"/>
      <c r="AF220" s="7"/>
    </row>
    <row r="221" spans="1:32" ht="13.2">
      <c r="A221" s="8" t="s">
        <v>751</v>
      </c>
      <c r="B221" s="9">
        <v>45708</v>
      </c>
      <c r="C221" s="10" t="s">
        <v>746</v>
      </c>
      <c r="D221" s="36" t="s">
        <v>673</v>
      </c>
      <c r="E221" s="10" t="s">
        <v>76</v>
      </c>
      <c r="F221" s="10">
        <v>9216</v>
      </c>
      <c r="G221" s="10" t="s">
        <v>747</v>
      </c>
      <c r="H221" s="10" t="s">
        <v>293</v>
      </c>
      <c r="I221" s="10">
        <v>336</v>
      </c>
      <c r="J221" s="10">
        <v>518.4</v>
      </c>
      <c r="K221" s="10" t="s">
        <v>748</v>
      </c>
      <c r="L221" s="10" t="s">
        <v>749</v>
      </c>
      <c r="M221" s="10">
        <v>10.8</v>
      </c>
      <c r="N221" s="10">
        <v>30</v>
      </c>
      <c r="O221" s="10">
        <v>150</v>
      </c>
      <c r="P221" s="10">
        <f t="shared" si="3"/>
        <v>5</v>
      </c>
      <c r="Q221" s="10" t="s">
        <v>619</v>
      </c>
      <c r="R221" s="10">
        <v>5</v>
      </c>
      <c r="S221" s="10">
        <f>220+220+108</f>
        <v>548</v>
      </c>
      <c r="T221" s="11">
        <f>(R221/50)*(((S221)/((O221/60)*(N221/(N221+O221))))/1000)</f>
        <v>0.13152000000000003</v>
      </c>
      <c r="U221" s="10"/>
      <c r="V221" s="10"/>
      <c r="W221" s="10"/>
      <c r="X221" s="10"/>
      <c r="Y221" s="12"/>
      <c r="Z221" s="10"/>
      <c r="AA221" s="12">
        <v>0.1</v>
      </c>
      <c r="AB221" s="12">
        <v>0.1</v>
      </c>
      <c r="AC221" s="12"/>
      <c r="AD221" s="12"/>
      <c r="AE221" s="12"/>
      <c r="AF221" s="13"/>
    </row>
    <row r="222" spans="1:32" ht="13.2">
      <c r="A222" s="38" t="s">
        <v>752</v>
      </c>
      <c r="B222" s="2">
        <v>45708</v>
      </c>
      <c r="C222" s="3" t="s">
        <v>746</v>
      </c>
      <c r="D222" s="36" t="s">
        <v>673</v>
      </c>
      <c r="E222" s="3" t="s">
        <v>76</v>
      </c>
      <c r="F222" s="3">
        <v>9216</v>
      </c>
      <c r="G222" s="3" t="s">
        <v>747</v>
      </c>
      <c r="H222" s="3" t="s">
        <v>293</v>
      </c>
      <c r="I222" s="3">
        <v>336</v>
      </c>
      <c r="J222" s="3">
        <v>518.4</v>
      </c>
      <c r="K222" s="3" t="s">
        <v>748</v>
      </c>
      <c r="L222" s="3" t="s">
        <v>749</v>
      </c>
      <c r="M222" s="3">
        <v>10.8</v>
      </c>
      <c r="N222" s="3">
        <v>30</v>
      </c>
      <c r="O222" s="3">
        <v>150</v>
      </c>
      <c r="P222" s="3">
        <f t="shared" si="3"/>
        <v>5</v>
      </c>
      <c r="Q222" s="3" t="s">
        <v>619</v>
      </c>
      <c r="R222" s="3">
        <v>5</v>
      </c>
      <c r="S222" s="3">
        <f>220</f>
        <v>220</v>
      </c>
      <c r="T222" s="5">
        <f>(R222/50)*(((S222)/((O222/60)*(N222/(N222+O222))))/1000)</f>
        <v>5.2800000000000007E-2</v>
      </c>
      <c r="U222" s="3"/>
      <c r="V222" s="3"/>
      <c r="W222" s="3"/>
      <c r="X222" s="3"/>
      <c r="Y222" s="6"/>
      <c r="Z222" s="3"/>
      <c r="AA222" s="6">
        <v>0.1</v>
      </c>
      <c r="AB222" s="6">
        <v>0.1</v>
      </c>
      <c r="AC222" s="6"/>
      <c r="AD222" s="6"/>
      <c r="AE222" s="6"/>
      <c r="AF222" s="7"/>
    </row>
    <row r="223" spans="1:32" ht="13.2">
      <c r="A223" s="39" t="s">
        <v>753</v>
      </c>
      <c r="B223" s="9">
        <v>45708</v>
      </c>
      <c r="C223" s="10" t="s">
        <v>746</v>
      </c>
      <c r="D223" s="36" t="s">
        <v>673</v>
      </c>
      <c r="E223" s="10" t="s">
        <v>76</v>
      </c>
      <c r="F223" s="10">
        <v>9216</v>
      </c>
      <c r="G223" s="10" t="s">
        <v>747</v>
      </c>
      <c r="H223" s="10" t="s">
        <v>293</v>
      </c>
      <c r="I223" s="10">
        <v>336</v>
      </c>
      <c r="J223" s="10">
        <v>518.4</v>
      </c>
      <c r="K223" s="10" t="s">
        <v>748</v>
      </c>
      <c r="L223" s="10" t="s">
        <v>749</v>
      </c>
      <c r="M223" s="10">
        <v>10.8</v>
      </c>
      <c r="N223" s="10">
        <v>30</v>
      </c>
      <c r="O223" s="10">
        <v>150</v>
      </c>
      <c r="P223" s="10">
        <f t="shared" si="3"/>
        <v>5</v>
      </c>
      <c r="Q223" s="10" t="s">
        <v>619</v>
      </c>
      <c r="R223" s="10">
        <v>5</v>
      </c>
      <c r="S223" s="10">
        <f>108</f>
        <v>108</v>
      </c>
      <c r="T223" s="11">
        <f>(R223/50)*(((S223)/((O223/60)*(N223/(N223+O223))))/1000)</f>
        <v>2.5920000000000006E-2</v>
      </c>
      <c r="U223" s="10"/>
      <c r="V223" s="10"/>
      <c r="W223" s="10"/>
      <c r="X223" s="10"/>
      <c r="Y223" s="12"/>
      <c r="Z223" s="10"/>
      <c r="AA223" s="12">
        <v>0.1</v>
      </c>
      <c r="AB223" s="12">
        <v>0.1</v>
      </c>
      <c r="AC223" s="12"/>
      <c r="AD223" s="12"/>
      <c r="AE223" s="12"/>
      <c r="AF223" s="13"/>
    </row>
    <row r="224" spans="1:32" ht="13.2">
      <c r="A224" s="38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5"/>
      <c r="U224" s="3"/>
      <c r="V224" s="3"/>
      <c r="W224" s="3"/>
      <c r="X224" s="3"/>
      <c r="Y224" s="6"/>
      <c r="Z224" s="3"/>
      <c r="AA224" s="6"/>
      <c r="AB224" s="6"/>
      <c r="AC224" s="6"/>
      <c r="AD224" s="6"/>
      <c r="AE224" s="6"/>
      <c r="AF224" s="7"/>
    </row>
    <row r="225" spans="1:55" ht="13.2">
      <c r="A225" s="40"/>
      <c r="B225" s="30"/>
      <c r="C225" s="31"/>
      <c r="D225" s="31"/>
      <c r="E225" s="31"/>
      <c r="F225" s="10"/>
      <c r="G225" s="31"/>
      <c r="H225" s="31"/>
      <c r="I225" s="10"/>
      <c r="J225" s="21"/>
      <c r="K225" s="31"/>
      <c r="L225" s="31"/>
      <c r="M225" s="21"/>
      <c r="N225" s="21"/>
      <c r="O225" s="21"/>
      <c r="P225" s="21"/>
      <c r="Q225" s="31"/>
      <c r="R225" s="21"/>
      <c r="S225" s="21"/>
      <c r="T225" s="41"/>
      <c r="U225" s="32"/>
      <c r="V225" s="32"/>
      <c r="W225" s="32"/>
      <c r="X225" s="32"/>
      <c r="Y225" s="20"/>
      <c r="Z225" s="32"/>
      <c r="AA225" s="20"/>
      <c r="AB225" s="20"/>
      <c r="AC225" s="20"/>
      <c r="AD225" s="20"/>
      <c r="AE225" s="20"/>
      <c r="AF225" s="42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</row>
    <row r="226" spans="1:55" ht="13.2">
      <c r="A226" s="40"/>
      <c r="B226" s="30"/>
      <c r="C226" s="31"/>
      <c r="D226" s="31"/>
      <c r="E226" s="31"/>
      <c r="F226" s="3"/>
      <c r="G226" s="31"/>
      <c r="H226" s="31"/>
      <c r="I226" s="3"/>
      <c r="J226" s="21"/>
      <c r="K226" s="31"/>
      <c r="L226" s="31"/>
      <c r="M226" s="21"/>
      <c r="N226" s="21"/>
      <c r="O226" s="21"/>
      <c r="P226" s="21"/>
      <c r="Q226" s="31"/>
      <c r="R226" s="21"/>
      <c r="S226" s="21"/>
      <c r="T226" s="41"/>
      <c r="U226" s="32"/>
      <c r="V226" s="32"/>
      <c r="W226" s="32"/>
      <c r="X226" s="32"/>
      <c r="Y226" s="20"/>
      <c r="Z226" s="32"/>
      <c r="AA226" s="20"/>
      <c r="AB226" s="20"/>
      <c r="AC226" s="20"/>
      <c r="AD226" s="20"/>
      <c r="AE226" s="20"/>
      <c r="AF226" s="42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</row>
    <row r="227" spans="1:55" ht="13.2">
      <c r="A227" s="40"/>
      <c r="B227" s="30"/>
      <c r="C227" s="10"/>
      <c r="D227" s="31"/>
      <c r="E227" s="31"/>
      <c r="F227" s="10"/>
      <c r="G227" s="31"/>
      <c r="H227" s="10"/>
      <c r="I227" s="10"/>
      <c r="J227" s="10"/>
      <c r="K227" s="10"/>
      <c r="L227" s="31"/>
      <c r="M227" s="10"/>
      <c r="N227" s="10"/>
      <c r="O227" s="10"/>
      <c r="P227" s="21"/>
      <c r="Q227" s="31"/>
      <c r="R227" s="10"/>
      <c r="S227" s="21"/>
      <c r="T227" s="41"/>
      <c r="U227" s="10"/>
      <c r="V227" s="10"/>
      <c r="W227" s="10"/>
      <c r="X227" s="10"/>
      <c r="Y227" s="12"/>
      <c r="Z227" s="10"/>
      <c r="AA227" s="12"/>
      <c r="AB227" s="12"/>
      <c r="AC227" s="12"/>
      <c r="AD227" s="12"/>
      <c r="AE227" s="12"/>
      <c r="AF227" s="13"/>
    </row>
    <row r="228" spans="1:55" ht="13.2">
      <c r="A228" s="40"/>
      <c r="B228" s="30"/>
      <c r="C228" s="3"/>
      <c r="D228" s="31"/>
      <c r="E228" s="31"/>
      <c r="F228" s="3"/>
      <c r="G228" s="31"/>
      <c r="H228" s="3"/>
      <c r="I228" s="3"/>
      <c r="J228" s="3"/>
      <c r="K228" s="3"/>
      <c r="L228" s="31"/>
      <c r="M228" s="3"/>
      <c r="N228" s="3"/>
      <c r="O228" s="3"/>
      <c r="P228" s="21"/>
      <c r="Q228" s="31"/>
      <c r="R228" s="3"/>
      <c r="S228" s="21"/>
      <c r="T228" s="41"/>
      <c r="U228" s="3"/>
      <c r="V228" s="3"/>
      <c r="W228" s="3"/>
      <c r="X228" s="3"/>
      <c r="Y228" s="6"/>
      <c r="Z228" s="3"/>
      <c r="AA228" s="6"/>
      <c r="AB228" s="6"/>
      <c r="AC228" s="6"/>
      <c r="AD228" s="6"/>
      <c r="AE228" s="6"/>
      <c r="AF228" s="7"/>
    </row>
    <row r="229" spans="1:55" ht="13.2">
      <c r="A229" s="40"/>
      <c r="B229" s="30"/>
      <c r="C229" s="10"/>
      <c r="D229" s="31"/>
      <c r="E229" s="31"/>
      <c r="F229" s="10"/>
      <c r="G229" s="31"/>
      <c r="H229" s="10"/>
      <c r="I229" s="10"/>
      <c r="J229" s="10"/>
      <c r="K229" s="10"/>
      <c r="L229" s="31"/>
      <c r="M229" s="10"/>
      <c r="N229" s="10"/>
      <c r="O229" s="10"/>
      <c r="P229" s="21"/>
      <c r="Q229" s="31"/>
      <c r="R229" s="10"/>
      <c r="S229" s="21"/>
      <c r="T229" s="41"/>
      <c r="U229" s="10"/>
      <c r="V229" s="10"/>
      <c r="W229" s="10"/>
      <c r="X229" s="10"/>
      <c r="Y229" s="12"/>
      <c r="Z229" s="10"/>
      <c r="AA229" s="12"/>
      <c r="AB229" s="12"/>
      <c r="AC229" s="12"/>
      <c r="AD229" s="12"/>
      <c r="AE229" s="12"/>
      <c r="AF229" s="13"/>
    </row>
    <row r="230" spans="1:55" ht="13.2">
      <c r="A230" s="40"/>
      <c r="B230" s="2"/>
      <c r="C230" s="3"/>
      <c r="D230" s="31"/>
      <c r="E230" s="31"/>
      <c r="F230" s="3"/>
      <c r="G230" s="3"/>
      <c r="H230" s="3"/>
      <c r="I230" s="3"/>
      <c r="J230" s="3"/>
      <c r="K230" s="3"/>
      <c r="L230" s="31"/>
      <c r="M230" s="3"/>
      <c r="N230" s="3"/>
      <c r="O230" s="3"/>
      <c r="P230" s="21"/>
      <c r="Q230" s="31"/>
      <c r="R230" s="3"/>
      <c r="S230" s="21"/>
      <c r="T230" s="41"/>
      <c r="U230" s="3"/>
      <c r="V230" s="3"/>
      <c r="W230" s="3"/>
      <c r="X230" s="3"/>
      <c r="Y230" s="6"/>
      <c r="Z230" s="3"/>
      <c r="AA230" s="6"/>
      <c r="AB230" s="6"/>
      <c r="AC230" s="6"/>
      <c r="AD230" s="6"/>
      <c r="AE230" s="6"/>
      <c r="AF230" s="7"/>
    </row>
    <row r="231" spans="1:55" ht="13.2">
      <c r="A231" s="40"/>
      <c r="B231" s="9"/>
      <c r="C231" s="10"/>
      <c r="D231" s="31"/>
      <c r="E231" s="31"/>
      <c r="F231" s="10"/>
      <c r="G231" s="10"/>
      <c r="H231" s="10"/>
      <c r="I231" s="10"/>
      <c r="J231" s="10"/>
      <c r="K231" s="10"/>
      <c r="L231" s="31"/>
      <c r="M231" s="10"/>
      <c r="N231" s="10"/>
      <c r="O231" s="10"/>
      <c r="P231" s="21"/>
      <c r="Q231" s="31"/>
      <c r="R231" s="10"/>
      <c r="S231" s="21"/>
      <c r="T231" s="41"/>
      <c r="U231" s="10"/>
      <c r="V231" s="10"/>
      <c r="W231" s="10"/>
      <c r="X231" s="10"/>
      <c r="Y231" s="12"/>
      <c r="Z231" s="10"/>
      <c r="AA231" s="12"/>
      <c r="AB231" s="12"/>
      <c r="AC231" s="12"/>
      <c r="AD231" s="12"/>
      <c r="AE231" s="12"/>
      <c r="AF231" s="13"/>
    </row>
    <row r="232" spans="1:55" ht="13.2">
      <c r="A232" s="40"/>
      <c r="B232" s="2"/>
      <c r="C232" s="3"/>
      <c r="D232" s="31"/>
      <c r="E232" s="31"/>
      <c r="F232" s="3"/>
      <c r="G232" s="3"/>
      <c r="H232" s="3"/>
      <c r="I232" s="3"/>
      <c r="J232" s="3"/>
      <c r="K232" s="3"/>
      <c r="L232" s="31"/>
      <c r="M232" s="3"/>
      <c r="N232" s="3"/>
      <c r="O232" s="3"/>
      <c r="P232" s="21"/>
      <c r="Q232" s="31"/>
      <c r="R232" s="3"/>
      <c r="S232" s="21"/>
      <c r="T232" s="41"/>
      <c r="U232" s="3"/>
      <c r="V232" s="3"/>
      <c r="W232" s="3"/>
      <c r="X232" s="3"/>
      <c r="Y232" s="6"/>
      <c r="Z232" s="3"/>
      <c r="AA232" s="6"/>
      <c r="AB232" s="6"/>
      <c r="AC232" s="6"/>
      <c r="AD232" s="6"/>
      <c r="AE232" s="6"/>
      <c r="AF232" s="7"/>
    </row>
    <row r="233" spans="1:55" ht="13.2">
      <c r="A233" s="40"/>
      <c r="B233" s="9"/>
      <c r="C233" s="10"/>
      <c r="D233" s="31"/>
      <c r="E233" s="31"/>
      <c r="F233" s="10"/>
      <c r="G233" s="10"/>
      <c r="H233" s="10"/>
      <c r="I233" s="10"/>
      <c r="J233" s="10"/>
      <c r="K233" s="10"/>
      <c r="L233" s="31"/>
      <c r="M233" s="10"/>
      <c r="N233" s="10"/>
      <c r="O233" s="10"/>
      <c r="P233" s="21"/>
      <c r="Q233" s="31"/>
      <c r="R233" s="10"/>
      <c r="S233" s="21"/>
      <c r="T233" s="41"/>
      <c r="U233" s="10"/>
      <c r="V233" s="10"/>
      <c r="W233" s="10"/>
      <c r="X233" s="10"/>
      <c r="Y233" s="12"/>
      <c r="Z233" s="10"/>
      <c r="AA233" s="12"/>
      <c r="AB233" s="12"/>
      <c r="AC233" s="12"/>
      <c r="AD233" s="12"/>
      <c r="AE233" s="12"/>
      <c r="AF233" s="13"/>
    </row>
    <row r="234" spans="1:55" ht="13.2">
      <c r="A234" s="40"/>
      <c r="B234" s="2"/>
      <c r="C234" s="3"/>
      <c r="D234" s="31"/>
      <c r="E234" s="31"/>
      <c r="F234" s="3"/>
      <c r="G234" s="3"/>
      <c r="H234" s="3"/>
      <c r="I234" s="3"/>
      <c r="J234" s="3"/>
      <c r="K234" s="3"/>
      <c r="L234" s="31"/>
      <c r="M234" s="3"/>
      <c r="N234" s="3"/>
      <c r="O234" s="3"/>
      <c r="P234" s="21"/>
      <c r="Q234" s="31"/>
      <c r="R234" s="3"/>
      <c r="S234" s="21"/>
      <c r="T234" s="41"/>
      <c r="U234" s="3"/>
      <c r="V234" s="3"/>
      <c r="W234" s="3"/>
      <c r="X234" s="3"/>
      <c r="Y234" s="6"/>
      <c r="Z234" s="3"/>
      <c r="AA234" s="6"/>
      <c r="AB234" s="6"/>
      <c r="AC234" s="6"/>
      <c r="AD234" s="6"/>
      <c r="AE234" s="6"/>
      <c r="AF234" s="7"/>
    </row>
    <row r="235" spans="1:55" ht="13.2">
      <c r="A235" s="40"/>
      <c r="B235" s="9"/>
      <c r="C235" s="10"/>
      <c r="D235" s="31"/>
      <c r="E235" s="31"/>
      <c r="F235" s="10"/>
      <c r="G235" s="10"/>
      <c r="H235" s="10"/>
      <c r="I235" s="10"/>
      <c r="J235" s="10"/>
      <c r="K235" s="10"/>
      <c r="L235" s="31"/>
      <c r="M235" s="10"/>
      <c r="N235" s="10"/>
      <c r="O235" s="10"/>
      <c r="P235" s="21"/>
      <c r="Q235" s="31"/>
      <c r="R235" s="10"/>
      <c r="S235" s="21"/>
      <c r="T235" s="41"/>
      <c r="U235" s="10"/>
      <c r="V235" s="10"/>
      <c r="W235" s="10"/>
      <c r="X235" s="10"/>
      <c r="Y235" s="12"/>
      <c r="Z235" s="10"/>
      <c r="AA235" s="12"/>
      <c r="AB235" s="12"/>
      <c r="AC235" s="12"/>
      <c r="AD235" s="12"/>
      <c r="AE235" s="12"/>
      <c r="AF235" s="13"/>
    </row>
    <row r="236" spans="1:55" ht="13.2">
      <c r="A236" s="40"/>
      <c r="B236" s="2"/>
      <c r="C236" s="3"/>
      <c r="D236" s="31"/>
      <c r="E236" s="31"/>
      <c r="F236" s="3"/>
      <c r="G236" s="3"/>
      <c r="H236" s="3"/>
      <c r="I236" s="3"/>
      <c r="J236" s="3"/>
      <c r="K236" s="3"/>
      <c r="L236" s="31"/>
      <c r="M236" s="3"/>
      <c r="N236" s="3"/>
      <c r="O236" s="3"/>
      <c r="P236" s="21"/>
      <c r="Q236" s="31"/>
      <c r="R236" s="3"/>
      <c r="S236" s="21"/>
      <c r="T236" s="41"/>
      <c r="U236" s="3"/>
      <c r="V236" s="3"/>
      <c r="W236" s="3"/>
      <c r="X236" s="3"/>
      <c r="Y236" s="6"/>
      <c r="Z236" s="3"/>
      <c r="AA236" s="6"/>
      <c r="AB236" s="6"/>
      <c r="AC236" s="6"/>
      <c r="AD236" s="6"/>
      <c r="AE236" s="6"/>
      <c r="AF236" s="7"/>
    </row>
    <row r="237" spans="1:55" ht="13.2">
      <c r="A237" s="40"/>
      <c r="B237" s="9"/>
      <c r="C237" s="10"/>
      <c r="D237" s="31"/>
      <c r="E237" s="31"/>
      <c r="F237" s="10"/>
      <c r="G237" s="10"/>
      <c r="H237" s="10"/>
      <c r="I237" s="10"/>
      <c r="J237" s="10"/>
      <c r="K237" s="10"/>
      <c r="L237" s="31"/>
      <c r="M237" s="10"/>
      <c r="N237" s="10"/>
      <c r="O237" s="10"/>
      <c r="P237" s="21"/>
      <c r="Q237" s="31"/>
      <c r="R237" s="10"/>
      <c r="S237" s="21"/>
      <c r="T237" s="41"/>
      <c r="U237" s="10"/>
      <c r="V237" s="10"/>
      <c r="W237" s="10"/>
      <c r="X237" s="10"/>
      <c r="Y237" s="12"/>
      <c r="Z237" s="10"/>
      <c r="AA237" s="12"/>
      <c r="AB237" s="12"/>
      <c r="AC237" s="12"/>
      <c r="AD237" s="12"/>
      <c r="AE237" s="12"/>
      <c r="AF237" s="13"/>
    </row>
    <row r="238" spans="1:55" ht="13.2">
      <c r="A238" s="40"/>
      <c r="B238" s="2"/>
      <c r="C238" s="3"/>
      <c r="D238" s="31"/>
      <c r="E238" s="31"/>
      <c r="F238" s="3"/>
      <c r="G238" s="3"/>
      <c r="H238" s="3"/>
      <c r="I238" s="3"/>
      <c r="J238" s="3"/>
      <c r="K238" s="3"/>
      <c r="L238" s="31"/>
      <c r="M238" s="3"/>
      <c r="N238" s="3"/>
      <c r="O238" s="3"/>
      <c r="P238" s="21"/>
      <c r="Q238" s="31"/>
      <c r="R238" s="3"/>
      <c r="S238" s="21"/>
      <c r="T238" s="41"/>
      <c r="U238" s="3"/>
      <c r="V238" s="3"/>
      <c r="W238" s="3"/>
      <c r="X238" s="3"/>
      <c r="Y238" s="6"/>
      <c r="Z238" s="3"/>
      <c r="AA238" s="6"/>
      <c r="AB238" s="6"/>
      <c r="AC238" s="6"/>
      <c r="AD238" s="6"/>
      <c r="AE238" s="6"/>
      <c r="AF238" s="7"/>
    </row>
    <row r="239" spans="1:55" ht="13.2">
      <c r="A239" s="40"/>
      <c r="B239" s="9"/>
      <c r="C239" s="10"/>
      <c r="D239" s="31"/>
      <c r="E239" s="31"/>
      <c r="F239" s="10"/>
      <c r="G239" s="10"/>
      <c r="H239" s="10"/>
      <c r="I239" s="10"/>
      <c r="J239" s="10"/>
      <c r="K239" s="10"/>
      <c r="L239" s="31"/>
      <c r="M239" s="10"/>
      <c r="N239" s="10"/>
      <c r="O239" s="10"/>
      <c r="P239" s="21"/>
      <c r="Q239" s="31"/>
      <c r="R239" s="10"/>
      <c r="S239" s="21"/>
      <c r="T239" s="41"/>
      <c r="U239" s="10"/>
      <c r="V239" s="10"/>
      <c r="W239" s="10"/>
      <c r="X239" s="10"/>
      <c r="Y239" s="12"/>
      <c r="Z239" s="10"/>
      <c r="AA239" s="12"/>
      <c r="AB239" s="12"/>
      <c r="AC239" s="12"/>
      <c r="AD239" s="12"/>
      <c r="AE239" s="12"/>
      <c r="AF239" s="13"/>
    </row>
    <row r="240" spans="1:55" ht="13.2">
      <c r="A240" s="40"/>
      <c r="B240" s="2"/>
      <c r="C240" s="3"/>
      <c r="D240" s="31"/>
      <c r="E240" s="31"/>
      <c r="F240" s="3"/>
      <c r="G240" s="3"/>
      <c r="H240" s="3"/>
      <c r="I240" s="3"/>
      <c r="J240" s="3"/>
      <c r="K240" s="3"/>
      <c r="L240" s="31"/>
      <c r="M240" s="3"/>
      <c r="N240" s="3"/>
      <c r="O240" s="3"/>
      <c r="P240" s="21"/>
      <c r="Q240" s="31"/>
      <c r="R240" s="3"/>
      <c r="S240" s="21"/>
      <c r="T240" s="41"/>
      <c r="U240" s="3"/>
      <c r="V240" s="3"/>
      <c r="W240" s="3"/>
      <c r="X240" s="3"/>
      <c r="Y240" s="6"/>
      <c r="Z240" s="3"/>
      <c r="AA240" s="6"/>
      <c r="AB240" s="6"/>
      <c r="AC240" s="6"/>
      <c r="AD240" s="6"/>
      <c r="AE240" s="6"/>
      <c r="AF240" s="7"/>
    </row>
    <row r="241" spans="1:32" ht="13.2">
      <c r="A241" s="40"/>
      <c r="B241" s="9"/>
      <c r="C241" s="10"/>
      <c r="D241" s="31"/>
      <c r="E241" s="31"/>
      <c r="F241" s="10"/>
      <c r="G241" s="10"/>
      <c r="H241" s="10"/>
      <c r="I241" s="10"/>
      <c r="J241" s="10"/>
      <c r="K241" s="10"/>
      <c r="L241" s="31"/>
      <c r="M241" s="10"/>
      <c r="N241" s="10"/>
      <c r="O241" s="10"/>
      <c r="P241" s="21"/>
      <c r="Q241" s="31"/>
      <c r="R241" s="10"/>
      <c r="S241" s="21"/>
      <c r="T241" s="41"/>
      <c r="U241" s="10"/>
      <c r="V241" s="10"/>
      <c r="W241" s="10"/>
      <c r="X241" s="10"/>
      <c r="Y241" s="12"/>
      <c r="Z241" s="10"/>
      <c r="AA241" s="12"/>
      <c r="AB241" s="12"/>
      <c r="AC241" s="12"/>
      <c r="AD241" s="12"/>
      <c r="AE241" s="12"/>
      <c r="AF241" s="13"/>
    </row>
    <row r="242" spans="1:32" ht="13.2">
      <c r="A242" s="40"/>
      <c r="B242" s="2"/>
      <c r="C242" s="3"/>
      <c r="D242" s="31"/>
      <c r="E242" s="31"/>
      <c r="F242" s="3"/>
      <c r="G242" s="3"/>
      <c r="H242" s="3"/>
      <c r="I242" s="3"/>
      <c r="J242" s="3"/>
      <c r="K242" s="3"/>
      <c r="L242" s="31"/>
      <c r="M242" s="3"/>
      <c r="N242" s="3"/>
      <c r="O242" s="3"/>
      <c r="P242" s="21"/>
      <c r="Q242" s="31"/>
      <c r="R242" s="3"/>
      <c r="S242" s="21"/>
      <c r="T242" s="41"/>
      <c r="U242" s="3"/>
      <c r="V242" s="3"/>
      <c r="W242" s="3"/>
      <c r="X242" s="3"/>
      <c r="Y242" s="6"/>
      <c r="Z242" s="3"/>
      <c r="AA242" s="6"/>
      <c r="AB242" s="6"/>
      <c r="AC242" s="6"/>
      <c r="AD242" s="6"/>
      <c r="AE242" s="6"/>
      <c r="AF242" s="7"/>
    </row>
    <row r="243" spans="1:32" ht="13.2">
      <c r="A243" s="40"/>
      <c r="B243" s="9"/>
      <c r="C243" s="10"/>
      <c r="D243" s="31"/>
      <c r="E243" s="31"/>
      <c r="F243" s="10"/>
      <c r="G243" s="10"/>
      <c r="H243" s="10"/>
      <c r="I243" s="10"/>
      <c r="J243" s="10"/>
      <c r="K243" s="10"/>
      <c r="L243" s="31"/>
      <c r="M243" s="10"/>
      <c r="N243" s="10"/>
      <c r="O243" s="10"/>
      <c r="P243" s="21"/>
      <c r="Q243" s="31"/>
      <c r="R243" s="10"/>
      <c r="S243" s="21"/>
      <c r="T243" s="41"/>
      <c r="U243" s="10"/>
      <c r="V243" s="10"/>
      <c r="W243" s="10"/>
      <c r="X243" s="10"/>
      <c r="Y243" s="12"/>
      <c r="Z243" s="10"/>
      <c r="AA243" s="12"/>
      <c r="AB243" s="12"/>
      <c r="AC243" s="12"/>
      <c r="AD243" s="12"/>
      <c r="AE243" s="12"/>
      <c r="AF243" s="13"/>
    </row>
    <row r="244" spans="1:32" ht="13.2">
      <c r="A244" s="40"/>
      <c r="B244" s="2"/>
      <c r="C244" s="3"/>
      <c r="D244" s="31"/>
      <c r="E244" s="31"/>
      <c r="F244" s="3"/>
      <c r="G244" s="3"/>
      <c r="H244" s="3"/>
      <c r="I244" s="3"/>
      <c r="J244" s="3"/>
      <c r="K244" s="3"/>
      <c r="L244" s="31"/>
      <c r="M244" s="3"/>
      <c r="N244" s="3"/>
      <c r="O244" s="3"/>
      <c r="P244" s="21"/>
      <c r="Q244" s="31"/>
      <c r="R244" s="3"/>
      <c r="S244" s="21"/>
      <c r="T244" s="41"/>
      <c r="U244" s="3"/>
      <c r="V244" s="3"/>
      <c r="W244" s="3"/>
      <c r="X244" s="3"/>
      <c r="Y244" s="6"/>
      <c r="Z244" s="3"/>
      <c r="AA244" s="6"/>
      <c r="AB244" s="6"/>
      <c r="AC244" s="6"/>
      <c r="AD244" s="6"/>
      <c r="AE244" s="6"/>
      <c r="AF244" s="7"/>
    </row>
    <row r="245" spans="1:32" ht="13.2">
      <c r="A245" s="8"/>
      <c r="B245" s="9"/>
      <c r="C245" s="10"/>
      <c r="D245" s="31"/>
      <c r="E245" s="31"/>
      <c r="F245" s="10"/>
      <c r="G245" s="10"/>
      <c r="H245" s="10"/>
      <c r="I245" s="10"/>
      <c r="J245" s="10"/>
      <c r="K245" s="10"/>
      <c r="L245" s="31"/>
      <c r="M245" s="10"/>
      <c r="N245" s="10"/>
      <c r="O245" s="10"/>
      <c r="P245" s="21"/>
      <c r="Q245" s="31"/>
      <c r="R245" s="10"/>
      <c r="S245" s="21"/>
      <c r="T245" s="41"/>
      <c r="U245" s="10"/>
      <c r="V245" s="10"/>
      <c r="W245" s="10"/>
      <c r="X245" s="10"/>
      <c r="Y245" s="12"/>
      <c r="Z245" s="10"/>
      <c r="AA245" s="12"/>
      <c r="AB245" s="12"/>
      <c r="AC245" s="12"/>
      <c r="AD245" s="12"/>
      <c r="AE245" s="12"/>
      <c r="AF245" s="13"/>
    </row>
    <row r="246" spans="1:32" ht="13.2">
      <c r="A246" s="1"/>
      <c r="B246" s="2"/>
      <c r="C246" s="3"/>
      <c r="D246" s="31"/>
      <c r="E246" s="31"/>
      <c r="F246" s="3"/>
      <c r="G246" s="3"/>
      <c r="H246" s="3"/>
      <c r="I246" s="3"/>
      <c r="J246" s="3"/>
      <c r="K246" s="3"/>
      <c r="L246" s="31"/>
      <c r="M246" s="3"/>
      <c r="N246" s="3"/>
      <c r="O246" s="3"/>
      <c r="P246" s="21"/>
      <c r="Q246" s="31"/>
      <c r="R246" s="3"/>
      <c r="S246" s="21"/>
      <c r="T246" s="41"/>
      <c r="U246" s="3"/>
      <c r="V246" s="3"/>
      <c r="W246" s="3"/>
      <c r="X246" s="3"/>
      <c r="Y246" s="6"/>
      <c r="Z246" s="3"/>
      <c r="AA246" s="6"/>
      <c r="AB246" s="6"/>
      <c r="AC246" s="6"/>
      <c r="AD246" s="6"/>
      <c r="AE246" s="6"/>
      <c r="AF246" s="7"/>
    </row>
    <row r="247" spans="1:32" ht="13.2">
      <c r="A247" s="8"/>
      <c r="B247" s="9"/>
      <c r="C247" s="10"/>
      <c r="D247" s="31"/>
      <c r="E247" s="31"/>
      <c r="F247" s="10"/>
      <c r="G247" s="10"/>
      <c r="H247" s="10"/>
      <c r="I247" s="10"/>
      <c r="J247" s="10"/>
      <c r="K247" s="10"/>
      <c r="L247" s="31"/>
      <c r="M247" s="10"/>
      <c r="N247" s="10"/>
      <c r="O247" s="10"/>
      <c r="P247" s="21"/>
      <c r="Q247" s="31"/>
      <c r="R247" s="10"/>
      <c r="S247" s="21"/>
      <c r="T247" s="41"/>
      <c r="U247" s="10"/>
      <c r="V247" s="10"/>
      <c r="W247" s="10"/>
      <c r="X247" s="10"/>
      <c r="Y247" s="12"/>
      <c r="Z247" s="10"/>
      <c r="AA247" s="12"/>
      <c r="AB247" s="12"/>
      <c r="AC247" s="12"/>
      <c r="AD247" s="12"/>
      <c r="AE247" s="12"/>
      <c r="AF247" s="13"/>
    </row>
    <row r="248" spans="1:32" ht="13.2">
      <c r="A248" s="1"/>
      <c r="B248" s="2"/>
      <c r="C248" s="3"/>
      <c r="D248" s="31"/>
      <c r="E248" s="31"/>
      <c r="F248" s="3"/>
      <c r="G248" s="3"/>
      <c r="H248" s="3"/>
      <c r="I248" s="3"/>
      <c r="J248" s="3"/>
      <c r="K248" s="3"/>
      <c r="L248" s="31"/>
      <c r="M248" s="3"/>
      <c r="N248" s="3"/>
      <c r="O248" s="3"/>
      <c r="P248" s="21"/>
      <c r="Q248" s="31"/>
      <c r="R248" s="3"/>
      <c r="S248" s="21"/>
      <c r="T248" s="41"/>
      <c r="U248" s="3"/>
      <c r="V248" s="3"/>
      <c r="W248" s="3"/>
      <c r="X248" s="3"/>
      <c r="Y248" s="6"/>
      <c r="Z248" s="3"/>
      <c r="AA248" s="6"/>
      <c r="AB248" s="6"/>
      <c r="AC248" s="6"/>
      <c r="AD248" s="6"/>
      <c r="AE248" s="6"/>
      <c r="AF248" s="7"/>
    </row>
    <row r="249" spans="1:32" ht="13.2">
      <c r="A249" s="8"/>
      <c r="B249" s="9"/>
      <c r="C249" s="10"/>
      <c r="D249" s="10"/>
      <c r="E249" s="3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21"/>
      <c r="Q249" s="10"/>
      <c r="R249" s="10"/>
      <c r="S249" s="21"/>
      <c r="T249" s="41"/>
      <c r="U249" s="10"/>
      <c r="V249" s="10"/>
      <c r="W249" s="10"/>
      <c r="X249" s="10"/>
      <c r="Y249" s="12"/>
      <c r="Z249" s="10"/>
      <c r="AA249" s="12"/>
      <c r="AB249" s="12"/>
      <c r="AC249" s="12"/>
      <c r="AD249" s="12"/>
      <c r="AE249" s="12"/>
      <c r="AF249" s="13"/>
    </row>
    <row r="250" spans="1:32" ht="13.2">
      <c r="A250" s="1"/>
      <c r="B250" s="2"/>
      <c r="C250" s="3"/>
      <c r="D250" s="3"/>
      <c r="E250" s="3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1"/>
      <c r="Q250" s="3"/>
      <c r="R250" s="3"/>
      <c r="S250" s="21"/>
      <c r="T250" s="41"/>
      <c r="U250" s="3"/>
      <c r="V250" s="3"/>
      <c r="W250" s="3"/>
      <c r="X250" s="3"/>
      <c r="Y250" s="6"/>
      <c r="Z250" s="3"/>
      <c r="AA250" s="6"/>
      <c r="AB250" s="6"/>
      <c r="AC250" s="6"/>
      <c r="AD250" s="6"/>
      <c r="AE250" s="6"/>
      <c r="AF250" s="7"/>
    </row>
    <row r="251" spans="1:32" ht="13.2">
      <c r="A251" s="8"/>
      <c r="B251" s="9"/>
      <c r="C251" s="10"/>
      <c r="D251" s="10"/>
      <c r="E251" s="3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21"/>
      <c r="Q251" s="10"/>
      <c r="R251" s="10"/>
      <c r="S251" s="21"/>
      <c r="T251" s="41"/>
      <c r="U251" s="10"/>
      <c r="V251" s="10"/>
      <c r="W251" s="10"/>
      <c r="X251" s="10"/>
      <c r="Y251" s="12"/>
      <c r="Z251" s="10"/>
      <c r="AA251" s="12"/>
      <c r="AB251" s="12"/>
      <c r="AC251" s="12"/>
      <c r="AD251" s="12"/>
      <c r="AE251" s="12"/>
      <c r="AF251" s="13"/>
    </row>
    <row r="252" spans="1:32" ht="13.2">
      <c r="A252" s="1"/>
      <c r="B252" s="2"/>
      <c r="C252" s="3"/>
      <c r="D252" s="3"/>
      <c r="E252" s="3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1"/>
      <c r="Q252" s="3"/>
      <c r="R252" s="3"/>
      <c r="S252" s="21"/>
      <c r="T252" s="41"/>
      <c r="U252" s="3"/>
      <c r="V252" s="3"/>
      <c r="W252" s="3"/>
      <c r="X252" s="3"/>
      <c r="Y252" s="6"/>
      <c r="Z252" s="3"/>
      <c r="AA252" s="6"/>
      <c r="AB252" s="6"/>
      <c r="AC252" s="6"/>
      <c r="AD252" s="6"/>
      <c r="AE252" s="6"/>
      <c r="AF252" s="7"/>
    </row>
    <row r="253" spans="1:32" ht="13.2">
      <c r="A253" s="8"/>
      <c r="B253" s="9"/>
      <c r="C253" s="10"/>
      <c r="D253" s="10"/>
      <c r="E253" s="3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21"/>
      <c r="Q253" s="10"/>
      <c r="R253" s="10"/>
      <c r="S253" s="21"/>
      <c r="T253" s="41"/>
      <c r="U253" s="10"/>
      <c r="V253" s="10"/>
      <c r="W253" s="10"/>
      <c r="X253" s="10"/>
      <c r="Y253" s="12"/>
      <c r="Z253" s="10"/>
      <c r="AA253" s="12"/>
      <c r="AB253" s="12"/>
      <c r="AC253" s="12"/>
      <c r="AD253" s="12"/>
      <c r="AE253" s="12"/>
      <c r="AF253" s="13"/>
    </row>
    <row r="254" spans="1:32" ht="13.2">
      <c r="A254" s="1"/>
      <c r="B254" s="2"/>
      <c r="C254" s="3"/>
      <c r="D254" s="3"/>
      <c r="E254" s="3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21"/>
      <c r="Q254" s="3"/>
      <c r="R254" s="3"/>
      <c r="S254" s="21"/>
      <c r="T254" s="41"/>
      <c r="U254" s="3"/>
      <c r="V254" s="3"/>
      <c r="W254" s="3"/>
      <c r="X254" s="3"/>
      <c r="Y254" s="6"/>
      <c r="Z254" s="3"/>
      <c r="AA254" s="6"/>
      <c r="AB254" s="6"/>
      <c r="AC254" s="6"/>
      <c r="AD254" s="6"/>
      <c r="AE254" s="6"/>
      <c r="AF254" s="7"/>
    </row>
    <row r="255" spans="1:32" ht="13.2">
      <c r="A255" s="8"/>
      <c r="B255" s="9"/>
      <c r="C255" s="10"/>
      <c r="D255" s="31"/>
      <c r="E255" s="3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21"/>
      <c r="Q255" s="10"/>
      <c r="R255" s="10"/>
      <c r="S255" s="21"/>
      <c r="T255" s="41"/>
      <c r="U255" s="10"/>
      <c r="V255" s="10"/>
      <c r="W255" s="10"/>
      <c r="X255" s="10"/>
      <c r="Y255" s="12"/>
      <c r="Z255" s="10"/>
      <c r="AA255" s="12"/>
      <c r="AB255" s="12"/>
      <c r="AC255" s="12"/>
      <c r="AD255" s="12"/>
      <c r="AE255" s="12"/>
      <c r="AF255" s="13"/>
    </row>
    <row r="256" spans="1:32" ht="13.2">
      <c r="A256" s="1"/>
      <c r="B256" s="2"/>
      <c r="C256" s="3"/>
      <c r="D256" s="31"/>
      <c r="E256" s="3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21"/>
      <c r="Q256" s="3"/>
      <c r="R256" s="3"/>
      <c r="S256" s="21"/>
      <c r="T256" s="41"/>
      <c r="U256" s="3"/>
      <c r="V256" s="3"/>
      <c r="W256" s="3"/>
      <c r="X256" s="3"/>
      <c r="Y256" s="6"/>
      <c r="Z256" s="3"/>
      <c r="AA256" s="6"/>
      <c r="AB256" s="6"/>
      <c r="AC256" s="6"/>
      <c r="AD256" s="6"/>
      <c r="AE256" s="6"/>
      <c r="AF256" s="7"/>
    </row>
    <row r="257" spans="1:32" ht="13.2">
      <c r="A257" s="8"/>
      <c r="B257" s="9"/>
      <c r="C257" s="10"/>
      <c r="D257" s="31"/>
      <c r="E257" s="3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21"/>
      <c r="Q257" s="10"/>
      <c r="R257" s="10"/>
      <c r="S257" s="21"/>
      <c r="T257" s="41"/>
      <c r="U257" s="10"/>
      <c r="V257" s="10"/>
      <c r="W257" s="10"/>
      <c r="X257" s="10"/>
      <c r="Y257" s="12"/>
      <c r="Z257" s="10"/>
      <c r="AA257" s="12"/>
      <c r="AB257" s="12"/>
      <c r="AC257" s="12"/>
      <c r="AD257" s="12"/>
      <c r="AE257" s="12"/>
      <c r="AF257" s="13"/>
    </row>
    <row r="258" spans="1:32" ht="13.2">
      <c r="A258" s="1"/>
      <c r="B258" s="2"/>
      <c r="C258" s="3"/>
      <c r="D258" s="31"/>
      <c r="E258" s="3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21"/>
      <c r="Q258" s="3"/>
      <c r="R258" s="3"/>
      <c r="S258" s="21"/>
      <c r="T258" s="41"/>
      <c r="U258" s="3"/>
      <c r="V258" s="3"/>
      <c r="W258" s="3"/>
      <c r="X258" s="3"/>
      <c r="Y258" s="6"/>
      <c r="Z258" s="3"/>
      <c r="AA258" s="6"/>
      <c r="AB258" s="6"/>
      <c r="AC258" s="6"/>
      <c r="AD258" s="6"/>
      <c r="AE258" s="6"/>
      <c r="AF258" s="7"/>
    </row>
    <row r="259" spans="1:32" ht="13.2">
      <c r="A259" s="8"/>
      <c r="B259" s="9"/>
      <c r="C259" s="10"/>
      <c r="D259" s="31"/>
      <c r="E259" s="3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21"/>
      <c r="Q259" s="10"/>
      <c r="R259" s="10"/>
      <c r="S259" s="21"/>
      <c r="T259" s="41"/>
      <c r="U259" s="10"/>
      <c r="V259" s="10"/>
      <c r="W259" s="10"/>
      <c r="X259" s="10"/>
      <c r="Y259" s="12"/>
      <c r="Z259" s="10"/>
      <c r="AA259" s="12"/>
      <c r="AB259" s="12"/>
      <c r="AC259" s="12"/>
      <c r="AD259" s="12"/>
      <c r="AE259" s="12"/>
      <c r="AF259" s="13"/>
    </row>
    <row r="260" spans="1:32" ht="13.2">
      <c r="A260" s="1"/>
      <c r="B260" s="2"/>
      <c r="C260" s="3"/>
      <c r="D260" s="31"/>
      <c r="E260" s="3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21"/>
      <c r="Q260" s="3"/>
      <c r="R260" s="3"/>
      <c r="S260" s="21"/>
      <c r="T260" s="41"/>
      <c r="U260" s="3"/>
      <c r="V260" s="3"/>
      <c r="W260" s="3"/>
      <c r="X260" s="3"/>
      <c r="Y260" s="6"/>
      <c r="Z260" s="3"/>
      <c r="AA260" s="6"/>
      <c r="AB260" s="6"/>
      <c r="AC260" s="6"/>
      <c r="AD260" s="6"/>
      <c r="AE260" s="6"/>
      <c r="AF260" s="7"/>
    </row>
    <row r="261" spans="1:32" ht="13.2">
      <c r="A261" s="8"/>
      <c r="B261" s="9"/>
      <c r="C261" s="10"/>
      <c r="D261" s="31"/>
      <c r="E261" s="3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21"/>
      <c r="Q261" s="10"/>
      <c r="R261" s="10"/>
      <c r="S261" s="21"/>
      <c r="T261" s="41"/>
      <c r="U261" s="10"/>
      <c r="V261" s="10"/>
      <c r="W261" s="10"/>
      <c r="X261" s="10"/>
      <c r="Y261" s="12"/>
      <c r="Z261" s="10"/>
      <c r="AA261" s="12"/>
      <c r="AB261" s="12"/>
      <c r="AC261" s="12"/>
      <c r="AD261" s="12"/>
      <c r="AE261" s="12"/>
      <c r="AF261" s="13"/>
    </row>
    <row r="262" spans="1:32" ht="13.2">
      <c r="A262" s="1"/>
      <c r="B262" s="2"/>
      <c r="C262" s="3"/>
      <c r="D262" s="31"/>
      <c r="E262" s="3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1"/>
      <c r="Q262" s="3"/>
      <c r="R262" s="3"/>
      <c r="S262" s="21"/>
      <c r="T262" s="41"/>
      <c r="U262" s="3"/>
      <c r="V262" s="3"/>
      <c r="W262" s="3"/>
      <c r="X262" s="3"/>
      <c r="Y262" s="6"/>
      <c r="Z262" s="3"/>
      <c r="AA262" s="6"/>
      <c r="AB262" s="6"/>
      <c r="AC262" s="6"/>
      <c r="AD262" s="6"/>
      <c r="AE262" s="6"/>
      <c r="AF262" s="7"/>
    </row>
    <row r="263" spans="1:32" ht="13.2">
      <c r="A263" s="8"/>
      <c r="B263" s="9"/>
      <c r="C263" s="10"/>
      <c r="D263" s="31"/>
      <c r="E263" s="3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21"/>
      <c r="Q263" s="10"/>
      <c r="R263" s="10"/>
      <c r="S263" s="21"/>
      <c r="T263" s="41"/>
      <c r="U263" s="10"/>
      <c r="V263" s="10"/>
      <c r="W263" s="10"/>
      <c r="X263" s="10"/>
      <c r="Y263" s="12"/>
      <c r="Z263" s="10"/>
      <c r="AA263" s="12"/>
      <c r="AB263" s="12"/>
      <c r="AC263" s="12"/>
      <c r="AD263" s="12"/>
      <c r="AE263" s="12"/>
      <c r="AF263" s="13"/>
    </row>
    <row r="264" spans="1:32" ht="13.2">
      <c r="A264" s="1"/>
      <c r="B264" s="2"/>
      <c r="C264" s="3"/>
      <c r="D264" s="31"/>
      <c r="E264" s="3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1"/>
      <c r="Q264" s="3"/>
      <c r="R264" s="3"/>
      <c r="S264" s="21"/>
      <c r="T264" s="41"/>
      <c r="U264" s="3"/>
      <c r="V264" s="3"/>
      <c r="W264" s="3"/>
      <c r="X264" s="3"/>
      <c r="Y264" s="6"/>
      <c r="Z264" s="3"/>
      <c r="AA264" s="6"/>
      <c r="AB264" s="6"/>
      <c r="AC264" s="6"/>
      <c r="AD264" s="6"/>
      <c r="AE264" s="6"/>
      <c r="AF264" s="7"/>
    </row>
    <row r="265" spans="1:32" ht="13.2">
      <c r="A265" s="8"/>
      <c r="B265" s="9"/>
      <c r="C265" s="10"/>
      <c r="D265" s="31"/>
      <c r="E265" s="3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21"/>
      <c r="Q265" s="10"/>
      <c r="R265" s="10"/>
      <c r="S265" s="10"/>
      <c r="T265" s="11"/>
      <c r="U265" s="10"/>
      <c r="V265" s="10"/>
      <c r="W265" s="10"/>
      <c r="X265" s="10"/>
      <c r="Y265" s="12"/>
      <c r="Z265" s="10"/>
      <c r="AA265" s="12"/>
      <c r="AB265" s="12"/>
      <c r="AC265" s="12"/>
      <c r="AD265" s="12"/>
      <c r="AE265" s="12"/>
      <c r="AF265" s="13"/>
    </row>
    <row r="266" spans="1:32" ht="13.2">
      <c r="A266" s="1"/>
      <c r="B266" s="2"/>
      <c r="C266" s="7"/>
      <c r="D266" s="31"/>
      <c r="E266" s="31"/>
      <c r="F266" s="3"/>
      <c r="G266" s="7"/>
      <c r="H266" s="3"/>
      <c r="I266" s="3"/>
      <c r="J266" s="3"/>
      <c r="K266" s="3"/>
      <c r="L266" s="3"/>
      <c r="M266" s="3"/>
      <c r="N266" s="3"/>
      <c r="O266" s="3"/>
      <c r="P266" s="21"/>
      <c r="Q266" s="3"/>
      <c r="R266" s="3"/>
      <c r="S266" s="21"/>
      <c r="T266" s="41"/>
      <c r="U266" s="3"/>
      <c r="V266" s="3"/>
      <c r="W266" s="3"/>
      <c r="X266" s="3"/>
      <c r="Y266" s="6"/>
      <c r="Z266" s="3"/>
      <c r="AA266" s="6"/>
      <c r="AB266" s="6"/>
      <c r="AC266" s="6"/>
      <c r="AD266" s="6"/>
      <c r="AE266" s="6"/>
      <c r="AF266" s="7"/>
    </row>
    <row r="267" spans="1:32" ht="13.2">
      <c r="A267" s="8"/>
      <c r="B267" s="9"/>
      <c r="C267" s="10"/>
      <c r="D267" s="31"/>
      <c r="E267" s="31"/>
      <c r="F267" s="10"/>
      <c r="G267" s="13"/>
      <c r="H267" s="10"/>
      <c r="I267" s="10"/>
      <c r="J267" s="10"/>
      <c r="K267" s="10"/>
      <c r="L267" s="10"/>
      <c r="M267" s="10"/>
      <c r="N267" s="10"/>
      <c r="O267" s="10"/>
      <c r="P267" s="21"/>
      <c r="Q267" s="10"/>
      <c r="R267" s="10"/>
      <c r="S267" s="21"/>
      <c r="T267" s="41"/>
      <c r="U267" s="10"/>
      <c r="V267" s="10"/>
      <c r="W267" s="10"/>
      <c r="X267" s="10"/>
      <c r="Y267" s="12"/>
      <c r="Z267" s="10"/>
      <c r="AA267" s="12"/>
      <c r="AB267" s="12"/>
      <c r="AC267" s="12"/>
      <c r="AD267" s="12"/>
      <c r="AE267" s="12"/>
      <c r="AF267" s="13"/>
    </row>
    <row r="268" spans="1:32" ht="13.2">
      <c r="A268" s="1"/>
      <c r="B268" s="2"/>
      <c r="C268" s="3"/>
      <c r="D268" s="31"/>
      <c r="E268" s="31"/>
      <c r="F268" s="3"/>
      <c r="G268" s="7"/>
      <c r="H268" s="3"/>
      <c r="I268" s="3"/>
      <c r="J268" s="3"/>
      <c r="K268" s="3"/>
      <c r="L268" s="3"/>
      <c r="M268" s="3"/>
      <c r="N268" s="3"/>
      <c r="O268" s="3"/>
      <c r="P268" s="21"/>
      <c r="Q268" s="3"/>
      <c r="R268" s="3"/>
      <c r="S268" s="21"/>
      <c r="T268" s="41"/>
      <c r="U268" s="3"/>
      <c r="V268" s="3"/>
      <c r="W268" s="3"/>
      <c r="X268" s="3"/>
      <c r="Y268" s="6"/>
      <c r="Z268" s="3"/>
      <c r="AA268" s="6"/>
      <c r="AB268" s="6"/>
      <c r="AC268" s="6"/>
      <c r="AD268" s="6"/>
      <c r="AE268" s="6"/>
      <c r="AF268" s="7"/>
    </row>
    <row r="269" spans="1:32" ht="13.2">
      <c r="A269" s="8"/>
      <c r="B269" s="9"/>
      <c r="C269" s="10"/>
      <c r="D269" s="31"/>
      <c r="E269" s="31"/>
      <c r="F269" s="10"/>
      <c r="G269" s="13"/>
      <c r="H269" s="10"/>
      <c r="I269" s="10"/>
      <c r="J269" s="10"/>
      <c r="K269" s="10"/>
      <c r="L269" s="10"/>
      <c r="M269" s="10"/>
      <c r="N269" s="10"/>
      <c r="O269" s="10"/>
      <c r="P269" s="21"/>
      <c r="Q269" s="10"/>
      <c r="R269" s="10"/>
      <c r="S269" s="21"/>
      <c r="T269" s="41"/>
      <c r="U269" s="10"/>
      <c r="V269" s="10"/>
      <c r="W269" s="10"/>
      <c r="X269" s="10"/>
      <c r="Y269" s="12"/>
      <c r="Z269" s="10"/>
      <c r="AA269" s="12"/>
      <c r="AB269" s="12"/>
      <c r="AC269" s="12"/>
      <c r="AD269" s="12"/>
      <c r="AE269" s="12"/>
      <c r="AF269" s="13"/>
    </row>
    <row r="270" spans="1:32" ht="13.2">
      <c r="A270" s="1"/>
      <c r="B270" s="2"/>
      <c r="C270" s="3"/>
      <c r="D270" s="31"/>
      <c r="E270" s="31"/>
      <c r="F270" s="3"/>
      <c r="G270" s="7"/>
      <c r="H270" s="3"/>
      <c r="I270" s="3"/>
      <c r="J270" s="3"/>
      <c r="K270" s="3"/>
      <c r="L270" s="3"/>
      <c r="M270" s="3"/>
      <c r="N270" s="3"/>
      <c r="O270" s="3"/>
      <c r="P270" s="21"/>
      <c r="Q270" s="3"/>
      <c r="R270" s="3"/>
      <c r="S270" s="21"/>
      <c r="T270" s="41"/>
      <c r="U270" s="3"/>
      <c r="V270" s="3"/>
      <c r="W270" s="3"/>
      <c r="X270" s="3"/>
      <c r="Y270" s="6"/>
      <c r="Z270" s="3"/>
      <c r="AA270" s="6"/>
      <c r="AB270" s="6"/>
      <c r="AC270" s="6"/>
      <c r="AD270" s="6"/>
      <c r="AE270" s="6"/>
      <c r="AF270" s="7"/>
    </row>
    <row r="271" spans="1:32" ht="13.2">
      <c r="A271" s="8"/>
      <c r="B271" s="9"/>
      <c r="C271" s="10"/>
      <c r="D271" s="31"/>
      <c r="E271" s="31"/>
      <c r="F271" s="10"/>
      <c r="G271" s="13"/>
      <c r="H271" s="10"/>
      <c r="I271" s="10"/>
      <c r="J271" s="10"/>
      <c r="K271" s="10"/>
      <c r="L271" s="10"/>
      <c r="M271" s="10"/>
      <c r="N271" s="10"/>
      <c r="O271" s="10"/>
      <c r="P271" s="21"/>
      <c r="Q271" s="10"/>
      <c r="R271" s="10"/>
      <c r="S271" s="21"/>
      <c r="T271" s="11"/>
      <c r="U271" s="10"/>
      <c r="V271" s="10"/>
      <c r="W271" s="10"/>
      <c r="X271" s="10"/>
      <c r="Y271" s="12"/>
      <c r="Z271" s="10"/>
      <c r="AA271" s="12"/>
      <c r="AB271" s="12"/>
      <c r="AC271" s="12"/>
      <c r="AD271" s="12"/>
      <c r="AE271" s="12"/>
      <c r="AF271" s="13"/>
    </row>
    <row r="272" spans="1:32" ht="13.2">
      <c r="A272" s="1"/>
      <c r="B272" s="2"/>
      <c r="C272" s="3"/>
      <c r="D272" s="31"/>
      <c r="E272" s="31"/>
      <c r="F272" s="3"/>
      <c r="G272" s="7"/>
      <c r="H272" s="3"/>
      <c r="I272" s="3"/>
      <c r="J272" s="3"/>
      <c r="K272" s="3"/>
      <c r="L272" s="3"/>
      <c r="M272" s="3"/>
      <c r="N272" s="3"/>
      <c r="O272" s="3"/>
      <c r="P272" s="21"/>
      <c r="Q272" s="3"/>
      <c r="R272" s="3"/>
      <c r="S272" s="3"/>
      <c r="T272" s="5"/>
      <c r="U272" s="3"/>
      <c r="V272" s="3"/>
      <c r="W272" s="3"/>
      <c r="X272" s="3"/>
      <c r="Y272" s="6"/>
      <c r="Z272" s="3"/>
      <c r="AA272" s="6"/>
      <c r="AB272" s="6"/>
      <c r="AC272" s="6"/>
      <c r="AD272" s="6"/>
      <c r="AE272" s="6"/>
      <c r="AF272" s="7"/>
    </row>
    <row r="273" spans="1:32" ht="13.2">
      <c r="A273" s="8"/>
      <c r="B273" s="9"/>
      <c r="C273" s="10"/>
      <c r="D273" s="31"/>
      <c r="E273" s="31"/>
      <c r="F273" s="10"/>
      <c r="G273" s="13"/>
      <c r="H273" s="10"/>
      <c r="I273" s="10"/>
      <c r="J273" s="10"/>
      <c r="K273" s="10"/>
      <c r="L273" s="10"/>
      <c r="M273" s="10"/>
      <c r="N273" s="10"/>
      <c r="O273" s="10"/>
      <c r="P273" s="21"/>
      <c r="Q273" s="10"/>
      <c r="R273" s="10"/>
      <c r="S273" s="21"/>
      <c r="T273" s="41"/>
      <c r="U273" s="10"/>
      <c r="V273" s="10"/>
      <c r="W273" s="10"/>
      <c r="X273" s="10"/>
      <c r="Y273" s="12"/>
      <c r="Z273" s="10"/>
      <c r="AA273" s="12"/>
      <c r="AB273" s="12"/>
      <c r="AC273" s="12"/>
      <c r="AD273" s="12"/>
      <c r="AE273" s="12"/>
      <c r="AF273" s="13"/>
    </row>
    <row r="274" spans="1:32" ht="13.2">
      <c r="A274" s="1"/>
      <c r="B274" s="2"/>
      <c r="C274" s="3"/>
      <c r="D274" s="31"/>
      <c r="E274" s="31"/>
      <c r="F274" s="3"/>
      <c r="G274" s="7"/>
      <c r="H274" s="3"/>
      <c r="I274" s="3"/>
      <c r="J274" s="3"/>
      <c r="K274" s="3"/>
      <c r="L274" s="3"/>
      <c r="M274" s="3"/>
      <c r="N274" s="3"/>
      <c r="O274" s="3"/>
      <c r="P274" s="21"/>
      <c r="Q274" s="3"/>
      <c r="R274" s="3"/>
      <c r="S274" s="21"/>
      <c r="T274" s="41"/>
      <c r="U274" s="3"/>
      <c r="V274" s="3"/>
      <c r="W274" s="3"/>
      <c r="X274" s="3"/>
      <c r="Y274" s="6"/>
      <c r="Z274" s="3"/>
      <c r="AA274" s="6"/>
      <c r="AB274" s="6"/>
      <c r="AC274" s="6"/>
      <c r="AD274" s="6"/>
      <c r="AE274" s="6"/>
      <c r="AF274" s="7"/>
    </row>
    <row r="275" spans="1:32" ht="13.2">
      <c r="A275" s="8"/>
      <c r="B275" s="9"/>
      <c r="C275" s="10"/>
      <c r="D275" s="31"/>
      <c r="E275" s="31"/>
      <c r="F275" s="10"/>
      <c r="G275" s="13"/>
      <c r="H275" s="10"/>
      <c r="I275" s="10"/>
      <c r="J275" s="10"/>
      <c r="K275" s="10"/>
      <c r="L275" s="10"/>
      <c r="M275" s="10"/>
      <c r="N275" s="10"/>
      <c r="O275" s="10"/>
      <c r="P275" s="21"/>
      <c r="Q275" s="10"/>
      <c r="R275" s="10"/>
      <c r="S275" s="21"/>
      <c r="T275" s="41"/>
      <c r="U275" s="10"/>
      <c r="V275" s="10"/>
      <c r="W275" s="10"/>
      <c r="X275" s="10"/>
      <c r="Y275" s="12"/>
      <c r="Z275" s="10"/>
      <c r="AA275" s="12"/>
      <c r="AB275" s="12"/>
      <c r="AC275" s="12"/>
      <c r="AD275" s="12"/>
      <c r="AE275" s="12"/>
      <c r="AF275" s="13"/>
    </row>
    <row r="276" spans="1:32" ht="13.2">
      <c r="A276" s="1"/>
      <c r="B276" s="2"/>
      <c r="C276" s="3"/>
      <c r="D276" s="31"/>
      <c r="E276" s="31"/>
      <c r="F276" s="3"/>
      <c r="G276" s="7"/>
      <c r="H276" s="3"/>
      <c r="I276" s="3"/>
      <c r="J276" s="3"/>
      <c r="K276" s="3"/>
      <c r="L276" s="3"/>
      <c r="M276" s="3"/>
      <c r="N276" s="3"/>
      <c r="O276" s="3"/>
      <c r="P276" s="21"/>
      <c r="Q276" s="3"/>
      <c r="R276" s="3"/>
      <c r="S276" s="21"/>
      <c r="T276" s="41"/>
      <c r="U276" s="3"/>
      <c r="V276" s="3"/>
      <c r="W276" s="3"/>
      <c r="X276" s="3"/>
      <c r="Y276" s="6"/>
      <c r="Z276" s="3"/>
      <c r="AA276" s="6"/>
      <c r="AB276" s="6"/>
      <c r="AC276" s="6"/>
      <c r="AD276" s="6"/>
      <c r="AE276" s="6"/>
      <c r="AF276" s="7"/>
    </row>
    <row r="277" spans="1:32" ht="13.2">
      <c r="A277" s="8"/>
      <c r="B277" s="9"/>
      <c r="C277" s="10"/>
      <c r="D277" s="31"/>
      <c r="E277" s="31"/>
      <c r="F277" s="10"/>
      <c r="G277" s="13"/>
      <c r="H277" s="10"/>
      <c r="I277" s="10"/>
      <c r="J277" s="10"/>
      <c r="K277" s="10"/>
      <c r="L277" s="10"/>
      <c r="M277" s="10"/>
      <c r="N277" s="10"/>
      <c r="O277" s="10"/>
      <c r="P277" s="21"/>
      <c r="Q277" s="10"/>
      <c r="R277" s="10"/>
      <c r="S277" s="21"/>
      <c r="T277" s="41"/>
      <c r="U277" s="10"/>
      <c r="V277" s="10"/>
      <c r="W277" s="10"/>
      <c r="X277" s="10"/>
      <c r="Y277" s="12"/>
      <c r="Z277" s="10"/>
      <c r="AA277" s="12"/>
      <c r="AB277" s="12"/>
      <c r="AC277" s="12"/>
      <c r="AD277" s="12"/>
      <c r="AE277" s="12"/>
      <c r="AF277" s="13"/>
    </row>
    <row r="278" spans="1:32" ht="13.2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5"/>
      <c r="U278" s="3"/>
      <c r="V278" s="3"/>
      <c r="W278" s="3"/>
      <c r="X278" s="3"/>
      <c r="Y278" s="6"/>
      <c r="Z278" s="3"/>
      <c r="AA278" s="6"/>
      <c r="AB278" s="6"/>
      <c r="AC278" s="6"/>
      <c r="AD278" s="6"/>
      <c r="AE278" s="6"/>
      <c r="AF278" s="7"/>
    </row>
    <row r="279" spans="1:32" ht="13.2">
      <c r="A279" s="8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1"/>
      <c r="U279" s="10"/>
      <c r="V279" s="10"/>
      <c r="W279" s="10"/>
      <c r="X279" s="10"/>
      <c r="Y279" s="12"/>
      <c r="Z279" s="10"/>
      <c r="AA279" s="12"/>
      <c r="AB279" s="12"/>
      <c r="AC279" s="12"/>
      <c r="AD279" s="12"/>
      <c r="AE279" s="12"/>
      <c r="AF279" s="13"/>
    </row>
    <row r="280" spans="1:32" ht="13.2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5"/>
      <c r="U280" s="3"/>
      <c r="V280" s="3"/>
      <c r="W280" s="3"/>
      <c r="X280" s="3"/>
      <c r="Y280" s="6"/>
      <c r="Z280" s="3"/>
      <c r="AA280" s="6"/>
      <c r="AB280" s="6"/>
      <c r="AC280" s="6"/>
      <c r="AD280" s="6"/>
      <c r="AE280" s="6"/>
      <c r="AF280" s="7"/>
    </row>
    <row r="281" spans="1:32" ht="13.2">
      <c r="A281" s="8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1"/>
      <c r="U281" s="10"/>
      <c r="V281" s="10"/>
      <c r="W281" s="10"/>
      <c r="X281" s="10"/>
      <c r="Y281" s="12"/>
      <c r="Z281" s="10"/>
      <c r="AA281" s="12"/>
      <c r="AB281" s="12"/>
      <c r="AC281" s="12"/>
      <c r="AD281" s="12"/>
      <c r="AE281" s="12"/>
      <c r="AF281" s="13"/>
    </row>
    <row r="282" spans="1:32" ht="13.2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5"/>
      <c r="U282" s="3"/>
      <c r="V282" s="3"/>
      <c r="W282" s="3"/>
      <c r="X282" s="3"/>
      <c r="Y282" s="6"/>
      <c r="Z282" s="3"/>
      <c r="AA282" s="6"/>
      <c r="AB282" s="6"/>
      <c r="AC282" s="6"/>
      <c r="AD282" s="6"/>
      <c r="AE282" s="6"/>
      <c r="AF282" s="7"/>
    </row>
    <row r="283" spans="1:32" ht="13.2">
      <c r="A283" s="8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1"/>
      <c r="U283" s="10"/>
      <c r="V283" s="10"/>
      <c r="W283" s="10"/>
      <c r="X283" s="10"/>
      <c r="Y283" s="12"/>
      <c r="Z283" s="10"/>
      <c r="AA283" s="12"/>
      <c r="AB283" s="12"/>
      <c r="AC283" s="12"/>
      <c r="AD283" s="12"/>
      <c r="AE283" s="12"/>
      <c r="AF283" s="13"/>
    </row>
    <row r="284" spans="1:32" ht="13.2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5"/>
      <c r="U284" s="3"/>
      <c r="V284" s="3"/>
      <c r="W284" s="3"/>
      <c r="X284" s="3"/>
      <c r="Y284" s="6"/>
      <c r="Z284" s="3"/>
      <c r="AA284" s="6"/>
      <c r="AB284" s="6"/>
      <c r="AC284" s="6"/>
      <c r="AD284" s="6"/>
      <c r="AE284" s="6"/>
      <c r="AF284" s="7"/>
    </row>
    <row r="285" spans="1:32" ht="13.2">
      <c r="A285" s="8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1"/>
      <c r="U285" s="10"/>
      <c r="V285" s="10"/>
      <c r="W285" s="10"/>
      <c r="X285" s="10"/>
      <c r="Y285" s="12"/>
      <c r="Z285" s="10"/>
      <c r="AA285" s="12"/>
      <c r="AB285" s="12"/>
      <c r="AC285" s="12"/>
      <c r="AD285" s="12"/>
      <c r="AE285" s="12"/>
      <c r="AF285" s="13"/>
    </row>
    <row r="286" spans="1:32" ht="13.2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5"/>
      <c r="U286" s="3"/>
      <c r="V286" s="3"/>
      <c r="W286" s="3"/>
      <c r="X286" s="3"/>
      <c r="Y286" s="6"/>
      <c r="Z286" s="3"/>
      <c r="AA286" s="6"/>
      <c r="AB286" s="6"/>
      <c r="AC286" s="6"/>
      <c r="AD286" s="6"/>
      <c r="AE286" s="6"/>
      <c r="AF286" s="7"/>
    </row>
    <row r="287" spans="1:32" ht="13.2">
      <c r="A287" s="8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1"/>
      <c r="U287" s="10"/>
      <c r="V287" s="10"/>
      <c r="W287" s="10"/>
      <c r="X287" s="10"/>
      <c r="Y287" s="12"/>
      <c r="Z287" s="10"/>
      <c r="AA287" s="12"/>
      <c r="AB287" s="12"/>
      <c r="AC287" s="12"/>
      <c r="AD287" s="12"/>
      <c r="AE287" s="12"/>
      <c r="AF287" s="13"/>
    </row>
    <row r="288" spans="1:32" ht="13.2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5"/>
      <c r="U288" s="3"/>
      <c r="V288" s="3"/>
      <c r="W288" s="3"/>
      <c r="X288" s="3"/>
      <c r="Y288" s="6"/>
      <c r="Z288" s="3"/>
      <c r="AA288" s="6"/>
      <c r="AB288" s="6"/>
      <c r="AC288" s="6"/>
      <c r="AD288" s="6"/>
      <c r="AE288" s="6"/>
      <c r="AF288" s="7"/>
    </row>
    <row r="289" spans="1:32" ht="13.2">
      <c r="A289" s="8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1"/>
      <c r="U289" s="10"/>
      <c r="V289" s="10"/>
      <c r="W289" s="10"/>
      <c r="X289" s="10"/>
      <c r="Y289" s="12"/>
      <c r="Z289" s="10"/>
      <c r="AA289" s="12"/>
      <c r="AB289" s="12"/>
      <c r="AC289" s="12"/>
      <c r="AD289" s="12"/>
      <c r="AE289" s="12"/>
      <c r="AF289" s="13"/>
    </row>
    <row r="290" spans="1:32" ht="13.2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5"/>
      <c r="U290" s="3"/>
      <c r="V290" s="3"/>
      <c r="W290" s="3"/>
      <c r="X290" s="3"/>
      <c r="Y290" s="6"/>
      <c r="Z290" s="3"/>
      <c r="AA290" s="6"/>
      <c r="AB290" s="6"/>
      <c r="AC290" s="6"/>
      <c r="AD290" s="6"/>
      <c r="AE290" s="6"/>
      <c r="AF290" s="7"/>
    </row>
    <row r="291" spans="1:32" ht="13.2">
      <c r="A291" s="8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1"/>
      <c r="U291" s="10"/>
      <c r="V291" s="10"/>
      <c r="W291" s="10"/>
      <c r="X291" s="10"/>
      <c r="Y291" s="12"/>
      <c r="Z291" s="10"/>
      <c r="AA291" s="12"/>
      <c r="AB291" s="12"/>
      <c r="AC291" s="12"/>
      <c r="AD291" s="12"/>
      <c r="AE291" s="12"/>
      <c r="AF291" s="13"/>
    </row>
    <row r="292" spans="1:32" ht="13.2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5"/>
      <c r="U292" s="3"/>
      <c r="V292" s="3"/>
      <c r="W292" s="3"/>
      <c r="X292" s="3"/>
      <c r="Y292" s="6"/>
      <c r="Z292" s="3"/>
      <c r="AA292" s="6"/>
      <c r="AB292" s="6"/>
      <c r="AC292" s="6"/>
      <c r="AD292" s="6"/>
      <c r="AE292" s="6"/>
      <c r="AF292" s="7"/>
    </row>
    <row r="293" spans="1:32" ht="13.2">
      <c r="A293" s="8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1"/>
      <c r="U293" s="10"/>
      <c r="V293" s="10"/>
      <c r="W293" s="10"/>
      <c r="X293" s="10"/>
      <c r="Y293" s="12"/>
      <c r="Z293" s="10"/>
      <c r="AA293" s="12"/>
      <c r="AB293" s="12"/>
      <c r="AC293" s="12"/>
      <c r="AD293" s="12"/>
      <c r="AE293" s="12"/>
      <c r="AF293" s="13"/>
    </row>
    <row r="294" spans="1:32" ht="13.2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5"/>
      <c r="U294" s="3"/>
      <c r="V294" s="3"/>
      <c r="W294" s="3"/>
      <c r="X294" s="3"/>
      <c r="Y294" s="6"/>
      <c r="Z294" s="3"/>
      <c r="AA294" s="6"/>
      <c r="AB294" s="6"/>
      <c r="AC294" s="6"/>
      <c r="AD294" s="6"/>
      <c r="AE294" s="6"/>
      <c r="AF294" s="7"/>
    </row>
    <row r="295" spans="1:32" ht="13.2">
      <c r="A295" s="8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1"/>
      <c r="U295" s="10"/>
      <c r="V295" s="10"/>
      <c r="W295" s="10"/>
      <c r="X295" s="10"/>
      <c r="Y295" s="12"/>
      <c r="Z295" s="10"/>
      <c r="AA295" s="12"/>
      <c r="AB295" s="12"/>
      <c r="AC295" s="12"/>
      <c r="AD295" s="12"/>
      <c r="AE295" s="12"/>
      <c r="AF295" s="13"/>
    </row>
    <row r="296" spans="1:32" ht="13.2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5"/>
      <c r="U296" s="3"/>
      <c r="V296" s="3"/>
      <c r="W296" s="3"/>
      <c r="X296" s="3"/>
      <c r="Y296" s="6"/>
      <c r="Z296" s="3"/>
      <c r="AA296" s="6"/>
      <c r="AB296" s="6"/>
      <c r="AC296" s="6"/>
      <c r="AD296" s="6"/>
      <c r="AE296" s="6"/>
      <c r="AF296" s="7"/>
    </row>
    <row r="297" spans="1:32" ht="13.2">
      <c r="A297" s="8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1"/>
      <c r="U297" s="10"/>
      <c r="V297" s="10"/>
      <c r="W297" s="10"/>
      <c r="X297" s="10"/>
      <c r="Y297" s="12"/>
      <c r="Z297" s="10"/>
      <c r="AA297" s="12"/>
      <c r="AB297" s="12"/>
      <c r="AC297" s="12"/>
      <c r="AD297" s="12"/>
      <c r="AE297" s="12"/>
      <c r="AF297" s="13"/>
    </row>
    <row r="298" spans="1:32" ht="13.2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5"/>
      <c r="U298" s="3"/>
      <c r="V298" s="3"/>
      <c r="W298" s="3"/>
      <c r="X298" s="3"/>
      <c r="Y298" s="6"/>
      <c r="Z298" s="3"/>
      <c r="AA298" s="6"/>
      <c r="AB298" s="6"/>
      <c r="AC298" s="6"/>
      <c r="AD298" s="6"/>
      <c r="AE298" s="6"/>
      <c r="AF298" s="7"/>
    </row>
    <row r="299" spans="1:32" ht="13.2">
      <c r="A299" s="8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1"/>
      <c r="U299" s="10"/>
      <c r="V299" s="10"/>
      <c r="W299" s="10"/>
      <c r="X299" s="10"/>
      <c r="Y299" s="12"/>
      <c r="Z299" s="10"/>
      <c r="AA299" s="12"/>
      <c r="AB299" s="12"/>
      <c r="AC299" s="12"/>
      <c r="AD299" s="12"/>
      <c r="AE299" s="12"/>
      <c r="AF299" s="13"/>
    </row>
    <row r="300" spans="1:32" ht="13.2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5"/>
      <c r="U300" s="3"/>
      <c r="V300" s="3"/>
      <c r="W300" s="3"/>
      <c r="X300" s="3"/>
      <c r="Y300" s="6"/>
      <c r="Z300" s="3"/>
      <c r="AA300" s="6"/>
      <c r="AB300" s="6"/>
      <c r="AC300" s="6"/>
      <c r="AD300" s="6"/>
      <c r="AE300" s="6"/>
      <c r="AF300" s="7"/>
    </row>
    <row r="301" spans="1:32" ht="13.2">
      <c r="A301" s="8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1"/>
      <c r="U301" s="10"/>
      <c r="V301" s="10"/>
      <c r="W301" s="10"/>
      <c r="X301" s="10"/>
      <c r="Y301" s="12"/>
      <c r="Z301" s="10"/>
      <c r="AA301" s="12"/>
      <c r="AB301" s="12"/>
      <c r="AC301" s="12"/>
      <c r="AD301" s="12"/>
      <c r="AE301" s="12"/>
      <c r="AF301" s="13"/>
    </row>
    <row r="302" spans="1:32" ht="13.2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5"/>
      <c r="U302" s="3"/>
      <c r="V302" s="3"/>
      <c r="W302" s="3"/>
      <c r="X302" s="3"/>
      <c r="Y302" s="6"/>
      <c r="Z302" s="3"/>
      <c r="AA302" s="6"/>
      <c r="AB302" s="6"/>
      <c r="AC302" s="6"/>
      <c r="AD302" s="6"/>
      <c r="AE302" s="6"/>
      <c r="AF302" s="7"/>
    </row>
    <row r="303" spans="1:32" ht="13.2">
      <c r="A303" s="8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1"/>
      <c r="U303" s="10"/>
      <c r="V303" s="10"/>
      <c r="W303" s="10"/>
      <c r="X303" s="10"/>
      <c r="Y303" s="12"/>
      <c r="Z303" s="10"/>
      <c r="AA303" s="12"/>
      <c r="AB303" s="12"/>
      <c r="AC303" s="12"/>
      <c r="AD303" s="12"/>
      <c r="AE303" s="12"/>
      <c r="AF303" s="13"/>
    </row>
    <row r="304" spans="1:32" ht="13.2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5"/>
      <c r="U304" s="3"/>
      <c r="V304" s="3"/>
      <c r="W304" s="3"/>
      <c r="X304" s="3"/>
      <c r="Y304" s="6"/>
      <c r="Z304" s="3"/>
      <c r="AA304" s="6"/>
      <c r="AB304" s="6"/>
      <c r="AC304" s="6"/>
      <c r="AD304" s="6"/>
      <c r="AE304" s="6"/>
      <c r="AF304" s="7"/>
    </row>
    <row r="305" spans="1:32" ht="13.2">
      <c r="A305" s="8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1"/>
      <c r="U305" s="10"/>
      <c r="V305" s="10"/>
      <c r="W305" s="10"/>
      <c r="X305" s="10"/>
      <c r="Y305" s="12"/>
      <c r="Z305" s="10"/>
      <c r="AA305" s="12"/>
      <c r="AB305" s="12"/>
      <c r="AC305" s="12"/>
      <c r="AD305" s="12"/>
      <c r="AE305" s="12"/>
      <c r="AF305" s="13"/>
    </row>
    <row r="306" spans="1:32" ht="13.2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5"/>
      <c r="U306" s="3"/>
      <c r="V306" s="3"/>
      <c r="W306" s="3"/>
      <c r="X306" s="3"/>
      <c r="Y306" s="6"/>
      <c r="Z306" s="3"/>
      <c r="AA306" s="6"/>
      <c r="AB306" s="6"/>
      <c r="AC306" s="6"/>
      <c r="AD306" s="6"/>
      <c r="AE306" s="6"/>
      <c r="AF306" s="7"/>
    </row>
    <row r="307" spans="1:32" ht="13.2">
      <c r="A307" s="8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1"/>
      <c r="U307" s="10"/>
      <c r="V307" s="10"/>
      <c r="W307" s="10"/>
      <c r="X307" s="10"/>
      <c r="Y307" s="12"/>
      <c r="Z307" s="10"/>
      <c r="AA307" s="12"/>
      <c r="AB307" s="12"/>
      <c r="AC307" s="12"/>
      <c r="AD307" s="12"/>
      <c r="AE307" s="12"/>
      <c r="AF307" s="13"/>
    </row>
    <row r="308" spans="1:32" ht="13.2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5"/>
      <c r="U308" s="3"/>
      <c r="V308" s="3"/>
      <c r="W308" s="3"/>
      <c r="X308" s="3"/>
      <c r="Y308" s="6"/>
      <c r="Z308" s="3"/>
      <c r="AA308" s="6"/>
      <c r="AB308" s="6"/>
      <c r="AC308" s="6"/>
      <c r="AD308" s="6"/>
      <c r="AE308" s="6"/>
      <c r="AF308" s="7"/>
    </row>
    <row r="309" spans="1:32" ht="13.2">
      <c r="A309" s="8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1"/>
      <c r="U309" s="10"/>
      <c r="V309" s="10"/>
      <c r="W309" s="10"/>
      <c r="X309" s="10"/>
      <c r="Y309" s="12"/>
      <c r="Z309" s="10"/>
      <c r="AA309" s="12"/>
      <c r="AB309" s="12"/>
      <c r="AC309" s="12"/>
      <c r="AD309" s="12"/>
      <c r="AE309" s="12"/>
      <c r="AF309" s="13"/>
    </row>
    <row r="310" spans="1:32" ht="13.2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5"/>
      <c r="U310" s="3"/>
      <c r="V310" s="3"/>
      <c r="W310" s="3"/>
      <c r="X310" s="3"/>
      <c r="Y310" s="6"/>
      <c r="Z310" s="3"/>
      <c r="AA310" s="6"/>
      <c r="AB310" s="6"/>
      <c r="AC310" s="6"/>
      <c r="AD310" s="6"/>
      <c r="AE310" s="6"/>
      <c r="AF310" s="7"/>
    </row>
    <row r="311" spans="1:32" ht="13.2">
      <c r="A311" s="8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1"/>
      <c r="U311" s="10"/>
      <c r="V311" s="10"/>
      <c r="W311" s="10"/>
      <c r="X311" s="10"/>
      <c r="Y311" s="12"/>
      <c r="Z311" s="10"/>
      <c r="AA311" s="12"/>
      <c r="AB311" s="12"/>
      <c r="AC311" s="12"/>
      <c r="AD311" s="12"/>
      <c r="AE311" s="12"/>
      <c r="AF311" s="13"/>
    </row>
    <row r="312" spans="1:32" ht="13.2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5"/>
      <c r="U312" s="3"/>
      <c r="V312" s="3"/>
      <c r="W312" s="3"/>
      <c r="X312" s="3"/>
      <c r="Y312" s="6"/>
      <c r="Z312" s="3"/>
      <c r="AA312" s="6"/>
      <c r="AB312" s="6"/>
      <c r="AC312" s="6"/>
      <c r="AD312" s="6"/>
      <c r="AE312" s="6"/>
      <c r="AF312" s="7"/>
    </row>
    <row r="313" spans="1:32" ht="13.2">
      <c r="A313" s="8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1"/>
      <c r="U313" s="10"/>
      <c r="V313" s="10"/>
      <c r="W313" s="10"/>
      <c r="X313" s="10"/>
      <c r="Y313" s="12"/>
      <c r="Z313" s="10"/>
      <c r="AA313" s="12"/>
      <c r="AB313" s="12"/>
      <c r="AC313" s="12"/>
      <c r="AD313" s="12"/>
      <c r="AE313" s="12"/>
      <c r="AF313" s="13"/>
    </row>
    <row r="314" spans="1:32" ht="13.2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5"/>
      <c r="U314" s="3"/>
      <c r="V314" s="3"/>
      <c r="W314" s="3"/>
      <c r="X314" s="3"/>
      <c r="Y314" s="6"/>
      <c r="Z314" s="3"/>
      <c r="AA314" s="6"/>
      <c r="AB314" s="6"/>
      <c r="AC314" s="6"/>
      <c r="AD314" s="6"/>
      <c r="AE314" s="6"/>
      <c r="AF314" s="7"/>
    </row>
    <row r="315" spans="1:32" ht="13.2">
      <c r="A315" s="8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1"/>
      <c r="U315" s="10"/>
      <c r="V315" s="10"/>
      <c r="W315" s="10"/>
      <c r="X315" s="10"/>
      <c r="Y315" s="12"/>
      <c r="Z315" s="10"/>
      <c r="AA315" s="12"/>
      <c r="AB315" s="12"/>
      <c r="AC315" s="12"/>
      <c r="AD315" s="12"/>
      <c r="AE315" s="12"/>
      <c r="AF315" s="13"/>
    </row>
    <row r="316" spans="1:32" ht="13.2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5"/>
      <c r="U316" s="3"/>
      <c r="V316" s="3"/>
      <c r="W316" s="3"/>
      <c r="X316" s="3"/>
      <c r="Y316" s="6"/>
      <c r="Z316" s="3"/>
      <c r="AA316" s="6"/>
      <c r="AB316" s="6"/>
      <c r="AC316" s="6"/>
      <c r="AD316" s="6"/>
      <c r="AE316" s="6"/>
      <c r="AF316" s="7"/>
    </row>
    <row r="317" spans="1:32" ht="13.2">
      <c r="A317" s="8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1"/>
      <c r="U317" s="10"/>
      <c r="V317" s="10"/>
      <c r="W317" s="10"/>
      <c r="X317" s="10"/>
      <c r="Y317" s="12"/>
      <c r="Z317" s="10"/>
      <c r="AA317" s="12"/>
      <c r="AB317" s="12"/>
      <c r="AC317" s="12"/>
      <c r="AD317" s="12"/>
      <c r="AE317" s="12"/>
      <c r="AF317" s="13"/>
    </row>
    <row r="318" spans="1:32" ht="13.2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5"/>
      <c r="U318" s="3"/>
      <c r="V318" s="3"/>
      <c r="W318" s="3"/>
      <c r="X318" s="3"/>
      <c r="Y318" s="6"/>
      <c r="Z318" s="3"/>
      <c r="AA318" s="6"/>
      <c r="AB318" s="6"/>
      <c r="AC318" s="6"/>
      <c r="AD318" s="6"/>
      <c r="AE318" s="6"/>
      <c r="AF318" s="7"/>
    </row>
    <row r="319" spans="1:32" ht="13.2">
      <c r="A319" s="8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1"/>
      <c r="U319" s="10"/>
      <c r="V319" s="10"/>
      <c r="W319" s="10"/>
      <c r="X319" s="10"/>
      <c r="Y319" s="12"/>
      <c r="Z319" s="10"/>
      <c r="AA319" s="12"/>
      <c r="AB319" s="12"/>
      <c r="AC319" s="12"/>
      <c r="AD319" s="12"/>
      <c r="AE319" s="12"/>
      <c r="AF319" s="13"/>
    </row>
    <row r="320" spans="1:32" ht="13.2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5"/>
      <c r="U320" s="3"/>
      <c r="V320" s="3"/>
      <c r="W320" s="3"/>
      <c r="X320" s="3"/>
      <c r="Y320" s="6"/>
      <c r="Z320" s="3"/>
      <c r="AA320" s="6"/>
      <c r="AB320" s="6"/>
      <c r="AC320" s="6"/>
      <c r="AD320" s="6"/>
      <c r="AE320" s="6"/>
      <c r="AF320" s="7"/>
    </row>
    <row r="321" spans="1:32" ht="13.2">
      <c r="A321" s="8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1"/>
      <c r="U321" s="10"/>
      <c r="V321" s="10"/>
      <c r="W321" s="10"/>
      <c r="X321" s="10"/>
      <c r="Y321" s="12"/>
      <c r="Z321" s="10"/>
      <c r="AA321" s="12"/>
      <c r="AB321" s="12"/>
      <c r="AC321" s="12"/>
      <c r="AD321" s="12"/>
      <c r="AE321" s="12"/>
      <c r="AF321" s="13"/>
    </row>
    <row r="322" spans="1:32" ht="13.2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5"/>
      <c r="U322" s="3"/>
      <c r="V322" s="3"/>
      <c r="W322" s="3"/>
      <c r="X322" s="3"/>
      <c r="Y322" s="6"/>
      <c r="Z322" s="3"/>
      <c r="AA322" s="6"/>
      <c r="AB322" s="6"/>
      <c r="AC322" s="6"/>
      <c r="AD322" s="6"/>
      <c r="AE322" s="6"/>
      <c r="AF322" s="7"/>
    </row>
    <row r="323" spans="1:32" ht="13.2">
      <c r="A323" s="8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1"/>
      <c r="U323" s="10"/>
      <c r="V323" s="10"/>
      <c r="W323" s="10"/>
      <c r="X323" s="10"/>
      <c r="Y323" s="12"/>
      <c r="Z323" s="10"/>
      <c r="AA323" s="12"/>
      <c r="AB323" s="12"/>
      <c r="AC323" s="12"/>
      <c r="AD323" s="12"/>
      <c r="AE323" s="12"/>
      <c r="AF323" s="13"/>
    </row>
    <row r="324" spans="1:32" ht="13.2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5"/>
      <c r="U324" s="3"/>
      <c r="V324" s="3"/>
      <c r="W324" s="3"/>
      <c r="X324" s="3"/>
      <c r="Y324" s="6"/>
      <c r="Z324" s="3"/>
      <c r="AA324" s="6"/>
      <c r="AB324" s="6"/>
      <c r="AC324" s="6"/>
      <c r="AD324" s="6"/>
      <c r="AE324" s="6"/>
      <c r="AF324" s="7"/>
    </row>
    <row r="325" spans="1:32" ht="13.2">
      <c r="A325" s="8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1"/>
      <c r="U325" s="10"/>
      <c r="V325" s="10"/>
      <c r="W325" s="10"/>
      <c r="X325" s="10"/>
      <c r="Y325" s="12"/>
      <c r="Z325" s="10"/>
      <c r="AA325" s="12"/>
      <c r="AB325" s="12"/>
      <c r="AC325" s="12"/>
      <c r="AD325" s="12"/>
      <c r="AE325" s="12"/>
      <c r="AF325" s="13"/>
    </row>
    <row r="326" spans="1:32" ht="13.2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5"/>
      <c r="U326" s="3"/>
      <c r="V326" s="3"/>
      <c r="W326" s="3"/>
      <c r="X326" s="3"/>
      <c r="Y326" s="6"/>
      <c r="Z326" s="3"/>
      <c r="AA326" s="6"/>
      <c r="AB326" s="6"/>
      <c r="AC326" s="6"/>
      <c r="AD326" s="6"/>
      <c r="AE326" s="6"/>
      <c r="AF326" s="7"/>
    </row>
    <row r="327" spans="1:32" ht="13.2">
      <c r="A327" s="8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1"/>
      <c r="U327" s="10"/>
      <c r="V327" s="10"/>
      <c r="W327" s="10"/>
      <c r="X327" s="10"/>
      <c r="Y327" s="12"/>
      <c r="Z327" s="10"/>
      <c r="AA327" s="12"/>
      <c r="AB327" s="12"/>
      <c r="AC327" s="12"/>
      <c r="AD327" s="12"/>
      <c r="AE327" s="12"/>
      <c r="AF327" s="13"/>
    </row>
    <row r="328" spans="1:32" ht="13.2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5"/>
      <c r="U328" s="3"/>
      <c r="V328" s="3"/>
      <c r="W328" s="3"/>
      <c r="X328" s="3"/>
      <c r="Y328" s="6"/>
      <c r="Z328" s="3"/>
      <c r="AA328" s="6"/>
      <c r="AB328" s="6"/>
      <c r="AC328" s="6"/>
      <c r="AD328" s="6"/>
      <c r="AE328" s="6"/>
      <c r="AF328" s="7"/>
    </row>
    <row r="329" spans="1:32" ht="13.2">
      <c r="A329" s="8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1"/>
      <c r="U329" s="10"/>
      <c r="V329" s="10"/>
      <c r="W329" s="10"/>
      <c r="X329" s="10"/>
      <c r="Y329" s="12"/>
      <c r="Z329" s="10"/>
      <c r="AA329" s="12"/>
      <c r="AB329" s="12"/>
      <c r="AC329" s="12"/>
      <c r="AD329" s="12"/>
      <c r="AE329" s="12"/>
      <c r="AF329" s="13"/>
    </row>
    <row r="330" spans="1:32" ht="13.2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5"/>
      <c r="U330" s="3"/>
      <c r="V330" s="3"/>
      <c r="W330" s="3"/>
      <c r="X330" s="3"/>
      <c r="Y330" s="6"/>
      <c r="Z330" s="3"/>
      <c r="AA330" s="6"/>
      <c r="AB330" s="6"/>
      <c r="AC330" s="6"/>
      <c r="AD330" s="6"/>
      <c r="AE330" s="6"/>
      <c r="AF330" s="7"/>
    </row>
    <row r="331" spans="1:32" ht="13.2">
      <c r="A331" s="8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1"/>
      <c r="U331" s="10"/>
      <c r="V331" s="10"/>
      <c r="W331" s="10"/>
      <c r="X331" s="10"/>
      <c r="Y331" s="12"/>
      <c r="Z331" s="10"/>
      <c r="AA331" s="12"/>
      <c r="AB331" s="12"/>
      <c r="AC331" s="12"/>
      <c r="AD331" s="12"/>
      <c r="AE331" s="12"/>
      <c r="AF331" s="13"/>
    </row>
    <row r="332" spans="1:32" ht="13.2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5"/>
      <c r="U332" s="3"/>
      <c r="V332" s="3"/>
      <c r="W332" s="3"/>
      <c r="X332" s="3"/>
      <c r="Y332" s="6"/>
      <c r="Z332" s="3"/>
      <c r="AA332" s="6"/>
      <c r="AB332" s="6"/>
      <c r="AC332" s="6"/>
      <c r="AD332" s="6"/>
      <c r="AE332" s="6"/>
      <c r="AF332" s="7"/>
    </row>
    <row r="333" spans="1:32" ht="13.2">
      <c r="A333" s="8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1"/>
      <c r="U333" s="10"/>
      <c r="V333" s="10"/>
      <c r="W333" s="10"/>
      <c r="X333" s="10"/>
      <c r="Y333" s="12"/>
      <c r="Z333" s="10"/>
      <c r="AA333" s="12"/>
      <c r="AB333" s="12"/>
      <c r="AC333" s="12"/>
      <c r="AD333" s="12"/>
      <c r="AE333" s="12"/>
      <c r="AF333" s="13"/>
    </row>
    <row r="334" spans="1:32" ht="13.2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5"/>
      <c r="U334" s="3"/>
      <c r="V334" s="3"/>
      <c r="W334" s="3"/>
      <c r="X334" s="3"/>
      <c r="Y334" s="6"/>
      <c r="Z334" s="3"/>
      <c r="AA334" s="6"/>
      <c r="AB334" s="6"/>
      <c r="AC334" s="6"/>
      <c r="AD334" s="6"/>
      <c r="AE334" s="6"/>
      <c r="AF334" s="7"/>
    </row>
    <row r="335" spans="1:32" ht="13.2">
      <c r="A335" s="8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1"/>
      <c r="U335" s="10"/>
      <c r="V335" s="10"/>
      <c r="W335" s="10"/>
      <c r="X335" s="10"/>
      <c r="Y335" s="12"/>
      <c r="Z335" s="10"/>
      <c r="AA335" s="12"/>
      <c r="AB335" s="12"/>
      <c r="AC335" s="12"/>
      <c r="AD335" s="12"/>
      <c r="AE335" s="12"/>
      <c r="AF335" s="13"/>
    </row>
    <row r="336" spans="1:32" ht="13.2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5"/>
      <c r="U336" s="3"/>
      <c r="V336" s="3"/>
      <c r="W336" s="3"/>
      <c r="X336" s="3"/>
      <c r="Y336" s="6"/>
      <c r="Z336" s="3"/>
      <c r="AA336" s="6"/>
      <c r="AB336" s="6"/>
      <c r="AC336" s="6"/>
      <c r="AD336" s="6"/>
      <c r="AE336" s="6"/>
      <c r="AF336" s="7"/>
    </row>
    <row r="337" spans="1:32" ht="13.2">
      <c r="A337" s="8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1"/>
      <c r="U337" s="10"/>
      <c r="V337" s="10"/>
      <c r="W337" s="10"/>
      <c r="X337" s="10"/>
      <c r="Y337" s="12"/>
      <c r="Z337" s="10"/>
      <c r="AA337" s="12"/>
      <c r="AB337" s="12"/>
      <c r="AC337" s="12"/>
      <c r="AD337" s="12"/>
      <c r="AE337" s="12"/>
      <c r="AF337" s="13"/>
    </row>
    <row r="338" spans="1:32" ht="13.2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5"/>
      <c r="U338" s="3"/>
      <c r="V338" s="3"/>
      <c r="W338" s="3"/>
      <c r="X338" s="3"/>
      <c r="Y338" s="6"/>
      <c r="Z338" s="3"/>
      <c r="AA338" s="6"/>
      <c r="AB338" s="6"/>
      <c r="AC338" s="6"/>
      <c r="AD338" s="6"/>
      <c r="AE338" s="6"/>
      <c r="AF338" s="7"/>
    </row>
    <row r="339" spans="1:32" ht="13.2">
      <c r="A339" s="8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1"/>
      <c r="U339" s="10"/>
      <c r="V339" s="10"/>
      <c r="W339" s="10"/>
      <c r="X339" s="10"/>
      <c r="Y339" s="12"/>
      <c r="Z339" s="10"/>
      <c r="AA339" s="12"/>
      <c r="AB339" s="12"/>
      <c r="AC339" s="12"/>
      <c r="AD339" s="12"/>
      <c r="AE339" s="12"/>
      <c r="AF339" s="13"/>
    </row>
    <row r="340" spans="1:32" ht="13.2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5"/>
      <c r="U340" s="3"/>
      <c r="V340" s="3"/>
      <c r="W340" s="3"/>
      <c r="X340" s="3"/>
      <c r="Y340" s="6"/>
      <c r="Z340" s="3"/>
      <c r="AA340" s="6"/>
      <c r="AB340" s="6"/>
      <c r="AC340" s="6"/>
      <c r="AD340" s="6"/>
      <c r="AE340" s="6"/>
      <c r="AF340" s="7"/>
    </row>
    <row r="341" spans="1:32" ht="13.2">
      <c r="A341" s="8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1"/>
      <c r="U341" s="10"/>
      <c r="V341" s="10"/>
      <c r="W341" s="10"/>
      <c r="X341" s="10"/>
      <c r="Y341" s="12"/>
      <c r="Z341" s="10"/>
      <c r="AA341" s="12"/>
      <c r="AB341" s="12"/>
      <c r="AC341" s="12"/>
      <c r="AD341" s="12"/>
      <c r="AE341" s="12"/>
      <c r="AF341" s="13"/>
    </row>
    <row r="342" spans="1:32" ht="13.2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5"/>
      <c r="U342" s="3"/>
      <c r="V342" s="3"/>
      <c r="W342" s="3"/>
      <c r="X342" s="3"/>
      <c r="Y342" s="6"/>
      <c r="Z342" s="3"/>
      <c r="AA342" s="6"/>
      <c r="AB342" s="6"/>
      <c r="AC342" s="6"/>
      <c r="AD342" s="6"/>
      <c r="AE342" s="6"/>
      <c r="AF342" s="7"/>
    </row>
    <row r="343" spans="1:32" ht="13.2">
      <c r="A343" s="8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1"/>
      <c r="U343" s="10"/>
      <c r="V343" s="10"/>
      <c r="W343" s="10"/>
      <c r="X343" s="10"/>
      <c r="Y343" s="12"/>
      <c r="Z343" s="10"/>
      <c r="AA343" s="12"/>
      <c r="AB343" s="12"/>
      <c r="AC343" s="12"/>
      <c r="AD343" s="12"/>
      <c r="AE343" s="12"/>
      <c r="AF343" s="13"/>
    </row>
    <row r="344" spans="1:32" ht="13.2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5"/>
      <c r="U344" s="3"/>
      <c r="V344" s="3"/>
      <c r="W344" s="3"/>
      <c r="X344" s="3"/>
      <c r="Y344" s="6"/>
      <c r="Z344" s="3"/>
      <c r="AA344" s="6"/>
      <c r="AB344" s="6"/>
      <c r="AC344" s="6"/>
      <c r="AD344" s="6"/>
      <c r="AE344" s="6"/>
      <c r="AF344" s="7"/>
    </row>
    <row r="345" spans="1:32" ht="13.2">
      <c r="A345" s="8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1"/>
      <c r="U345" s="10"/>
      <c r="V345" s="10"/>
      <c r="W345" s="10"/>
      <c r="X345" s="10"/>
      <c r="Y345" s="12"/>
      <c r="Z345" s="10"/>
      <c r="AA345" s="12"/>
      <c r="AB345" s="12"/>
      <c r="AC345" s="12"/>
      <c r="AD345" s="12"/>
      <c r="AE345" s="12"/>
      <c r="AF345" s="13"/>
    </row>
    <row r="346" spans="1:32" ht="13.2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5"/>
      <c r="U346" s="3"/>
      <c r="V346" s="3"/>
      <c r="W346" s="3"/>
      <c r="X346" s="3"/>
      <c r="Y346" s="6"/>
      <c r="Z346" s="3"/>
      <c r="AA346" s="6"/>
      <c r="AB346" s="6"/>
      <c r="AC346" s="6"/>
      <c r="AD346" s="6"/>
      <c r="AE346" s="6"/>
      <c r="AF346" s="7"/>
    </row>
    <row r="347" spans="1:32" ht="13.2">
      <c r="A347" s="8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1"/>
      <c r="U347" s="10"/>
      <c r="V347" s="10"/>
      <c r="W347" s="10"/>
      <c r="X347" s="10"/>
      <c r="Y347" s="12"/>
      <c r="Z347" s="10"/>
      <c r="AA347" s="12"/>
      <c r="AB347" s="12"/>
      <c r="AC347" s="12"/>
      <c r="AD347" s="12"/>
      <c r="AE347" s="12"/>
      <c r="AF347" s="13"/>
    </row>
    <row r="348" spans="1:32" ht="13.2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5"/>
      <c r="U348" s="3"/>
      <c r="V348" s="3"/>
      <c r="W348" s="3"/>
      <c r="X348" s="3"/>
      <c r="Y348" s="6"/>
      <c r="Z348" s="3"/>
      <c r="AA348" s="6"/>
      <c r="AB348" s="6"/>
      <c r="AC348" s="6"/>
      <c r="AD348" s="6"/>
      <c r="AE348" s="6"/>
      <c r="AF348" s="7"/>
    </row>
    <row r="349" spans="1:32" ht="13.2">
      <c r="A349" s="8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1"/>
      <c r="U349" s="10"/>
      <c r="V349" s="10"/>
      <c r="W349" s="10"/>
      <c r="X349" s="10"/>
      <c r="Y349" s="12"/>
      <c r="Z349" s="10"/>
      <c r="AA349" s="12"/>
      <c r="AB349" s="12"/>
      <c r="AC349" s="12"/>
      <c r="AD349" s="12"/>
      <c r="AE349" s="12"/>
      <c r="AF349" s="13"/>
    </row>
    <row r="350" spans="1:32" ht="13.2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5"/>
      <c r="U350" s="3"/>
      <c r="V350" s="3"/>
      <c r="W350" s="3"/>
      <c r="X350" s="3"/>
      <c r="Y350" s="6"/>
      <c r="Z350" s="3"/>
      <c r="AA350" s="6"/>
      <c r="AB350" s="6"/>
      <c r="AC350" s="6"/>
      <c r="AD350" s="6"/>
      <c r="AE350" s="6"/>
      <c r="AF350" s="7"/>
    </row>
    <row r="351" spans="1:32" ht="13.2">
      <c r="A351" s="8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1"/>
      <c r="U351" s="10"/>
      <c r="V351" s="10"/>
      <c r="W351" s="10"/>
      <c r="X351" s="10"/>
      <c r="Y351" s="12"/>
      <c r="Z351" s="10"/>
      <c r="AA351" s="12"/>
      <c r="AB351" s="12"/>
      <c r="AC351" s="12"/>
      <c r="AD351" s="12"/>
      <c r="AE351" s="12"/>
      <c r="AF351" s="13"/>
    </row>
    <row r="352" spans="1:32" ht="13.2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5"/>
      <c r="U352" s="3"/>
      <c r="V352" s="3"/>
      <c r="W352" s="3"/>
      <c r="X352" s="3"/>
      <c r="Y352" s="6"/>
      <c r="Z352" s="3"/>
      <c r="AA352" s="6"/>
      <c r="AB352" s="6"/>
      <c r="AC352" s="6"/>
      <c r="AD352" s="6"/>
      <c r="AE352" s="6"/>
      <c r="AF352" s="7"/>
    </row>
    <row r="353" spans="1:32" ht="13.2">
      <c r="A353" s="8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1"/>
      <c r="U353" s="10"/>
      <c r="V353" s="10"/>
      <c r="W353" s="10"/>
      <c r="X353" s="10"/>
      <c r="Y353" s="12"/>
      <c r="Z353" s="10"/>
      <c r="AA353" s="12"/>
      <c r="AB353" s="12"/>
      <c r="AC353" s="12"/>
      <c r="AD353" s="12"/>
      <c r="AE353" s="12"/>
      <c r="AF353" s="13"/>
    </row>
    <row r="354" spans="1:32" ht="13.2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5"/>
      <c r="U354" s="3"/>
      <c r="V354" s="3"/>
      <c r="W354" s="3"/>
      <c r="X354" s="3"/>
      <c r="Y354" s="6"/>
      <c r="Z354" s="3"/>
      <c r="AA354" s="6"/>
      <c r="AB354" s="6"/>
      <c r="AC354" s="6"/>
      <c r="AD354" s="6"/>
      <c r="AE354" s="6"/>
      <c r="AF354" s="7"/>
    </row>
    <row r="355" spans="1:32" ht="13.2">
      <c r="A355" s="8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1"/>
      <c r="U355" s="10"/>
      <c r="V355" s="10"/>
      <c r="W355" s="10"/>
      <c r="X355" s="10"/>
      <c r="Y355" s="12"/>
      <c r="Z355" s="10"/>
      <c r="AA355" s="12"/>
      <c r="AB355" s="12"/>
      <c r="AC355" s="12"/>
      <c r="AD355" s="12"/>
      <c r="AE355" s="12"/>
      <c r="AF355" s="13"/>
    </row>
    <row r="356" spans="1:32" ht="13.2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5"/>
      <c r="U356" s="3"/>
      <c r="V356" s="3"/>
      <c r="W356" s="3"/>
      <c r="X356" s="3"/>
      <c r="Y356" s="6"/>
      <c r="Z356" s="3"/>
      <c r="AA356" s="6"/>
      <c r="AB356" s="6"/>
      <c r="AC356" s="6"/>
      <c r="AD356" s="6"/>
      <c r="AE356" s="6"/>
      <c r="AF356" s="7"/>
    </row>
    <row r="357" spans="1:32" ht="13.2">
      <c r="A357" s="8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1"/>
      <c r="U357" s="10"/>
      <c r="V357" s="10"/>
      <c r="W357" s="10"/>
      <c r="X357" s="10"/>
      <c r="Y357" s="12"/>
      <c r="Z357" s="10"/>
      <c r="AA357" s="12"/>
      <c r="AB357" s="12"/>
      <c r="AC357" s="12"/>
      <c r="AD357" s="12"/>
      <c r="AE357" s="12"/>
      <c r="AF357" s="13"/>
    </row>
    <row r="358" spans="1:32" ht="13.2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5"/>
      <c r="U358" s="3"/>
      <c r="V358" s="3"/>
      <c r="W358" s="3"/>
      <c r="X358" s="3"/>
      <c r="Y358" s="6"/>
      <c r="Z358" s="3"/>
      <c r="AA358" s="6"/>
      <c r="AB358" s="6"/>
      <c r="AC358" s="6"/>
      <c r="AD358" s="6"/>
      <c r="AE358" s="6"/>
      <c r="AF358" s="7"/>
    </row>
    <row r="359" spans="1:32" ht="13.2">
      <c r="A359" s="8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1"/>
      <c r="U359" s="10"/>
      <c r="V359" s="10"/>
      <c r="W359" s="10"/>
      <c r="X359" s="10"/>
      <c r="Y359" s="12"/>
      <c r="Z359" s="10"/>
      <c r="AA359" s="12"/>
      <c r="AB359" s="12"/>
      <c r="AC359" s="12"/>
      <c r="AD359" s="12"/>
      <c r="AE359" s="12"/>
      <c r="AF359" s="13"/>
    </row>
    <row r="360" spans="1:32" ht="13.2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5"/>
      <c r="U360" s="3"/>
      <c r="V360" s="3"/>
      <c r="W360" s="3"/>
      <c r="X360" s="3"/>
      <c r="Y360" s="6"/>
      <c r="Z360" s="3"/>
      <c r="AA360" s="6"/>
      <c r="AB360" s="6"/>
      <c r="AC360" s="6"/>
      <c r="AD360" s="6"/>
      <c r="AE360" s="6"/>
      <c r="AF360" s="7"/>
    </row>
    <row r="361" spans="1:32" ht="13.2">
      <c r="A361" s="8"/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1"/>
      <c r="U361" s="10"/>
      <c r="V361" s="10"/>
      <c r="W361" s="10"/>
      <c r="X361" s="10"/>
      <c r="Y361" s="12"/>
      <c r="Z361" s="10"/>
      <c r="AA361" s="12"/>
      <c r="AB361" s="12"/>
      <c r="AC361" s="12"/>
      <c r="AD361" s="12"/>
      <c r="AE361" s="12"/>
      <c r="AF361" s="13"/>
    </row>
    <row r="362" spans="1:32" ht="13.2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5"/>
      <c r="U362" s="3"/>
      <c r="V362" s="3"/>
      <c r="W362" s="3"/>
      <c r="X362" s="3"/>
      <c r="Y362" s="6"/>
      <c r="Z362" s="3"/>
      <c r="AA362" s="6"/>
      <c r="AB362" s="6"/>
      <c r="AC362" s="6"/>
      <c r="AD362" s="6"/>
      <c r="AE362" s="6"/>
      <c r="AF362" s="7"/>
    </row>
    <row r="363" spans="1:32" ht="13.2">
      <c r="A363" s="8"/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1"/>
      <c r="U363" s="10"/>
      <c r="V363" s="10"/>
      <c r="W363" s="10"/>
      <c r="X363" s="10"/>
      <c r="Y363" s="12"/>
      <c r="Z363" s="10"/>
      <c r="AA363" s="12"/>
      <c r="AB363" s="12"/>
      <c r="AC363" s="12"/>
      <c r="AD363" s="12"/>
      <c r="AE363" s="12"/>
      <c r="AF363" s="13"/>
    </row>
    <row r="364" spans="1:32" ht="13.2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5"/>
      <c r="U364" s="3"/>
      <c r="V364" s="3"/>
      <c r="W364" s="3"/>
      <c r="X364" s="3"/>
      <c r="Y364" s="6"/>
      <c r="Z364" s="3"/>
      <c r="AA364" s="6"/>
      <c r="AB364" s="6"/>
      <c r="AC364" s="6"/>
      <c r="AD364" s="6"/>
      <c r="AE364" s="6"/>
      <c r="AF364" s="7"/>
    </row>
    <row r="365" spans="1:32" ht="13.2">
      <c r="A365" s="8"/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1"/>
      <c r="U365" s="10"/>
      <c r="V365" s="10"/>
      <c r="W365" s="10"/>
      <c r="X365" s="10"/>
      <c r="Y365" s="12"/>
      <c r="Z365" s="10"/>
      <c r="AA365" s="12"/>
      <c r="AB365" s="12"/>
      <c r="AC365" s="12"/>
      <c r="AD365" s="12"/>
      <c r="AE365" s="12"/>
      <c r="AF365" s="13"/>
    </row>
    <row r="366" spans="1:32" ht="13.2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5"/>
      <c r="U366" s="3"/>
      <c r="V366" s="3"/>
      <c r="W366" s="3"/>
      <c r="X366" s="3"/>
      <c r="Y366" s="6"/>
      <c r="Z366" s="3"/>
      <c r="AA366" s="6"/>
      <c r="AB366" s="6"/>
      <c r="AC366" s="6"/>
      <c r="AD366" s="6"/>
      <c r="AE366" s="6"/>
      <c r="AF366" s="7"/>
    </row>
    <row r="367" spans="1:32" ht="13.2">
      <c r="A367" s="8"/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1"/>
      <c r="U367" s="10"/>
      <c r="V367" s="10"/>
      <c r="W367" s="10"/>
      <c r="X367" s="10"/>
      <c r="Y367" s="12"/>
      <c r="Z367" s="10"/>
      <c r="AA367" s="12"/>
      <c r="AB367" s="12"/>
      <c r="AC367" s="12"/>
      <c r="AD367" s="12"/>
      <c r="AE367" s="12"/>
      <c r="AF367" s="13"/>
    </row>
    <row r="368" spans="1:32" ht="13.2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5"/>
      <c r="U368" s="3"/>
      <c r="V368" s="3"/>
      <c r="W368" s="3"/>
      <c r="X368" s="3"/>
      <c r="Y368" s="6"/>
      <c r="Z368" s="3"/>
      <c r="AA368" s="6"/>
      <c r="AB368" s="6"/>
      <c r="AC368" s="6"/>
      <c r="AD368" s="6"/>
      <c r="AE368" s="6"/>
      <c r="AF368" s="7"/>
    </row>
    <row r="369" spans="1:32" ht="13.2">
      <c r="A369" s="8"/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1"/>
      <c r="U369" s="10"/>
      <c r="V369" s="10"/>
      <c r="W369" s="10"/>
      <c r="X369" s="10"/>
      <c r="Y369" s="12"/>
      <c r="Z369" s="10"/>
      <c r="AA369" s="12"/>
      <c r="AB369" s="12"/>
      <c r="AC369" s="12"/>
      <c r="AD369" s="12"/>
      <c r="AE369" s="12"/>
      <c r="AF369" s="13"/>
    </row>
    <row r="370" spans="1:32" ht="13.2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5"/>
      <c r="U370" s="3"/>
      <c r="V370" s="3"/>
      <c r="W370" s="3"/>
      <c r="X370" s="3"/>
      <c r="Y370" s="6"/>
      <c r="Z370" s="3"/>
      <c r="AA370" s="6"/>
      <c r="AB370" s="6"/>
      <c r="AC370" s="6"/>
      <c r="AD370" s="6"/>
      <c r="AE370" s="6"/>
      <c r="AF370" s="7"/>
    </row>
    <row r="371" spans="1:32" ht="13.2">
      <c r="A371" s="8"/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1"/>
      <c r="U371" s="10"/>
      <c r="V371" s="10"/>
      <c r="W371" s="10"/>
      <c r="X371" s="10"/>
      <c r="Y371" s="12"/>
      <c r="Z371" s="10"/>
      <c r="AA371" s="12"/>
      <c r="AB371" s="12"/>
      <c r="AC371" s="12"/>
      <c r="AD371" s="12"/>
      <c r="AE371" s="12"/>
      <c r="AF371" s="13"/>
    </row>
    <row r="372" spans="1:32" ht="13.2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5"/>
      <c r="U372" s="3"/>
      <c r="V372" s="3"/>
      <c r="W372" s="3"/>
      <c r="X372" s="3"/>
      <c r="Y372" s="6"/>
      <c r="Z372" s="3"/>
      <c r="AA372" s="6"/>
      <c r="AB372" s="6"/>
      <c r="AC372" s="6"/>
      <c r="AD372" s="6"/>
      <c r="AE372" s="6"/>
      <c r="AF372" s="7"/>
    </row>
    <row r="373" spans="1:32" ht="13.2">
      <c r="A373" s="8"/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1"/>
      <c r="U373" s="10"/>
      <c r="V373" s="10"/>
      <c r="W373" s="10"/>
      <c r="X373" s="10"/>
      <c r="Y373" s="12"/>
      <c r="Z373" s="10"/>
      <c r="AA373" s="12"/>
      <c r="AB373" s="12"/>
      <c r="AC373" s="12"/>
      <c r="AD373" s="12"/>
      <c r="AE373" s="12"/>
      <c r="AF373" s="13"/>
    </row>
    <row r="374" spans="1:32" ht="13.2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5"/>
      <c r="U374" s="3"/>
      <c r="V374" s="3"/>
      <c r="W374" s="3"/>
      <c r="X374" s="3"/>
      <c r="Y374" s="6"/>
      <c r="Z374" s="3"/>
      <c r="AA374" s="6"/>
      <c r="AB374" s="6"/>
      <c r="AC374" s="6"/>
      <c r="AD374" s="6"/>
      <c r="AE374" s="6"/>
      <c r="AF374" s="7"/>
    </row>
    <row r="375" spans="1:32" ht="13.2">
      <c r="A375" s="8"/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1"/>
      <c r="U375" s="10"/>
      <c r="V375" s="10"/>
      <c r="W375" s="10"/>
      <c r="X375" s="10"/>
      <c r="Y375" s="12"/>
      <c r="Z375" s="10"/>
      <c r="AA375" s="12"/>
      <c r="AB375" s="12"/>
      <c r="AC375" s="12"/>
      <c r="AD375" s="12"/>
      <c r="AE375" s="12"/>
      <c r="AF375" s="13"/>
    </row>
    <row r="376" spans="1:32" ht="13.2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5"/>
      <c r="U376" s="3"/>
      <c r="V376" s="3"/>
      <c r="W376" s="3"/>
      <c r="X376" s="3"/>
      <c r="Y376" s="6"/>
      <c r="Z376" s="3"/>
      <c r="AA376" s="6"/>
      <c r="AB376" s="6"/>
      <c r="AC376" s="6"/>
      <c r="AD376" s="6"/>
      <c r="AE376" s="6"/>
      <c r="AF376" s="7"/>
    </row>
    <row r="377" spans="1:32" ht="13.2">
      <c r="A377" s="8"/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1"/>
      <c r="U377" s="10"/>
      <c r="V377" s="10"/>
      <c r="W377" s="10"/>
      <c r="X377" s="10"/>
      <c r="Y377" s="12"/>
      <c r="Z377" s="10"/>
      <c r="AA377" s="12"/>
      <c r="AB377" s="12"/>
      <c r="AC377" s="12"/>
      <c r="AD377" s="12"/>
      <c r="AE377" s="12"/>
      <c r="AF377" s="13"/>
    </row>
    <row r="378" spans="1:32" ht="13.2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5"/>
      <c r="U378" s="3"/>
      <c r="V378" s="3"/>
      <c r="W378" s="3"/>
      <c r="X378" s="3"/>
      <c r="Y378" s="6"/>
      <c r="Z378" s="3"/>
      <c r="AA378" s="6"/>
      <c r="AB378" s="6"/>
      <c r="AC378" s="6"/>
      <c r="AD378" s="6"/>
      <c r="AE378" s="6"/>
      <c r="AF378" s="7"/>
    </row>
    <row r="379" spans="1:32" ht="13.2">
      <c r="A379" s="8"/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1"/>
      <c r="U379" s="10"/>
      <c r="V379" s="10"/>
      <c r="W379" s="10"/>
      <c r="X379" s="10"/>
      <c r="Y379" s="12"/>
      <c r="Z379" s="10"/>
      <c r="AA379" s="12"/>
      <c r="AB379" s="12"/>
      <c r="AC379" s="12"/>
      <c r="AD379" s="12"/>
      <c r="AE379" s="12"/>
      <c r="AF379" s="13"/>
    </row>
    <row r="380" spans="1:32" ht="13.2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5"/>
      <c r="U380" s="3"/>
      <c r="V380" s="3"/>
      <c r="W380" s="3"/>
      <c r="X380" s="3"/>
      <c r="Y380" s="6"/>
      <c r="Z380" s="3"/>
      <c r="AA380" s="6"/>
      <c r="AB380" s="6"/>
      <c r="AC380" s="6"/>
      <c r="AD380" s="6"/>
      <c r="AE380" s="6"/>
      <c r="AF380" s="7"/>
    </row>
    <row r="381" spans="1:32" ht="13.2">
      <c r="A381" s="8"/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1"/>
      <c r="U381" s="10"/>
      <c r="V381" s="10"/>
      <c r="W381" s="10"/>
      <c r="X381" s="10"/>
      <c r="Y381" s="12"/>
      <c r="Z381" s="10"/>
      <c r="AA381" s="12"/>
      <c r="AB381" s="12"/>
      <c r="AC381" s="12"/>
      <c r="AD381" s="12"/>
      <c r="AE381" s="12"/>
      <c r="AF381" s="13"/>
    </row>
    <row r="382" spans="1:32" ht="13.2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5"/>
      <c r="U382" s="3"/>
      <c r="V382" s="3"/>
      <c r="W382" s="3"/>
      <c r="X382" s="3"/>
      <c r="Y382" s="6"/>
      <c r="Z382" s="3"/>
      <c r="AA382" s="6"/>
      <c r="AB382" s="6"/>
      <c r="AC382" s="6"/>
      <c r="AD382" s="6"/>
      <c r="AE382" s="6"/>
      <c r="AF382" s="7"/>
    </row>
    <row r="383" spans="1:32" ht="13.2">
      <c r="A383" s="8"/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1"/>
      <c r="U383" s="10"/>
      <c r="V383" s="10"/>
      <c r="W383" s="10"/>
      <c r="X383" s="10"/>
      <c r="Y383" s="12"/>
      <c r="Z383" s="10"/>
      <c r="AA383" s="12"/>
      <c r="AB383" s="12"/>
      <c r="AC383" s="12"/>
      <c r="AD383" s="12"/>
      <c r="AE383" s="12"/>
      <c r="AF383" s="13"/>
    </row>
    <row r="384" spans="1:32" ht="13.2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5"/>
      <c r="U384" s="3"/>
      <c r="V384" s="3"/>
      <c r="W384" s="3"/>
      <c r="X384" s="3"/>
      <c r="Y384" s="6"/>
      <c r="Z384" s="3"/>
      <c r="AA384" s="6"/>
      <c r="AB384" s="6"/>
      <c r="AC384" s="6"/>
      <c r="AD384" s="6"/>
      <c r="AE384" s="6"/>
      <c r="AF384" s="7"/>
    </row>
    <row r="385" spans="1:32" ht="13.2">
      <c r="A385" s="8"/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1"/>
      <c r="U385" s="10"/>
      <c r="V385" s="10"/>
      <c r="W385" s="10"/>
      <c r="X385" s="10"/>
      <c r="Y385" s="12"/>
      <c r="Z385" s="10"/>
      <c r="AA385" s="12"/>
      <c r="AB385" s="12"/>
      <c r="AC385" s="12"/>
      <c r="AD385" s="12"/>
      <c r="AE385" s="12"/>
      <c r="AF385" s="13"/>
    </row>
    <row r="386" spans="1:32" ht="13.2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5"/>
      <c r="U386" s="3"/>
      <c r="V386" s="3"/>
      <c r="W386" s="3"/>
      <c r="X386" s="3"/>
      <c r="Y386" s="6"/>
      <c r="Z386" s="3"/>
      <c r="AA386" s="6"/>
      <c r="AB386" s="6"/>
      <c r="AC386" s="6"/>
      <c r="AD386" s="6"/>
      <c r="AE386" s="6"/>
      <c r="AF386" s="7"/>
    </row>
    <row r="387" spans="1:32" ht="13.2">
      <c r="A387" s="8"/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1"/>
      <c r="U387" s="10"/>
      <c r="V387" s="10"/>
      <c r="W387" s="10"/>
      <c r="X387" s="10"/>
      <c r="Y387" s="12"/>
      <c r="Z387" s="10"/>
      <c r="AA387" s="12"/>
      <c r="AB387" s="12"/>
      <c r="AC387" s="12"/>
      <c r="AD387" s="12"/>
      <c r="AE387" s="12"/>
      <c r="AF387" s="13"/>
    </row>
    <row r="388" spans="1:32" ht="13.2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5"/>
      <c r="U388" s="3"/>
      <c r="V388" s="3"/>
      <c r="W388" s="3"/>
      <c r="X388" s="3"/>
      <c r="Y388" s="6"/>
      <c r="Z388" s="3"/>
      <c r="AA388" s="6"/>
      <c r="AB388" s="6"/>
      <c r="AC388" s="6"/>
      <c r="AD388" s="6"/>
      <c r="AE388" s="6"/>
      <c r="AF388" s="7"/>
    </row>
    <row r="389" spans="1:32" ht="13.2">
      <c r="A389" s="8"/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1"/>
      <c r="U389" s="10"/>
      <c r="V389" s="10"/>
      <c r="W389" s="10"/>
      <c r="X389" s="10"/>
      <c r="Y389" s="12"/>
      <c r="Z389" s="10"/>
      <c r="AA389" s="12"/>
      <c r="AB389" s="12"/>
      <c r="AC389" s="12"/>
      <c r="AD389" s="12"/>
      <c r="AE389" s="12"/>
      <c r="AF389" s="13"/>
    </row>
    <row r="390" spans="1:32" ht="13.2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5"/>
      <c r="U390" s="3"/>
      <c r="V390" s="3"/>
      <c r="W390" s="3"/>
      <c r="X390" s="3"/>
      <c r="Y390" s="6"/>
      <c r="Z390" s="3"/>
      <c r="AA390" s="6"/>
      <c r="AB390" s="6"/>
      <c r="AC390" s="6"/>
      <c r="AD390" s="6"/>
      <c r="AE390" s="6"/>
      <c r="AF390" s="7"/>
    </row>
    <row r="391" spans="1:32" ht="13.2">
      <c r="A391" s="8"/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1"/>
      <c r="U391" s="10"/>
      <c r="V391" s="10"/>
      <c r="W391" s="10"/>
      <c r="X391" s="10"/>
      <c r="Y391" s="12"/>
      <c r="Z391" s="10"/>
      <c r="AA391" s="12"/>
      <c r="AB391" s="12"/>
      <c r="AC391" s="12"/>
      <c r="AD391" s="12"/>
      <c r="AE391" s="12"/>
      <c r="AF391" s="13"/>
    </row>
    <row r="392" spans="1:32" ht="13.2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5"/>
      <c r="U392" s="3"/>
      <c r="V392" s="3"/>
      <c r="W392" s="3"/>
      <c r="X392" s="3"/>
      <c r="Y392" s="6"/>
      <c r="Z392" s="3"/>
      <c r="AA392" s="6"/>
      <c r="AB392" s="6"/>
      <c r="AC392" s="6"/>
      <c r="AD392" s="6"/>
      <c r="AE392" s="6"/>
      <c r="AF392" s="7"/>
    </row>
    <row r="393" spans="1:32" ht="13.2">
      <c r="A393" s="8"/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1"/>
      <c r="U393" s="10"/>
      <c r="V393" s="10"/>
      <c r="W393" s="10"/>
      <c r="X393" s="10"/>
      <c r="Y393" s="12"/>
      <c r="Z393" s="10"/>
      <c r="AA393" s="12"/>
      <c r="AB393" s="12"/>
      <c r="AC393" s="12"/>
      <c r="AD393" s="12"/>
      <c r="AE393" s="12"/>
      <c r="AF393" s="13"/>
    </row>
    <row r="394" spans="1:32" ht="13.2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5"/>
      <c r="U394" s="3"/>
      <c r="V394" s="3"/>
      <c r="W394" s="3"/>
      <c r="X394" s="3"/>
      <c r="Y394" s="6"/>
      <c r="Z394" s="3"/>
      <c r="AA394" s="6"/>
      <c r="AB394" s="6"/>
      <c r="AC394" s="6"/>
      <c r="AD394" s="6"/>
      <c r="AE394" s="6"/>
      <c r="AF394" s="7"/>
    </row>
    <row r="395" spans="1:32" ht="13.2">
      <c r="A395" s="8"/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1"/>
      <c r="U395" s="10"/>
      <c r="V395" s="10"/>
      <c r="W395" s="10"/>
      <c r="X395" s="10"/>
      <c r="Y395" s="12"/>
      <c r="Z395" s="10"/>
      <c r="AA395" s="12"/>
      <c r="AB395" s="12"/>
      <c r="AC395" s="12"/>
      <c r="AD395" s="12"/>
      <c r="AE395" s="12"/>
      <c r="AF395" s="13"/>
    </row>
    <row r="396" spans="1:32" ht="13.2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5"/>
      <c r="U396" s="3"/>
      <c r="V396" s="3"/>
      <c r="W396" s="3"/>
      <c r="X396" s="3"/>
      <c r="Y396" s="6"/>
      <c r="Z396" s="3"/>
      <c r="AA396" s="6"/>
      <c r="AB396" s="6"/>
      <c r="AC396" s="6"/>
      <c r="AD396" s="6"/>
      <c r="AE396" s="6"/>
      <c r="AF396" s="7"/>
    </row>
    <row r="397" spans="1:32" ht="13.2">
      <c r="A397" s="8"/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1"/>
      <c r="U397" s="10"/>
      <c r="V397" s="10"/>
      <c r="W397" s="10"/>
      <c r="X397" s="10"/>
      <c r="Y397" s="12"/>
      <c r="Z397" s="10"/>
      <c r="AA397" s="12"/>
      <c r="AB397" s="12"/>
      <c r="AC397" s="12"/>
      <c r="AD397" s="12"/>
      <c r="AE397" s="12"/>
      <c r="AF397" s="13"/>
    </row>
    <row r="398" spans="1:32" ht="13.2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5"/>
      <c r="U398" s="3"/>
      <c r="V398" s="3"/>
      <c r="W398" s="3"/>
      <c r="X398" s="3"/>
      <c r="Y398" s="6"/>
      <c r="Z398" s="3"/>
      <c r="AA398" s="6"/>
      <c r="AB398" s="6"/>
      <c r="AC398" s="6"/>
      <c r="AD398" s="6"/>
      <c r="AE398" s="6"/>
      <c r="AF398" s="7"/>
    </row>
    <row r="399" spans="1:32" ht="13.2">
      <c r="A399" s="8"/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1"/>
      <c r="U399" s="10"/>
      <c r="V399" s="10"/>
      <c r="W399" s="10"/>
      <c r="X399" s="10"/>
      <c r="Y399" s="12"/>
      <c r="Z399" s="10"/>
      <c r="AA399" s="12"/>
      <c r="AB399" s="12"/>
      <c r="AC399" s="12"/>
      <c r="AD399" s="12"/>
      <c r="AE399" s="12"/>
      <c r="AF399" s="13"/>
    </row>
    <row r="400" spans="1:32" ht="13.2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5"/>
      <c r="U400" s="3"/>
      <c r="V400" s="3"/>
      <c r="W400" s="3"/>
      <c r="X400" s="3"/>
      <c r="Y400" s="6"/>
      <c r="Z400" s="3"/>
      <c r="AA400" s="6"/>
      <c r="AB400" s="6"/>
      <c r="AC400" s="6"/>
      <c r="AD400" s="6"/>
      <c r="AE400" s="6"/>
      <c r="AF400" s="7"/>
    </row>
    <row r="401" spans="1:32" ht="13.2">
      <c r="A401" s="8"/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1"/>
      <c r="U401" s="10"/>
      <c r="V401" s="10"/>
      <c r="W401" s="10"/>
      <c r="X401" s="10"/>
      <c r="Y401" s="12"/>
      <c r="Z401" s="10"/>
      <c r="AA401" s="12"/>
      <c r="AB401" s="12"/>
      <c r="AC401" s="12"/>
      <c r="AD401" s="12"/>
      <c r="AE401" s="12"/>
      <c r="AF401" s="13"/>
    </row>
    <row r="402" spans="1:32" ht="13.2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5"/>
      <c r="U402" s="3"/>
      <c r="V402" s="3"/>
      <c r="W402" s="3"/>
      <c r="X402" s="3"/>
      <c r="Y402" s="6"/>
      <c r="Z402" s="3"/>
      <c r="AA402" s="6"/>
      <c r="AB402" s="6"/>
      <c r="AC402" s="6"/>
      <c r="AD402" s="6"/>
      <c r="AE402" s="6"/>
      <c r="AF402" s="7"/>
    </row>
    <row r="403" spans="1:32" ht="13.2">
      <c r="A403" s="8"/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1"/>
      <c r="U403" s="10"/>
      <c r="V403" s="10"/>
      <c r="W403" s="10"/>
      <c r="X403" s="10"/>
      <c r="Y403" s="12"/>
      <c r="Z403" s="10"/>
      <c r="AA403" s="12"/>
      <c r="AB403" s="12"/>
      <c r="AC403" s="12"/>
      <c r="AD403" s="12"/>
      <c r="AE403" s="12"/>
      <c r="AF403" s="13"/>
    </row>
    <row r="404" spans="1:32" ht="13.2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5"/>
      <c r="U404" s="3"/>
      <c r="V404" s="3"/>
      <c r="W404" s="3"/>
      <c r="X404" s="3"/>
      <c r="Y404" s="6"/>
      <c r="Z404" s="3"/>
      <c r="AA404" s="6"/>
      <c r="AB404" s="6"/>
      <c r="AC404" s="6"/>
      <c r="AD404" s="6"/>
      <c r="AE404" s="6"/>
      <c r="AF404" s="7"/>
    </row>
    <row r="405" spans="1:32" ht="13.2">
      <c r="A405" s="8"/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1"/>
      <c r="U405" s="10"/>
      <c r="V405" s="10"/>
      <c r="W405" s="10"/>
      <c r="X405" s="10"/>
      <c r="Y405" s="12"/>
      <c r="Z405" s="10"/>
      <c r="AA405" s="12"/>
      <c r="AB405" s="12"/>
      <c r="AC405" s="12"/>
      <c r="AD405" s="12"/>
      <c r="AE405" s="12"/>
      <c r="AF405" s="13"/>
    </row>
    <row r="406" spans="1:32" ht="13.2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5"/>
      <c r="U406" s="3"/>
      <c r="V406" s="3"/>
      <c r="W406" s="3"/>
      <c r="X406" s="3"/>
      <c r="Y406" s="6"/>
      <c r="Z406" s="3"/>
      <c r="AA406" s="6"/>
      <c r="AB406" s="6"/>
      <c r="AC406" s="6"/>
      <c r="AD406" s="6"/>
      <c r="AE406" s="6"/>
      <c r="AF406" s="7"/>
    </row>
    <row r="407" spans="1:32" ht="13.2">
      <c r="A407" s="8"/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1"/>
      <c r="U407" s="10"/>
      <c r="V407" s="10"/>
      <c r="W407" s="10"/>
      <c r="X407" s="10"/>
      <c r="Y407" s="12"/>
      <c r="Z407" s="10"/>
      <c r="AA407" s="12"/>
      <c r="AB407" s="12"/>
      <c r="AC407" s="12"/>
      <c r="AD407" s="12"/>
      <c r="AE407" s="12"/>
      <c r="AF407" s="13"/>
    </row>
    <row r="408" spans="1:32" ht="13.2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5"/>
      <c r="U408" s="3"/>
      <c r="V408" s="3"/>
      <c r="W408" s="3"/>
      <c r="X408" s="3"/>
      <c r="Y408" s="6"/>
      <c r="Z408" s="3"/>
      <c r="AA408" s="6"/>
      <c r="AB408" s="6"/>
      <c r="AC408" s="6"/>
      <c r="AD408" s="6"/>
      <c r="AE408" s="6"/>
      <c r="AF408" s="7"/>
    </row>
    <row r="409" spans="1:32" ht="13.2">
      <c r="A409" s="8"/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1"/>
      <c r="U409" s="10"/>
      <c r="V409" s="10"/>
      <c r="W409" s="10"/>
      <c r="X409" s="10"/>
      <c r="Y409" s="12"/>
      <c r="Z409" s="10"/>
      <c r="AA409" s="12"/>
      <c r="AB409" s="12"/>
      <c r="AC409" s="12"/>
      <c r="AD409" s="12"/>
      <c r="AE409" s="12"/>
      <c r="AF409" s="13"/>
    </row>
    <row r="410" spans="1:32" ht="13.2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5"/>
      <c r="U410" s="3"/>
      <c r="V410" s="3"/>
      <c r="W410" s="3"/>
      <c r="X410" s="3"/>
      <c r="Y410" s="6"/>
      <c r="Z410" s="3"/>
      <c r="AA410" s="6"/>
      <c r="AB410" s="6"/>
      <c r="AC410" s="6"/>
      <c r="AD410" s="6"/>
      <c r="AE410" s="6"/>
      <c r="AF410" s="7"/>
    </row>
    <row r="411" spans="1:32" ht="13.2">
      <c r="A411" s="8"/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1"/>
      <c r="U411" s="10"/>
      <c r="V411" s="10"/>
      <c r="W411" s="10"/>
      <c r="X411" s="10"/>
      <c r="Y411" s="12"/>
      <c r="Z411" s="10"/>
      <c r="AA411" s="12"/>
      <c r="AB411" s="12"/>
      <c r="AC411" s="12"/>
      <c r="AD411" s="12"/>
      <c r="AE411" s="12"/>
      <c r="AF411" s="13"/>
    </row>
    <row r="412" spans="1:32" ht="13.2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5"/>
      <c r="U412" s="3"/>
      <c r="V412" s="3"/>
      <c r="W412" s="3"/>
      <c r="X412" s="3"/>
      <c r="Y412" s="6"/>
      <c r="Z412" s="3"/>
      <c r="AA412" s="6"/>
      <c r="AB412" s="6"/>
      <c r="AC412" s="6"/>
      <c r="AD412" s="6"/>
      <c r="AE412" s="6"/>
      <c r="AF412" s="7"/>
    </row>
    <row r="413" spans="1:32" ht="13.2">
      <c r="A413" s="8"/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1"/>
      <c r="U413" s="10"/>
      <c r="V413" s="10"/>
      <c r="W413" s="10"/>
      <c r="X413" s="10"/>
      <c r="Y413" s="12"/>
      <c r="Z413" s="10"/>
      <c r="AA413" s="12"/>
      <c r="AB413" s="12"/>
      <c r="AC413" s="12"/>
      <c r="AD413" s="12"/>
      <c r="AE413" s="12"/>
      <c r="AF413" s="13"/>
    </row>
    <row r="414" spans="1:32" ht="13.2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5"/>
      <c r="U414" s="3"/>
      <c r="V414" s="3"/>
      <c r="W414" s="3"/>
      <c r="X414" s="3"/>
      <c r="Y414" s="6"/>
      <c r="Z414" s="3"/>
      <c r="AA414" s="6"/>
      <c r="AB414" s="6"/>
      <c r="AC414" s="6"/>
      <c r="AD414" s="6"/>
      <c r="AE414" s="6"/>
      <c r="AF414" s="7"/>
    </row>
    <row r="415" spans="1:32" ht="13.2">
      <c r="A415" s="8"/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1"/>
      <c r="U415" s="10"/>
      <c r="V415" s="10"/>
      <c r="W415" s="10"/>
      <c r="X415" s="10"/>
      <c r="Y415" s="12"/>
      <c r="Z415" s="10"/>
      <c r="AA415" s="12"/>
      <c r="AB415" s="12"/>
      <c r="AC415" s="12"/>
      <c r="AD415" s="12"/>
      <c r="AE415" s="12"/>
      <c r="AF415" s="13"/>
    </row>
    <row r="416" spans="1:32" ht="13.2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5"/>
      <c r="U416" s="3"/>
      <c r="V416" s="3"/>
      <c r="W416" s="3"/>
      <c r="X416" s="3"/>
      <c r="Y416" s="6"/>
      <c r="Z416" s="3"/>
      <c r="AA416" s="6"/>
      <c r="AB416" s="6"/>
      <c r="AC416" s="6"/>
      <c r="AD416" s="6"/>
      <c r="AE416" s="6"/>
      <c r="AF416" s="7"/>
    </row>
    <row r="417" spans="1:32" ht="13.2">
      <c r="A417" s="8"/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1"/>
      <c r="U417" s="10"/>
      <c r="V417" s="10"/>
      <c r="W417" s="10"/>
      <c r="X417" s="10"/>
      <c r="Y417" s="12"/>
      <c r="Z417" s="10"/>
      <c r="AA417" s="12"/>
      <c r="AB417" s="12"/>
      <c r="AC417" s="12"/>
      <c r="AD417" s="12"/>
      <c r="AE417" s="12"/>
      <c r="AF417" s="13"/>
    </row>
    <row r="418" spans="1:32" ht="13.2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5"/>
      <c r="U418" s="3"/>
      <c r="V418" s="3"/>
      <c r="W418" s="3"/>
      <c r="X418" s="3"/>
      <c r="Y418" s="6"/>
      <c r="Z418" s="3"/>
      <c r="AA418" s="6"/>
      <c r="AB418" s="6"/>
      <c r="AC418" s="6"/>
      <c r="AD418" s="6"/>
      <c r="AE418" s="6"/>
      <c r="AF418" s="7"/>
    </row>
    <row r="419" spans="1:32" ht="13.2">
      <c r="A419" s="8"/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1"/>
      <c r="U419" s="10"/>
      <c r="V419" s="10"/>
      <c r="W419" s="10"/>
      <c r="X419" s="10"/>
      <c r="Y419" s="12"/>
      <c r="Z419" s="10"/>
      <c r="AA419" s="12"/>
      <c r="AB419" s="12"/>
      <c r="AC419" s="12"/>
      <c r="AD419" s="12"/>
      <c r="AE419" s="12"/>
      <c r="AF419" s="13"/>
    </row>
    <row r="420" spans="1:32" ht="13.2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5"/>
      <c r="U420" s="3"/>
      <c r="V420" s="3"/>
      <c r="W420" s="3"/>
      <c r="X420" s="3"/>
      <c r="Y420" s="6"/>
      <c r="Z420" s="3"/>
      <c r="AA420" s="6"/>
      <c r="AB420" s="6"/>
      <c r="AC420" s="6"/>
      <c r="AD420" s="6"/>
      <c r="AE420" s="6"/>
      <c r="AF420" s="7"/>
    </row>
    <row r="421" spans="1:32" ht="13.2">
      <c r="A421" s="8"/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1"/>
      <c r="U421" s="10"/>
      <c r="V421" s="10"/>
      <c r="W421" s="10"/>
      <c r="X421" s="10"/>
      <c r="Y421" s="12"/>
      <c r="Z421" s="10"/>
      <c r="AA421" s="12"/>
      <c r="AB421" s="12"/>
      <c r="AC421" s="12"/>
      <c r="AD421" s="12"/>
      <c r="AE421" s="12"/>
      <c r="AF421" s="13"/>
    </row>
    <row r="422" spans="1:32" ht="13.2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5"/>
      <c r="U422" s="3"/>
      <c r="V422" s="3"/>
      <c r="W422" s="3"/>
      <c r="X422" s="3"/>
      <c r="Y422" s="6"/>
      <c r="Z422" s="3"/>
      <c r="AA422" s="6"/>
      <c r="AB422" s="6"/>
      <c r="AC422" s="6"/>
      <c r="AD422" s="6"/>
      <c r="AE422" s="6"/>
      <c r="AF422" s="7"/>
    </row>
    <row r="423" spans="1:32" ht="13.2">
      <c r="A423" s="8"/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1"/>
      <c r="U423" s="10"/>
      <c r="V423" s="10"/>
      <c r="W423" s="10"/>
      <c r="X423" s="10"/>
      <c r="Y423" s="12"/>
      <c r="Z423" s="10"/>
      <c r="AA423" s="12"/>
      <c r="AB423" s="12"/>
      <c r="AC423" s="12"/>
      <c r="AD423" s="12"/>
      <c r="AE423" s="12"/>
      <c r="AF423" s="13"/>
    </row>
    <row r="424" spans="1:32" ht="13.2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5"/>
      <c r="U424" s="3"/>
      <c r="V424" s="3"/>
      <c r="W424" s="3"/>
      <c r="X424" s="3"/>
      <c r="Y424" s="6"/>
      <c r="Z424" s="3"/>
      <c r="AA424" s="6"/>
      <c r="AB424" s="6"/>
      <c r="AC424" s="6"/>
      <c r="AD424" s="6"/>
      <c r="AE424" s="6"/>
      <c r="AF424" s="7"/>
    </row>
    <row r="425" spans="1:32" ht="13.2">
      <c r="A425" s="8"/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1"/>
      <c r="U425" s="10"/>
      <c r="V425" s="10"/>
      <c r="W425" s="10"/>
      <c r="X425" s="10"/>
      <c r="Y425" s="12"/>
      <c r="Z425" s="10"/>
      <c r="AA425" s="12"/>
      <c r="AB425" s="12"/>
      <c r="AC425" s="12"/>
      <c r="AD425" s="12"/>
      <c r="AE425" s="12"/>
      <c r="AF425" s="13"/>
    </row>
    <row r="426" spans="1:32" ht="13.2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5"/>
      <c r="U426" s="3"/>
      <c r="V426" s="3"/>
      <c r="W426" s="3"/>
      <c r="X426" s="3"/>
      <c r="Y426" s="6"/>
      <c r="Z426" s="3"/>
      <c r="AA426" s="6"/>
      <c r="AB426" s="6"/>
      <c r="AC426" s="6"/>
      <c r="AD426" s="6"/>
      <c r="AE426" s="6"/>
      <c r="AF426" s="7"/>
    </row>
    <row r="427" spans="1:32" ht="13.2">
      <c r="A427" s="8"/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1"/>
      <c r="U427" s="10"/>
      <c r="V427" s="10"/>
      <c r="W427" s="10"/>
      <c r="X427" s="10"/>
      <c r="Y427" s="12"/>
      <c r="Z427" s="10"/>
      <c r="AA427" s="12"/>
      <c r="AB427" s="12"/>
      <c r="AC427" s="12"/>
      <c r="AD427" s="12"/>
      <c r="AE427" s="12"/>
      <c r="AF427" s="13"/>
    </row>
    <row r="428" spans="1:32" ht="13.2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5"/>
      <c r="U428" s="3"/>
      <c r="V428" s="3"/>
      <c r="W428" s="3"/>
      <c r="X428" s="3"/>
      <c r="Y428" s="6"/>
      <c r="Z428" s="3"/>
      <c r="AA428" s="6"/>
      <c r="AB428" s="6"/>
      <c r="AC428" s="6"/>
      <c r="AD428" s="6"/>
      <c r="AE428" s="6"/>
      <c r="AF428" s="7"/>
    </row>
    <row r="429" spans="1:32" ht="13.2">
      <c r="A429" s="8"/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1"/>
      <c r="U429" s="10"/>
      <c r="V429" s="10"/>
      <c r="W429" s="10"/>
      <c r="X429" s="10"/>
      <c r="Y429" s="12"/>
      <c r="Z429" s="10"/>
      <c r="AA429" s="12"/>
      <c r="AB429" s="12"/>
      <c r="AC429" s="12"/>
      <c r="AD429" s="12"/>
      <c r="AE429" s="12"/>
      <c r="AF429" s="13"/>
    </row>
    <row r="430" spans="1:32" ht="13.2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5"/>
      <c r="U430" s="3"/>
      <c r="V430" s="3"/>
      <c r="W430" s="3"/>
      <c r="X430" s="3"/>
      <c r="Y430" s="6"/>
      <c r="Z430" s="3"/>
      <c r="AA430" s="6"/>
      <c r="AB430" s="6"/>
      <c r="AC430" s="6"/>
      <c r="AD430" s="6"/>
      <c r="AE430" s="6"/>
      <c r="AF430" s="7"/>
    </row>
    <row r="431" spans="1:32" ht="13.2">
      <c r="A431" s="8"/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1"/>
      <c r="U431" s="10"/>
      <c r="V431" s="10"/>
      <c r="W431" s="10"/>
      <c r="X431" s="10"/>
      <c r="Y431" s="12"/>
      <c r="Z431" s="10"/>
      <c r="AA431" s="12"/>
      <c r="AB431" s="12"/>
      <c r="AC431" s="12"/>
      <c r="AD431" s="12"/>
      <c r="AE431" s="12"/>
      <c r="AF431" s="13"/>
    </row>
    <row r="432" spans="1:32" ht="13.2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5"/>
      <c r="U432" s="3"/>
      <c r="V432" s="3"/>
      <c r="W432" s="3"/>
      <c r="X432" s="3"/>
      <c r="Y432" s="6"/>
      <c r="Z432" s="3"/>
      <c r="AA432" s="6"/>
      <c r="AB432" s="6"/>
      <c r="AC432" s="6"/>
      <c r="AD432" s="6"/>
      <c r="AE432" s="6"/>
      <c r="AF432" s="7"/>
    </row>
    <row r="433" spans="1:32" ht="13.2">
      <c r="A433" s="8"/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1"/>
      <c r="U433" s="10"/>
      <c r="V433" s="10"/>
      <c r="W433" s="10"/>
      <c r="X433" s="10"/>
      <c r="Y433" s="12"/>
      <c r="Z433" s="10"/>
      <c r="AA433" s="12"/>
      <c r="AB433" s="12"/>
      <c r="AC433" s="12"/>
      <c r="AD433" s="12"/>
      <c r="AE433" s="12"/>
      <c r="AF433" s="13"/>
    </row>
    <row r="434" spans="1:32" ht="13.2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5"/>
      <c r="U434" s="3"/>
      <c r="V434" s="3"/>
      <c r="W434" s="3"/>
      <c r="X434" s="3"/>
      <c r="Y434" s="6"/>
      <c r="Z434" s="3"/>
      <c r="AA434" s="6"/>
      <c r="AB434" s="6"/>
      <c r="AC434" s="6"/>
      <c r="AD434" s="6"/>
      <c r="AE434" s="6"/>
      <c r="AF434" s="7"/>
    </row>
    <row r="435" spans="1:32" ht="13.2">
      <c r="A435" s="8"/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1"/>
      <c r="U435" s="10"/>
      <c r="V435" s="10"/>
      <c r="W435" s="10"/>
      <c r="X435" s="10"/>
      <c r="Y435" s="12"/>
      <c r="Z435" s="10"/>
      <c r="AA435" s="12"/>
      <c r="AB435" s="12"/>
      <c r="AC435" s="12"/>
      <c r="AD435" s="12"/>
      <c r="AE435" s="12"/>
      <c r="AF435" s="13"/>
    </row>
    <row r="436" spans="1:32" ht="13.2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5"/>
      <c r="U436" s="3"/>
      <c r="V436" s="3"/>
      <c r="W436" s="3"/>
      <c r="X436" s="3"/>
      <c r="Y436" s="6"/>
      <c r="Z436" s="3"/>
      <c r="AA436" s="6"/>
      <c r="AB436" s="6"/>
      <c r="AC436" s="6"/>
      <c r="AD436" s="6"/>
      <c r="AE436" s="6"/>
      <c r="AF436" s="7"/>
    </row>
    <row r="437" spans="1:32" ht="13.2">
      <c r="A437" s="8"/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1"/>
      <c r="U437" s="10"/>
      <c r="V437" s="10"/>
      <c r="W437" s="10"/>
      <c r="X437" s="10"/>
      <c r="Y437" s="12"/>
      <c r="Z437" s="10"/>
      <c r="AA437" s="12"/>
      <c r="AB437" s="12"/>
      <c r="AC437" s="12"/>
      <c r="AD437" s="12"/>
      <c r="AE437" s="12"/>
      <c r="AF437" s="13"/>
    </row>
    <row r="438" spans="1:32" ht="13.2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5"/>
      <c r="U438" s="3"/>
      <c r="V438" s="3"/>
      <c r="W438" s="3"/>
      <c r="X438" s="3"/>
      <c r="Y438" s="6"/>
      <c r="Z438" s="3"/>
      <c r="AA438" s="6"/>
      <c r="AB438" s="6"/>
      <c r="AC438" s="6"/>
      <c r="AD438" s="6"/>
      <c r="AE438" s="6"/>
      <c r="AF438" s="7"/>
    </row>
    <row r="439" spans="1:32" ht="13.2">
      <c r="A439" s="8"/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1"/>
      <c r="U439" s="10"/>
      <c r="V439" s="10"/>
      <c r="W439" s="10"/>
      <c r="X439" s="10"/>
      <c r="Y439" s="12"/>
      <c r="Z439" s="10"/>
      <c r="AA439" s="12"/>
      <c r="AB439" s="12"/>
      <c r="AC439" s="12"/>
      <c r="AD439" s="12"/>
      <c r="AE439" s="12"/>
      <c r="AF439" s="13"/>
    </row>
    <row r="440" spans="1:32" ht="13.2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5"/>
      <c r="U440" s="3"/>
      <c r="V440" s="3"/>
      <c r="W440" s="3"/>
      <c r="X440" s="3"/>
      <c r="Y440" s="6"/>
      <c r="Z440" s="3"/>
      <c r="AA440" s="6"/>
      <c r="AB440" s="6"/>
      <c r="AC440" s="6"/>
      <c r="AD440" s="6"/>
      <c r="AE440" s="6"/>
      <c r="AF440" s="7"/>
    </row>
    <row r="441" spans="1:32" ht="13.2">
      <c r="A441" s="8"/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1"/>
      <c r="U441" s="10"/>
      <c r="V441" s="10"/>
      <c r="W441" s="10"/>
      <c r="X441" s="10"/>
      <c r="Y441" s="12"/>
      <c r="Z441" s="10"/>
      <c r="AA441" s="12"/>
      <c r="AB441" s="12"/>
      <c r="AC441" s="12"/>
      <c r="AD441" s="12"/>
      <c r="AE441" s="12"/>
      <c r="AF441" s="13"/>
    </row>
    <row r="442" spans="1:32" ht="13.2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5"/>
      <c r="U442" s="3"/>
      <c r="V442" s="3"/>
      <c r="W442" s="3"/>
      <c r="X442" s="3"/>
      <c r="Y442" s="6"/>
      <c r="Z442" s="3"/>
      <c r="AA442" s="6"/>
      <c r="AB442" s="6"/>
      <c r="AC442" s="6"/>
      <c r="AD442" s="6"/>
      <c r="AE442" s="6"/>
      <c r="AF442" s="7"/>
    </row>
    <row r="443" spans="1:32" ht="13.2">
      <c r="A443" s="8"/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1"/>
      <c r="U443" s="10"/>
      <c r="V443" s="10"/>
      <c r="W443" s="10"/>
      <c r="X443" s="10"/>
      <c r="Y443" s="12"/>
      <c r="Z443" s="10"/>
      <c r="AA443" s="12"/>
      <c r="AB443" s="12"/>
      <c r="AC443" s="12"/>
      <c r="AD443" s="12"/>
      <c r="AE443" s="12"/>
      <c r="AF443" s="13"/>
    </row>
    <row r="444" spans="1:32" ht="13.2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5"/>
      <c r="U444" s="3"/>
      <c r="V444" s="3"/>
      <c r="W444" s="3"/>
      <c r="X444" s="3"/>
      <c r="Y444" s="6"/>
      <c r="Z444" s="3"/>
      <c r="AA444" s="6"/>
      <c r="AB444" s="6"/>
      <c r="AC444" s="6"/>
      <c r="AD444" s="6"/>
      <c r="AE444" s="6"/>
      <c r="AF444" s="7"/>
    </row>
    <row r="445" spans="1:32" ht="13.2">
      <c r="A445" s="8"/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1"/>
      <c r="U445" s="10"/>
      <c r="V445" s="10"/>
      <c r="W445" s="10"/>
      <c r="X445" s="10"/>
      <c r="Y445" s="12"/>
      <c r="Z445" s="10"/>
      <c r="AA445" s="12"/>
      <c r="AB445" s="12"/>
      <c r="AC445" s="12"/>
      <c r="AD445" s="12"/>
      <c r="AE445" s="12"/>
      <c r="AF445" s="13"/>
    </row>
    <row r="446" spans="1:32" ht="13.2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5"/>
      <c r="U446" s="3"/>
      <c r="V446" s="3"/>
      <c r="W446" s="3"/>
      <c r="X446" s="3"/>
      <c r="Y446" s="6"/>
      <c r="Z446" s="3"/>
      <c r="AA446" s="6"/>
      <c r="AB446" s="6"/>
      <c r="AC446" s="6"/>
      <c r="AD446" s="6"/>
      <c r="AE446" s="6"/>
      <c r="AF446" s="7"/>
    </row>
    <row r="447" spans="1:32" ht="13.2">
      <c r="A447" s="8"/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1"/>
      <c r="U447" s="10"/>
      <c r="V447" s="10"/>
      <c r="W447" s="10"/>
      <c r="X447" s="10"/>
      <c r="Y447" s="12"/>
      <c r="Z447" s="10"/>
      <c r="AA447" s="12"/>
      <c r="AB447" s="12"/>
      <c r="AC447" s="12"/>
      <c r="AD447" s="12"/>
      <c r="AE447" s="12"/>
      <c r="AF447" s="13"/>
    </row>
    <row r="448" spans="1:32" ht="13.2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5"/>
      <c r="U448" s="3"/>
      <c r="V448" s="3"/>
      <c r="W448" s="3"/>
      <c r="X448" s="3"/>
      <c r="Y448" s="6"/>
      <c r="Z448" s="3"/>
      <c r="AA448" s="6"/>
      <c r="AB448" s="6"/>
      <c r="AC448" s="6"/>
      <c r="AD448" s="6"/>
      <c r="AE448" s="6"/>
      <c r="AF448" s="7"/>
    </row>
    <row r="449" spans="1:32" ht="13.2">
      <c r="A449" s="8"/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1"/>
      <c r="U449" s="10"/>
      <c r="V449" s="10"/>
      <c r="W449" s="10"/>
      <c r="X449" s="10"/>
      <c r="Y449" s="12"/>
      <c r="Z449" s="10"/>
      <c r="AA449" s="12"/>
      <c r="AB449" s="12"/>
      <c r="AC449" s="12"/>
      <c r="AD449" s="12"/>
      <c r="AE449" s="12"/>
      <c r="AF449" s="13"/>
    </row>
    <row r="450" spans="1:32" ht="13.2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5"/>
      <c r="U450" s="3"/>
      <c r="V450" s="3"/>
      <c r="W450" s="3"/>
      <c r="X450" s="3"/>
      <c r="Y450" s="6"/>
      <c r="Z450" s="3"/>
      <c r="AA450" s="6"/>
      <c r="AB450" s="6"/>
      <c r="AC450" s="6"/>
      <c r="AD450" s="6"/>
      <c r="AE450" s="6"/>
      <c r="AF450" s="7"/>
    </row>
    <row r="451" spans="1:32" ht="13.2">
      <c r="A451" s="8"/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1"/>
      <c r="U451" s="10"/>
      <c r="V451" s="10"/>
      <c r="W451" s="10"/>
      <c r="X451" s="10"/>
      <c r="Y451" s="12"/>
      <c r="Z451" s="10"/>
      <c r="AA451" s="12"/>
      <c r="AB451" s="12"/>
      <c r="AC451" s="12"/>
      <c r="AD451" s="12"/>
      <c r="AE451" s="12"/>
      <c r="AF451" s="13"/>
    </row>
    <row r="452" spans="1:32" ht="13.2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5"/>
      <c r="U452" s="3"/>
      <c r="V452" s="3"/>
      <c r="W452" s="3"/>
      <c r="X452" s="3"/>
      <c r="Y452" s="6"/>
      <c r="Z452" s="3"/>
      <c r="AA452" s="6"/>
      <c r="AB452" s="6"/>
      <c r="AC452" s="6"/>
      <c r="AD452" s="6"/>
      <c r="AE452" s="6"/>
      <c r="AF452" s="7"/>
    </row>
    <row r="453" spans="1:32" ht="13.2">
      <c r="A453" s="8"/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1"/>
      <c r="U453" s="10"/>
      <c r="V453" s="10"/>
      <c r="W453" s="10"/>
      <c r="X453" s="10"/>
      <c r="Y453" s="12"/>
      <c r="Z453" s="10"/>
      <c r="AA453" s="12"/>
      <c r="AB453" s="12"/>
      <c r="AC453" s="12"/>
      <c r="AD453" s="12"/>
      <c r="AE453" s="12"/>
      <c r="AF453" s="13"/>
    </row>
    <row r="454" spans="1:32" ht="13.2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5"/>
      <c r="U454" s="3"/>
      <c r="V454" s="3"/>
      <c r="W454" s="3"/>
      <c r="X454" s="3"/>
      <c r="Y454" s="6"/>
      <c r="Z454" s="3"/>
      <c r="AA454" s="6"/>
      <c r="AB454" s="6"/>
      <c r="AC454" s="6"/>
      <c r="AD454" s="6"/>
      <c r="AE454" s="6"/>
      <c r="AF454" s="7"/>
    </row>
    <row r="455" spans="1:32" ht="13.2">
      <c r="A455" s="8"/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1"/>
      <c r="U455" s="10"/>
      <c r="V455" s="10"/>
      <c r="W455" s="10"/>
      <c r="X455" s="10"/>
      <c r="Y455" s="12"/>
      <c r="Z455" s="10"/>
      <c r="AA455" s="12"/>
      <c r="AB455" s="12"/>
      <c r="AC455" s="12"/>
      <c r="AD455" s="12"/>
      <c r="AE455" s="12"/>
      <c r="AF455" s="13"/>
    </row>
    <row r="456" spans="1:32" ht="13.2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5"/>
      <c r="U456" s="3"/>
      <c r="V456" s="3"/>
      <c r="W456" s="3"/>
      <c r="X456" s="3"/>
      <c r="Y456" s="6"/>
      <c r="Z456" s="3"/>
      <c r="AA456" s="6"/>
      <c r="AB456" s="6"/>
      <c r="AC456" s="6"/>
      <c r="AD456" s="6"/>
      <c r="AE456" s="6"/>
      <c r="AF456" s="7"/>
    </row>
    <row r="457" spans="1:32" ht="13.2">
      <c r="A457" s="8"/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1"/>
      <c r="U457" s="10"/>
      <c r="V457" s="10"/>
      <c r="W457" s="10"/>
      <c r="X457" s="10"/>
      <c r="Y457" s="12"/>
      <c r="Z457" s="10"/>
      <c r="AA457" s="12"/>
      <c r="AB457" s="12"/>
      <c r="AC457" s="12"/>
      <c r="AD457" s="12"/>
      <c r="AE457" s="12"/>
      <c r="AF457" s="13"/>
    </row>
    <row r="458" spans="1:32" ht="13.2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5"/>
      <c r="U458" s="3"/>
      <c r="V458" s="3"/>
      <c r="W458" s="3"/>
      <c r="X458" s="3"/>
      <c r="Y458" s="6"/>
      <c r="Z458" s="3"/>
      <c r="AA458" s="6"/>
      <c r="AB458" s="6"/>
      <c r="AC458" s="6"/>
      <c r="AD458" s="6"/>
      <c r="AE458" s="6"/>
      <c r="AF458" s="7"/>
    </row>
    <row r="459" spans="1:32" ht="13.2">
      <c r="A459" s="8"/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1"/>
      <c r="U459" s="10"/>
      <c r="V459" s="10"/>
      <c r="W459" s="10"/>
      <c r="X459" s="10"/>
      <c r="Y459" s="12"/>
      <c r="Z459" s="10"/>
      <c r="AA459" s="12"/>
      <c r="AB459" s="12"/>
      <c r="AC459" s="12"/>
      <c r="AD459" s="12"/>
      <c r="AE459" s="12"/>
      <c r="AF459" s="13"/>
    </row>
    <row r="460" spans="1:32" ht="13.2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5"/>
      <c r="U460" s="3"/>
      <c r="V460" s="3"/>
      <c r="W460" s="3"/>
      <c r="X460" s="3"/>
      <c r="Y460" s="6"/>
      <c r="Z460" s="3"/>
      <c r="AA460" s="6"/>
      <c r="AB460" s="6"/>
      <c r="AC460" s="6"/>
      <c r="AD460" s="6"/>
      <c r="AE460" s="6"/>
      <c r="AF460" s="7"/>
    </row>
    <row r="461" spans="1:32" ht="13.2">
      <c r="A461" s="8"/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1"/>
      <c r="U461" s="10"/>
      <c r="V461" s="10"/>
      <c r="W461" s="10"/>
      <c r="X461" s="10"/>
      <c r="Y461" s="12"/>
      <c r="Z461" s="10"/>
      <c r="AA461" s="12"/>
      <c r="AB461" s="12"/>
      <c r="AC461" s="12"/>
      <c r="AD461" s="12"/>
      <c r="AE461" s="12"/>
      <c r="AF461" s="13"/>
    </row>
    <row r="462" spans="1:32" ht="13.2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5"/>
      <c r="U462" s="3"/>
      <c r="V462" s="3"/>
      <c r="W462" s="3"/>
      <c r="X462" s="3"/>
      <c r="Y462" s="6"/>
      <c r="Z462" s="3"/>
      <c r="AA462" s="6"/>
      <c r="AB462" s="6"/>
      <c r="AC462" s="6"/>
      <c r="AD462" s="6"/>
      <c r="AE462" s="6"/>
      <c r="AF462" s="7"/>
    </row>
    <row r="463" spans="1:32" ht="13.2">
      <c r="A463" s="8"/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1"/>
      <c r="U463" s="10"/>
      <c r="V463" s="10"/>
      <c r="W463" s="10"/>
      <c r="X463" s="10"/>
      <c r="Y463" s="12"/>
      <c r="Z463" s="10"/>
      <c r="AA463" s="12"/>
      <c r="AB463" s="12"/>
      <c r="AC463" s="12"/>
      <c r="AD463" s="12"/>
      <c r="AE463" s="12"/>
      <c r="AF463" s="13"/>
    </row>
    <row r="464" spans="1:32" ht="13.2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5"/>
      <c r="U464" s="3"/>
      <c r="V464" s="3"/>
      <c r="W464" s="3"/>
      <c r="X464" s="3"/>
      <c r="Y464" s="6"/>
      <c r="Z464" s="3"/>
      <c r="AA464" s="6"/>
      <c r="AB464" s="6"/>
      <c r="AC464" s="6"/>
      <c r="AD464" s="6"/>
      <c r="AE464" s="6"/>
      <c r="AF464" s="7"/>
    </row>
    <row r="465" spans="1:32" ht="13.2">
      <c r="A465" s="8"/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1"/>
      <c r="U465" s="10"/>
      <c r="V465" s="10"/>
      <c r="W465" s="10"/>
      <c r="X465" s="10"/>
      <c r="Y465" s="12"/>
      <c r="Z465" s="10"/>
      <c r="AA465" s="12"/>
      <c r="AB465" s="12"/>
      <c r="AC465" s="12"/>
      <c r="AD465" s="12"/>
      <c r="AE465" s="12"/>
      <c r="AF465" s="13"/>
    </row>
    <row r="466" spans="1:32" ht="13.2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5"/>
      <c r="U466" s="3"/>
      <c r="V466" s="3"/>
      <c r="W466" s="3"/>
      <c r="X466" s="3"/>
      <c r="Y466" s="6"/>
      <c r="Z466" s="3"/>
      <c r="AA466" s="6"/>
      <c r="AB466" s="6"/>
      <c r="AC466" s="6"/>
      <c r="AD466" s="6"/>
      <c r="AE466" s="6"/>
      <c r="AF466" s="7"/>
    </row>
    <row r="467" spans="1:32" ht="13.2">
      <c r="A467" s="8"/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1"/>
      <c r="U467" s="10"/>
      <c r="V467" s="10"/>
      <c r="W467" s="10"/>
      <c r="X467" s="10"/>
      <c r="Y467" s="12"/>
      <c r="Z467" s="10"/>
      <c r="AA467" s="12"/>
      <c r="AB467" s="12"/>
      <c r="AC467" s="12"/>
      <c r="AD467" s="12"/>
      <c r="AE467" s="12"/>
      <c r="AF467" s="13"/>
    </row>
    <row r="468" spans="1:32" ht="13.2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5"/>
      <c r="U468" s="3"/>
      <c r="V468" s="3"/>
      <c r="W468" s="3"/>
      <c r="X468" s="3"/>
      <c r="Y468" s="6"/>
      <c r="Z468" s="3"/>
      <c r="AA468" s="6"/>
      <c r="AB468" s="6"/>
      <c r="AC468" s="6"/>
      <c r="AD468" s="6"/>
      <c r="AE468" s="6"/>
      <c r="AF468" s="7"/>
    </row>
    <row r="469" spans="1:32" ht="13.2">
      <c r="A469" s="8"/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1"/>
      <c r="U469" s="10"/>
      <c r="V469" s="10"/>
      <c r="W469" s="10"/>
      <c r="X469" s="10"/>
      <c r="Y469" s="12"/>
      <c r="Z469" s="10"/>
      <c r="AA469" s="12"/>
      <c r="AB469" s="12"/>
      <c r="AC469" s="12"/>
      <c r="AD469" s="12"/>
      <c r="AE469" s="12"/>
      <c r="AF469" s="13"/>
    </row>
    <row r="470" spans="1:32" ht="13.2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5"/>
      <c r="U470" s="3"/>
      <c r="V470" s="3"/>
      <c r="W470" s="3"/>
      <c r="X470" s="3"/>
      <c r="Y470" s="6"/>
      <c r="Z470" s="3"/>
      <c r="AA470" s="6"/>
      <c r="AB470" s="6"/>
      <c r="AC470" s="6"/>
      <c r="AD470" s="6"/>
      <c r="AE470" s="6"/>
      <c r="AF470" s="7"/>
    </row>
    <row r="471" spans="1:32" ht="13.2">
      <c r="A471" s="8"/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1"/>
      <c r="U471" s="10"/>
      <c r="V471" s="10"/>
      <c r="W471" s="10"/>
      <c r="X471" s="10"/>
      <c r="Y471" s="12"/>
      <c r="Z471" s="10"/>
      <c r="AA471" s="12"/>
      <c r="AB471" s="12"/>
      <c r="AC471" s="12"/>
      <c r="AD471" s="12"/>
      <c r="AE471" s="12"/>
      <c r="AF471" s="13"/>
    </row>
    <row r="472" spans="1:32" ht="13.2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5"/>
      <c r="U472" s="3"/>
      <c r="V472" s="3"/>
      <c r="W472" s="3"/>
      <c r="X472" s="3"/>
      <c r="Y472" s="6"/>
      <c r="Z472" s="3"/>
      <c r="AA472" s="6"/>
      <c r="AB472" s="6"/>
      <c r="AC472" s="6"/>
      <c r="AD472" s="6"/>
      <c r="AE472" s="6"/>
      <c r="AF472" s="7"/>
    </row>
    <row r="473" spans="1:32" ht="13.2">
      <c r="A473" s="8"/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1"/>
      <c r="U473" s="10"/>
      <c r="V473" s="10"/>
      <c r="W473" s="10"/>
      <c r="X473" s="10"/>
      <c r="Y473" s="12"/>
      <c r="Z473" s="10"/>
      <c r="AA473" s="12"/>
      <c r="AB473" s="12"/>
      <c r="AC473" s="12"/>
      <c r="AD473" s="12"/>
      <c r="AE473" s="12"/>
      <c r="AF473" s="13"/>
    </row>
    <row r="474" spans="1:32" ht="13.2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5"/>
      <c r="U474" s="3"/>
      <c r="V474" s="3"/>
      <c r="W474" s="3"/>
      <c r="X474" s="3"/>
      <c r="Y474" s="6"/>
      <c r="Z474" s="3"/>
      <c r="AA474" s="6"/>
      <c r="AB474" s="6"/>
      <c r="AC474" s="6"/>
      <c r="AD474" s="6"/>
      <c r="AE474" s="6"/>
      <c r="AF474" s="7"/>
    </row>
    <row r="475" spans="1:32" ht="13.2">
      <c r="A475" s="8"/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1"/>
      <c r="U475" s="10"/>
      <c r="V475" s="10"/>
      <c r="W475" s="10"/>
      <c r="X475" s="10"/>
      <c r="Y475" s="12"/>
      <c r="Z475" s="10"/>
      <c r="AA475" s="12"/>
      <c r="AB475" s="12"/>
      <c r="AC475" s="12"/>
      <c r="AD475" s="12"/>
      <c r="AE475" s="12"/>
      <c r="AF475" s="13"/>
    </row>
    <row r="476" spans="1:32" ht="13.2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5"/>
      <c r="U476" s="3"/>
      <c r="V476" s="3"/>
      <c r="W476" s="3"/>
      <c r="X476" s="3"/>
      <c r="Y476" s="6"/>
      <c r="Z476" s="3"/>
      <c r="AA476" s="6"/>
      <c r="AB476" s="6"/>
      <c r="AC476" s="6"/>
      <c r="AD476" s="6"/>
      <c r="AE476" s="6"/>
      <c r="AF476" s="7"/>
    </row>
    <row r="477" spans="1:32" ht="13.2">
      <c r="A477" s="8"/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1"/>
      <c r="U477" s="10"/>
      <c r="V477" s="10"/>
      <c r="W477" s="10"/>
      <c r="X477" s="10"/>
      <c r="Y477" s="12"/>
      <c r="Z477" s="10"/>
      <c r="AA477" s="12"/>
      <c r="AB477" s="12"/>
      <c r="AC477" s="12"/>
      <c r="AD477" s="12"/>
      <c r="AE477" s="12"/>
      <c r="AF477" s="13"/>
    </row>
    <row r="478" spans="1:32" ht="13.2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5"/>
      <c r="U478" s="3"/>
      <c r="V478" s="3"/>
      <c r="W478" s="3"/>
      <c r="X478" s="3"/>
      <c r="Y478" s="6"/>
      <c r="Z478" s="3"/>
      <c r="AA478" s="6"/>
      <c r="AB478" s="6"/>
      <c r="AC478" s="6"/>
      <c r="AD478" s="6"/>
      <c r="AE478" s="6"/>
      <c r="AF478" s="7"/>
    </row>
    <row r="479" spans="1:32" ht="13.2">
      <c r="A479" s="8"/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1"/>
      <c r="U479" s="10"/>
      <c r="V479" s="10"/>
      <c r="W479" s="10"/>
      <c r="X479" s="10"/>
      <c r="Y479" s="12"/>
      <c r="Z479" s="10"/>
      <c r="AA479" s="12"/>
      <c r="AB479" s="12"/>
      <c r="AC479" s="12"/>
      <c r="AD479" s="12"/>
      <c r="AE479" s="12"/>
      <c r="AF479" s="13"/>
    </row>
    <row r="480" spans="1:32" ht="13.2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5"/>
      <c r="U480" s="3"/>
      <c r="V480" s="3"/>
      <c r="W480" s="3"/>
      <c r="X480" s="3"/>
      <c r="Y480" s="6"/>
      <c r="Z480" s="3"/>
      <c r="AA480" s="6"/>
      <c r="AB480" s="6"/>
      <c r="AC480" s="6"/>
      <c r="AD480" s="6"/>
      <c r="AE480" s="6"/>
      <c r="AF480" s="7"/>
    </row>
    <row r="481" spans="1:32" ht="13.2">
      <c r="A481" s="8"/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1"/>
      <c r="U481" s="10"/>
      <c r="V481" s="10"/>
      <c r="W481" s="10"/>
      <c r="X481" s="10"/>
      <c r="Y481" s="12"/>
      <c r="Z481" s="10"/>
      <c r="AA481" s="12"/>
      <c r="AB481" s="12"/>
      <c r="AC481" s="12"/>
      <c r="AD481" s="12"/>
      <c r="AE481" s="12"/>
      <c r="AF481" s="13"/>
    </row>
    <row r="482" spans="1:32" ht="13.2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5"/>
      <c r="U482" s="3"/>
      <c r="V482" s="3"/>
      <c r="W482" s="3"/>
      <c r="X482" s="3"/>
      <c r="Y482" s="6"/>
      <c r="Z482" s="3"/>
      <c r="AA482" s="6"/>
      <c r="AB482" s="6"/>
      <c r="AC482" s="6"/>
      <c r="AD482" s="6"/>
      <c r="AE482" s="6"/>
      <c r="AF482" s="7"/>
    </row>
    <row r="483" spans="1:32" ht="13.2">
      <c r="A483" s="8"/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1"/>
      <c r="U483" s="10"/>
      <c r="V483" s="10"/>
      <c r="W483" s="10"/>
      <c r="X483" s="10"/>
      <c r="Y483" s="12"/>
      <c r="Z483" s="10"/>
      <c r="AA483" s="12"/>
      <c r="AB483" s="12"/>
      <c r="AC483" s="12"/>
      <c r="AD483" s="12"/>
      <c r="AE483" s="12"/>
      <c r="AF483" s="13"/>
    </row>
    <row r="484" spans="1:32" ht="13.2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5"/>
      <c r="U484" s="3"/>
      <c r="V484" s="3"/>
      <c r="W484" s="3"/>
      <c r="X484" s="3"/>
      <c r="Y484" s="6"/>
      <c r="Z484" s="3"/>
      <c r="AA484" s="6"/>
      <c r="AB484" s="6"/>
      <c r="AC484" s="6"/>
      <c r="AD484" s="6"/>
      <c r="AE484" s="6"/>
      <c r="AF484" s="7"/>
    </row>
    <row r="485" spans="1:32" ht="13.2">
      <c r="A485" s="8"/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1"/>
      <c r="U485" s="10"/>
      <c r="V485" s="10"/>
      <c r="W485" s="10"/>
      <c r="X485" s="10"/>
      <c r="Y485" s="12"/>
      <c r="Z485" s="10"/>
      <c r="AA485" s="12"/>
      <c r="AB485" s="12"/>
      <c r="AC485" s="12"/>
      <c r="AD485" s="12"/>
      <c r="AE485" s="12"/>
      <c r="AF485" s="13"/>
    </row>
    <row r="486" spans="1:32" ht="13.2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5"/>
      <c r="U486" s="3"/>
      <c r="V486" s="3"/>
      <c r="W486" s="3"/>
      <c r="X486" s="3"/>
      <c r="Y486" s="6"/>
      <c r="Z486" s="3"/>
      <c r="AA486" s="6"/>
      <c r="AB486" s="6"/>
      <c r="AC486" s="6"/>
      <c r="AD486" s="6"/>
      <c r="AE486" s="6"/>
      <c r="AF486" s="7"/>
    </row>
    <row r="487" spans="1:32" ht="13.2">
      <c r="A487" s="8"/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1"/>
      <c r="U487" s="10"/>
      <c r="V487" s="10"/>
      <c r="W487" s="10"/>
      <c r="X487" s="10"/>
      <c r="Y487" s="12"/>
      <c r="Z487" s="10"/>
      <c r="AA487" s="12"/>
      <c r="AB487" s="12"/>
      <c r="AC487" s="12"/>
      <c r="AD487" s="12"/>
      <c r="AE487" s="12"/>
      <c r="AF487" s="13"/>
    </row>
    <row r="488" spans="1:32" ht="13.2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5"/>
      <c r="U488" s="3"/>
      <c r="V488" s="3"/>
      <c r="W488" s="3"/>
      <c r="X488" s="3"/>
      <c r="Y488" s="6"/>
      <c r="Z488" s="3"/>
      <c r="AA488" s="6"/>
      <c r="AB488" s="6"/>
      <c r="AC488" s="6"/>
      <c r="AD488" s="6"/>
      <c r="AE488" s="6"/>
      <c r="AF488" s="7"/>
    </row>
    <row r="489" spans="1:32" ht="13.2">
      <c r="A489" s="8"/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1"/>
      <c r="U489" s="10"/>
      <c r="V489" s="10"/>
      <c r="W489" s="10"/>
      <c r="X489" s="10"/>
      <c r="Y489" s="12"/>
      <c r="Z489" s="10"/>
      <c r="AA489" s="12"/>
      <c r="AB489" s="12"/>
      <c r="AC489" s="12"/>
      <c r="AD489" s="12"/>
      <c r="AE489" s="12"/>
      <c r="AF489" s="13"/>
    </row>
    <row r="490" spans="1:32" ht="13.2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5"/>
      <c r="U490" s="3"/>
      <c r="V490" s="3"/>
      <c r="W490" s="3"/>
      <c r="X490" s="3"/>
      <c r="Y490" s="6"/>
      <c r="Z490" s="3"/>
      <c r="AA490" s="6"/>
      <c r="AB490" s="6"/>
      <c r="AC490" s="6"/>
      <c r="AD490" s="6"/>
      <c r="AE490" s="6"/>
      <c r="AF490" s="7"/>
    </row>
    <row r="491" spans="1:32" ht="13.2">
      <c r="A491" s="8"/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1"/>
      <c r="U491" s="10"/>
      <c r="V491" s="10"/>
      <c r="W491" s="10"/>
      <c r="X491" s="10"/>
      <c r="Y491" s="12"/>
      <c r="Z491" s="10"/>
      <c r="AA491" s="12"/>
      <c r="AB491" s="12"/>
      <c r="AC491" s="12"/>
      <c r="AD491" s="12"/>
      <c r="AE491" s="12"/>
      <c r="AF491" s="13"/>
    </row>
    <row r="492" spans="1:32" ht="13.2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5"/>
      <c r="U492" s="3"/>
      <c r="V492" s="3"/>
      <c r="W492" s="3"/>
      <c r="X492" s="3"/>
      <c r="Y492" s="6"/>
      <c r="Z492" s="3"/>
      <c r="AA492" s="6"/>
      <c r="AB492" s="6"/>
      <c r="AC492" s="6"/>
      <c r="AD492" s="6"/>
      <c r="AE492" s="6"/>
      <c r="AF492" s="7"/>
    </row>
    <row r="493" spans="1:32" ht="13.2">
      <c r="A493" s="8"/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1"/>
      <c r="U493" s="10"/>
      <c r="V493" s="10"/>
      <c r="W493" s="10"/>
      <c r="X493" s="10"/>
      <c r="Y493" s="12"/>
      <c r="Z493" s="10"/>
      <c r="AA493" s="12"/>
      <c r="AB493" s="12"/>
      <c r="AC493" s="12"/>
      <c r="AD493" s="12"/>
      <c r="AE493" s="12"/>
      <c r="AF493" s="13"/>
    </row>
    <row r="494" spans="1:32" ht="13.2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5"/>
      <c r="U494" s="3"/>
      <c r="V494" s="3"/>
      <c r="W494" s="3"/>
      <c r="X494" s="3"/>
      <c r="Y494" s="6"/>
      <c r="Z494" s="3"/>
      <c r="AA494" s="6"/>
      <c r="AB494" s="6"/>
      <c r="AC494" s="6"/>
      <c r="AD494" s="6"/>
      <c r="AE494" s="6"/>
      <c r="AF494" s="7"/>
    </row>
    <row r="495" spans="1:32" ht="13.2">
      <c r="A495" s="8"/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1"/>
      <c r="U495" s="10"/>
      <c r="V495" s="10"/>
      <c r="W495" s="10"/>
      <c r="X495" s="10"/>
      <c r="Y495" s="12"/>
      <c r="Z495" s="10"/>
      <c r="AA495" s="12"/>
      <c r="AB495" s="12"/>
      <c r="AC495" s="12"/>
      <c r="AD495" s="12"/>
      <c r="AE495" s="12"/>
      <c r="AF495" s="13"/>
    </row>
    <row r="496" spans="1:32" ht="13.2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5"/>
      <c r="U496" s="3"/>
      <c r="V496" s="3"/>
      <c r="W496" s="3"/>
      <c r="X496" s="3"/>
      <c r="Y496" s="6"/>
      <c r="Z496" s="3"/>
      <c r="AA496" s="6"/>
      <c r="AB496" s="6"/>
      <c r="AC496" s="6"/>
      <c r="AD496" s="6"/>
      <c r="AE496" s="6"/>
      <c r="AF496" s="7"/>
    </row>
    <row r="497" spans="1:32" ht="13.2">
      <c r="A497" s="8"/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1"/>
      <c r="U497" s="10"/>
      <c r="V497" s="10"/>
      <c r="W497" s="10"/>
      <c r="X497" s="10"/>
      <c r="Y497" s="12"/>
      <c r="Z497" s="10"/>
      <c r="AA497" s="12"/>
      <c r="AB497" s="12"/>
      <c r="AC497" s="12"/>
      <c r="AD497" s="12"/>
      <c r="AE497" s="12"/>
      <c r="AF497" s="13"/>
    </row>
    <row r="498" spans="1:32" ht="13.2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5"/>
      <c r="U498" s="3"/>
      <c r="V498" s="3"/>
      <c r="W498" s="3"/>
      <c r="X498" s="3"/>
      <c r="Y498" s="6"/>
      <c r="Z498" s="3"/>
      <c r="AA498" s="6"/>
      <c r="AB498" s="6"/>
      <c r="AC498" s="6"/>
      <c r="AD498" s="6"/>
      <c r="AE498" s="6"/>
      <c r="AF498" s="7"/>
    </row>
    <row r="499" spans="1:32" ht="13.2">
      <c r="A499" s="8"/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1"/>
      <c r="U499" s="10"/>
      <c r="V499" s="10"/>
      <c r="W499" s="10"/>
      <c r="X499" s="10"/>
      <c r="Y499" s="12"/>
      <c r="Z499" s="10"/>
      <c r="AA499" s="12"/>
      <c r="AB499" s="12"/>
      <c r="AC499" s="12"/>
      <c r="AD499" s="12"/>
      <c r="AE499" s="12"/>
      <c r="AF499" s="13"/>
    </row>
    <row r="500" spans="1:32" ht="13.2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5"/>
      <c r="U500" s="3"/>
      <c r="V500" s="3"/>
      <c r="W500" s="3"/>
      <c r="X500" s="3"/>
      <c r="Y500" s="6"/>
      <c r="Z500" s="3"/>
      <c r="AA500" s="6"/>
      <c r="AB500" s="6"/>
      <c r="AC500" s="6"/>
      <c r="AD500" s="6"/>
      <c r="AE500" s="6"/>
      <c r="AF500" s="7"/>
    </row>
    <row r="501" spans="1:32" ht="13.2">
      <c r="A501" s="8"/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1"/>
      <c r="U501" s="10"/>
      <c r="V501" s="10"/>
      <c r="W501" s="10"/>
      <c r="X501" s="10"/>
      <c r="Y501" s="12"/>
      <c r="Z501" s="10"/>
      <c r="AA501" s="12"/>
      <c r="AB501" s="12"/>
      <c r="AC501" s="12"/>
      <c r="AD501" s="12"/>
      <c r="AE501" s="12"/>
      <c r="AF501" s="13"/>
    </row>
    <row r="502" spans="1:32" ht="13.2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5"/>
      <c r="U502" s="3"/>
      <c r="V502" s="3"/>
      <c r="W502" s="3"/>
      <c r="X502" s="3"/>
      <c r="Y502" s="6"/>
      <c r="Z502" s="3"/>
      <c r="AA502" s="6"/>
      <c r="AB502" s="6"/>
      <c r="AC502" s="6"/>
      <c r="AD502" s="6"/>
      <c r="AE502" s="6"/>
      <c r="AF502" s="7"/>
    </row>
    <row r="503" spans="1:32" ht="13.2">
      <c r="A503" s="8"/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1"/>
      <c r="U503" s="10"/>
      <c r="V503" s="10"/>
      <c r="W503" s="10"/>
      <c r="X503" s="10"/>
      <c r="Y503" s="12"/>
      <c r="Z503" s="10"/>
      <c r="AA503" s="12"/>
      <c r="AB503" s="12"/>
      <c r="AC503" s="12"/>
      <c r="AD503" s="12"/>
      <c r="AE503" s="12"/>
      <c r="AF503" s="13"/>
    </row>
    <row r="504" spans="1:32" ht="13.2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5"/>
      <c r="U504" s="3"/>
      <c r="V504" s="3"/>
      <c r="W504" s="3"/>
      <c r="X504" s="3"/>
      <c r="Y504" s="6"/>
      <c r="Z504" s="3"/>
      <c r="AA504" s="6"/>
      <c r="AB504" s="6"/>
      <c r="AC504" s="6"/>
      <c r="AD504" s="6"/>
      <c r="AE504" s="6"/>
      <c r="AF504" s="7"/>
    </row>
    <row r="505" spans="1:32" ht="13.2">
      <c r="A505" s="8"/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1"/>
      <c r="U505" s="10"/>
      <c r="V505" s="10"/>
      <c r="W505" s="10"/>
      <c r="X505" s="10"/>
      <c r="Y505" s="12"/>
      <c r="Z505" s="10"/>
      <c r="AA505" s="12"/>
      <c r="AB505" s="12"/>
      <c r="AC505" s="12"/>
      <c r="AD505" s="12"/>
      <c r="AE505" s="12"/>
      <c r="AF505" s="13"/>
    </row>
    <row r="506" spans="1:32" ht="13.2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5"/>
      <c r="U506" s="3"/>
      <c r="V506" s="3"/>
      <c r="W506" s="3"/>
      <c r="X506" s="3"/>
      <c r="Y506" s="6"/>
      <c r="Z506" s="3"/>
      <c r="AA506" s="6"/>
      <c r="AB506" s="6"/>
      <c r="AC506" s="6"/>
      <c r="AD506" s="6"/>
      <c r="AE506" s="6"/>
      <c r="AF506" s="7"/>
    </row>
    <row r="507" spans="1:32" ht="13.2">
      <c r="A507" s="8"/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1"/>
      <c r="U507" s="10"/>
      <c r="V507" s="10"/>
      <c r="W507" s="10"/>
      <c r="X507" s="10"/>
      <c r="Y507" s="12"/>
      <c r="Z507" s="10"/>
      <c r="AA507" s="12"/>
      <c r="AB507" s="12"/>
      <c r="AC507" s="12"/>
      <c r="AD507" s="12"/>
      <c r="AE507" s="12"/>
      <c r="AF507" s="13"/>
    </row>
    <row r="508" spans="1:32" ht="13.2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5"/>
      <c r="U508" s="3"/>
      <c r="V508" s="3"/>
      <c r="W508" s="3"/>
      <c r="X508" s="3"/>
      <c r="Y508" s="6"/>
      <c r="Z508" s="3"/>
      <c r="AA508" s="6"/>
      <c r="AB508" s="6"/>
      <c r="AC508" s="6"/>
      <c r="AD508" s="6"/>
      <c r="AE508" s="6"/>
      <c r="AF508" s="7"/>
    </row>
    <row r="509" spans="1:32" ht="13.2">
      <c r="A509" s="8"/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1"/>
      <c r="U509" s="10"/>
      <c r="V509" s="10"/>
      <c r="W509" s="10"/>
      <c r="X509" s="10"/>
      <c r="Y509" s="12"/>
      <c r="Z509" s="10"/>
      <c r="AA509" s="12"/>
      <c r="AB509" s="12"/>
      <c r="AC509" s="12"/>
      <c r="AD509" s="12"/>
      <c r="AE509" s="12"/>
      <c r="AF509" s="13"/>
    </row>
    <row r="510" spans="1:32" ht="13.2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5"/>
      <c r="U510" s="3"/>
      <c r="V510" s="3"/>
      <c r="W510" s="3"/>
      <c r="X510" s="3"/>
      <c r="Y510" s="6"/>
      <c r="Z510" s="3"/>
      <c r="AA510" s="6"/>
      <c r="AB510" s="6"/>
      <c r="AC510" s="6"/>
      <c r="AD510" s="6"/>
      <c r="AE510" s="6"/>
      <c r="AF510" s="7"/>
    </row>
    <row r="511" spans="1:32" ht="13.2">
      <c r="A511" s="8"/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1"/>
      <c r="U511" s="10"/>
      <c r="V511" s="10"/>
      <c r="W511" s="10"/>
      <c r="X511" s="10"/>
      <c r="Y511" s="12"/>
      <c r="Z511" s="10"/>
      <c r="AA511" s="12"/>
      <c r="AB511" s="12"/>
      <c r="AC511" s="12"/>
      <c r="AD511" s="12"/>
      <c r="AE511" s="12"/>
      <c r="AF511" s="13"/>
    </row>
    <row r="512" spans="1:32" ht="13.2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5"/>
      <c r="U512" s="3"/>
      <c r="V512" s="3"/>
      <c r="W512" s="3"/>
      <c r="X512" s="3"/>
      <c r="Y512" s="6"/>
      <c r="Z512" s="3"/>
      <c r="AA512" s="6"/>
      <c r="AB512" s="6"/>
      <c r="AC512" s="6"/>
      <c r="AD512" s="6"/>
      <c r="AE512" s="6"/>
      <c r="AF512" s="7"/>
    </row>
    <row r="513" spans="1:32" ht="13.2">
      <c r="A513" s="8"/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1"/>
      <c r="U513" s="10"/>
      <c r="V513" s="10"/>
      <c r="W513" s="10"/>
      <c r="X513" s="10"/>
      <c r="Y513" s="12"/>
      <c r="Z513" s="10"/>
      <c r="AA513" s="12"/>
      <c r="AB513" s="12"/>
      <c r="AC513" s="12"/>
      <c r="AD513" s="12"/>
      <c r="AE513" s="12"/>
      <c r="AF513" s="13"/>
    </row>
    <row r="514" spans="1:32" ht="13.2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5"/>
      <c r="U514" s="3"/>
      <c r="V514" s="3"/>
      <c r="W514" s="3"/>
      <c r="X514" s="3"/>
      <c r="Y514" s="6"/>
      <c r="Z514" s="3"/>
      <c r="AA514" s="6"/>
      <c r="AB514" s="6"/>
      <c r="AC514" s="6"/>
      <c r="AD514" s="6"/>
      <c r="AE514" s="6"/>
      <c r="AF514" s="7"/>
    </row>
    <row r="515" spans="1:32" ht="13.2">
      <c r="A515" s="8"/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1"/>
      <c r="U515" s="10"/>
      <c r="V515" s="10"/>
      <c r="W515" s="10"/>
      <c r="X515" s="10"/>
      <c r="Y515" s="12"/>
      <c r="Z515" s="10"/>
      <c r="AA515" s="12"/>
      <c r="AB515" s="12"/>
      <c r="AC515" s="12"/>
      <c r="AD515" s="12"/>
      <c r="AE515" s="12"/>
      <c r="AF515" s="13"/>
    </row>
    <row r="516" spans="1:32" ht="13.2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5"/>
      <c r="U516" s="3"/>
      <c r="V516" s="3"/>
      <c r="W516" s="3"/>
      <c r="X516" s="3"/>
      <c r="Y516" s="6"/>
      <c r="Z516" s="3"/>
      <c r="AA516" s="6"/>
      <c r="AB516" s="6"/>
      <c r="AC516" s="6"/>
      <c r="AD516" s="6"/>
      <c r="AE516" s="6"/>
      <c r="AF516" s="7"/>
    </row>
    <row r="517" spans="1:32" ht="13.2">
      <c r="A517" s="8"/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1"/>
      <c r="U517" s="10"/>
      <c r="V517" s="10"/>
      <c r="W517" s="10"/>
      <c r="X517" s="10"/>
      <c r="Y517" s="12"/>
      <c r="Z517" s="10"/>
      <c r="AA517" s="12"/>
      <c r="AB517" s="12"/>
      <c r="AC517" s="12"/>
      <c r="AD517" s="12"/>
      <c r="AE517" s="12"/>
      <c r="AF517" s="13"/>
    </row>
    <row r="518" spans="1:32" ht="13.2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5"/>
      <c r="U518" s="3"/>
      <c r="V518" s="3"/>
      <c r="W518" s="3"/>
      <c r="X518" s="3"/>
      <c r="Y518" s="6"/>
      <c r="Z518" s="3"/>
      <c r="AA518" s="6"/>
      <c r="AB518" s="6"/>
      <c r="AC518" s="6"/>
      <c r="AD518" s="6"/>
      <c r="AE518" s="6"/>
      <c r="AF518" s="7"/>
    </row>
    <row r="519" spans="1:32" ht="13.2">
      <c r="A519" s="8"/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1"/>
      <c r="U519" s="10"/>
      <c r="V519" s="10"/>
      <c r="W519" s="10"/>
      <c r="X519" s="10"/>
      <c r="Y519" s="12"/>
      <c r="Z519" s="10"/>
      <c r="AA519" s="12"/>
      <c r="AB519" s="12"/>
      <c r="AC519" s="12"/>
      <c r="AD519" s="12"/>
      <c r="AE519" s="12"/>
      <c r="AF519" s="13"/>
    </row>
    <row r="520" spans="1:32" ht="13.2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5"/>
      <c r="U520" s="3"/>
      <c r="V520" s="3"/>
      <c r="W520" s="3"/>
      <c r="X520" s="3"/>
      <c r="Y520" s="6"/>
      <c r="Z520" s="3"/>
      <c r="AA520" s="6"/>
      <c r="AB520" s="6"/>
      <c r="AC520" s="6"/>
      <c r="AD520" s="6"/>
      <c r="AE520" s="6"/>
      <c r="AF520" s="7"/>
    </row>
    <row r="521" spans="1:32" ht="13.2">
      <c r="A521" s="8"/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1"/>
      <c r="U521" s="10"/>
      <c r="V521" s="10"/>
      <c r="W521" s="10"/>
      <c r="X521" s="10"/>
      <c r="Y521" s="12"/>
      <c r="Z521" s="10"/>
      <c r="AA521" s="12"/>
      <c r="AB521" s="12"/>
      <c r="AC521" s="12"/>
      <c r="AD521" s="12"/>
      <c r="AE521" s="12"/>
      <c r="AF521" s="13"/>
    </row>
    <row r="522" spans="1:32" ht="13.2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5"/>
      <c r="U522" s="3"/>
      <c r="V522" s="3"/>
      <c r="W522" s="3"/>
      <c r="X522" s="3"/>
      <c r="Y522" s="6"/>
      <c r="Z522" s="3"/>
      <c r="AA522" s="6"/>
      <c r="AB522" s="6"/>
      <c r="AC522" s="6"/>
      <c r="AD522" s="6"/>
      <c r="AE522" s="6"/>
      <c r="AF522" s="7"/>
    </row>
    <row r="523" spans="1:32" ht="13.2">
      <c r="A523" s="8"/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1"/>
      <c r="U523" s="10"/>
      <c r="V523" s="10"/>
      <c r="W523" s="10"/>
      <c r="X523" s="10"/>
      <c r="Y523" s="12"/>
      <c r="Z523" s="10"/>
      <c r="AA523" s="12"/>
      <c r="AB523" s="12"/>
      <c r="AC523" s="12"/>
      <c r="AD523" s="12"/>
      <c r="AE523" s="12"/>
      <c r="AF523" s="13"/>
    </row>
    <row r="524" spans="1:32" ht="13.2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5"/>
      <c r="U524" s="3"/>
      <c r="V524" s="3"/>
      <c r="W524" s="3"/>
      <c r="X524" s="3"/>
      <c r="Y524" s="6"/>
      <c r="Z524" s="3"/>
      <c r="AA524" s="6"/>
      <c r="AB524" s="6"/>
      <c r="AC524" s="6"/>
      <c r="AD524" s="6"/>
      <c r="AE524" s="6"/>
      <c r="AF524" s="7"/>
    </row>
    <row r="525" spans="1:32" ht="13.2">
      <c r="A525" s="8"/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1"/>
      <c r="U525" s="10"/>
      <c r="V525" s="10"/>
      <c r="W525" s="10"/>
      <c r="X525" s="10"/>
      <c r="Y525" s="12"/>
      <c r="Z525" s="10"/>
      <c r="AA525" s="12"/>
      <c r="AB525" s="12"/>
      <c r="AC525" s="12"/>
      <c r="AD525" s="12"/>
      <c r="AE525" s="12"/>
      <c r="AF525" s="13"/>
    </row>
    <row r="526" spans="1:32" ht="13.2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5"/>
      <c r="U526" s="3"/>
      <c r="V526" s="3"/>
      <c r="W526" s="3"/>
      <c r="X526" s="3"/>
      <c r="Y526" s="6"/>
      <c r="Z526" s="3"/>
      <c r="AA526" s="6"/>
      <c r="AB526" s="6"/>
      <c r="AC526" s="6"/>
      <c r="AD526" s="6"/>
      <c r="AE526" s="6"/>
      <c r="AF526" s="7"/>
    </row>
    <row r="527" spans="1:32" ht="13.2">
      <c r="A527" s="8"/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1"/>
      <c r="U527" s="10"/>
      <c r="V527" s="10"/>
      <c r="W527" s="10"/>
      <c r="X527" s="10"/>
      <c r="Y527" s="12"/>
      <c r="Z527" s="10"/>
      <c r="AA527" s="12"/>
      <c r="AB527" s="12"/>
      <c r="AC527" s="12"/>
      <c r="AD527" s="12"/>
      <c r="AE527" s="12"/>
      <c r="AF527" s="13"/>
    </row>
    <row r="528" spans="1:32" ht="13.2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5"/>
      <c r="U528" s="3"/>
      <c r="V528" s="3"/>
      <c r="W528" s="3"/>
      <c r="X528" s="3"/>
      <c r="Y528" s="6"/>
      <c r="Z528" s="3"/>
      <c r="AA528" s="6"/>
      <c r="AB528" s="6"/>
      <c r="AC528" s="6"/>
      <c r="AD528" s="6"/>
      <c r="AE528" s="6"/>
      <c r="AF528" s="7"/>
    </row>
    <row r="529" spans="1:32" ht="13.2">
      <c r="A529" s="8"/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1"/>
      <c r="U529" s="10"/>
      <c r="V529" s="10"/>
      <c r="W529" s="10"/>
      <c r="X529" s="10"/>
      <c r="Y529" s="12"/>
      <c r="Z529" s="10"/>
      <c r="AA529" s="12"/>
      <c r="AB529" s="12"/>
      <c r="AC529" s="12"/>
      <c r="AD529" s="12"/>
      <c r="AE529" s="12"/>
      <c r="AF529" s="13"/>
    </row>
    <row r="530" spans="1:32" ht="13.2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5"/>
      <c r="U530" s="3"/>
      <c r="V530" s="3"/>
      <c r="W530" s="3"/>
      <c r="X530" s="3"/>
      <c r="Y530" s="6"/>
      <c r="Z530" s="3"/>
      <c r="AA530" s="6"/>
      <c r="AB530" s="6"/>
      <c r="AC530" s="6"/>
      <c r="AD530" s="6"/>
      <c r="AE530" s="6"/>
      <c r="AF530" s="7"/>
    </row>
    <row r="531" spans="1:32" ht="13.2">
      <c r="A531" s="8"/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1"/>
      <c r="U531" s="10"/>
      <c r="V531" s="10"/>
      <c r="W531" s="10"/>
      <c r="X531" s="10"/>
      <c r="Y531" s="12"/>
      <c r="Z531" s="10"/>
      <c r="AA531" s="12"/>
      <c r="AB531" s="12"/>
      <c r="AC531" s="12"/>
      <c r="AD531" s="12"/>
      <c r="AE531" s="12"/>
      <c r="AF531" s="13"/>
    </row>
    <row r="532" spans="1:32" ht="13.2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5"/>
      <c r="U532" s="3"/>
      <c r="V532" s="3"/>
      <c r="W532" s="3"/>
      <c r="X532" s="3"/>
      <c r="Y532" s="6"/>
      <c r="Z532" s="3"/>
      <c r="AA532" s="6"/>
      <c r="AB532" s="6"/>
      <c r="AC532" s="6"/>
      <c r="AD532" s="6"/>
      <c r="AE532" s="6"/>
      <c r="AF532" s="7"/>
    </row>
    <row r="533" spans="1:32" ht="13.2">
      <c r="A533" s="8"/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1"/>
      <c r="U533" s="10"/>
      <c r="V533" s="10"/>
      <c r="W533" s="10"/>
      <c r="X533" s="10"/>
      <c r="Y533" s="12"/>
      <c r="Z533" s="10"/>
      <c r="AA533" s="12"/>
      <c r="AB533" s="12"/>
      <c r="AC533" s="12"/>
      <c r="AD533" s="12"/>
      <c r="AE533" s="12"/>
      <c r="AF533" s="13"/>
    </row>
    <row r="534" spans="1:32" ht="13.2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5"/>
      <c r="U534" s="3"/>
      <c r="V534" s="3"/>
      <c r="W534" s="3"/>
      <c r="X534" s="3"/>
      <c r="Y534" s="6"/>
      <c r="Z534" s="3"/>
      <c r="AA534" s="6"/>
      <c r="AB534" s="6"/>
      <c r="AC534" s="6"/>
      <c r="AD534" s="6"/>
      <c r="AE534" s="6"/>
      <c r="AF534" s="7"/>
    </row>
    <row r="535" spans="1:32" ht="13.2">
      <c r="A535" s="8"/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1"/>
      <c r="U535" s="10"/>
      <c r="V535" s="10"/>
      <c r="W535" s="10"/>
      <c r="X535" s="10"/>
      <c r="Y535" s="12"/>
      <c r="Z535" s="10"/>
      <c r="AA535" s="12"/>
      <c r="AB535" s="12"/>
      <c r="AC535" s="12"/>
      <c r="AD535" s="12"/>
      <c r="AE535" s="12"/>
      <c r="AF535" s="13"/>
    </row>
    <row r="536" spans="1:32" ht="13.2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5"/>
      <c r="U536" s="3"/>
      <c r="V536" s="3"/>
      <c r="W536" s="3"/>
      <c r="X536" s="3"/>
      <c r="Y536" s="6"/>
      <c r="Z536" s="3"/>
      <c r="AA536" s="6"/>
      <c r="AB536" s="6"/>
      <c r="AC536" s="6"/>
      <c r="AD536" s="6"/>
      <c r="AE536" s="6"/>
      <c r="AF536" s="7"/>
    </row>
    <row r="537" spans="1:32" ht="13.2">
      <c r="A537" s="8"/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1"/>
      <c r="U537" s="10"/>
      <c r="V537" s="10"/>
      <c r="W537" s="10"/>
      <c r="X537" s="10"/>
      <c r="Y537" s="12"/>
      <c r="Z537" s="10"/>
      <c r="AA537" s="12"/>
      <c r="AB537" s="12"/>
      <c r="AC537" s="12"/>
      <c r="AD537" s="12"/>
      <c r="AE537" s="12"/>
      <c r="AF537" s="13"/>
    </row>
    <row r="538" spans="1:32" ht="13.2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5"/>
      <c r="U538" s="3"/>
      <c r="V538" s="3"/>
      <c r="W538" s="3"/>
      <c r="X538" s="3"/>
      <c r="Y538" s="6"/>
      <c r="Z538" s="3"/>
      <c r="AA538" s="6"/>
      <c r="AB538" s="6"/>
      <c r="AC538" s="6"/>
      <c r="AD538" s="6"/>
      <c r="AE538" s="6"/>
      <c r="AF538" s="7"/>
    </row>
    <row r="539" spans="1:32" ht="13.2">
      <c r="A539" s="8"/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1"/>
      <c r="U539" s="10"/>
      <c r="V539" s="10"/>
      <c r="W539" s="10"/>
      <c r="X539" s="10"/>
      <c r="Y539" s="12"/>
      <c r="Z539" s="10"/>
      <c r="AA539" s="12"/>
      <c r="AB539" s="12"/>
      <c r="AC539" s="12"/>
      <c r="AD539" s="12"/>
      <c r="AE539" s="12"/>
      <c r="AF539" s="13"/>
    </row>
    <row r="540" spans="1:32" ht="13.2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5"/>
      <c r="U540" s="3"/>
      <c r="V540" s="3"/>
      <c r="W540" s="3"/>
      <c r="X540" s="3"/>
      <c r="Y540" s="6"/>
      <c r="Z540" s="3"/>
      <c r="AA540" s="6"/>
      <c r="AB540" s="6"/>
      <c r="AC540" s="6"/>
      <c r="AD540" s="6"/>
      <c r="AE540" s="6"/>
      <c r="AF540" s="7"/>
    </row>
    <row r="541" spans="1:32" ht="13.2">
      <c r="A541" s="8"/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1"/>
      <c r="U541" s="10"/>
      <c r="V541" s="10"/>
      <c r="W541" s="10"/>
      <c r="X541" s="10"/>
      <c r="Y541" s="12"/>
      <c r="Z541" s="10"/>
      <c r="AA541" s="12"/>
      <c r="AB541" s="12"/>
      <c r="AC541" s="12"/>
      <c r="AD541" s="12"/>
      <c r="AE541" s="12"/>
      <c r="AF541" s="13"/>
    </row>
    <row r="542" spans="1:32" ht="13.2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5"/>
      <c r="U542" s="3"/>
      <c r="V542" s="3"/>
      <c r="W542" s="3"/>
      <c r="X542" s="3"/>
      <c r="Y542" s="6"/>
      <c r="Z542" s="3"/>
      <c r="AA542" s="6"/>
      <c r="AB542" s="6"/>
      <c r="AC542" s="6"/>
      <c r="AD542" s="6"/>
      <c r="AE542" s="6"/>
      <c r="AF542" s="7"/>
    </row>
    <row r="543" spans="1:32" ht="13.2">
      <c r="A543" s="8"/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1"/>
      <c r="U543" s="10"/>
      <c r="V543" s="10"/>
      <c r="W543" s="10"/>
      <c r="X543" s="10"/>
      <c r="Y543" s="12"/>
      <c r="Z543" s="10"/>
      <c r="AA543" s="12"/>
      <c r="AB543" s="12"/>
      <c r="AC543" s="12"/>
      <c r="AD543" s="12"/>
      <c r="AE543" s="12"/>
      <c r="AF543" s="13"/>
    </row>
    <row r="544" spans="1:32" ht="13.2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5"/>
      <c r="U544" s="3"/>
      <c r="V544" s="3"/>
      <c r="W544" s="3"/>
      <c r="X544" s="3"/>
      <c r="Y544" s="6"/>
      <c r="Z544" s="3"/>
      <c r="AA544" s="6"/>
      <c r="AB544" s="6"/>
      <c r="AC544" s="6"/>
      <c r="AD544" s="6"/>
      <c r="AE544" s="6"/>
      <c r="AF544" s="7"/>
    </row>
    <row r="545" spans="1:32" ht="13.2">
      <c r="A545" s="8"/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1"/>
      <c r="U545" s="10"/>
      <c r="V545" s="10"/>
      <c r="W545" s="10"/>
      <c r="X545" s="10"/>
      <c r="Y545" s="12"/>
      <c r="Z545" s="10"/>
      <c r="AA545" s="12"/>
      <c r="AB545" s="12"/>
      <c r="AC545" s="12"/>
      <c r="AD545" s="12"/>
      <c r="AE545" s="12"/>
      <c r="AF545" s="13"/>
    </row>
    <row r="546" spans="1:32" ht="13.2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5" t="e">
        <f>((S546)/((O546/60)*(N546/(N546+O546))))/1000</f>
        <v>#DIV/0!</v>
      </c>
      <c r="U546" s="3"/>
      <c r="V546" s="3"/>
      <c r="W546" s="3"/>
      <c r="X546" s="3"/>
      <c r="Y546" s="6"/>
      <c r="Z546" s="3"/>
      <c r="AA546" s="6"/>
      <c r="AB546" s="6"/>
      <c r="AC546" s="6"/>
      <c r="AD546" s="6"/>
      <c r="AE546" s="6"/>
      <c r="AF546" s="7"/>
    </row>
    <row r="547" spans="1:32" ht="13.2">
      <c r="A547" s="8"/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21"/>
      <c r="Q547" s="10"/>
      <c r="R547" s="10"/>
      <c r="S547" s="10"/>
      <c r="T547" s="11" t="e">
        <f>((S547)/((O547/60)*(N547/(N547+O547))))/1000</f>
        <v>#DIV/0!</v>
      </c>
      <c r="U547" s="10"/>
      <c r="V547" s="10"/>
      <c r="W547" s="10"/>
      <c r="X547" s="10"/>
      <c r="Y547" s="12"/>
      <c r="Z547" s="10"/>
      <c r="AA547" s="12"/>
      <c r="AB547" s="12"/>
      <c r="AC547" s="12"/>
      <c r="AD547" s="12"/>
      <c r="AE547" s="12"/>
      <c r="AF547" s="13"/>
    </row>
    <row r="548" spans="1:32" ht="13.2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21"/>
      <c r="Q548" s="3"/>
      <c r="R548" s="3"/>
      <c r="S548" s="3"/>
      <c r="T548" s="5" t="e">
        <f>((S548)/((O548/60)*(N548/(N548+O548))))/1000</f>
        <v>#DIV/0!</v>
      </c>
      <c r="U548" s="3"/>
      <c r="V548" s="3"/>
      <c r="W548" s="3"/>
      <c r="X548" s="3"/>
      <c r="Y548" s="6"/>
      <c r="Z548" s="3"/>
      <c r="AA548" s="6"/>
      <c r="AB548" s="6"/>
      <c r="AC548" s="6"/>
      <c r="AD548" s="6"/>
      <c r="AE548" s="6"/>
      <c r="AF548" s="7"/>
    </row>
    <row r="549" spans="1:32" ht="13.2">
      <c r="A549" s="8"/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 t="e">
        <f t="shared" ref="P549:P803" si="17">O549/N549</f>
        <v>#DIV/0!</v>
      </c>
      <c r="Q549" s="10"/>
      <c r="R549" s="10"/>
      <c r="S549" s="10"/>
      <c r="T549" s="11" t="e">
        <f>((S549)/((O549/60)*(N549/(N549+O549))))/1000</f>
        <v>#DIV/0!</v>
      </c>
      <c r="U549" s="10"/>
      <c r="V549" s="10"/>
      <c r="W549" s="10"/>
      <c r="X549" s="10"/>
      <c r="Y549" s="12"/>
      <c r="Z549" s="10"/>
      <c r="AA549" s="12"/>
      <c r="AB549" s="12"/>
      <c r="AC549" s="12"/>
      <c r="AD549" s="12"/>
      <c r="AE549" s="12"/>
      <c r="AF549" s="13"/>
    </row>
    <row r="550" spans="1:32" ht="13.2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 t="e">
        <f t="shared" si="17"/>
        <v>#DIV/0!</v>
      </c>
      <c r="Q550" s="3"/>
      <c r="R550" s="3"/>
      <c r="S550" s="3"/>
      <c r="T550" s="5" t="e">
        <f>((S550)/((O550/60)*(N550/(N550+O550))))/1000</f>
        <v>#DIV/0!</v>
      </c>
      <c r="U550" s="3"/>
      <c r="V550" s="3"/>
      <c r="W550" s="3"/>
      <c r="X550" s="3"/>
      <c r="Y550" s="6"/>
      <c r="Z550" s="3"/>
      <c r="AA550" s="6"/>
      <c r="AB550" s="6"/>
      <c r="AC550" s="6"/>
      <c r="AD550" s="6"/>
      <c r="AE550" s="6"/>
      <c r="AF550" s="7"/>
    </row>
    <row r="551" spans="1:32" ht="13.2">
      <c r="A551" s="8"/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 t="e">
        <f t="shared" si="17"/>
        <v>#DIV/0!</v>
      </c>
      <c r="Q551" s="10"/>
      <c r="R551" s="10"/>
      <c r="S551" s="10"/>
      <c r="T551" s="11" t="e">
        <f>((S551)/((O551/60)*(N551/(N551+O551))))/1000</f>
        <v>#DIV/0!</v>
      </c>
      <c r="U551" s="10"/>
      <c r="V551" s="10"/>
      <c r="W551" s="10"/>
      <c r="X551" s="10"/>
      <c r="Y551" s="12"/>
      <c r="Z551" s="10"/>
      <c r="AA551" s="12"/>
      <c r="AB551" s="12"/>
      <c r="AC551" s="12"/>
      <c r="AD551" s="12"/>
      <c r="AE551" s="12"/>
      <c r="AF551" s="13"/>
    </row>
    <row r="552" spans="1:32" ht="13.2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 t="e">
        <f t="shared" si="17"/>
        <v>#DIV/0!</v>
      </c>
      <c r="Q552" s="3"/>
      <c r="R552" s="3"/>
      <c r="S552" s="3"/>
      <c r="T552" s="5" t="e">
        <f>((S552)/((O552/60)*(N552/(N552+O552))))/1000</f>
        <v>#DIV/0!</v>
      </c>
      <c r="U552" s="3"/>
      <c r="V552" s="3"/>
      <c r="W552" s="3"/>
      <c r="X552" s="3"/>
      <c r="Y552" s="6"/>
      <c r="Z552" s="3"/>
      <c r="AA552" s="6"/>
      <c r="AB552" s="6"/>
      <c r="AC552" s="6"/>
      <c r="AD552" s="6"/>
      <c r="AE552" s="6"/>
      <c r="AF552" s="7"/>
    </row>
    <row r="553" spans="1:32" ht="13.2">
      <c r="A553" s="8"/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 t="e">
        <f t="shared" si="17"/>
        <v>#DIV/0!</v>
      </c>
      <c r="Q553" s="10"/>
      <c r="R553" s="10"/>
      <c r="S553" s="10"/>
      <c r="T553" s="11" t="e">
        <f>((S553)/((O553/60)*(N553/(N553+O553))))/1000</f>
        <v>#DIV/0!</v>
      </c>
      <c r="U553" s="10"/>
      <c r="V553" s="10"/>
      <c r="W553" s="10"/>
      <c r="X553" s="10"/>
      <c r="Y553" s="12"/>
      <c r="Z553" s="10"/>
      <c r="AA553" s="12"/>
      <c r="AB553" s="12"/>
      <c r="AC553" s="12"/>
      <c r="AD553" s="12"/>
      <c r="AE553" s="12"/>
      <c r="AF553" s="13"/>
    </row>
    <row r="554" spans="1:32" ht="13.2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 t="e">
        <f t="shared" si="17"/>
        <v>#DIV/0!</v>
      </c>
      <c r="Q554" s="3"/>
      <c r="R554" s="3"/>
      <c r="S554" s="3"/>
      <c r="T554" s="5" t="e">
        <f>((S554)/((O554/60)*(N554/(N554+O554))))/1000</f>
        <v>#DIV/0!</v>
      </c>
      <c r="U554" s="3"/>
      <c r="V554" s="3"/>
      <c r="W554" s="3"/>
      <c r="X554" s="3"/>
      <c r="Y554" s="6"/>
      <c r="Z554" s="3"/>
      <c r="AA554" s="6"/>
      <c r="AB554" s="6"/>
      <c r="AC554" s="6"/>
      <c r="AD554" s="6"/>
      <c r="AE554" s="6"/>
      <c r="AF554" s="7"/>
    </row>
    <row r="555" spans="1:32" ht="13.2">
      <c r="A555" s="8"/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 t="e">
        <f t="shared" si="17"/>
        <v>#DIV/0!</v>
      </c>
      <c r="Q555" s="10"/>
      <c r="R555" s="10"/>
      <c r="S555" s="10"/>
      <c r="T555" s="11" t="e">
        <f>((S555)/((O555/60)*(N555/(N555+O555))))/1000</f>
        <v>#DIV/0!</v>
      </c>
      <c r="U555" s="10"/>
      <c r="V555" s="10"/>
      <c r="W555" s="10"/>
      <c r="X555" s="10"/>
      <c r="Y555" s="12"/>
      <c r="Z555" s="10"/>
      <c r="AA555" s="12"/>
      <c r="AB555" s="12"/>
      <c r="AC555" s="12"/>
      <c r="AD555" s="12"/>
      <c r="AE555" s="12"/>
      <c r="AF555" s="13"/>
    </row>
    <row r="556" spans="1:32" ht="13.2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 t="e">
        <f t="shared" si="17"/>
        <v>#DIV/0!</v>
      </c>
      <c r="Q556" s="3"/>
      <c r="R556" s="3"/>
      <c r="S556" s="3"/>
      <c r="T556" s="5" t="e">
        <f>((S556)/((O556/60)*(N556/(N556+O556))))/1000</f>
        <v>#DIV/0!</v>
      </c>
      <c r="U556" s="3"/>
      <c r="V556" s="3"/>
      <c r="W556" s="3"/>
      <c r="X556" s="3"/>
      <c r="Y556" s="6"/>
      <c r="Z556" s="3"/>
      <c r="AA556" s="6"/>
      <c r="AB556" s="6"/>
      <c r="AC556" s="6"/>
      <c r="AD556" s="6"/>
      <c r="AE556" s="6"/>
      <c r="AF556" s="7"/>
    </row>
    <row r="557" spans="1:32" ht="13.2">
      <c r="A557" s="8"/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 t="e">
        <f t="shared" si="17"/>
        <v>#DIV/0!</v>
      </c>
      <c r="Q557" s="10"/>
      <c r="R557" s="10"/>
      <c r="S557" s="10"/>
      <c r="T557" s="11" t="e">
        <f>((S557)/((O557/60)*(N557/(N557+O557))))/1000</f>
        <v>#DIV/0!</v>
      </c>
      <c r="U557" s="10"/>
      <c r="V557" s="10"/>
      <c r="W557" s="10"/>
      <c r="X557" s="10"/>
      <c r="Y557" s="12"/>
      <c r="Z557" s="10"/>
      <c r="AA557" s="12"/>
      <c r="AB557" s="12"/>
      <c r="AC557" s="12"/>
      <c r="AD557" s="12"/>
      <c r="AE557" s="12"/>
      <c r="AF557" s="13"/>
    </row>
    <row r="558" spans="1:32" ht="13.2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 t="e">
        <f t="shared" si="17"/>
        <v>#DIV/0!</v>
      </c>
      <c r="Q558" s="3"/>
      <c r="R558" s="3"/>
      <c r="S558" s="3"/>
      <c r="T558" s="5" t="e">
        <f>((S558)/((O558/60)*(N558/(N558+O558))))/1000</f>
        <v>#DIV/0!</v>
      </c>
      <c r="U558" s="3"/>
      <c r="V558" s="3"/>
      <c r="W558" s="3"/>
      <c r="X558" s="3"/>
      <c r="Y558" s="6"/>
      <c r="Z558" s="3"/>
      <c r="AA558" s="6"/>
      <c r="AB558" s="6"/>
      <c r="AC558" s="6"/>
      <c r="AD558" s="6"/>
      <c r="AE558" s="6"/>
      <c r="AF558" s="7"/>
    </row>
    <row r="559" spans="1:32" ht="13.2">
      <c r="A559" s="8"/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 t="e">
        <f t="shared" si="17"/>
        <v>#DIV/0!</v>
      </c>
      <c r="Q559" s="10"/>
      <c r="R559" s="10"/>
      <c r="S559" s="10"/>
      <c r="T559" s="11" t="e">
        <f>((S559)/((O559/60)*(N559/(N559+O559))))/1000</f>
        <v>#DIV/0!</v>
      </c>
      <c r="U559" s="10"/>
      <c r="V559" s="10"/>
      <c r="W559" s="10"/>
      <c r="X559" s="10"/>
      <c r="Y559" s="12"/>
      <c r="Z559" s="10"/>
      <c r="AA559" s="12"/>
      <c r="AB559" s="12"/>
      <c r="AC559" s="12"/>
      <c r="AD559" s="12"/>
      <c r="AE559" s="12"/>
      <c r="AF559" s="13"/>
    </row>
    <row r="560" spans="1:32" ht="13.2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 t="e">
        <f t="shared" si="17"/>
        <v>#DIV/0!</v>
      </c>
      <c r="Q560" s="3"/>
      <c r="R560" s="3"/>
      <c r="S560" s="3"/>
      <c r="T560" s="5" t="e">
        <f>((S560)/((O560/60)*(N560/(N560+O560))))/1000</f>
        <v>#DIV/0!</v>
      </c>
      <c r="U560" s="3"/>
      <c r="V560" s="3"/>
      <c r="W560" s="3"/>
      <c r="X560" s="3"/>
      <c r="Y560" s="6"/>
      <c r="Z560" s="3"/>
      <c r="AA560" s="6"/>
      <c r="AB560" s="6"/>
      <c r="AC560" s="6"/>
      <c r="AD560" s="6"/>
      <c r="AE560" s="6"/>
      <c r="AF560" s="7"/>
    </row>
    <row r="561" spans="1:32" ht="13.2">
      <c r="A561" s="8"/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 t="e">
        <f t="shared" si="17"/>
        <v>#DIV/0!</v>
      </c>
      <c r="Q561" s="10"/>
      <c r="R561" s="10"/>
      <c r="S561" s="10"/>
      <c r="T561" s="11" t="e">
        <f>((S561)/((O561/60)*(N561/(N561+O561))))/1000</f>
        <v>#DIV/0!</v>
      </c>
      <c r="U561" s="10"/>
      <c r="V561" s="10"/>
      <c r="W561" s="10"/>
      <c r="X561" s="10"/>
      <c r="Y561" s="12"/>
      <c r="Z561" s="10"/>
      <c r="AA561" s="12"/>
      <c r="AB561" s="12"/>
      <c r="AC561" s="12"/>
      <c r="AD561" s="12"/>
      <c r="AE561" s="12"/>
      <c r="AF561" s="13"/>
    </row>
    <row r="562" spans="1:32" ht="13.2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 t="e">
        <f t="shared" si="17"/>
        <v>#DIV/0!</v>
      </c>
      <c r="Q562" s="3"/>
      <c r="R562" s="3"/>
      <c r="S562" s="3"/>
      <c r="T562" s="5" t="e">
        <f>((S562)/((O562/60)*(N562/(N562+O562))))/1000</f>
        <v>#DIV/0!</v>
      </c>
      <c r="U562" s="3"/>
      <c r="V562" s="3"/>
      <c r="W562" s="3"/>
      <c r="X562" s="3"/>
      <c r="Y562" s="6"/>
      <c r="Z562" s="3"/>
      <c r="AA562" s="6"/>
      <c r="AB562" s="6"/>
      <c r="AC562" s="6"/>
      <c r="AD562" s="6"/>
      <c r="AE562" s="6"/>
      <c r="AF562" s="7"/>
    </row>
    <row r="563" spans="1:32" ht="13.2">
      <c r="A563" s="8"/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 t="e">
        <f t="shared" si="17"/>
        <v>#DIV/0!</v>
      </c>
      <c r="Q563" s="10"/>
      <c r="R563" s="10"/>
      <c r="S563" s="10"/>
      <c r="T563" s="11" t="e">
        <f>((S563)/((O563/60)*(N563/(N563+O563))))/1000</f>
        <v>#DIV/0!</v>
      </c>
      <c r="U563" s="10"/>
      <c r="V563" s="10"/>
      <c r="W563" s="10"/>
      <c r="X563" s="10"/>
      <c r="Y563" s="12"/>
      <c r="Z563" s="10"/>
      <c r="AA563" s="12"/>
      <c r="AB563" s="12"/>
      <c r="AC563" s="12"/>
      <c r="AD563" s="12"/>
      <c r="AE563" s="12"/>
      <c r="AF563" s="13"/>
    </row>
    <row r="564" spans="1:32" ht="13.2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 t="e">
        <f t="shared" si="17"/>
        <v>#DIV/0!</v>
      </c>
      <c r="Q564" s="3"/>
      <c r="R564" s="3"/>
      <c r="S564" s="3"/>
      <c r="T564" s="5" t="e">
        <f>((S564)/((O564/60)*(N564/(N564+O564))))/1000</f>
        <v>#DIV/0!</v>
      </c>
      <c r="U564" s="3"/>
      <c r="V564" s="3"/>
      <c r="W564" s="3"/>
      <c r="X564" s="3"/>
      <c r="Y564" s="6"/>
      <c r="Z564" s="3"/>
      <c r="AA564" s="6"/>
      <c r="AB564" s="6"/>
      <c r="AC564" s="6"/>
      <c r="AD564" s="6"/>
      <c r="AE564" s="6"/>
      <c r="AF564" s="7"/>
    </row>
    <row r="565" spans="1:32" ht="13.2">
      <c r="A565" s="8"/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 t="e">
        <f t="shared" si="17"/>
        <v>#DIV/0!</v>
      </c>
      <c r="Q565" s="10"/>
      <c r="R565" s="10"/>
      <c r="S565" s="10"/>
      <c r="T565" s="11" t="e">
        <f>((S565)/((O565/60)*(N565/(N565+O565))))/1000</f>
        <v>#DIV/0!</v>
      </c>
      <c r="U565" s="10"/>
      <c r="V565" s="10"/>
      <c r="W565" s="10"/>
      <c r="X565" s="10"/>
      <c r="Y565" s="12"/>
      <c r="Z565" s="10"/>
      <c r="AA565" s="12"/>
      <c r="AB565" s="12"/>
      <c r="AC565" s="12"/>
      <c r="AD565" s="12"/>
      <c r="AE565" s="12"/>
      <c r="AF565" s="13"/>
    </row>
    <row r="566" spans="1:32" ht="13.2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 t="e">
        <f t="shared" si="17"/>
        <v>#DIV/0!</v>
      </c>
      <c r="Q566" s="3"/>
      <c r="R566" s="3"/>
      <c r="S566" s="3"/>
      <c r="T566" s="5" t="e">
        <f>((S566)/((O566/60)*(N566/(N566+O566))))/1000</f>
        <v>#DIV/0!</v>
      </c>
      <c r="U566" s="3"/>
      <c r="V566" s="3"/>
      <c r="W566" s="3"/>
      <c r="X566" s="3"/>
      <c r="Y566" s="6"/>
      <c r="Z566" s="3"/>
      <c r="AA566" s="6"/>
      <c r="AB566" s="6"/>
      <c r="AC566" s="6"/>
      <c r="AD566" s="6"/>
      <c r="AE566" s="6"/>
      <c r="AF566" s="7"/>
    </row>
    <row r="567" spans="1:32" ht="13.2">
      <c r="A567" s="8"/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 t="e">
        <f t="shared" si="17"/>
        <v>#DIV/0!</v>
      </c>
      <c r="Q567" s="10"/>
      <c r="R567" s="10"/>
      <c r="S567" s="10"/>
      <c r="T567" s="11" t="e">
        <f>((S567)/((O567/60)*(N567/(N567+O567))))/1000</f>
        <v>#DIV/0!</v>
      </c>
      <c r="U567" s="10"/>
      <c r="V567" s="10"/>
      <c r="W567" s="10"/>
      <c r="X567" s="10"/>
      <c r="Y567" s="12"/>
      <c r="Z567" s="10"/>
      <c r="AA567" s="12"/>
      <c r="AB567" s="12"/>
      <c r="AC567" s="12"/>
      <c r="AD567" s="12"/>
      <c r="AE567" s="12"/>
      <c r="AF567" s="13"/>
    </row>
    <row r="568" spans="1:32" ht="13.2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 t="e">
        <f t="shared" si="17"/>
        <v>#DIV/0!</v>
      </c>
      <c r="Q568" s="3"/>
      <c r="R568" s="3"/>
      <c r="S568" s="3"/>
      <c r="T568" s="5" t="e">
        <f>((S568)/((O568/60)*(N568/(N568+O568))))/1000</f>
        <v>#DIV/0!</v>
      </c>
      <c r="U568" s="3"/>
      <c r="V568" s="3"/>
      <c r="W568" s="3"/>
      <c r="X568" s="3"/>
      <c r="Y568" s="6"/>
      <c r="Z568" s="3"/>
      <c r="AA568" s="6"/>
      <c r="AB568" s="6"/>
      <c r="AC568" s="6"/>
      <c r="AD568" s="6"/>
      <c r="AE568" s="6"/>
      <c r="AF568" s="7"/>
    </row>
    <row r="569" spans="1:32" ht="13.2">
      <c r="A569" s="8"/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 t="e">
        <f t="shared" si="17"/>
        <v>#DIV/0!</v>
      </c>
      <c r="Q569" s="10"/>
      <c r="R569" s="10"/>
      <c r="S569" s="10"/>
      <c r="T569" s="11" t="e">
        <f>((S569)/((O569/60)*(N569/(N569+O569))))/1000</f>
        <v>#DIV/0!</v>
      </c>
      <c r="U569" s="10"/>
      <c r="V569" s="10"/>
      <c r="W569" s="10"/>
      <c r="X569" s="10"/>
      <c r="Y569" s="12"/>
      <c r="Z569" s="10"/>
      <c r="AA569" s="12"/>
      <c r="AB569" s="12"/>
      <c r="AC569" s="12"/>
      <c r="AD569" s="12"/>
      <c r="AE569" s="12"/>
      <c r="AF569" s="13"/>
    </row>
    <row r="570" spans="1:32" ht="13.2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 t="e">
        <f t="shared" si="17"/>
        <v>#DIV/0!</v>
      </c>
      <c r="Q570" s="3"/>
      <c r="R570" s="3"/>
      <c r="S570" s="3"/>
      <c r="T570" s="5" t="e">
        <f>((S570)/((O570/60)*(N570/(N570+O570))))/1000</f>
        <v>#DIV/0!</v>
      </c>
      <c r="U570" s="3"/>
      <c r="V570" s="3"/>
      <c r="W570" s="3"/>
      <c r="X570" s="3"/>
      <c r="Y570" s="6"/>
      <c r="Z570" s="3"/>
      <c r="AA570" s="6"/>
      <c r="AB570" s="6"/>
      <c r="AC570" s="6"/>
      <c r="AD570" s="6"/>
      <c r="AE570" s="6"/>
      <c r="AF570" s="7"/>
    </row>
    <row r="571" spans="1:32" ht="13.2">
      <c r="A571" s="8"/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 t="e">
        <f t="shared" si="17"/>
        <v>#DIV/0!</v>
      </c>
      <c r="Q571" s="10"/>
      <c r="R571" s="10"/>
      <c r="S571" s="10"/>
      <c r="T571" s="11" t="e">
        <f>((S571)/((O571/60)*(N571/(N571+O571))))/1000</f>
        <v>#DIV/0!</v>
      </c>
      <c r="U571" s="10"/>
      <c r="V571" s="10"/>
      <c r="W571" s="10"/>
      <c r="X571" s="10"/>
      <c r="Y571" s="12"/>
      <c r="Z571" s="10"/>
      <c r="AA571" s="12"/>
      <c r="AB571" s="12"/>
      <c r="AC571" s="12"/>
      <c r="AD571" s="12"/>
      <c r="AE571" s="12"/>
      <c r="AF571" s="13"/>
    </row>
    <row r="572" spans="1:32" ht="13.2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 t="e">
        <f t="shared" si="17"/>
        <v>#DIV/0!</v>
      </c>
      <c r="Q572" s="3"/>
      <c r="R572" s="3"/>
      <c r="S572" s="3"/>
      <c r="T572" s="5" t="e">
        <f>((S572)/((O572/60)*(N572/(N572+O572))))/1000</f>
        <v>#DIV/0!</v>
      </c>
      <c r="U572" s="3"/>
      <c r="V572" s="3"/>
      <c r="W572" s="3"/>
      <c r="X572" s="3"/>
      <c r="Y572" s="6"/>
      <c r="Z572" s="3"/>
      <c r="AA572" s="6"/>
      <c r="AB572" s="6"/>
      <c r="AC572" s="6"/>
      <c r="AD572" s="6"/>
      <c r="AE572" s="6"/>
      <c r="AF572" s="7"/>
    </row>
    <row r="573" spans="1:32" ht="13.2">
      <c r="A573" s="8"/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 t="e">
        <f t="shared" si="17"/>
        <v>#DIV/0!</v>
      </c>
      <c r="Q573" s="10"/>
      <c r="R573" s="10"/>
      <c r="S573" s="10"/>
      <c r="T573" s="11" t="e">
        <f>((S573)/((O573/60)*(N573/(N573+O573))))/1000</f>
        <v>#DIV/0!</v>
      </c>
      <c r="U573" s="10"/>
      <c r="V573" s="10"/>
      <c r="W573" s="10"/>
      <c r="X573" s="10"/>
      <c r="Y573" s="12"/>
      <c r="Z573" s="10"/>
      <c r="AA573" s="12"/>
      <c r="AB573" s="12"/>
      <c r="AC573" s="12"/>
      <c r="AD573" s="12"/>
      <c r="AE573" s="12"/>
      <c r="AF573" s="13"/>
    </row>
    <row r="574" spans="1:32" ht="13.2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 t="e">
        <f t="shared" si="17"/>
        <v>#DIV/0!</v>
      </c>
      <c r="Q574" s="3"/>
      <c r="R574" s="3"/>
      <c r="S574" s="3"/>
      <c r="T574" s="5" t="e">
        <f>((S574)/((O574/60)*(N574/(N574+O574))))/1000</f>
        <v>#DIV/0!</v>
      </c>
      <c r="U574" s="3"/>
      <c r="V574" s="3"/>
      <c r="W574" s="3"/>
      <c r="X574" s="3"/>
      <c r="Y574" s="6"/>
      <c r="Z574" s="3"/>
      <c r="AA574" s="6"/>
      <c r="AB574" s="6"/>
      <c r="AC574" s="6"/>
      <c r="AD574" s="6"/>
      <c r="AE574" s="6"/>
      <c r="AF574" s="7"/>
    </row>
    <row r="575" spans="1:32" ht="13.2">
      <c r="A575" s="8"/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 t="e">
        <f t="shared" si="17"/>
        <v>#DIV/0!</v>
      </c>
      <c r="Q575" s="10"/>
      <c r="R575" s="10"/>
      <c r="S575" s="10"/>
      <c r="T575" s="11" t="e">
        <f>((S575)/((O575/60)*(N575/(N575+O575))))/1000</f>
        <v>#DIV/0!</v>
      </c>
      <c r="U575" s="10"/>
      <c r="V575" s="10"/>
      <c r="W575" s="10"/>
      <c r="X575" s="10"/>
      <c r="Y575" s="12"/>
      <c r="Z575" s="10"/>
      <c r="AA575" s="12"/>
      <c r="AB575" s="12"/>
      <c r="AC575" s="12"/>
      <c r="AD575" s="12"/>
      <c r="AE575" s="12"/>
      <c r="AF575" s="13"/>
    </row>
    <row r="576" spans="1:32" ht="13.2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 t="e">
        <f t="shared" si="17"/>
        <v>#DIV/0!</v>
      </c>
      <c r="Q576" s="3"/>
      <c r="R576" s="3"/>
      <c r="S576" s="3"/>
      <c r="T576" s="5" t="e">
        <f>((S576)/((O576/60)*(N576/(N576+O576))))/1000</f>
        <v>#DIV/0!</v>
      </c>
      <c r="U576" s="3"/>
      <c r="V576" s="3"/>
      <c r="W576" s="3"/>
      <c r="X576" s="3"/>
      <c r="Y576" s="6"/>
      <c r="Z576" s="3"/>
      <c r="AA576" s="6"/>
      <c r="AB576" s="6"/>
      <c r="AC576" s="6"/>
      <c r="AD576" s="6"/>
      <c r="AE576" s="6"/>
      <c r="AF576" s="7"/>
    </row>
    <row r="577" spans="1:32" ht="13.2">
      <c r="A577" s="8"/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 t="e">
        <f t="shared" si="17"/>
        <v>#DIV/0!</v>
      </c>
      <c r="Q577" s="10"/>
      <c r="R577" s="10"/>
      <c r="S577" s="10"/>
      <c r="T577" s="11" t="e">
        <f>((S577)/((O577/60)*(N577/(N577+O577))))/1000</f>
        <v>#DIV/0!</v>
      </c>
      <c r="U577" s="10"/>
      <c r="V577" s="10"/>
      <c r="W577" s="10"/>
      <c r="X577" s="10"/>
      <c r="Y577" s="12"/>
      <c r="Z577" s="10"/>
      <c r="AA577" s="12"/>
      <c r="AB577" s="12"/>
      <c r="AC577" s="12"/>
      <c r="AD577" s="12"/>
      <c r="AE577" s="12"/>
      <c r="AF577" s="13"/>
    </row>
    <row r="578" spans="1:32" ht="13.2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 t="e">
        <f t="shared" si="17"/>
        <v>#DIV/0!</v>
      </c>
      <c r="Q578" s="3"/>
      <c r="R578" s="3"/>
      <c r="S578" s="3"/>
      <c r="T578" s="5" t="e">
        <f>((S578)/((O578/60)*(N578/(N578+O578))))/1000</f>
        <v>#DIV/0!</v>
      </c>
      <c r="U578" s="3"/>
      <c r="V578" s="3"/>
      <c r="W578" s="3"/>
      <c r="X578" s="3"/>
      <c r="Y578" s="6"/>
      <c r="Z578" s="3"/>
      <c r="AA578" s="6"/>
      <c r="AB578" s="6"/>
      <c r="AC578" s="6"/>
      <c r="AD578" s="6"/>
      <c r="AE578" s="6"/>
      <c r="AF578" s="7"/>
    </row>
    <row r="579" spans="1:32" ht="13.2">
      <c r="A579" s="8"/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 t="e">
        <f t="shared" si="17"/>
        <v>#DIV/0!</v>
      </c>
      <c r="Q579" s="10"/>
      <c r="R579" s="10"/>
      <c r="S579" s="10"/>
      <c r="T579" s="11" t="e">
        <f>((S579)/((O579/60)*(N579/(N579+O579))))/1000</f>
        <v>#DIV/0!</v>
      </c>
      <c r="U579" s="10"/>
      <c r="V579" s="10"/>
      <c r="W579" s="10"/>
      <c r="X579" s="10"/>
      <c r="Y579" s="12"/>
      <c r="Z579" s="10"/>
      <c r="AA579" s="12"/>
      <c r="AB579" s="12"/>
      <c r="AC579" s="12"/>
      <c r="AD579" s="12"/>
      <c r="AE579" s="12"/>
      <c r="AF579" s="13"/>
    </row>
    <row r="580" spans="1:32" ht="13.2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 t="e">
        <f t="shared" si="17"/>
        <v>#DIV/0!</v>
      </c>
      <c r="Q580" s="3"/>
      <c r="R580" s="3"/>
      <c r="S580" s="3"/>
      <c r="T580" s="5" t="e">
        <f>((S580)/((O580/60)*(N580/(N580+O580))))/1000</f>
        <v>#DIV/0!</v>
      </c>
      <c r="U580" s="3"/>
      <c r="V580" s="3"/>
      <c r="W580" s="3"/>
      <c r="X580" s="3"/>
      <c r="Y580" s="6"/>
      <c r="Z580" s="3"/>
      <c r="AA580" s="6"/>
      <c r="AB580" s="6"/>
      <c r="AC580" s="6"/>
      <c r="AD580" s="6"/>
      <c r="AE580" s="6"/>
      <c r="AF580" s="7"/>
    </row>
    <row r="581" spans="1:32" ht="13.2">
      <c r="A581" s="8"/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 t="e">
        <f t="shared" si="17"/>
        <v>#DIV/0!</v>
      </c>
      <c r="Q581" s="10"/>
      <c r="R581" s="10"/>
      <c r="S581" s="10"/>
      <c r="T581" s="11" t="e">
        <f>((S581)/((O581/60)*(N581/(N581+O581))))/1000</f>
        <v>#DIV/0!</v>
      </c>
      <c r="U581" s="10"/>
      <c r="V581" s="10"/>
      <c r="W581" s="10"/>
      <c r="X581" s="10"/>
      <c r="Y581" s="12"/>
      <c r="Z581" s="10"/>
      <c r="AA581" s="12"/>
      <c r="AB581" s="12"/>
      <c r="AC581" s="12"/>
      <c r="AD581" s="12"/>
      <c r="AE581" s="12"/>
      <c r="AF581" s="13"/>
    </row>
    <row r="582" spans="1:32" ht="13.2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 t="e">
        <f t="shared" si="17"/>
        <v>#DIV/0!</v>
      </c>
      <c r="Q582" s="3"/>
      <c r="R582" s="3"/>
      <c r="S582" s="3"/>
      <c r="T582" s="5" t="e">
        <f>((S582)/((O582/60)*(N582/(N582+O582))))/1000</f>
        <v>#DIV/0!</v>
      </c>
      <c r="U582" s="3"/>
      <c r="V582" s="3"/>
      <c r="W582" s="3"/>
      <c r="X582" s="3"/>
      <c r="Y582" s="6"/>
      <c r="Z582" s="3"/>
      <c r="AA582" s="6"/>
      <c r="AB582" s="6"/>
      <c r="AC582" s="6"/>
      <c r="AD582" s="6"/>
      <c r="AE582" s="6"/>
      <c r="AF582" s="7"/>
    </row>
    <row r="583" spans="1:32" ht="13.2">
      <c r="A583" s="8"/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 t="e">
        <f t="shared" si="17"/>
        <v>#DIV/0!</v>
      </c>
      <c r="Q583" s="10"/>
      <c r="R583" s="10"/>
      <c r="S583" s="10"/>
      <c r="T583" s="11" t="e">
        <f>((S583)/((O583/60)*(N583/(N583+O583))))/1000</f>
        <v>#DIV/0!</v>
      </c>
      <c r="U583" s="10"/>
      <c r="V583" s="10"/>
      <c r="W583" s="10"/>
      <c r="X583" s="10"/>
      <c r="Y583" s="12"/>
      <c r="Z583" s="10"/>
      <c r="AA583" s="12"/>
      <c r="AB583" s="12"/>
      <c r="AC583" s="12"/>
      <c r="AD583" s="12"/>
      <c r="AE583" s="12"/>
      <c r="AF583" s="13"/>
    </row>
    <row r="584" spans="1:32" ht="13.2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 t="e">
        <f t="shared" si="17"/>
        <v>#DIV/0!</v>
      </c>
      <c r="Q584" s="3"/>
      <c r="R584" s="3"/>
      <c r="S584" s="3"/>
      <c r="T584" s="5" t="e">
        <f>((S584)/((O584/60)*(N584/(N584+O584))))/1000</f>
        <v>#DIV/0!</v>
      </c>
      <c r="U584" s="3"/>
      <c r="V584" s="3"/>
      <c r="W584" s="3"/>
      <c r="X584" s="3"/>
      <c r="Y584" s="6"/>
      <c r="Z584" s="3"/>
      <c r="AA584" s="6"/>
      <c r="AB584" s="6"/>
      <c r="AC584" s="6"/>
      <c r="AD584" s="6"/>
      <c r="AE584" s="6"/>
      <c r="AF584" s="7"/>
    </row>
    <row r="585" spans="1:32" ht="13.2">
      <c r="A585" s="8"/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 t="e">
        <f t="shared" si="17"/>
        <v>#DIV/0!</v>
      </c>
      <c r="Q585" s="10"/>
      <c r="R585" s="10"/>
      <c r="S585" s="10"/>
      <c r="T585" s="11" t="e">
        <f>((S585)/((O585/60)*(N585/(N585+O585))))/1000</f>
        <v>#DIV/0!</v>
      </c>
      <c r="U585" s="10"/>
      <c r="V585" s="10"/>
      <c r="W585" s="10"/>
      <c r="X585" s="10"/>
      <c r="Y585" s="12"/>
      <c r="Z585" s="10"/>
      <c r="AA585" s="12"/>
      <c r="AB585" s="12"/>
      <c r="AC585" s="12"/>
      <c r="AD585" s="12"/>
      <c r="AE585" s="12"/>
      <c r="AF585" s="13"/>
    </row>
    <row r="586" spans="1:32" ht="13.2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 t="e">
        <f t="shared" si="17"/>
        <v>#DIV/0!</v>
      </c>
      <c r="Q586" s="3"/>
      <c r="R586" s="3"/>
      <c r="S586" s="3"/>
      <c r="T586" s="5" t="e">
        <f>((S586)/((O586/60)*(N586/(N586+O586))))/1000</f>
        <v>#DIV/0!</v>
      </c>
      <c r="U586" s="3"/>
      <c r="V586" s="3"/>
      <c r="W586" s="3"/>
      <c r="X586" s="3"/>
      <c r="Y586" s="6"/>
      <c r="Z586" s="3"/>
      <c r="AA586" s="6"/>
      <c r="AB586" s="6"/>
      <c r="AC586" s="6"/>
      <c r="AD586" s="6"/>
      <c r="AE586" s="6"/>
      <c r="AF586" s="7"/>
    </row>
    <row r="587" spans="1:32" ht="13.2">
      <c r="A587" s="8"/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 t="e">
        <f t="shared" si="17"/>
        <v>#DIV/0!</v>
      </c>
      <c r="Q587" s="10"/>
      <c r="R587" s="10"/>
      <c r="S587" s="10"/>
      <c r="T587" s="11" t="e">
        <f>((S587)/((O587/60)*(N587/(N587+O587))))/1000</f>
        <v>#DIV/0!</v>
      </c>
      <c r="U587" s="10"/>
      <c r="V587" s="10"/>
      <c r="W587" s="10"/>
      <c r="X587" s="10"/>
      <c r="Y587" s="12"/>
      <c r="Z587" s="10"/>
      <c r="AA587" s="12"/>
      <c r="AB587" s="12"/>
      <c r="AC587" s="12"/>
      <c r="AD587" s="12"/>
      <c r="AE587" s="12"/>
      <c r="AF587" s="13"/>
    </row>
    <row r="588" spans="1:32" ht="13.2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 t="e">
        <f t="shared" si="17"/>
        <v>#DIV/0!</v>
      </c>
      <c r="Q588" s="3"/>
      <c r="R588" s="3"/>
      <c r="S588" s="3"/>
      <c r="T588" s="5" t="e">
        <f>((S588)/((O588/60)*(N588/(N588+O588))))/1000</f>
        <v>#DIV/0!</v>
      </c>
      <c r="U588" s="3"/>
      <c r="V588" s="3"/>
      <c r="W588" s="3"/>
      <c r="X588" s="3"/>
      <c r="Y588" s="6"/>
      <c r="Z588" s="3"/>
      <c r="AA588" s="6"/>
      <c r="AB588" s="6"/>
      <c r="AC588" s="6"/>
      <c r="AD588" s="6"/>
      <c r="AE588" s="6"/>
      <c r="AF588" s="7"/>
    </row>
    <row r="589" spans="1:32" ht="13.2">
      <c r="A589" s="8"/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 t="e">
        <f t="shared" si="17"/>
        <v>#DIV/0!</v>
      </c>
      <c r="Q589" s="10"/>
      <c r="R589" s="10"/>
      <c r="S589" s="10"/>
      <c r="T589" s="11" t="e">
        <f>((S589)/((O589/60)*(N589/(N589+O589))))/1000</f>
        <v>#DIV/0!</v>
      </c>
      <c r="U589" s="10"/>
      <c r="V589" s="10"/>
      <c r="W589" s="10"/>
      <c r="X589" s="10"/>
      <c r="Y589" s="12"/>
      <c r="Z589" s="10"/>
      <c r="AA589" s="12"/>
      <c r="AB589" s="12"/>
      <c r="AC589" s="12"/>
      <c r="AD589" s="12"/>
      <c r="AE589" s="12"/>
      <c r="AF589" s="13"/>
    </row>
    <row r="590" spans="1:32" ht="13.2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 t="e">
        <f t="shared" si="17"/>
        <v>#DIV/0!</v>
      </c>
      <c r="Q590" s="3"/>
      <c r="R590" s="3"/>
      <c r="S590" s="3"/>
      <c r="T590" s="5" t="e">
        <f>((S590)/((O590/60)*(N590/(N590+O590))))/1000</f>
        <v>#DIV/0!</v>
      </c>
      <c r="U590" s="3"/>
      <c r="V590" s="3"/>
      <c r="W590" s="3"/>
      <c r="X590" s="3"/>
      <c r="Y590" s="6"/>
      <c r="Z590" s="3"/>
      <c r="AA590" s="6"/>
      <c r="AB590" s="6"/>
      <c r="AC590" s="6"/>
      <c r="AD590" s="6"/>
      <c r="AE590" s="6"/>
      <c r="AF590" s="7"/>
    </row>
    <row r="591" spans="1:32" ht="13.2">
      <c r="A591" s="8"/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 t="e">
        <f t="shared" si="17"/>
        <v>#DIV/0!</v>
      </c>
      <c r="Q591" s="10"/>
      <c r="R591" s="10"/>
      <c r="S591" s="10"/>
      <c r="T591" s="11" t="e">
        <f>((S591)/((O591/60)*(N591/(N591+O591))))/1000</f>
        <v>#DIV/0!</v>
      </c>
      <c r="U591" s="10"/>
      <c r="V591" s="10"/>
      <c r="W591" s="10"/>
      <c r="X591" s="10"/>
      <c r="Y591" s="12"/>
      <c r="Z591" s="10"/>
      <c r="AA591" s="12"/>
      <c r="AB591" s="12"/>
      <c r="AC591" s="12"/>
      <c r="AD591" s="12"/>
      <c r="AE591" s="12"/>
      <c r="AF591" s="13"/>
    </row>
    <row r="592" spans="1:32" ht="13.2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 t="e">
        <f t="shared" si="17"/>
        <v>#DIV/0!</v>
      </c>
      <c r="Q592" s="3"/>
      <c r="R592" s="3"/>
      <c r="S592" s="3"/>
      <c r="T592" s="5" t="e">
        <f>((S592)/((O592/60)*(N592/(N592+O592))))/1000</f>
        <v>#DIV/0!</v>
      </c>
      <c r="U592" s="3"/>
      <c r="V592" s="3"/>
      <c r="W592" s="3"/>
      <c r="X592" s="3"/>
      <c r="Y592" s="6"/>
      <c r="Z592" s="3"/>
      <c r="AA592" s="6"/>
      <c r="AB592" s="6"/>
      <c r="AC592" s="6"/>
      <c r="AD592" s="6"/>
      <c r="AE592" s="6"/>
      <c r="AF592" s="7"/>
    </row>
    <row r="593" spans="1:32" ht="13.2">
      <c r="A593" s="8"/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 t="e">
        <f t="shared" si="17"/>
        <v>#DIV/0!</v>
      </c>
      <c r="Q593" s="10"/>
      <c r="R593" s="10"/>
      <c r="S593" s="10"/>
      <c r="T593" s="11" t="e">
        <f>((S593)/((O593/60)*(N593/(N593+O593))))/1000</f>
        <v>#DIV/0!</v>
      </c>
      <c r="U593" s="10"/>
      <c r="V593" s="10"/>
      <c r="W593" s="10"/>
      <c r="X593" s="10"/>
      <c r="Y593" s="12"/>
      <c r="Z593" s="10"/>
      <c r="AA593" s="12"/>
      <c r="AB593" s="12"/>
      <c r="AC593" s="12"/>
      <c r="AD593" s="12"/>
      <c r="AE593" s="12"/>
      <c r="AF593" s="13"/>
    </row>
    <row r="594" spans="1:32" ht="13.2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 t="e">
        <f t="shared" si="17"/>
        <v>#DIV/0!</v>
      </c>
      <c r="Q594" s="3"/>
      <c r="R594" s="3"/>
      <c r="S594" s="3"/>
      <c r="T594" s="5" t="e">
        <f>((S594)/((O594/60)*(N594/(N594+O594))))/1000</f>
        <v>#DIV/0!</v>
      </c>
      <c r="U594" s="3"/>
      <c r="V594" s="3"/>
      <c r="W594" s="3"/>
      <c r="X594" s="3"/>
      <c r="Y594" s="6"/>
      <c r="Z594" s="3"/>
      <c r="AA594" s="6"/>
      <c r="AB594" s="6"/>
      <c r="AC594" s="6"/>
      <c r="AD594" s="6"/>
      <c r="AE594" s="6"/>
      <c r="AF594" s="7"/>
    </row>
    <row r="595" spans="1:32" ht="13.2">
      <c r="A595" s="8"/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 t="e">
        <f t="shared" si="17"/>
        <v>#DIV/0!</v>
      </c>
      <c r="Q595" s="10"/>
      <c r="R595" s="10"/>
      <c r="S595" s="10"/>
      <c r="T595" s="11" t="e">
        <f>((S595)/((O595/60)*(N595/(N595+O595))))/1000</f>
        <v>#DIV/0!</v>
      </c>
      <c r="U595" s="10"/>
      <c r="V595" s="10"/>
      <c r="W595" s="10"/>
      <c r="X595" s="10"/>
      <c r="Y595" s="12"/>
      <c r="Z595" s="10"/>
      <c r="AA595" s="12"/>
      <c r="AB595" s="12"/>
      <c r="AC595" s="12"/>
      <c r="AD595" s="12"/>
      <c r="AE595" s="12"/>
      <c r="AF595" s="13"/>
    </row>
    <row r="596" spans="1:32" ht="13.2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 t="e">
        <f t="shared" si="17"/>
        <v>#DIV/0!</v>
      </c>
      <c r="Q596" s="3"/>
      <c r="R596" s="3"/>
      <c r="S596" s="3"/>
      <c r="T596" s="5" t="e">
        <f>((S596)/((O596/60)*(N596/(N596+O596))))/1000</f>
        <v>#DIV/0!</v>
      </c>
      <c r="U596" s="3"/>
      <c r="V596" s="3"/>
      <c r="W596" s="3"/>
      <c r="X596" s="3"/>
      <c r="Y596" s="6"/>
      <c r="Z596" s="3"/>
      <c r="AA596" s="6"/>
      <c r="AB596" s="6"/>
      <c r="AC596" s="6"/>
      <c r="AD596" s="6"/>
      <c r="AE596" s="6"/>
      <c r="AF596" s="7"/>
    </row>
    <row r="597" spans="1:32" ht="13.2">
      <c r="A597" s="8"/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 t="e">
        <f t="shared" si="17"/>
        <v>#DIV/0!</v>
      </c>
      <c r="Q597" s="10"/>
      <c r="R597" s="10"/>
      <c r="S597" s="10"/>
      <c r="T597" s="11" t="e">
        <f>((S597)/((O597/60)*(N597/(N597+O597))))/1000</f>
        <v>#DIV/0!</v>
      </c>
      <c r="U597" s="10"/>
      <c r="V597" s="10"/>
      <c r="W597" s="10"/>
      <c r="X597" s="10"/>
      <c r="Y597" s="12"/>
      <c r="Z597" s="10"/>
      <c r="AA597" s="12"/>
      <c r="AB597" s="12"/>
      <c r="AC597" s="12"/>
      <c r="AD597" s="12"/>
      <c r="AE597" s="12"/>
      <c r="AF597" s="13"/>
    </row>
    <row r="598" spans="1:32" ht="13.2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 t="e">
        <f t="shared" si="17"/>
        <v>#DIV/0!</v>
      </c>
      <c r="Q598" s="3"/>
      <c r="R598" s="3"/>
      <c r="S598" s="3"/>
      <c r="T598" s="5" t="e">
        <f>((S598)/((O598/60)*(N598/(N598+O598))))/1000</f>
        <v>#DIV/0!</v>
      </c>
      <c r="U598" s="3"/>
      <c r="V598" s="3"/>
      <c r="W598" s="3"/>
      <c r="X598" s="3"/>
      <c r="Y598" s="6"/>
      <c r="Z598" s="3"/>
      <c r="AA598" s="6"/>
      <c r="AB598" s="6"/>
      <c r="AC598" s="6"/>
      <c r="AD598" s="6"/>
      <c r="AE598" s="6"/>
      <c r="AF598" s="7"/>
    </row>
    <row r="599" spans="1:32" ht="13.2">
      <c r="A599" s="8"/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 t="e">
        <f t="shared" si="17"/>
        <v>#DIV/0!</v>
      </c>
      <c r="Q599" s="10"/>
      <c r="R599" s="10"/>
      <c r="S599" s="10"/>
      <c r="T599" s="11" t="e">
        <f>((S599)/((O599/60)*(N599/(N599+O599))))/1000</f>
        <v>#DIV/0!</v>
      </c>
      <c r="U599" s="10"/>
      <c r="V599" s="10"/>
      <c r="W599" s="10"/>
      <c r="X599" s="10"/>
      <c r="Y599" s="12"/>
      <c r="Z599" s="10"/>
      <c r="AA599" s="12"/>
      <c r="AB599" s="12"/>
      <c r="AC599" s="12"/>
      <c r="AD599" s="12"/>
      <c r="AE599" s="12"/>
      <c r="AF599" s="13"/>
    </row>
    <row r="600" spans="1:32" ht="13.2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 t="e">
        <f t="shared" si="17"/>
        <v>#DIV/0!</v>
      </c>
      <c r="Q600" s="3"/>
      <c r="R600" s="3"/>
      <c r="S600" s="3"/>
      <c r="T600" s="5" t="e">
        <f>((S600)/((O600/60)*(N600/(N600+O600))))/1000</f>
        <v>#DIV/0!</v>
      </c>
      <c r="U600" s="3"/>
      <c r="V600" s="3"/>
      <c r="W600" s="3"/>
      <c r="X600" s="3"/>
      <c r="Y600" s="6"/>
      <c r="Z600" s="3"/>
      <c r="AA600" s="6"/>
      <c r="AB600" s="6"/>
      <c r="AC600" s="6"/>
      <c r="AD600" s="6"/>
      <c r="AE600" s="6"/>
      <c r="AF600" s="7"/>
    </row>
    <row r="601" spans="1:32" ht="13.2">
      <c r="A601" s="8"/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 t="e">
        <f t="shared" si="17"/>
        <v>#DIV/0!</v>
      </c>
      <c r="Q601" s="10"/>
      <c r="R601" s="10"/>
      <c r="S601" s="10"/>
      <c r="T601" s="11" t="e">
        <f>((S601)/((O601/60)*(N601/(N601+O601))))/1000</f>
        <v>#DIV/0!</v>
      </c>
      <c r="U601" s="10"/>
      <c r="V601" s="10"/>
      <c r="W601" s="10"/>
      <c r="X601" s="10"/>
      <c r="Y601" s="12"/>
      <c r="Z601" s="10"/>
      <c r="AA601" s="12"/>
      <c r="AB601" s="12"/>
      <c r="AC601" s="12"/>
      <c r="AD601" s="12"/>
      <c r="AE601" s="12"/>
      <c r="AF601" s="13"/>
    </row>
    <row r="602" spans="1:32" ht="13.2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 t="e">
        <f t="shared" si="17"/>
        <v>#DIV/0!</v>
      </c>
      <c r="Q602" s="3"/>
      <c r="R602" s="3"/>
      <c r="S602" s="3"/>
      <c r="T602" s="5" t="e">
        <f>((S602)/((O602/60)*(N602/(N602+O602))))/1000</f>
        <v>#DIV/0!</v>
      </c>
      <c r="U602" s="3"/>
      <c r="V602" s="3"/>
      <c r="W602" s="3"/>
      <c r="X602" s="3"/>
      <c r="Y602" s="6"/>
      <c r="Z602" s="3"/>
      <c r="AA602" s="6"/>
      <c r="AB602" s="6"/>
      <c r="AC602" s="6"/>
      <c r="AD602" s="6"/>
      <c r="AE602" s="6"/>
      <c r="AF602" s="7"/>
    </row>
    <row r="603" spans="1:32" ht="13.2">
      <c r="A603" s="8"/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 t="e">
        <f t="shared" si="17"/>
        <v>#DIV/0!</v>
      </c>
      <c r="Q603" s="10"/>
      <c r="R603" s="10"/>
      <c r="S603" s="10"/>
      <c r="T603" s="11" t="e">
        <f>((S603)/((O603/60)*(N603/(N603+O603))))/1000</f>
        <v>#DIV/0!</v>
      </c>
      <c r="U603" s="10"/>
      <c r="V603" s="10"/>
      <c r="W603" s="10"/>
      <c r="X603" s="10"/>
      <c r="Y603" s="12"/>
      <c r="Z603" s="10"/>
      <c r="AA603" s="12"/>
      <c r="AB603" s="12"/>
      <c r="AC603" s="12"/>
      <c r="AD603" s="12"/>
      <c r="AE603" s="12"/>
      <c r="AF603" s="13"/>
    </row>
    <row r="604" spans="1:32" ht="13.2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 t="e">
        <f t="shared" si="17"/>
        <v>#DIV/0!</v>
      </c>
      <c r="Q604" s="3"/>
      <c r="R604" s="3"/>
      <c r="S604" s="3"/>
      <c r="T604" s="5" t="e">
        <f>((S604)/((O604/60)*(N604/(N604+O604))))/1000</f>
        <v>#DIV/0!</v>
      </c>
      <c r="U604" s="3"/>
      <c r="V604" s="3"/>
      <c r="W604" s="3"/>
      <c r="X604" s="3"/>
      <c r="Y604" s="6"/>
      <c r="Z604" s="3"/>
      <c r="AA604" s="6"/>
      <c r="AB604" s="6"/>
      <c r="AC604" s="6"/>
      <c r="AD604" s="6"/>
      <c r="AE604" s="6"/>
      <c r="AF604" s="7"/>
    </row>
    <row r="605" spans="1:32" ht="13.2">
      <c r="A605" s="8"/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 t="e">
        <f t="shared" si="17"/>
        <v>#DIV/0!</v>
      </c>
      <c r="Q605" s="10"/>
      <c r="R605" s="10"/>
      <c r="S605" s="10"/>
      <c r="T605" s="11" t="e">
        <f>((S605)/((O605/60)*(N605/(N605+O605))))/1000</f>
        <v>#DIV/0!</v>
      </c>
      <c r="U605" s="10"/>
      <c r="V605" s="10"/>
      <c r="W605" s="10"/>
      <c r="X605" s="10"/>
      <c r="Y605" s="12"/>
      <c r="Z605" s="10"/>
      <c r="AA605" s="12"/>
      <c r="AB605" s="12"/>
      <c r="AC605" s="12"/>
      <c r="AD605" s="12"/>
      <c r="AE605" s="12"/>
      <c r="AF605" s="13"/>
    </row>
    <row r="606" spans="1:32" ht="13.2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 t="e">
        <f t="shared" si="17"/>
        <v>#DIV/0!</v>
      </c>
      <c r="Q606" s="3"/>
      <c r="R606" s="3"/>
      <c r="S606" s="3"/>
      <c r="T606" s="5" t="e">
        <f>((S606)/((O606/60)*(N606/(N606+O606))))/1000</f>
        <v>#DIV/0!</v>
      </c>
      <c r="U606" s="3"/>
      <c r="V606" s="3"/>
      <c r="W606" s="3"/>
      <c r="X606" s="3"/>
      <c r="Y606" s="6"/>
      <c r="Z606" s="3"/>
      <c r="AA606" s="6"/>
      <c r="AB606" s="6"/>
      <c r="AC606" s="6"/>
      <c r="AD606" s="6"/>
      <c r="AE606" s="6"/>
      <c r="AF606" s="7"/>
    </row>
    <row r="607" spans="1:32" ht="13.2">
      <c r="A607" s="8"/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 t="e">
        <f t="shared" si="17"/>
        <v>#DIV/0!</v>
      </c>
      <c r="Q607" s="10"/>
      <c r="R607" s="10"/>
      <c r="S607" s="10"/>
      <c r="T607" s="11" t="e">
        <f>((S607)/((O607/60)*(N607/(N607+O607))))/1000</f>
        <v>#DIV/0!</v>
      </c>
      <c r="U607" s="10"/>
      <c r="V607" s="10"/>
      <c r="W607" s="10"/>
      <c r="X607" s="10"/>
      <c r="Y607" s="12"/>
      <c r="Z607" s="10"/>
      <c r="AA607" s="12"/>
      <c r="AB607" s="12"/>
      <c r="AC607" s="12"/>
      <c r="AD607" s="12"/>
      <c r="AE607" s="12"/>
      <c r="AF607" s="13"/>
    </row>
    <row r="608" spans="1:32" ht="13.2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 t="e">
        <f t="shared" si="17"/>
        <v>#DIV/0!</v>
      </c>
      <c r="Q608" s="3"/>
      <c r="R608" s="3"/>
      <c r="S608" s="3"/>
      <c r="T608" s="5" t="e">
        <f>((S608)/((O608/60)*(N608/(N608+O608))))/1000</f>
        <v>#DIV/0!</v>
      </c>
      <c r="U608" s="3"/>
      <c r="V608" s="3"/>
      <c r="W608" s="3"/>
      <c r="X608" s="3"/>
      <c r="Y608" s="6"/>
      <c r="Z608" s="3"/>
      <c r="AA608" s="6"/>
      <c r="AB608" s="6"/>
      <c r="AC608" s="6"/>
      <c r="AD608" s="6"/>
      <c r="AE608" s="6"/>
      <c r="AF608" s="7"/>
    </row>
    <row r="609" spans="1:32" ht="13.2">
      <c r="A609" s="8"/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 t="e">
        <f t="shared" si="17"/>
        <v>#DIV/0!</v>
      </c>
      <c r="Q609" s="10"/>
      <c r="R609" s="10"/>
      <c r="S609" s="10"/>
      <c r="T609" s="11" t="e">
        <f>((S609)/((O609/60)*(N609/(N609+O609))))/1000</f>
        <v>#DIV/0!</v>
      </c>
      <c r="U609" s="10"/>
      <c r="V609" s="10"/>
      <c r="W609" s="10"/>
      <c r="X609" s="10"/>
      <c r="Y609" s="12"/>
      <c r="Z609" s="10"/>
      <c r="AA609" s="12"/>
      <c r="AB609" s="12"/>
      <c r="AC609" s="12"/>
      <c r="AD609" s="12"/>
      <c r="AE609" s="12"/>
      <c r="AF609" s="13"/>
    </row>
    <row r="610" spans="1:32" ht="13.2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 t="e">
        <f t="shared" si="17"/>
        <v>#DIV/0!</v>
      </c>
      <c r="Q610" s="3"/>
      <c r="R610" s="3"/>
      <c r="S610" s="3"/>
      <c r="T610" s="5" t="e">
        <f>((S610)/((O610/60)*(N610/(N610+O610))))/1000</f>
        <v>#DIV/0!</v>
      </c>
      <c r="U610" s="3"/>
      <c r="V610" s="3"/>
      <c r="W610" s="3"/>
      <c r="X610" s="3"/>
      <c r="Y610" s="6"/>
      <c r="Z610" s="3"/>
      <c r="AA610" s="6"/>
      <c r="AB610" s="6"/>
      <c r="AC610" s="6"/>
      <c r="AD610" s="6"/>
      <c r="AE610" s="6"/>
      <c r="AF610" s="7"/>
    </row>
    <row r="611" spans="1:32" ht="13.2">
      <c r="A611" s="8"/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 t="e">
        <f t="shared" si="17"/>
        <v>#DIV/0!</v>
      </c>
      <c r="Q611" s="10"/>
      <c r="R611" s="10"/>
      <c r="S611" s="10"/>
      <c r="T611" s="11" t="e">
        <f>((S611)/((O611/60)*(N611/(N611+O611))))/1000</f>
        <v>#DIV/0!</v>
      </c>
      <c r="U611" s="10"/>
      <c r="V611" s="10"/>
      <c r="W611" s="10"/>
      <c r="X611" s="10"/>
      <c r="Y611" s="12"/>
      <c r="Z611" s="10"/>
      <c r="AA611" s="12"/>
      <c r="AB611" s="12"/>
      <c r="AC611" s="12"/>
      <c r="AD611" s="12"/>
      <c r="AE611" s="12"/>
      <c r="AF611" s="13"/>
    </row>
    <row r="612" spans="1:32" ht="13.2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 t="e">
        <f t="shared" si="17"/>
        <v>#DIV/0!</v>
      </c>
      <c r="Q612" s="3"/>
      <c r="R612" s="3"/>
      <c r="S612" s="3"/>
      <c r="T612" s="5" t="e">
        <f>((S612)/((O612/60)*(N612/(N612+O612))))/1000</f>
        <v>#DIV/0!</v>
      </c>
      <c r="U612" s="3"/>
      <c r="V612" s="3"/>
      <c r="W612" s="3"/>
      <c r="X612" s="3"/>
      <c r="Y612" s="6"/>
      <c r="Z612" s="3"/>
      <c r="AA612" s="6"/>
      <c r="AB612" s="6"/>
      <c r="AC612" s="6"/>
      <c r="AD612" s="6"/>
      <c r="AE612" s="6"/>
      <c r="AF612" s="7"/>
    </row>
    <row r="613" spans="1:32" ht="13.2">
      <c r="A613" s="8"/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 t="e">
        <f t="shared" si="17"/>
        <v>#DIV/0!</v>
      </c>
      <c r="Q613" s="10"/>
      <c r="R613" s="10"/>
      <c r="S613" s="10"/>
      <c r="T613" s="11" t="e">
        <f>((S613)/((O613/60)*(N613/(N613+O613))))/1000</f>
        <v>#DIV/0!</v>
      </c>
      <c r="U613" s="10"/>
      <c r="V613" s="10"/>
      <c r="W613" s="10"/>
      <c r="X613" s="10"/>
      <c r="Y613" s="12"/>
      <c r="Z613" s="10"/>
      <c r="AA613" s="12"/>
      <c r="AB613" s="12"/>
      <c r="AC613" s="12"/>
      <c r="AD613" s="12"/>
      <c r="AE613" s="12"/>
      <c r="AF613" s="13"/>
    </row>
    <row r="614" spans="1:32" ht="13.2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 t="e">
        <f t="shared" si="17"/>
        <v>#DIV/0!</v>
      </c>
      <c r="Q614" s="3"/>
      <c r="R614" s="3"/>
      <c r="S614" s="3"/>
      <c r="T614" s="5" t="e">
        <f>((S614)/((O614/60)*(N614/(N614+O614))))/1000</f>
        <v>#DIV/0!</v>
      </c>
      <c r="U614" s="3"/>
      <c r="V614" s="3"/>
      <c r="W614" s="3"/>
      <c r="X614" s="3"/>
      <c r="Y614" s="6"/>
      <c r="Z614" s="3"/>
      <c r="AA614" s="6"/>
      <c r="AB614" s="6"/>
      <c r="AC614" s="6"/>
      <c r="AD614" s="6"/>
      <c r="AE614" s="6"/>
      <c r="AF614" s="7"/>
    </row>
    <row r="615" spans="1:32" ht="13.2">
      <c r="A615" s="8"/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 t="e">
        <f t="shared" si="17"/>
        <v>#DIV/0!</v>
      </c>
      <c r="Q615" s="10"/>
      <c r="R615" s="10"/>
      <c r="S615" s="10"/>
      <c r="T615" s="11" t="e">
        <f>((S615)/((O615/60)*(N615/(N615+O615))))/1000</f>
        <v>#DIV/0!</v>
      </c>
      <c r="U615" s="10"/>
      <c r="V615" s="10"/>
      <c r="W615" s="10"/>
      <c r="X615" s="10"/>
      <c r="Y615" s="12"/>
      <c r="Z615" s="10"/>
      <c r="AA615" s="12"/>
      <c r="AB615" s="12"/>
      <c r="AC615" s="12"/>
      <c r="AD615" s="12"/>
      <c r="AE615" s="12"/>
      <c r="AF615" s="13"/>
    </row>
    <row r="616" spans="1:32" ht="13.2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 t="e">
        <f t="shared" si="17"/>
        <v>#DIV/0!</v>
      </c>
      <c r="Q616" s="3"/>
      <c r="R616" s="3"/>
      <c r="S616" s="3"/>
      <c r="T616" s="5" t="e">
        <f>((S616)/((O616/60)*(N616/(N616+O616))))/1000</f>
        <v>#DIV/0!</v>
      </c>
      <c r="U616" s="3"/>
      <c r="V616" s="3"/>
      <c r="W616" s="3"/>
      <c r="X616" s="3"/>
      <c r="Y616" s="6"/>
      <c r="Z616" s="3"/>
      <c r="AA616" s="6"/>
      <c r="AB616" s="6"/>
      <c r="AC616" s="6"/>
      <c r="AD616" s="6"/>
      <c r="AE616" s="6"/>
      <c r="AF616" s="7"/>
    </row>
    <row r="617" spans="1:32" ht="13.2">
      <c r="A617" s="8"/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 t="e">
        <f t="shared" si="17"/>
        <v>#DIV/0!</v>
      </c>
      <c r="Q617" s="10"/>
      <c r="R617" s="10"/>
      <c r="S617" s="10"/>
      <c r="T617" s="11" t="e">
        <f>((S617)/((O617/60)*(N617/(N617+O617))))/1000</f>
        <v>#DIV/0!</v>
      </c>
      <c r="U617" s="10"/>
      <c r="V617" s="10"/>
      <c r="W617" s="10"/>
      <c r="X617" s="10"/>
      <c r="Y617" s="12"/>
      <c r="Z617" s="10"/>
      <c r="AA617" s="12"/>
      <c r="AB617" s="12"/>
      <c r="AC617" s="12"/>
      <c r="AD617" s="12"/>
      <c r="AE617" s="12"/>
      <c r="AF617" s="13"/>
    </row>
    <row r="618" spans="1:32" ht="13.2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 t="e">
        <f t="shared" si="17"/>
        <v>#DIV/0!</v>
      </c>
      <c r="Q618" s="3"/>
      <c r="R618" s="3"/>
      <c r="S618" s="3"/>
      <c r="T618" s="5" t="e">
        <f>((S618)/((O618/60)*(N618/(N618+O618))))/1000</f>
        <v>#DIV/0!</v>
      </c>
      <c r="U618" s="3"/>
      <c r="V618" s="3"/>
      <c r="W618" s="3"/>
      <c r="X618" s="3"/>
      <c r="Y618" s="6"/>
      <c r="Z618" s="3"/>
      <c r="AA618" s="6"/>
      <c r="AB618" s="6"/>
      <c r="AC618" s="6"/>
      <c r="AD618" s="6"/>
      <c r="AE618" s="6"/>
      <c r="AF618" s="7"/>
    </row>
    <row r="619" spans="1:32" ht="13.2">
      <c r="A619" s="8"/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 t="e">
        <f t="shared" si="17"/>
        <v>#DIV/0!</v>
      </c>
      <c r="Q619" s="10"/>
      <c r="R619" s="10"/>
      <c r="S619" s="10"/>
      <c r="T619" s="11" t="e">
        <f>((S619)/((O619/60)*(N619/(N619+O619))))/1000</f>
        <v>#DIV/0!</v>
      </c>
      <c r="U619" s="10"/>
      <c r="V619" s="10"/>
      <c r="W619" s="10"/>
      <c r="X619" s="10"/>
      <c r="Y619" s="12"/>
      <c r="Z619" s="10"/>
      <c r="AA619" s="12"/>
      <c r="AB619" s="12"/>
      <c r="AC619" s="12"/>
      <c r="AD619" s="12"/>
      <c r="AE619" s="12"/>
      <c r="AF619" s="13"/>
    </row>
    <row r="620" spans="1:32" ht="13.2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 t="e">
        <f t="shared" si="17"/>
        <v>#DIV/0!</v>
      </c>
      <c r="Q620" s="3"/>
      <c r="R620" s="3"/>
      <c r="S620" s="3"/>
      <c r="T620" s="5" t="e">
        <f>((S620)/((O620/60)*(N620/(N620+O620))))/1000</f>
        <v>#DIV/0!</v>
      </c>
      <c r="U620" s="3"/>
      <c r="V620" s="3"/>
      <c r="W620" s="3"/>
      <c r="X620" s="3"/>
      <c r="Y620" s="6"/>
      <c r="Z620" s="3"/>
      <c r="AA620" s="6"/>
      <c r="AB620" s="6"/>
      <c r="AC620" s="6"/>
      <c r="AD620" s="6"/>
      <c r="AE620" s="6"/>
      <c r="AF620" s="7"/>
    </row>
    <row r="621" spans="1:32" ht="13.2">
      <c r="A621" s="8"/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 t="e">
        <f t="shared" si="17"/>
        <v>#DIV/0!</v>
      </c>
      <c r="Q621" s="10"/>
      <c r="R621" s="10"/>
      <c r="S621" s="10"/>
      <c r="T621" s="11" t="e">
        <f>((S621)/((O621/60)*(N621/(N621+O621))))/1000</f>
        <v>#DIV/0!</v>
      </c>
      <c r="U621" s="10"/>
      <c r="V621" s="10"/>
      <c r="W621" s="10"/>
      <c r="X621" s="10"/>
      <c r="Y621" s="12"/>
      <c r="Z621" s="10"/>
      <c r="AA621" s="12"/>
      <c r="AB621" s="12"/>
      <c r="AC621" s="12"/>
      <c r="AD621" s="12"/>
      <c r="AE621" s="12"/>
      <c r="AF621" s="13"/>
    </row>
    <row r="622" spans="1:32" ht="13.2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 t="e">
        <f t="shared" si="17"/>
        <v>#DIV/0!</v>
      </c>
      <c r="Q622" s="3"/>
      <c r="R622" s="3"/>
      <c r="S622" s="3"/>
      <c r="T622" s="5" t="e">
        <f>((S622)/((O622/60)*(N622/(N622+O622))))/1000</f>
        <v>#DIV/0!</v>
      </c>
      <c r="U622" s="3"/>
      <c r="V622" s="3"/>
      <c r="W622" s="3"/>
      <c r="X622" s="3"/>
      <c r="Y622" s="6"/>
      <c r="Z622" s="3"/>
      <c r="AA622" s="6"/>
      <c r="AB622" s="6"/>
      <c r="AC622" s="6"/>
      <c r="AD622" s="6"/>
      <c r="AE622" s="6"/>
      <c r="AF622" s="7"/>
    </row>
    <row r="623" spans="1:32" ht="13.2">
      <c r="A623" s="8"/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 t="e">
        <f t="shared" si="17"/>
        <v>#DIV/0!</v>
      </c>
      <c r="Q623" s="10"/>
      <c r="R623" s="10"/>
      <c r="S623" s="10"/>
      <c r="T623" s="11" t="e">
        <f>((S623)/((O623/60)*(N623/(N623+O623))))/1000</f>
        <v>#DIV/0!</v>
      </c>
      <c r="U623" s="10"/>
      <c r="V623" s="10"/>
      <c r="W623" s="10"/>
      <c r="X623" s="10"/>
      <c r="Y623" s="12"/>
      <c r="Z623" s="10"/>
      <c r="AA623" s="12"/>
      <c r="AB623" s="12"/>
      <c r="AC623" s="12"/>
      <c r="AD623" s="12"/>
      <c r="AE623" s="12"/>
      <c r="AF623" s="13"/>
    </row>
    <row r="624" spans="1:32" ht="13.2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 t="e">
        <f t="shared" si="17"/>
        <v>#DIV/0!</v>
      </c>
      <c r="Q624" s="3"/>
      <c r="R624" s="3"/>
      <c r="S624" s="3"/>
      <c r="T624" s="5" t="e">
        <f>((S624)/((O624/60)*(N624/(N624+O624))))/1000</f>
        <v>#DIV/0!</v>
      </c>
      <c r="U624" s="3"/>
      <c r="V624" s="3"/>
      <c r="W624" s="3"/>
      <c r="X624" s="3"/>
      <c r="Y624" s="6"/>
      <c r="Z624" s="3"/>
      <c r="AA624" s="6"/>
      <c r="AB624" s="6"/>
      <c r="AC624" s="6"/>
      <c r="AD624" s="6"/>
      <c r="AE624" s="6"/>
      <c r="AF624" s="7"/>
    </row>
    <row r="625" spans="1:32" ht="13.2">
      <c r="A625" s="8"/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 t="e">
        <f t="shared" si="17"/>
        <v>#DIV/0!</v>
      </c>
      <c r="Q625" s="10"/>
      <c r="R625" s="10"/>
      <c r="S625" s="10"/>
      <c r="T625" s="11" t="e">
        <f>((S625)/((O625/60)*(N625/(N625+O625))))/1000</f>
        <v>#DIV/0!</v>
      </c>
      <c r="U625" s="10"/>
      <c r="V625" s="10"/>
      <c r="W625" s="10"/>
      <c r="X625" s="10"/>
      <c r="Y625" s="12"/>
      <c r="Z625" s="10"/>
      <c r="AA625" s="12"/>
      <c r="AB625" s="12"/>
      <c r="AC625" s="12"/>
      <c r="AD625" s="12"/>
      <c r="AE625" s="12"/>
      <c r="AF625" s="13"/>
    </row>
    <row r="626" spans="1:32" ht="13.2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 t="e">
        <f t="shared" si="17"/>
        <v>#DIV/0!</v>
      </c>
      <c r="Q626" s="3"/>
      <c r="R626" s="3"/>
      <c r="S626" s="3"/>
      <c r="T626" s="5" t="e">
        <f>((S626)/((O626/60)*(N626/(N626+O626))))/1000</f>
        <v>#DIV/0!</v>
      </c>
      <c r="U626" s="3"/>
      <c r="V626" s="3"/>
      <c r="W626" s="3"/>
      <c r="X626" s="3"/>
      <c r="Y626" s="6"/>
      <c r="Z626" s="3"/>
      <c r="AA626" s="6"/>
      <c r="AB626" s="6"/>
      <c r="AC626" s="6"/>
      <c r="AD626" s="6"/>
      <c r="AE626" s="6"/>
      <c r="AF626" s="7"/>
    </row>
    <row r="627" spans="1:32" ht="13.2">
      <c r="A627" s="8"/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 t="e">
        <f t="shared" si="17"/>
        <v>#DIV/0!</v>
      </c>
      <c r="Q627" s="10"/>
      <c r="R627" s="10"/>
      <c r="S627" s="10"/>
      <c r="T627" s="11" t="e">
        <f>((S627)/((O627/60)*(N627/(N627+O627))))/1000</f>
        <v>#DIV/0!</v>
      </c>
      <c r="U627" s="10"/>
      <c r="V627" s="10"/>
      <c r="W627" s="10"/>
      <c r="X627" s="10"/>
      <c r="Y627" s="12"/>
      <c r="Z627" s="10"/>
      <c r="AA627" s="12"/>
      <c r="AB627" s="12"/>
      <c r="AC627" s="12"/>
      <c r="AD627" s="12"/>
      <c r="AE627" s="12"/>
      <c r="AF627" s="13"/>
    </row>
    <row r="628" spans="1:32" ht="13.2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 t="e">
        <f t="shared" si="17"/>
        <v>#DIV/0!</v>
      </c>
      <c r="Q628" s="3"/>
      <c r="R628" s="3"/>
      <c r="S628" s="3"/>
      <c r="T628" s="5" t="e">
        <f>((S628)/((O628/60)*(N628/(N628+O628))))/1000</f>
        <v>#DIV/0!</v>
      </c>
      <c r="U628" s="3"/>
      <c r="V628" s="3"/>
      <c r="W628" s="3"/>
      <c r="X628" s="3"/>
      <c r="Y628" s="6"/>
      <c r="Z628" s="3"/>
      <c r="AA628" s="6"/>
      <c r="AB628" s="6"/>
      <c r="AC628" s="6"/>
      <c r="AD628" s="6"/>
      <c r="AE628" s="6"/>
      <c r="AF628" s="7"/>
    </row>
    <row r="629" spans="1:32" ht="13.2">
      <c r="A629" s="8"/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 t="e">
        <f t="shared" si="17"/>
        <v>#DIV/0!</v>
      </c>
      <c r="Q629" s="10"/>
      <c r="R629" s="10"/>
      <c r="S629" s="10"/>
      <c r="T629" s="11" t="e">
        <f>((S629)/((O629/60)*(N629/(N629+O629))))/1000</f>
        <v>#DIV/0!</v>
      </c>
      <c r="U629" s="10"/>
      <c r="V629" s="10"/>
      <c r="W629" s="10"/>
      <c r="X629" s="10"/>
      <c r="Y629" s="12"/>
      <c r="Z629" s="10"/>
      <c r="AA629" s="12"/>
      <c r="AB629" s="12"/>
      <c r="AC629" s="12"/>
      <c r="AD629" s="12"/>
      <c r="AE629" s="12"/>
      <c r="AF629" s="13"/>
    </row>
    <row r="630" spans="1:32" ht="13.2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 t="e">
        <f t="shared" si="17"/>
        <v>#DIV/0!</v>
      </c>
      <c r="Q630" s="3"/>
      <c r="R630" s="3"/>
      <c r="S630" s="3"/>
      <c r="T630" s="5" t="e">
        <f>((S630)/((O630/60)*(N630/(N630+O630))))/1000</f>
        <v>#DIV/0!</v>
      </c>
      <c r="U630" s="3"/>
      <c r="V630" s="3"/>
      <c r="W630" s="3"/>
      <c r="X630" s="3"/>
      <c r="Y630" s="6"/>
      <c r="Z630" s="3"/>
      <c r="AA630" s="6"/>
      <c r="AB630" s="6"/>
      <c r="AC630" s="6"/>
      <c r="AD630" s="6"/>
      <c r="AE630" s="6"/>
      <c r="AF630" s="7"/>
    </row>
    <row r="631" spans="1:32" ht="13.2">
      <c r="A631" s="8"/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 t="e">
        <f t="shared" si="17"/>
        <v>#DIV/0!</v>
      </c>
      <c r="Q631" s="10"/>
      <c r="R631" s="10"/>
      <c r="S631" s="10"/>
      <c r="T631" s="11" t="e">
        <f>((S631)/((O631/60)*(N631/(N631+O631))))/1000</f>
        <v>#DIV/0!</v>
      </c>
      <c r="U631" s="10"/>
      <c r="V631" s="10"/>
      <c r="W631" s="10"/>
      <c r="X631" s="10"/>
      <c r="Y631" s="12"/>
      <c r="Z631" s="10"/>
      <c r="AA631" s="12"/>
      <c r="AB631" s="12"/>
      <c r="AC631" s="12"/>
      <c r="AD631" s="12"/>
      <c r="AE631" s="12"/>
      <c r="AF631" s="13"/>
    </row>
    <row r="632" spans="1:32" ht="13.2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 t="e">
        <f t="shared" si="17"/>
        <v>#DIV/0!</v>
      </c>
      <c r="Q632" s="3"/>
      <c r="R632" s="3"/>
      <c r="S632" s="3"/>
      <c r="T632" s="5" t="e">
        <f>((S632)/((O632/60)*(N632/(N632+O632))))/1000</f>
        <v>#DIV/0!</v>
      </c>
      <c r="U632" s="3"/>
      <c r="V632" s="3"/>
      <c r="W632" s="3"/>
      <c r="X632" s="3"/>
      <c r="Y632" s="6"/>
      <c r="Z632" s="3"/>
      <c r="AA632" s="6"/>
      <c r="AB632" s="6"/>
      <c r="AC632" s="6"/>
      <c r="AD632" s="6"/>
      <c r="AE632" s="6"/>
      <c r="AF632" s="7"/>
    </row>
    <row r="633" spans="1:32" ht="13.2">
      <c r="A633" s="8"/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 t="e">
        <f t="shared" si="17"/>
        <v>#DIV/0!</v>
      </c>
      <c r="Q633" s="10"/>
      <c r="R633" s="10"/>
      <c r="S633" s="10"/>
      <c r="T633" s="11" t="e">
        <f>((S633)/((O633/60)*(N633/(N633+O633))))/1000</f>
        <v>#DIV/0!</v>
      </c>
      <c r="U633" s="10"/>
      <c r="V633" s="10"/>
      <c r="W633" s="10"/>
      <c r="X633" s="10"/>
      <c r="Y633" s="12"/>
      <c r="Z633" s="10"/>
      <c r="AA633" s="12"/>
      <c r="AB633" s="12"/>
      <c r="AC633" s="12"/>
      <c r="AD633" s="12"/>
      <c r="AE633" s="12"/>
      <c r="AF633" s="13"/>
    </row>
    <row r="634" spans="1:32" ht="13.2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 t="e">
        <f t="shared" si="17"/>
        <v>#DIV/0!</v>
      </c>
      <c r="Q634" s="3"/>
      <c r="R634" s="3"/>
      <c r="S634" s="3"/>
      <c r="T634" s="5" t="e">
        <f>((S634)/((O634/60)*(N634/(N634+O634))))/1000</f>
        <v>#DIV/0!</v>
      </c>
      <c r="U634" s="3"/>
      <c r="V634" s="3"/>
      <c r="W634" s="3"/>
      <c r="X634" s="3"/>
      <c r="Y634" s="6"/>
      <c r="Z634" s="3"/>
      <c r="AA634" s="6"/>
      <c r="AB634" s="6"/>
      <c r="AC634" s="6"/>
      <c r="AD634" s="6"/>
      <c r="AE634" s="6"/>
      <c r="AF634" s="7"/>
    </row>
    <row r="635" spans="1:32" ht="13.2">
      <c r="A635" s="8"/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 t="e">
        <f t="shared" si="17"/>
        <v>#DIV/0!</v>
      </c>
      <c r="Q635" s="10"/>
      <c r="R635" s="10"/>
      <c r="S635" s="10"/>
      <c r="T635" s="11" t="e">
        <f>((S635)/((O635/60)*(N635/(N635+O635))))/1000</f>
        <v>#DIV/0!</v>
      </c>
      <c r="U635" s="10"/>
      <c r="V635" s="10"/>
      <c r="W635" s="10"/>
      <c r="X635" s="10"/>
      <c r="Y635" s="12"/>
      <c r="Z635" s="10"/>
      <c r="AA635" s="12"/>
      <c r="AB635" s="12"/>
      <c r="AC635" s="12"/>
      <c r="AD635" s="12"/>
      <c r="AE635" s="12"/>
      <c r="AF635" s="13"/>
    </row>
    <row r="636" spans="1:32" ht="13.2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 t="e">
        <f t="shared" si="17"/>
        <v>#DIV/0!</v>
      </c>
      <c r="Q636" s="3"/>
      <c r="R636" s="3"/>
      <c r="S636" s="3"/>
      <c r="T636" s="5" t="e">
        <f>((S636)/((O636/60)*(N636/(N636+O636))))/1000</f>
        <v>#DIV/0!</v>
      </c>
      <c r="U636" s="3"/>
      <c r="V636" s="3"/>
      <c r="W636" s="3"/>
      <c r="X636" s="3"/>
      <c r="Y636" s="6"/>
      <c r="Z636" s="3"/>
      <c r="AA636" s="6"/>
      <c r="AB636" s="6"/>
      <c r="AC636" s="6"/>
      <c r="AD636" s="6"/>
      <c r="AE636" s="6"/>
      <c r="AF636" s="7"/>
    </row>
    <row r="637" spans="1:32" ht="13.2">
      <c r="A637" s="8"/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 t="e">
        <f t="shared" si="17"/>
        <v>#DIV/0!</v>
      </c>
      <c r="Q637" s="10"/>
      <c r="R637" s="10"/>
      <c r="S637" s="10"/>
      <c r="T637" s="11" t="e">
        <f>((S637)/((O637/60)*(N637/(N637+O637))))/1000</f>
        <v>#DIV/0!</v>
      </c>
      <c r="U637" s="10"/>
      <c r="V637" s="10"/>
      <c r="W637" s="10"/>
      <c r="X637" s="10"/>
      <c r="Y637" s="12"/>
      <c r="Z637" s="10"/>
      <c r="AA637" s="12"/>
      <c r="AB637" s="12"/>
      <c r="AC637" s="12"/>
      <c r="AD637" s="12"/>
      <c r="AE637" s="12"/>
      <c r="AF637" s="13"/>
    </row>
    <row r="638" spans="1:32" ht="13.2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 t="e">
        <f t="shared" si="17"/>
        <v>#DIV/0!</v>
      </c>
      <c r="Q638" s="3"/>
      <c r="R638" s="3"/>
      <c r="S638" s="3"/>
      <c r="T638" s="5" t="e">
        <f>((S638)/((O638/60)*(N638/(N638+O638))))/1000</f>
        <v>#DIV/0!</v>
      </c>
      <c r="U638" s="3"/>
      <c r="V638" s="3"/>
      <c r="W638" s="3"/>
      <c r="X638" s="3"/>
      <c r="Y638" s="6"/>
      <c r="Z638" s="3"/>
      <c r="AA638" s="6"/>
      <c r="AB638" s="6"/>
      <c r="AC638" s="6"/>
      <c r="AD638" s="6"/>
      <c r="AE638" s="6"/>
      <c r="AF638" s="7"/>
    </row>
    <row r="639" spans="1:32" ht="13.2">
      <c r="A639" s="8"/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 t="e">
        <f t="shared" si="17"/>
        <v>#DIV/0!</v>
      </c>
      <c r="Q639" s="10"/>
      <c r="R639" s="10"/>
      <c r="S639" s="10"/>
      <c r="T639" s="11" t="e">
        <f>((S639)/((O639/60)*(N639/(N639+O639))))/1000</f>
        <v>#DIV/0!</v>
      </c>
      <c r="U639" s="10"/>
      <c r="V639" s="10"/>
      <c r="W639" s="10"/>
      <c r="X639" s="10"/>
      <c r="Y639" s="12"/>
      <c r="Z639" s="10"/>
      <c r="AA639" s="12"/>
      <c r="AB639" s="12"/>
      <c r="AC639" s="12"/>
      <c r="AD639" s="12"/>
      <c r="AE639" s="12"/>
      <c r="AF639" s="13"/>
    </row>
    <row r="640" spans="1:32" ht="13.2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 t="e">
        <f t="shared" si="17"/>
        <v>#DIV/0!</v>
      </c>
      <c r="Q640" s="3"/>
      <c r="R640" s="3"/>
      <c r="S640" s="3"/>
      <c r="T640" s="5" t="e">
        <f>((S640)/((O640/60)*(N640/(N640+O640))))/1000</f>
        <v>#DIV/0!</v>
      </c>
      <c r="U640" s="3"/>
      <c r="V640" s="3"/>
      <c r="W640" s="3"/>
      <c r="X640" s="3"/>
      <c r="Y640" s="6"/>
      <c r="Z640" s="3"/>
      <c r="AA640" s="6"/>
      <c r="AB640" s="6"/>
      <c r="AC640" s="6"/>
      <c r="AD640" s="6"/>
      <c r="AE640" s="6"/>
      <c r="AF640" s="7"/>
    </row>
    <row r="641" spans="1:32" ht="13.2">
      <c r="A641" s="8"/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 t="e">
        <f t="shared" si="17"/>
        <v>#DIV/0!</v>
      </c>
      <c r="Q641" s="10"/>
      <c r="R641" s="10"/>
      <c r="S641" s="10"/>
      <c r="T641" s="11" t="e">
        <f>((S641)/((O641/60)*(N641/(N641+O641))))/1000</f>
        <v>#DIV/0!</v>
      </c>
      <c r="U641" s="10"/>
      <c r="V641" s="10"/>
      <c r="W641" s="10"/>
      <c r="X641" s="10"/>
      <c r="Y641" s="12"/>
      <c r="Z641" s="10"/>
      <c r="AA641" s="12"/>
      <c r="AB641" s="12"/>
      <c r="AC641" s="12"/>
      <c r="AD641" s="12"/>
      <c r="AE641" s="12"/>
      <c r="AF641" s="13"/>
    </row>
    <row r="642" spans="1:32" ht="13.2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 t="e">
        <f t="shared" si="17"/>
        <v>#DIV/0!</v>
      </c>
      <c r="Q642" s="3"/>
      <c r="R642" s="3"/>
      <c r="S642" s="3"/>
      <c r="T642" s="5" t="e">
        <f>((S642)/((O642/60)*(N642/(N642+O642))))/1000</f>
        <v>#DIV/0!</v>
      </c>
      <c r="U642" s="3"/>
      <c r="V642" s="3"/>
      <c r="W642" s="3"/>
      <c r="X642" s="3"/>
      <c r="Y642" s="6"/>
      <c r="Z642" s="3"/>
      <c r="AA642" s="6"/>
      <c r="AB642" s="6"/>
      <c r="AC642" s="6"/>
      <c r="AD642" s="6"/>
      <c r="AE642" s="6"/>
      <c r="AF642" s="7"/>
    </row>
    <row r="643" spans="1:32" ht="13.2">
      <c r="A643" s="8"/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 t="e">
        <f t="shared" si="17"/>
        <v>#DIV/0!</v>
      </c>
      <c r="Q643" s="10"/>
      <c r="R643" s="10"/>
      <c r="S643" s="10"/>
      <c r="T643" s="11" t="e">
        <f>((S643)/((O643/60)*(N643/(N643+O643))))/1000</f>
        <v>#DIV/0!</v>
      </c>
      <c r="U643" s="10"/>
      <c r="V643" s="10"/>
      <c r="W643" s="10"/>
      <c r="X643" s="10"/>
      <c r="Y643" s="12"/>
      <c r="Z643" s="10"/>
      <c r="AA643" s="12"/>
      <c r="AB643" s="12"/>
      <c r="AC643" s="12"/>
      <c r="AD643" s="12"/>
      <c r="AE643" s="12"/>
      <c r="AF643" s="13"/>
    </row>
    <row r="644" spans="1:32" ht="13.2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 t="e">
        <f t="shared" si="17"/>
        <v>#DIV/0!</v>
      </c>
      <c r="Q644" s="3"/>
      <c r="R644" s="3"/>
      <c r="S644" s="3"/>
      <c r="T644" s="5" t="e">
        <f>((S644)/((O644/60)*(N644/(N644+O644))))/1000</f>
        <v>#DIV/0!</v>
      </c>
      <c r="U644" s="3"/>
      <c r="V644" s="3"/>
      <c r="W644" s="3"/>
      <c r="X644" s="3"/>
      <c r="Y644" s="6"/>
      <c r="Z644" s="3"/>
      <c r="AA644" s="6"/>
      <c r="AB644" s="6"/>
      <c r="AC644" s="6"/>
      <c r="AD644" s="6"/>
      <c r="AE644" s="6"/>
      <c r="AF644" s="7"/>
    </row>
    <row r="645" spans="1:32" ht="13.2">
      <c r="A645" s="8"/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 t="e">
        <f t="shared" si="17"/>
        <v>#DIV/0!</v>
      </c>
      <c r="Q645" s="10"/>
      <c r="R645" s="10"/>
      <c r="S645" s="10"/>
      <c r="T645" s="11" t="e">
        <f>((S645)/((O645/60)*(N645/(N645+O645))))/1000</f>
        <v>#DIV/0!</v>
      </c>
      <c r="U645" s="10"/>
      <c r="V645" s="10"/>
      <c r="W645" s="10"/>
      <c r="X645" s="10"/>
      <c r="Y645" s="12"/>
      <c r="Z645" s="10"/>
      <c r="AA645" s="12"/>
      <c r="AB645" s="12"/>
      <c r="AC645" s="12"/>
      <c r="AD645" s="12"/>
      <c r="AE645" s="12"/>
      <c r="AF645" s="13"/>
    </row>
    <row r="646" spans="1:32" ht="13.2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 t="e">
        <f t="shared" si="17"/>
        <v>#DIV/0!</v>
      </c>
      <c r="Q646" s="3"/>
      <c r="R646" s="3"/>
      <c r="S646" s="3"/>
      <c r="T646" s="5" t="e">
        <f>((S646)/((O646/60)*(N646/(N646+O646))))/1000</f>
        <v>#DIV/0!</v>
      </c>
      <c r="U646" s="3"/>
      <c r="V646" s="3"/>
      <c r="W646" s="3"/>
      <c r="X646" s="3"/>
      <c r="Y646" s="6"/>
      <c r="Z646" s="3"/>
      <c r="AA646" s="6"/>
      <c r="AB646" s="6"/>
      <c r="AC646" s="6"/>
      <c r="AD646" s="6"/>
      <c r="AE646" s="6"/>
      <c r="AF646" s="7"/>
    </row>
    <row r="647" spans="1:32" ht="13.2">
      <c r="A647" s="8"/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 t="e">
        <f t="shared" si="17"/>
        <v>#DIV/0!</v>
      </c>
      <c r="Q647" s="10"/>
      <c r="R647" s="10"/>
      <c r="S647" s="10"/>
      <c r="T647" s="11" t="e">
        <f>((S647)/((O647/60)*(N647/(N647+O647))))/1000</f>
        <v>#DIV/0!</v>
      </c>
      <c r="U647" s="10"/>
      <c r="V647" s="10"/>
      <c r="W647" s="10"/>
      <c r="X647" s="10"/>
      <c r="Y647" s="12"/>
      <c r="Z647" s="10"/>
      <c r="AA647" s="12"/>
      <c r="AB647" s="12"/>
      <c r="AC647" s="12"/>
      <c r="AD647" s="12"/>
      <c r="AE647" s="12"/>
      <c r="AF647" s="13"/>
    </row>
    <row r="648" spans="1:32" ht="13.2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 t="e">
        <f t="shared" si="17"/>
        <v>#DIV/0!</v>
      </c>
      <c r="Q648" s="3"/>
      <c r="R648" s="3"/>
      <c r="S648" s="3"/>
      <c r="T648" s="5" t="e">
        <f>((S648)/((O648/60)*(N648/(N648+O648))))/1000</f>
        <v>#DIV/0!</v>
      </c>
      <c r="U648" s="3"/>
      <c r="V648" s="3"/>
      <c r="W648" s="3"/>
      <c r="X648" s="3"/>
      <c r="Y648" s="6"/>
      <c r="Z648" s="3"/>
      <c r="AA648" s="6"/>
      <c r="AB648" s="6"/>
      <c r="AC648" s="6"/>
      <c r="AD648" s="6"/>
      <c r="AE648" s="6"/>
      <c r="AF648" s="7"/>
    </row>
    <row r="649" spans="1:32" ht="13.2">
      <c r="A649" s="8"/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 t="e">
        <f t="shared" si="17"/>
        <v>#DIV/0!</v>
      </c>
      <c r="Q649" s="10"/>
      <c r="R649" s="10"/>
      <c r="S649" s="10"/>
      <c r="T649" s="11" t="e">
        <f>((S649)/((O649/60)*(N649/(N649+O649))))/1000</f>
        <v>#DIV/0!</v>
      </c>
      <c r="U649" s="10"/>
      <c r="V649" s="10"/>
      <c r="W649" s="10"/>
      <c r="X649" s="10"/>
      <c r="Y649" s="12"/>
      <c r="Z649" s="10"/>
      <c r="AA649" s="12"/>
      <c r="AB649" s="12"/>
      <c r="AC649" s="12"/>
      <c r="AD649" s="12"/>
      <c r="AE649" s="12"/>
      <c r="AF649" s="13"/>
    </row>
    <row r="650" spans="1:32" ht="13.2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 t="e">
        <f t="shared" si="17"/>
        <v>#DIV/0!</v>
      </c>
      <c r="Q650" s="3"/>
      <c r="R650" s="3"/>
      <c r="S650" s="3"/>
      <c r="T650" s="5" t="e">
        <f>((S650)/((O650/60)*(N650/(N650+O650))))/1000</f>
        <v>#DIV/0!</v>
      </c>
      <c r="U650" s="3"/>
      <c r="V650" s="3"/>
      <c r="W650" s="3"/>
      <c r="X650" s="3"/>
      <c r="Y650" s="6"/>
      <c r="Z650" s="3"/>
      <c r="AA650" s="6"/>
      <c r="AB650" s="6"/>
      <c r="AC650" s="6"/>
      <c r="AD650" s="6"/>
      <c r="AE650" s="6"/>
      <c r="AF650" s="7"/>
    </row>
    <row r="651" spans="1:32" ht="13.2">
      <c r="A651" s="8"/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 t="e">
        <f t="shared" si="17"/>
        <v>#DIV/0!</v>
      </c>
      <c r="Q651" s="10"/>
      <c r="R651" s="10"/>
      <c r="S651" s="10"/>
      <c r="T651" s="11" t="e">
        <f>((S651)/((O651/60)*(N651/(N651+O651))))/1000</f>
        <v>#DIV/0!</v>
      </c>
      <c r="U651" s="10"/>
      <c r="V651" s="10"/>
      <c r="W651" s="10"/>
      <c r="X651" s="10"/>
      <c r="Y651" s="12"/>
      <c r="Z651" s="10"/>
      <c r="AA651" s="12"/>
      <c r="AB651" s="12"/>
      <c r="AC651" s="12"/>
      <c r="AD651" s="12"/>
      <c r="AE651" s="12"/>
      <c r="AF651" s="13"/>
    </row>
    <row r="652" spans="1:32" ht="13.2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 t="e">
        <f t="shared" si="17"/>
        <v>#DIV/0!</v>
      </c>
      <c r="Q652" s="3"/>
      <c r="R652" s="3"/>
      <c r="S652" s="3"/>
      <c r="T652" s="5" t="e">
        <f>((S652)/((O652/60)*(N652/(N652+O652))))/1000</f>
        <v>#DIV/0!</v>
      </c>
      <c r="U652" s="3"/>
      <c r="V652" s="3"/>
      <c r="W652" s="3"/>
      <c r="X652" s="3"/>
      <c r="Y652" s="6"/>
      <c r="Z652" s="3"/>
      <c r="AA652" s="6"/>
      <c r="AB652" s="6"/>
      <c r="AC652" s="6"/>
      <c r="AD652" s="6"/>
      <c r="AE652" s="6"/>
      <c r="AF652" s="7"/>
    </row>
    <row r="653" spans="1:32" ht="13.2">
      <c r="A653" s="8"/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 t="e">
        <f t="shared" si="17"/>
        <v>#DIV/0!</v>
      </c>
      <c r="Q653" s="10"/>
      <c r="R653" s="10"/>
      <c r="S653" s="10"/>
      <c r="T653" s="11" t="e">
        <f>((S653)/((O653/60)*(N653/(N653+O653))))/1000</f>
        <v>#DIV/0!</v>
      </c>
      <c r="U653" s="10"/>
      <c r="V653" s="10"/>
      <c r="W653" s="10"/>
      <c r="X653" s="10"/>
      <c r="Y653" s="12"/>
      <c r="Z653" s="10"/>
      <c r="AA653" s="12"/>
      <c r="AB653" s="12"/>
      <c r="AC653" s="12"/>
      <c r="AD653" s="12"/>
      <c r="AE653" s="12"/>
      <c r="AF653" s="13"/>
    </row>
    <row r="654" spans="1:32" ht="13.2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 t="e">
        <f t="shared" si="17"/>
        <v>#DIV/0!</v>
      </c>
      <c r="Q654" s="3"/>
      <c r="R654" s="3"/>
      <c r="S654" s="3"/>
      <c r="T654" s="5" t="e">
        <f>((S654)/((O654/60)*(N654/(N654+O654))))/1000</f>
        <v>#DIV/0!</v>
      </c>
      <c r="U654" s="3"/>
      <c r="V654" s="3"/>
      <c r="W654" s="3"/>
      <c r="X654" s="3"/>
      <c r="Y654" s="6"/>
      <c r="Z654" s="3"/>
      <c r="AA654" s="6"/>
      <c r="AB654" s="6"/>
      <c r="AC654" s="6"/>
      <c r="AD654" s="6"/>
      <c r="AE654" s="6"/>
      <c r="AF654" s="7"/>
    </row>
    <row r="655" spans="1:32" ht="13.2">
      <c r="A655" s="8"/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 t="e">
        <f t="shared" si="17"/>
        <v>#DIV/0!</v>
      </c>
      <c r="Q655" s="10"/>
      <c r="R655" s="10"/>
      <c r="S655" s="10"/>
      <c r="T655" s="11" t="e">
        <f>((S655)/((O655/60)*(N655/(N655+O655))))/1000</f>
        <v>#DIV/0!</v>
      </c>
      <c r="U655" s="10"/>
      <c r="V655" s="10"/>
      <c r="W655" s="10"/>
      <c r="X655" s="10"/>
      <c r="Y655" s="12"/>
      <c r="Z655" s="10"/>
      <c r="AA655" s="12"/>
      <c r="AB655" s="12"/>
      <c r="AC655" s="12"/>
      <c r="AD655" s="12"/>
      <c r="AE655" s="12"/>
      <c r="AF655" s="13"/>
    </row>
    <row r="656" spans="1:32" ht="13.2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 t="e">
        <f t="shared" si="17"/>
        <v>#DIV/0!</v>
      </c>
      <c r="Q656" s="3"/>
      <c r="R656" s="3"/>
      <c r="S656" s="3"/>
      <c r="T656" s="5" t="e">
        <f>((S656)/((O656/60)*(N656/(N656+O656))))/1000</f>
        <v>#DIV/0!</v>
      </c>
      <c r="U656" s="3"/>
      <c r="V656" s="3"/>
      <c r="W656" s="3"/>
      <c r="X656" s="3"/>
      <c r="Y656" s="6"/>
      <c r="Z656" s="3"/>
      <c r="AA656" s="6"/>
      <c r="AB656" s="6"/>
      <c r="AC656" s="6"/>
      <c r="AD656" s="6"/>
      <c r="AE656" s="6"/>
      <c r="AF656" s="7"/>
    </row>
    <row r="657" spans="1:32" ht="13.2">
      <c r="A657" s="8"/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 t="e">
        <f t="shared" si="17"/>
        <v>#DIV/0!</v>
      </c>
      <c r="Q657" s="10"/>
      <c r="R657" s="10"/>
      <c r="S657" s="10"/>
      <c r="T657" s="11" t="e">
        <f>((S657)/((O657/60)*(N657/(N657+O657))))/1000</f>
        <v>#DIV/0!</v>
      </c>
      <c r="U657" s="10"/>
      <c r="V657" s="10"/>
      <c r="W657" s="10"/>
      <c r="X657" s="10"/>
      <c r="Y657" s="12"/>
      <c r="Z657" s="10"/>
      <c r="AA657" s="12"/>
      <c r="AB657" s="12"/>
      <c r="AC657" s="12"/>
      <c r="AD657" s="12"/>
      <c r="AE657" s="12"/>
      <c r="AF657" s="13"/>
    </row>
    <row r="658" spans="1:32" ht="13.2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 t="e">
        <f t="shared" si="17"/>
        <v>#DIV/0!</v>
      </c>
      <c r="Q658" s="3"/>
      <c r="R658" s="3"/>
      <c r="S658" s="3"/>
      <c r="T658" s="5" t="e">
        <f>((S658)/((O658/60)*(N658/(N658+O658))))/1000</f>
        <v>#DIV/0!</v>
      </c>
      <c r="U658" s="3"/>
      <c r="V658" s="3"/>
      <c r="W658" s="3"/>
      <c r="X658" s="3"/>
      <c r="Y658" s="6"/>
      <c r="Z658" s="3"/>
      <c r="AA658" s="6"/>
      <c r="AB658" s="6"/>
      <c r="AC658" s="6"/>
      <c r="AD658" s="6"/>
      <c r="AE658" s="6"/>
      <c r="AF658" s="7"/>
    </row>
    <row r="659" spans="1:32" ht="13.2">
      <c r="A659" s="8"/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 t="e">
        <f t="shared" si="17"/>
        <v>#DIV/0!</v>
      </c>
      <c r="Q659" s="10"/>
      <c r="R659" s="10"/>
      <c r="S659" s="10"/>
      <c r="T659" s="11" t="e">
        <f>((S659)/((O659/60)*(N659/(N659+O659))))/1000</f>
        <v>#DIV/0!</v>
      </c>
      <c r="U659" s="10"/>
      <c r="V659" s="10"/>
      <c r="W659" s="10"/>
      <c r="X659" s="10"/>
      <c r="Y659" s="12"/>
      <c r="Z659" s="10"/>
      <c r="AA659" s="12"/>
      <c r="AB659" s="12"/>
      <c r="AC659" s="12"/>
      <c r="AD659" s="12"/>
      <c r="AE659" s="12"/>
      <c r="AF659" s="13"/>
    </row>
    <row r="660" spans="1:32" ht="13.2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 t="e">
        <f t="shared" si="17"/>
        <v>#DIV/0!</v>
      </c>
      <c r="Q660" s="3"/>
      <c r="R660" s="3"/>
      <c r="S660" s="3"/>
      <c r="T660" s="5" t="e">
        <f>((S660)/((O660/60)*(N660/(N660+O660))))/1000</f>
        <v>#DIV/0!</v>
      </c>
      <c r="U660" s="3"/>
      <c r="V660" s="3"/>
      <c r="W660" s="3"/>
      <c r="X660" s="3"/>
      <c r="Y660" s="6"/>
      <c r="Z660" s="3"/>
      <c r="AA660" s="6"/>
      <c r="AB660" s="6"/>
      <c r="AC660" s="6"/>
      <c r="AD660" s="6"/>
      <c r="AE660" s="6"/>
      <c r="AF660" s="7"/>
    </row>
    <row r="661" spans="1:32" ht="13.2">
      <c r="A661" s="8"/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 t="e">
        <f t="shared" si="17"/>
        <v>#DIV/0!</v>
      </c>
      <c r="Q661" s="10"/>
      <c r="R661" s="10"/>
      <c r="S661" s="10"/>
      <c r="T661" s="11" t="e">
        <f>((S661)/((O661/60)*(N661/(N661+O661))))/1000</f>
        <v>#DIV/0!</v>
      </c>
      <c r="U661" s="10"/>
      <c r="V661" s="10"/>
      <c r="W661" s="10"/>
      <c r="X661" s="10"/>
      <c r="Y661" s="12"/>
      <c r="Z661" s="10"/>
      <c r="AA661" s="12"/>
      <c r="AB661" s="12"/>
      <c r="AC661" s="12"/>
      <c r="AD661" s="12"/>
      <c r="AE661" s="12"/>
      <c r="AF661" s="13"/>
    </row>
    <row r="662" spans="1:32" ht="13.2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 t="e">
        <f t="shared" si="17"/>
        <v>#DIV/0!</v>
      </c>
      <c r="Q662" s="3"/>
      <c r="R662" s="3"/>
      <c r="S662" s="3"/>
      <c r="T662" s="5" t="e">
        <f>((S662)/((O662/60)*(N662/(N662+O662))))/1000</f>
        <v>#DIV/0!</v>
      </c>
      <c r="U662" s="3"/>
      <c r="V662" s="3"/>
      <c r="W662" s="3"/>
      <c r="X662" s="3"/>
      <c r="Y662" s="6"/>
      <c r="Z662" s="3"/>
      <c r="AA662" s="6"/>
      <c r="AB662" s="6"/>
      <c r="AC662" s="6"/>
      <c r="AD662" s="6"/>
      <c r="AE662" s="6"/>
      <c r="AF662" s="7"/>
    </row>
    <row r="663" spans="1:32" ht="13.2">
      <c r="A663" s="8"/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 t="e">
        <f t="shared" si="17"/>
        <v>#DIV/0!</v>
      </c>
      <c r="Q663" s="10"/>
      <c r="R663" s="10"/>
      <c r="S663" s="10"/>
      <c r="T663" s="11" t="e">
        <f>((S663)/((O663/60)*(N663/(N663+O663))))/1000</f>
        <v>#DIV/0!</v>
      </c>
      <c r="U663" s="10"/>
      <c r="V663" s="10"/>
      <c r="W663" s="10"/>
      <c r="X663" s="10"/>
      <c r="Y663" s="12"/>
      <c r="Z663" s="10"/>
      <c r="AA663" s="12"/>
      <c r="AB663" s="12"/>
      <c r="AC663" s="12"/>
      <c r="AD663" s="12"/>
      <c r="AE663" s="12"/>
      <c r="AF663" s="13"/>
    </row>
    <row r="664" spans="1:32" ht="13.2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 t="e">
        <f t="shared" si="17"/>
        <v>#DIV/0!</v>
      </c>
      <c r="Q664" s="3"/>
      <c r="R664" s="3"/>
      <c r="S664" s="3"/>
      <c r="T664" s="5" t="e">
        <f>((S664)/((O664/60)*(N664/(N664+O664))))/1000</f>
        <v>#DIV/0!</v>
      </c>
      <c r="U664" s="3"/>
      <c r="V664" s="3"/>
      <c r="W664" s="3"/>
      <c r="X664" s="3"/>
      <c r="Y664" s="6"/>
      <c r="Z664" s="3"/>
      <c r="AA664" s="6"/>
      <c r="AB664" s="6"/>
      <c r="AC664" s="6"/>
      <c r="AD664" s="6"/>
      <c r="AE664" s="6"/>
      <c r="AF664" s="7"/>
    </row>
    <row r="665" spans="1:32" ht="13.2">
      <c r="A665" s="8"/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 t="e">
        <f t="shared" si="17"/>
        <v>#DIV/0!</v>
      </c>
      <c r="Q665" s="10"/>
      <c r="R665" s="10"/>
      <c r="S665" s="10"/>
      <c r="T665" s="11" t="e">
        <f>((S665)/((O665/60)*(N665/(N665+O665))))/1000</f>
        <v>#DIV/0!</v>
      </c>
      <c r="U665" s="10"/>
      <c r="V665" s="10"/>
      <c r="W665" s="10"/>
      <c r="X665" s="10"/>
      <c r="Y665" s="12"/>
      <c r="Z665" s="10"/>
      <c r="AA665" s="12"/>
      <c r="AB665" s="12"/>
      <c r="AC665" s="12"/>
      <c r="AD665" s="12"/>
      <c r="AE665" s="12"/>
      <c r="AF665" s="13"/>
    </row>
    <row r="666" spans="1:32" ht="13.2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 t="e">
        <f t="shared" si="17"/>
        <v>#DIV/0!</v>
      </c>
      <c r="Q666" s="3"/>
      <c r="R666" s="3"/>
      <c r="S666" s="3"/>
      <c r="T666" s="5" t="e">
        <f>((S666)/((O666/60)*(N666/(N666+O666))))/1000</f>
        <v>#DIV/0!</v>
      </c>
      <c r="U666" s="3"/>
      <c r="V666" s="3"/>
      <c r="W666" s="3"/>
      <c r="X666" s="3"/>
      <c r="Y666" s="6"/>
      <c r="Z666" s="3"/>
      <c r="AA666" s="6"/>
      <c r="AB666" s="6"/>
      <c r="AC666" s="6"/>
      <c r="AD666" s="6"/>
      <c r="AE666" s="6"/>
      <c r="AF666" s="7"/>
    </row>
    <row r="667" spans="1:32" ht="13.2">
      <c r="A667" s="8"/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 t="e">
        <f t="shared" si="17"/>
        <v>#DIV/0!</v>
      </c>
      <c r="Q667" s="10"/>
      <c r="R667" s="10"/>
      <c r="S667" s="10"/>
      <c r="T667" s="11" t="e">
        <f>((S667)/((O667/60)*(N667/(N667+O667))))/1000</f>
        <v>#DIV/0!</v>
      </c>
      <c r="U667" s="10"/>
      <c r="V667" s="10"/>
      <c r="W667" s="10"/>
      <c r="X667" s="10"/>
      <c r="Y667" s="12"/>
      <c r="Z667" s="10"/>
      <c r="AA667" s="12"/>
      <c r="AB667" s="12"/>
      <c r="AC667" s="12"/>
      <c r="AD667" s="12"/>
      <c r="AE667" s="12"/>
      <c r="AF667" s="13"/>
    </row>
    <row r="668" spans="1:32" ht="13.2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 t="e">
        <f t="shared" si="17"/>
        <v>#DIV/0!</v>
      </c>
      <c r="Q668" s="3"/>
      <c r="R668" s="3"/>
      <c r="S668" s="3"/>
      <c r="T668" s="5" t="e">
        <f>((S668)/((O668/60)*(N668/(N668+O668))))/1000</f>
        <v>#DIV/0!</v>
      </c>
      <c r="U668" s="3"/>
      <c r="V668" s="3"/>
      <c r="W668" s="3"/>
      <c r="X668" s="3"/>
      <c r="Y668" s="6"/>
      <c r="Z668" s="3"/>
      <c r="AA668" s="6"/>
      <c r="AB668" s="6"/>
      <c r="AC668" s="6"/>
      <c r="AD668" s="6"/>
      <c r="AE668" s="6"/>
      <c r="AF668" s="7"/>
    </row>
    <row r="669" spans="1:32" ht="13.2">
      <c r="A669" s="8"/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 t="e">
        <f t="shared" si="17"/>
        <v>#DIV/0!</v>
      </c>
      <c r="Q669" s="10"/>
      <c r="R669" s="10"/>
      <c r="S669" s="10"/>
      <c r="T669" s="11" t="e">
        <f>((S669)/((O669/60)*(N669/(N669+O669))))/1000</f>
        <v>#DIV/0!</v>
      </c>
      <c r="U669" s="10"/>
      <c r="V669" s="10"/>
      <c r="W669" s="10"/>
      <c r="X669" s="10"/>
      <c r="Y669" s="12"/>
      <c r="Z669" s="10"/>
      <c r="AA669" s="12"/>
      <c r="AB669" s="12"/>
      <c r="AC669" s="12"/>
      <c r="AD669" s="12"/>
      <c r="AE669" s="12"/>
      <c r="AF669" s="13"/>
    </row>
    <row r="670" spans="1:32" ht="13.2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 t="e">
        <f t="shared" si="17"/>
        <v>#DIV/0!</v>
      </c>
      <c r="Q670" s="3"/>
      <c r="R670" s="3"/>
      <c r="S670" s="3"/>
      <c r="T670" s="5" t="e">
        <f>((S670)/((O670/60)*(N670/(N670+O670))))/1000</f>
        <v>#DIV/0!</v>
      </c>
      <c r="U670" s="3"/>
      <c r="V670" s="3"/>
      <c r="W670" s="3"/>
      <c r="X670" s="3"/>
      <c r="Y670" s="6"/>
      <c r="Z670" s="3"/>
      <c r="AA670" s="6"/>
      <c r="AB670" s="6"/>
      <c r="AC670" s="6"/>
      <c r="AD670" s="6"/>
      <c r="AE670" s="6"/>
      <c r="AF670" s="7"/>
    </row>
    <row r="671" spans="1:32" ht="13.2">
      <c r="A671" s="8"/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 t="e">
        <f t="shared" si="17"/>
        <v>#DIV/0!</v>
      </c>
      <c r="Q671" s="10"/>
      <c r="R671" s="10"/>
      <c r="S671" s="10"/>
      <c r="T671" s="11" t="e">
        <f>((S671)/((O671/60)*(N671/(N671+O671))))/1000</f>
        <v>#DIV/0!</v>
      </c>
      <c r="U671" s="10"/>
      <c r="V671" s="10"/>
      <c r="W671" s="10"/>
      <c r="X671" s="10"/>
      <c r="Y671" s="12"/>
      <c r="Z671" s="10"/>
      <c r="AA671" s="12"/>
      <c r="AB671" s="12"/>
      <c r="AC671" s="12"/>
      <c r="AD671" s="12"/>
      <c r="AE671" s="12"/>
      <c r="AF671" s="13"/>
    </row>
    <row r="672" spans="1:32" ht="13.2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 t="e">
        <f t="shared" si="17"/>
        <v>#DIV/0!</v>
      </c>
      <c r="Q672" s="3"/>
      <c r="R672" s="3"/>
      <c r="S672" s="3"/>
      <c r="T672" s="5" t="e">
        <f>((S672)/((O672/60)*(N672/(N672+O672))))/1000</f>
        <v>#DIV/0!</v>
      </c>
      <c r="U672" s="3"/>
      <c r="V672" s="3"/>
      <c r="W672" s="3"/>
      <c r="X672" s="3"/>
      <c r="Y672" s="6"/>
      <c r="Z672" s="3"/>
      <c r="AA672" s="6"/>
      <c r="AB672" s="6"/>
      <c r="AC672" s="6"/>
      <c r="AD672" s="6"/>
      <c r="AE672" s="6"/>
      <c r="AF672" s="7"/>
    </row>
    <row r="673" spans="1:32" ht="13.2">
      <c r="A673" s="8"/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 t="e">
        <f t="shared" si="17"/>
        <v>#DIV/0!</v>
      </c>
      <c r="Q673" s="10"/>
      <c r="R673" s="10"/>
      <c r="S673" s="10"/>
      <c r="T673" s="11" t="e">
        <f>((S673)/((O673/60)*(N673/(N673+O673))))/1000</f>
        <v>#DIV/0!</v>
      </c>
      <c r="U673" s="10"/>
      <c r="V673" s="10"/>
      <c r="W673" s="10"/>
      <c r="X673" s="10"/>
      <c r="Y673" s="12"/>
      <c r="Z673" s="10"/>
      <c r="AA673" s="12"/>
      <c r="AB673" s="12"/>
      <c r="AC673" s="12"/>
      <c r="AD673" s="12"/>
      <c r="AE673" s="12"/>
      <c r="AF673" s="13"/>
    </row>
    <row r="674" spans="1:32" ht="13.2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 t="e">
        <f t="shared" si="17"/>
        <v>#DIV/0!</v>
      </c>
      <c r="Q674" s="3"/>
      <c r="R674" s="3"/>
      <c r="S674" s="3"/>
      <c r="T674" s="5" t="e">
        <f>((S674)/((O674/60)*(N674/(N674+O674))))/1000</f>
        <v>#DIV/0!</v>
      </c>
      <c r="U674" s="3"/>
      <c r="V674" s="3"/>
      <c r="W674" s="3"/>
      <c r="X674" s="3"/>
      <c r="Y674" s="6"/>
      <c r="Z674" s="3"/>
      <c r="AA674" s="6"/>
      <c r="AB674" s="6"/>
      <c r="AC674" s="6"/>
      <c r="AD674" s="6"/>
      <c r="AE674" s="6"/>
      <c r="AF674" s="7"/>
    </row>
    <row r="675" spans="1:32" ht="13.2">
      <c r="A675" s="8"/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 t="e">
        <f t="shared" si="17"/>
        <v>#DIV/0!</v>
      </c>
      <c r="Q675" s="10"/>
      <c r="R675" s="10"/>
      <c r="S675" s="10"/>
      <c r="T675" s="11" t="e">
        <f>((S675)/((O675/60)*(N675/(N675+O675))))/1000</f>
        <v>#DIV/0!</v>
      </c>
      <c r="U675" s="10"/>
      <c r="V675" s="10"/>
      <c r="W675" s="10"/>
      <c r="X675" s="10"/>
      <c r="Y675" s="12"/>
      <c r="Z675" s="10"/>
      <c r="AA675" s="12"/>
      <c r="AB675" s="12"/>
      <c r="AC675" s="12"/>
      <c r="AD675" s="12"/>
      <c r="AE675" s="12"/>
      <c r="AF675" s="13"/>
    </row>
    <row r="676" spans="1:32" ht="13.2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 t="e">
        <f t="shared" si="17"/>
        <v>#DIV/0!</v>
      </c>
      <c r="Q676" s="3"/>
      <c r="R676" s="3"/>
      <c r="S676" s="3"/>
      <c r="T676" s="5" t="e">
        <f>((S676)/((O676/60)*(N676/(N676+O676))))/1000</f>
        <v>#DIV/0!</v>
      </c>
      <c r="U676" s="3"/>
      <c r="V676" s="3"/>
      <c r="W676" s="3"/>
      <c r="X676" s="3"/>
      <c r="Y676" s="6"/>
      <c r="Z676" s="3"/>
      <c r="AA676" s="6"/>
      <c r="AB676" s="6"/>
      <c r="AC676" s="6"/>
      <c r="AD676" s="6"/>
      <c r="AE676" s="6"/>
      <c r="AF676" s="7"/>
    </row>
    <row r="677" spans="1:32" ht="13.2">
      <c r="A677" s="8"/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 t="e">
        <f t="shared" si="17"/>
        <v>#DIV/0!</v>
      </c>
      <c r="Q677" s="10"/>
      <c r="R677" s="10"/>
      <c r="S677" s="10"/>
      <c r="T677" s="11" t="e">
        <f>((S677)/((O677/60)*(N677/(N677+O677))))/1000</f>
        <v>#DIV/0!</v>
      </c>
      <c r="U677" s="10"/>
      <c r="V677" s="10"/>
      <c r="W677" s="10"/>
      <c r="X677" s="10"/>
      <c r="Y677" s="12"/>
      <c r="Z677" s="10"/>
      <c r="AA677" s="12"/>
      <c r="AB677" s="12"/>
      <c r="AC677" s="12"/>
      <c r="AD677" s="12"/>
      <c r="AE677" s="12"/>
      <c r="AF677" s="13"/>
    </row>
    <row r="678" spans="1:32" ht="13.2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 t="e">
        <f t="shared" si="17"/>
        <v>#DIV/0!</v>
      </c>
      <c r="Q678" s="3"/>
      <c r="R678" s="3"/>
      <c r="S678" s="3"/>
      <c r="T678" s="5" t="e">
        <f>((S678)/((O678/60)*(N678/(N678+O678))))/1000</f>
        <v>#DIV/0!</v>
      </c>
      <c r="U678" s="3"/>
      <c r="V678" s="3"/>
      <c r="W678" s="3"/>
      <c r="X678" s="3"/>
      <c r="Y678" s="6"/>
      <c r="Z678" s="3"/>
      <c r="AA678" s="6"/>
      <c r="AB678" s="6"/>
      <c r="AC678" s="6"/>
      <c r="AD678" s="6"/>
      <c r="AE678" s="6"/>
      <c r="AF678" s="7"/>
    </row>
    <row r="679" spans="1:32" ht="13.2">
      <c r="A679" s="8"/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 t="e">
        <f t="shared" si="17"/>
        <v>#DIV/0!</v>
      </c>
      <c r="Q679" s="10"/>
      <c r="R679" s="10"/>
      <c r="S679" s="10"/>
      <c r="T679" s="11" t="e">
        <f>((S679)/((O679/60)*(N679/(N679+O679))))/1000</f>
        <v>#DIV/0!</v>
      </c>
      <c r="U679" s="10"/>
      <c r="V679" s="10"/>
      <c r="W679" s="10"/>
      <c r="X679" s="10"/>
      <c r="Y679" s="12"/>
      <c r="Z679" s="10"/>
      <c r="AA679" s="12"/>
      <c r="AB679" s="12"/>
      <c r="AC679" s="12"/>
      <c r="AD679" s="12"/>
      <c r="AE679" s="12"/>
      <c r="AF679" s="13"/>
    </row>
    <row r="680" spans="1:32" ht="13.2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 t="e">
        <f t="shared" si="17"/>
        <v>#DIV/0!</v>
      </c>
      <c r="Q680" s="3"/>
      <c r="R680" s="3"/>
      <c r="S680" s="3"/>
      <c r="T680" s="5" t="e">
        <f>((S680)/((O680/60)*(N680/(N680+O680))))/1000</f>
        <v>#DIV/0!</v>
      </c>
      <c r="U680" s="3"/>
      <c r="V680" s="3"/>
      <c r="W680" s="3"/>
      <c r="X680" s="3"/>
      <c r="Y680" s="6"/>
      <c r="Z680" s="3"/>
      <c r="AA680" s="6"/>
      <c r="AB680" s="6"/>
      <c r="AC680" s="6"/>
      <c r="AD680" s="6"/>
      <c r="AE680" s="6"/>
      <c r="AF680" s="7"/>
    </row>
    <row r="681" spans="1:32" ht="13.2">
      <c r="A681" s="8"/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 t="e">
        <f t="shared" si="17"/>
        <v>#DIV/0!</v>
      </c>
      <c r="Q681" s="10"/>
      <c r="R681" s="10"/>
      <c r="S681" s="10"/>
      <c r="T681" s="11" t="e">
        <f>((S681)/((O681/60)*(N681/(N681+O681))))/1000</f>
        <v>#DIV/0!</v>
      </c>
      <c r="U681" s="10"/>
      <c r="V681" s="10"/>
      <c r="W681" s="10"/>
      <c r="X681" s="10"/>
      <c r="Y681" s="12"/>
      <c r="Z681" s="10"/>
      <c r="AA681" s="12"/>
      <c r="AB681" s="12"/>
      <c r="AC681" s="12"/>
      <c r="AD681" s="12"/>
      <c r="AE681" s="12"/>
      <c r="AF681" s="13"/>
    </row>
    <row r="682" spans="1:32" ht="13.2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 t="e">
        <f t="shared" si="17"/>
        <v>#DIV/0!</v>
      </c>
      <c r="Q682" s="3"/>
      <c r="R682" s="3"/>
      <c r="S682" s="3"/>
      <c r="T682" s="5" t="e">
        <f>((S682)/((O682/60)*(N682/(N682+O682))))/1000</f>
        <v>#DIV/0!</v>
      </c>
      <c r="U682" s="3"/>
      <c r="V682" s="3"/>
      <c r="W682" s="3"/>
      <c r="X682" s="3"/>
      <c r="Y682" s="6"/>
      <c r="Z682" s="3"/>
      <c r="AA682" s="6"/>
      <c r="AB682" s="6"/>
      <c r="AC682" s="6"/>
      <c r="AD682" s="6"/>
      <c r="AE682" s="6"/>
      <c r="AF682" s="7"/>
    </row>
    <row r="683" spans="1:32" ht="13.2">
      <c r="A683" s="8"/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 t="e">
        <f t="shared" si="17"/>
        <v>#DIV/0!</v>
      </c>
      <c r="Q683" s="10"/>
      <c r="R683" s="10"/>
      <c r="S683" s="10"/>
      <c r="T683" s="11" t="e">
        <f>((S683)/((O683/60)*(N683/(N683+O683))))/1000</f>
        <v>#DIV/0!</v>
      </c>
      <c r="U683" s="10"/>
      <c r="V683" s="10"/>
      <c r="W683" s="10"/>
      <c r="X683" s="10"/>
      <c r="Y683" s="12"/>
      <c r="Z683" s="10"/>
      <c r="AA683" s="12"/>
      <c r="AB683" s="12"/>
      <c r="AC683" s="12"/>
      <c r="AD683" s="12"/>
      <c r="AE683" s="12"/>
      <c r="AF683" s="13"/>
    </row>
    <row r="684" spans="1:32" ht="13.2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 t="e">
        <f t="shared" si="17"/>
        <v>#DIV/0!</v>
      </c>
      <c r="Q684" s="3"/>
      <c r="R684" s="3"/>
      <c r="S684" s="3"/>
      <c r="T684" s="5" t="e">
        <f>((S684)/((O684/60)*(N684/(N684+O684))))/1000</f>
        <v>#DIV/0!</v>
      </c>
      <c r="U684" s="3"/>
      <c r="V684" s="3"/>
      <c r="W684" s="3"/>
      <c r="X684" s="3"/>
      <c r="Y684" s="6"/>
      <c r="Z684" s="3"/>
      <c r="AA684" s="6"/>
      <c r="AB684" s="6"/>
      <c r="AC684" s="6"/>
      <c r="AD684" s="6"/>
      <c r="AE684" s="6"/>
      <c r="AF684" s="7"/>
    </row>
    <row r="685" spans="1:32" ht="13.2">
      <c r="A685" s="8"/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 t="e">
        <f t="shared" si="17"/>
        <v>#DIV/0!</v>
      </c>
      <c r="Q685" s="10"/>
      <c r="R685" s="10"/>
      <c r="S685" s="10"/>
      <c r="T685" s="11" t="e">
        <f>((S685)/((O685/60)*(N685/(N685+O685))))/1000</f>
        <v>#DIV/0!</v>
      </c>
      <c r="U685" s="10"/>
      <c r="V685" s="10"/>
      <c r="W685" s="10"/>
      <c r="X685" s="10"/>
      <c r="Y685" s="12"/>
      <c r="Z685" s="10"/>
      <c r="AA685" s="12"/>
      <c r="AB685" s="12"/>
      <c r="AC685" s="12"/>
      <c r="AD685" s="12"/>
      <c r="AE685" s="12"/>
      <c r="AF685" s="13"/>
    </row>
    <row r="686" spans="1:32" ht="13.2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 t="e">
        <f t="shared" si="17"/>
        <v>#DIV/0!</v>
      </c>
      <c r="Q686" s="3"/>
      <c r="R686" s="3"/>
      <c r="S686" s="3"/>
      <c r="T686" s="5" t="e">
        <f>((S686)/((O686/60)*(N686/(N686+O686))))/1000</f>
        <v>#DIV/0!</v>
      </c>
      <c r="U686" s="3"/>
      <c r="V686" s="3"/>
      <c r="W686" s="3"/>
      <c r="X686" s="3"/>
      <c r="Y686" s="6"/>
      <c r="Z686" s="3"/>
      <c r="AA686" s="6"/>
      <c r="AB686" s="6"/>
      <c r="AC686" s="6"/>
      <c r="AD686" s="6"/>
      <c r="AE686" s="6"/>
      <c r="AF686" s="7"/>
    </row>
    <row r="687" spans="1:32" ht="13.2">
      <c r="A687" s="8"/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 t="e">
        <f t="shared" si="17"/>
        <v>#DIV/0!</v>
      </c>
      <c r="Q687" s="10"/>
      <c r="R687" s="10"/>
      <c r="S687" s="10"/>
      <c r="T687" s="11" t="e">
        <f>((S687)/((O687/60)*(N687/(N687+O687))))/1000</f>
        <v>#DIV/0!</v>
      </c>
      <c r="U687" s="10"/>
      <c r="V687" s="10"/>
      <c r="W687" s="10"/>
      <c r="X687" s="10"/>
      <c r="Y687" s="12"/>
      <c r="Z687" s="10"/>
      <c r="AA687" s="12"/>
      <c r="AB687" s="12"/>
      <c r="AC687" s="12"/>
      <c r="AD687" s="12"/>
      <c r="AE687" s="12"/>
      <c r="AF687" s="13"/>
    </row>
    <row r="688" spans="1:32" ht="13.2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 t="e">
        <f t="shared" si="17"/>
        <v>#DIV/0!</v>
      </c>
      <c r="Q688" s="3"/>
      <c r="R688" s="3"/>
      <c r="S688" s="3"/>
      <c r="T688" s="5" t="e">
        <f>((S688)/((O688/60)*(N688/(N688+O688))))/1000</f>
        <v>#DIV/0!</v>
      </c>
      <c r="U688" s="3"/>
      <c r="V688" s="3"/>
      <c r="W688" s="3"/>
      <c r="X688" s="3"/>
      <c r="Y688" s="6"/>
      <c r="Z688" s="3"/>
      <c r="AA688" s="6"/>
      <c r="AB688" s="6"/>
      <c r="AC688" s="6"/>
      <c r="AD688" s="6"/>
      <c r="AE688" s="6"/>
      <c r="AF688" s="7"/>
    </row>
    <row r="689" spans="1:32" ht="13.2">
      <c r="A689" s="8"/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 t="e">
        <f t="shared" si="17"/>
        <v>#DIV/0!</v>
      </c>
      <c r="Q689" s="10"/>
      <c r="R689" s="10"/>
      <c r="S689" s="10"/>
      <c r="T689" s="11" t="e">
        <f>((S689)/((O689/60)*(N689/(N689+O689))))/1000</f>
        <v>#DIV/0!</v>
      </c>
      <c r="U689" s="10"/>
      <c r="V689" s="10"/>
      <c r="W689" s="10"/>
      <c r="X689" s="10"/>
      <c r="Y689" s="12"/>
      <c r="Z689" s="10"/>
      <c r="AA689" s="12"/>
      <c r="AB689" s="12"/>
      <c r="AC689" s="12"/>
      <c r="AD689" s="12"/>
      <c r="AE689" s="12"/>
      <c r="AF689" s="13"/>
    </row>
    <row r="690" spans="1:32" ht="13.2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 t="e">
        <f t="shared" si="17"/>
        <v>#DIV/0!</v>
      </c>
      <c r="Q690" s="3"/>
      <c r="R690" s="3"/>
      <c r="S690" s="3"/>
      <c r="T690" s="5" t="e">
        <f>((S690)/((O690/60)*(N690/(N690+O690))))/1000</f>
        <v>#DIV/0!</v>
      </c>
      <c r="U690" s="3"/>
      <c r="V690" s="3"/>
      <c r="W690" s="3"/>
      <c r="X690" s="3"/>
      <c r="Y690" s="6"/>
      <c r="Z690" s="3"/>
      <c r="AA690" s="6"/>
      <c r="AB690" s="6"/>
      <c r="AC690" s="6"/>
      <c r="AD690" s="6"/>
      <c r="AE690" s="6"/>
      <c r="AF690" s="7"/>
    </row>
    <row r="691" spans="1:32" ht="13.2">
      <c r="A691" s="8"/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 t="e">
        <f t="shared" si="17"/>
        <v>#DIV/0!</v>
      </c>
      <c r="Q691" s="10"/>
      <c r="R691" s="10"/>
      <c r="S691" s="10"/>
      <c r="T691" s="11" t="e">
        <f>((S691)/((O691/60)*(N691/(N691+O691))))/1000</f>
        <v>#DIV/0!</v>
      </c>
      <c r="U691" s="10"/>
      <c r="V691" s="10"/>
      <c r="W691" s="10"/>
      <c r="X691" s="10"/>
      <c r="Y691" s="12"/>
      <c r="Z691" s="10"/>
      <c r="AA691" s="12"/>
      <c r="AB691" s="12"/>
      <c r="AC691" s="12"/>
      <c r="AD691" s="12"/>
      <c r="AE691" s="12"/>
      <c r="AF691" s="13"/>
    </row>
    <row r="692" spans="1:32" ht="13.2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 t="e">
        <f t="shared" si="17"/>
        <v>#DIV/0!</v>
      </c>
      <c r="Q692" s="3"/>
      <c r="R692" s="3"/>
      <c r="S692" s="3"/>
      <c r="T692" s="5" t="e">
        <f>((S692)/((O692/60)*(N692/(N692+O692))))/1000</f>
        <v>#DIV/0!</v>
      </c>
      <c r="U692" s="3"/>
      <c r="V692" s="3"/>
      <c r="W692" s="3"/>
      <c r="X692" s="3"/>
      <c r="Y692" s="6"/>
      <c r="Z692" s="3"/>
      <c r="AA692" s="6"/>
      <c r="AB692" s="6"/>
      <c r="AC692" s="6"/>
      <c r="AD692" s="6"/>
      <c r="AE692" s="6"/>
      <c r="AF692" s="7"/>
    </row>
    <row r="693" spans="1:32" ht="13.2">
      <c r="A693" s="8"/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 t="e">
        <f t="shared" si="17"/>
        <v>#DIV/0!</v>
      </c>
      <c r="Q693" s="10"/>
      <c r="R693" s="10"/>
      <c r="S693" s="10"/>
      <c r="T693" s="11" t="e">
        <f>((S693)/((O693/60)*(N693/(N693+O693))))/1000</f>
        <v>#DIV/0!</v>
      </c>
      <c r="U693" s="10"/>
      <c r="V693" s="10"/>
      <c r="W693" s="10"/>
      <c r="X693" s="10"/>
      <c r="Y693" s="12"/>
      <c r="Z693" s="10"/>
      <c r="AA693" s="12"/>
      <c r="AB693" s="12"/>
      <c r="AC693" s="12"/>
      <c r="AD693" s="12"/>
      <c r="AE693" s="12"/>
      <c r="AF693" s="13"/>
    </row>
    <row r="694" spans="1:32" ht="13.2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 t="e">
        <f t="shared" si="17"/>
        <v>#DIV/0!</v>
      </c>
      <c r="Q694" s="3"/>
      <c r="R694" s="3"/>
      <c r="S694" s="3"/>
      <c r="T694" s="5" t="e">
        <f>((S694)/((O694/60)*(N694/(N694+O694))))/1000</f>
        <v>#DIV/0!</v>
      </c>
      <c r="U694" s="3"/>
      <c r="V694" s="3"/>
      <c r="W694" s="3"/>
      <c r="X694" s="3"/>
      <c r="Y694" s="6"/>
      <c r="Z694" s="3"/>
      <c r="AA694" s="6"/>
      <c r="AB694" s="6"/>
      <c r="AC694" s="6"/>
      <c r="AD694" s="6"/>
      <c r="AE694" s="6"/>
      <c r="AF694" s="7"/>
    </row>
    <row r="695" spans="1:32" ht="13.2">
      <c r="A695" s="8"/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 t="e">
        <f t="shared" si="17"/>
        <v>#DIV/0!</v>
      </c>
      <c r="Q695" s="10"/>
      <c r="R695" s="10"/>
      <c r="S695" s="10"/>
      <c r="T695" s="11" t="e">
        <f>((S695)/((O695/60)*(N695/(N695+O695))))/1000</f>
        <v>#DIV/0!</v>
      </c>
      <c r="U695" s="10"/>
      <c r="V695" s="10"/>
      <c r="W695" s="10"/>
      <c r="X695" s="10"/>
      <c r="Y695" s="12"/>
      <c r="Z695" s="10"/>
      <c r="AA695" s="12"/>
      <c r="AB695" s="12"/>
      <c r="AC695" s="12"/>
      <c r="AD695" s="12"/>
      <c r="AE695" s="12"/>
      <c r="AF695" s="13"/>
    </row>
    <row r="696" spans="1:32" ht="13.2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 t="e">
        <f t="shared" si="17"/>
        <v>#DIV/0!</v>
      </c>
      <c r="Q696" s="3"/>
      <c r="R696" s="3"/>
      <c r="S696" s="3"/>
      <c r="T696" s="5" t="e">
        <f>((S696)/((O696/60)*(N696/(N696+O696))))/1000</f>
        <v>#DIV/0!</v>
      </c>
      <c r="U696" s="3"/>
      <c r="V696" s="3"/>
      <c r="W696" s="3"/>
      <c r="X696" s="3"/>
      <c r="Y696" s="6"/>
      <c r="Z696" s="3"/>
      <c r="AA696" s="6"/>
      <c r="AB696" s="6"/>
      <c r="AC696" s="6"/>
      <c r="AD696" s="6"/>
      <c r="AE696" s="6"/>
      <c r="AF696" s="7"/>
    </row>
    <row r="697" spans="1:32" ht="13.2">
      <c r="A697" s="8"/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 t="e">
        <f t="shared" si="17"/>
        <v>#DIV/0!</v>
      </c>
      <c r="Q697" s="10"/>
      <c r="R697" s="10"/>
      <c r="S697" s="10"/>
      <c r="T697" s="11" t="e">
        <f>((S697)/((O697/60)*(N697/(N697+O697))))/1000</f>
        <v>#DIV/0!</v>
      </c>
      <c r="U697" s="10"/>
      <c r="V697" s="10"/>
      <c r="W697" s="10"/>
      <c r="X697" s="10"/>
      <c r="Y697" s="12"/>
      <c r="Z697" s="10"/>
      <c r="AA697" s="12"/>
      <c r="AB697" s="12"/>
      <c r="AC697" s="12"/>
      <c r="AD697" s="12"/>
      <c r="AE697" s="12"/>
      <c r="AF697" s="13"/>
    </row>
    <row r="698" spans="1:32" ht="13.2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 t="e">
        <f t="shared" si="17"/>
        <v>#DIV/0!</v>
      </c>
      <c r="Q698" s="3"/>
      <c r="R698" s="3"/>
      <c r="S698" s="3"/>
      <c r="T698" s="5" t="e">
        <f>((S698)/((O698/60)*(N698/(N698+O698))))/1000</f>
        <v>#DIV/0!</v>
      </c>
      <c r="U698" s="3"/>
      <c r="V698" s="3"/>
      <c r="W698" s="3"/>
      <c r="X698" s="3"/>
      <c r="Y698" s="6"/>
      <c r="Z698" s="3"/>
      <c r="AA698" s="6"/>
      <c r="AB698" s="6"/>
      <c r="AC698" s="6"/>
      <c r="AD698" s="6"/>
      <c r="AE698" s="6"/>
      <c r="AF698" s="7"/>
    </row>
    <row r="699" spans="1:32" ht="13.2">
      <c r="A699" s="8"/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 t="e">
        <f t="shared" si="17"/>
        <v>#DIV/0!</v>
      </c>
      <c r="Q699" s="10"/>
      <c r="R699" s="10"/>
      <c r="S699" s="10"/>
      <c r="T699" s="11" t="e">
        <f>((S699)/((O699/60)*(N699/(N699+O699))))/1000</f>
        <v>#DIV/0!</v>
      </c>
      <c r="U699" s="10"/>
      <c r="V699" s="10"/>
      <c r="W699" s="10"/>
      <c r="X699" s="10"/>
      <c r="Y699" s="12"/>
      <c r="Z699" s="10"/>
      <c r="AA699" s="12"/>
      <c r="AB699" s="12"/>
      <c r="AC699" s="12"/>
      <c r="AD699" s="12"/>
      <c r="AE699" s="12"/>
      <c r="AF699" s="13"/>
    </row>
    <row r="700" spans="1:32" ht="13.2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 t="e">
        <f t="shared" si="17"/>
        <v>#DIV/0!</v>
      </c>
      <c r="Q700" s="3"/>
      <c r="R700" s="3"/>
      <c r="S700" s="3"/>
      <c r="T700" s="5" t="e">
        <f>((S700)/((O700/60)*(N700/(N700+O700))))/1000</f>
        <v>#DIV/0!</v>
      </c>
      <c r="U700" s="3"/>
      <c r="V700" s="3"/>
      <c r="W700" s="3"/>
      <c r="X700" s="3"/>
      <c r="Y700" s="6"/>
      <c r="Z700" s="3"/>
      <c r="AA700" s="6"/>
      <c r="AB700" s="6"/>
      <c r="AC700" s="6"/>
      <c r="AD700" s="6"/>
      <c r="AE700" s="6"/>
      <c r="AF700" s="7"/>
    </row>
    <row r="701" spans="1:32" ht="13.2">
      <c r="A701" s="8"/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 t="e">
        <f t="shared" si="17"/>
        <v>#DIV/0!</v>
      </c>
      <c r="Q701" s="10"/>
      <c r="R701" s="10"/>
      <c r="S701" s="10"/>
      <c r="T701" s="11" t="e">
        <f>((S701)/((O701/60)*(N701/(N701+O701))))/1000</f>
        <v>#DIV/0!</v>
      </c>
      <c r="U701" s="10"/>
      <c r="V701" s="10"/>
      <c r="W701" s="10"/>
      <c r="X701" s="10"/>
      <c r="Y701" s="12"/>
      <c r="Z701" s="10"/>
      <c r="AA701" s="12"/>
      <c r="AB701" s="12"/>
      <c r="AC701" s="12"/>
      <c r="AD701" s="12"/>
      <c r="AE701" s="12"/>
      <c r="AF701" s="13"/>
    </row>
    <row r="702" spans="1:32" ht="13.2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 t="e">
        <f t="shared" si="17"/>
        <v>#DIV/0!</v>
      </c>
      <c r="Q702" s="3"/>
      <c r="R702" s="3"/>
      <c r="S702" s="3"/>
      <c r="T702" s="5" t="e">
        <f>((S702)/((O702/60)*(N702/(N702+O702))))/1000</f>
        <v>#DIV/0!</v>
      </c>
      <c r="U702" s="3"/>
      <c r="V702" s="3"/>
      <c r="W702" s="3"/>
      <c r="X702" s="3"/>
      <c r="Y702" s="6"/>
      <c r="Z702" s="3"/>
      <c r="AA702" s="6"/>
      <c r="AB702" s="6"/>
      <c r="AC702" s="6"/>
      <c r="AD702" s="6"/>
      <c r="AE702" s="6"/>
      <c r="AF702" s="7"/>
    </row>
    <row r="703" spans="1:32" ht="13.2">
      <c r="A703" s="8"/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 t="e">
        <f t="shared" si="17"/>
        <v>#DIV/0!</v>
      </c>
      <c r="Q703" s="10"/>
      <c r="R703" s="10"/>
      <c r="S703" s="10"/>
      <c r="T703" s="11" t="e">
        <f>((S703)/((O703/60)*(N703/(N703+O703))))/1000</f>
        <v>#DIV/0!</v>
      </c>
      <c r="U703" s="10"/>
      <c r="V703" s="10"/>
      <c r="W703" s="10"/>
      <c r="X703" s="10"/>
      <c r="Y703" s="12"/>
      <c r="Z703" s="10"/>
      <c r="AA703" s="12"/>
      <c r="AB703" s="12"/>
      <c r="AC703" s="12"/>
      <c r="AD703" s="12"/>
      <c r="AE703" s="12"/>
      <c r="AF703" s="13"/>
    </row>
    <row r="704" spans="1:32" ht="13.2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 t="e">
        <f t="shared" si="17"/>
        <v>#DIV/0!</v>
      </c>
      <c r="Q704" s="3"/>
      <c r="R704" s="3"/>
      <c r="S704" s="3"/>
      <c r="T704" s="5" t="e">
        <f>((S704)/((O704/60)*(N704/(N704+O704))))/1000</f>
        <v>#DIV/0!</v>
      </c>
      <c r="U704" s="3"/>
      <c r="V704" s="3"/>
      <c r="W704" s="3"/>
      <c r="X704" s="3"/>
      <c r="Y704" s="6"/>
      <c r="Z704" s="3"/>
      <c r="AA704" s="6"/>
      <c r="AB704" s="6"/>
      <c r="AC704" s="6"/>
      <c r="AD704" s="6"/>
      <c r="AE704" s="6"/>
      <c r="AF704" s="7"/>
    </row>
    <row r="705" spans="1:32" ht="13.2">
      <c r="A705" s="8"/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 t="e">
        <f t="shared" si="17"/>
        <v>#DIV/0!</v>
      </c>
      <c r="Q705" s="10"/>
      <c r="R705" s="10"/>
      <c r="S705" s="10"/>
      <c r="T705" s="11" t="e">
        <f>((S705)/((O705/60)*(N705/(N705+O705))))/1000</f>
        <v>#DIV/0!</v>
      </c>
      <c r="U705" s="10"/>
      <c r="V705" s="10"/>
      <c r="W705" s="10"/>
      <c r="X705" s="10"/>
      <c r="Y705" s="12"/>
      <c r="Z705" s="10"/>
      <c r="AA705" s="12"/>
      <c r="AB705" s="12"/>
      <c r="AC705" s="12"/>
      <c r="AD705" s="12"/>
      <c r="AE705" s="12"/>
      <c r="AF705" s="13"/>
    </row>
    <row r="706" spans="1:32" ht="13.2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 t="e">
        <f t="shared" si="17"/>
        <v>#DIV/0!</v>
      </c>
      <c r="Q706" s="3"/>
      <c r="R706" s="3"/>
      <c r="S706" s="3"/>
      <c r="T706" s="5" t="e">
        <f>((S706)/((O706/60)*(N706/(N706+O706))))/1000</f>
        <v>#DIV/0!</v>
      </c>
      <c r="U706" s="3"/>
      <c r="V706" s="3"/>
      <c r="W706" s="3"/>
      <c r="X706" s="3"/>
      <c r="Y706" s="6"/>
      <c r="Z706" s="3"/>
      <c r="AA706" s="6"/>
      <c r="AB706" s="6"/>
      <c r="AC706" s="6"/>
      <c r="AD706" s="6"/>
      <c r="AE706" s="6"/>
      <c r="AF706" s="7"/>
    </row>
    <row r="707" spans="1:32" ht="13.2">
      <c r="A707" s="8"/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 t="e">
        <f t="shared" si="17"/>
        <v>#DIV/0!</v>
      </c>
      <c r="Q707" s="10"/>
      <c r="R707" s="10"/>
      <c r="S707" s="10"/>
      <c r="T707" s="11" t="e">
        <f>((S707)/((O707/60)*(N707/(N707+O707))))/1000</f>
        <v>#DIV/0!</v>
      </c>
      <c r="U707" s="10"/>
      <c r="V707" s="10"/>
      <c r="W707" s="10"/>
      <c r="X707" s="10"/>
      <c r="Y707" s="12"/>
      <c r="Z707" s="10"/>
      <c r="AA707" s="12"/>
      <c r="AB707" s="12"/>
      <c r="AC707" s="12"/>
      <c r="AD707" s="12"/>
      <c r="AE707" s="12"/>
      <c r="AF707" s="13"/>
    </row>
    <row r="708" spans="1:32" ht="13.2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 t="e">
        <f t="shared" si="17"/>
        <v>#DIV/0!</v>
      </c>
      <c r="Q708" s="3"/>
      <c r="R708" s="3"/>
      <c r="S708" s="3"/>
      <c r="T708" s="5" t="e">
        <f>((S708)/((O708/60)*(N708/(N708+O708))))/1000</f>
        <v>#DIV/0!</v>
      </c>
      <c r="U708" s="3"/>
      <c r="V708" s="3"/>
      <c r="W708" s="3"/>
      <c r="X708" s="3"/>
      <c r="Y708" s="6"/>
      <c r="Z708" s="3"/>
      <c r="AA708" s="6"/>
      <c r="AB708" s="6"/>
      <c r="AC708" s="6"/>
      <c r="AD708" s="6"/>
      <c r="AE708" s="6"/>
      <c r="AF708" s="7"/>
    </row>
    <row r="709" spans="1:32" ht="13.2">
      <c r="A709" s="8"/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 t="e">
        <f t="shared" si="17"/>
        <v>#DIV/0!</v>
      </c>
      <c r="Q709" s="10"/>
      <c r="R709" s="10"/>
      <c r="S709" s="10"/>
      <c r="T709" s="11" t="e">
        <f>((S709)/((O709/60)*(N709/(N709+O709))))/1000</f>
        <v>#DIV/0!</v>
      </c>
      <c r="U709" s="10"/>
      <c r="V709" s="10"/>
      <c r="W709" s="10"/>
      <c r="X709" s="10"/>
      <c r="Y709" s="12"/>
      <c r="Z709" s="10"/>
      <c r="AA709" s="12"/>
      <c r="AB709" s="12"/>
      <c r="AC709" s="12"/>
      <c r="AD709" s="12"/>
      <c r="AE709" s="12"/>
      <c r="AF709" s="13"/>
    </row>
    <row r="710" spans="1:32" ht="13.2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 t="e">
        <f t="shared" si="17"/>
        <v>#DIV/0!</v>
      </c>
      <c r="Q710" s="3"/>
      <c r="R710" s="3"/>
      <c r="S710" s="3"/>
      <c r="T710" s="5" t="e">
        <f>((S710)/((O710/60)*(N710/(N710+O710))))/1000</f>
        <v>#DIV/0!</v>
      </c>
      <c r="U710" s="3"/>
      <c r="V710" s="3"/>
      <c r="W710" s="3"/>
      <c r="X710" s="3"/>
      <c r="Y710" s="6"/>
      <c r="Z710" s="3"/>
      <c r="AA710" s="6"/>
      <c r="AB710" s="6"/>
      <c r="AC710" s="6"/>
      <c r="AD710" s="6"/>
      <c r="AE710" s="6"/>
      <c r="AF710" s="7"/>
    </row>
    <row r="711" spans="1:32" ht="13.2">
      <c r="A711" s="8"/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 t="e">
        <f t="shared" si="17"/>
        <v>#DIV/0!</v>
      </c>
      <c r="Q711" s="10"/>
      <c r="R711" s="10"/>
      <c r="S711" s="10"/>
      <c r="T711" s="11" t="e">
        <f>((S711)/((O711/60)*(N711/(N711+O711))))/1000</f>
        <v>#DIV/0!</v>
      </c>
      <c r="U711" s="10"/>
      <c r="V711" s="10"/>
      <c r="W711" s="10"/>
      <c r="X711" s="10"/>
      <c r="Y711" s="12"/>
      <c r="Z711" s="10"/>
      <c r="AA711" s="12"/>
      <c r="AB711" s="12"/>
      <c r="AC711" s="12"/>
      <c r="AD711" s="12"/>
      <c r="AE711" s="12"/>
      <c r="AF711" s="13"/>
    </row>
    <row r="712" spans="1:32" ht="13.2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 t="e">
        <f t="shared" si="17"/>
        <v>#DIV/0!</v>
      </c>
      <c r="Q712" s="3"/>
      <c r="R712" s="3"/>
      <c r="S712" s="3"/>
      <c r="T712" s="5" t="e">
        <f>((S712)/((O712/60)*(N712/(N712+O712))))/1000</f>
        <v>#DIV/0!</v>
      </c>
      <c r="U712" s="3"/>
      <c r="V712" s="3"/>
      <c r="W712" s="3"/>
      <c r="X712" s="3"/>
      <c r="Y712" s="6"/>
      <c r="Z712" s="3"/>
      <c r="AA712" s="6"/>
      <c r="AB712" s="6"/>
      <c r="AC712" s="6"/>
      <c r="AD712" s="6"/>
      <c r="AE712" s="6"/>
      <c r="AF712" s="7"/>
    </row>
    <row r="713" spans="1:32" ht="13.2">
      <c r="A713" s="8"/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 t="e">
        <f t="shared" si="17"/>
        <v>#DIV/0!</v>
      </c>
      <c r="Q713" s="10"/>
      <c r="R713" s="10"/>
      <c r="S713" s="10"/>
      <c r="T713" s="11" t="e">
        <f>((S713)/((O713/60)*(N713/(N713+O713))))/1000</f>
        <v>#DIV/0!</v>
      </c>
      <c r="U713" s="10"/>
      <c r="V713" s="10"/>
      <c r="W713" s="10"/>
      <c r="X713" s="10"/>
      <c r="Y713" s="12"/>
      <c r="Z713" s="10"/>
      <c r="AA713" s="12"/>
      <c r="AB713" s="12"/>
      <c r="AC713" s="12"/>
      <c r="AD713" s="12"/>
      <c r="AE713" s="12"/>
      <c r="AF713" s="13"/>
    </row>
    <row r="714" spans="1:32" ht="13.2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 t="e">
        <f t="shared" si="17"/>
        <v>#DIV/0!</v>
      </c>
      <c r="Q714" s="3"/>
      <c r="R714" s="3"/>
      <c r="S714" s="3"/>
      <c r="T714" s="5" t="e">
        <f>((S714)/((O714/60)*(N714/(N714+O714))))/1000</f>
        <v>#DIV/0!</v>
      </c>
      <c r="U714" s="3"/>
      <c r="V714" s="3"/>
      <c r="W714" s="3"/>
      <c r="X714" s="3"/>
      <c r="Y714" s="6"/>
      <c r="Z714" s="3"/>
      <c r="AA714" s="6"/>
      <c r="AB714" s="6"/>
      <c r="AC714" s="6"/>
      <c r="AD714" s="6"/>
      <c r="AE714" s="6"/>
      <c r="AF714" s="7"/>
    </row>
    <row r="715" spans="1:32" ht="13.2">
      <c r="A715" s="8"/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 t="e">
        <f t="shared" si="17"/>
        <v>#DIV/0!</v>
      </c>
      <c r="Q715" s="10"/>
      <c r="R715" s="10"/>
      <c r="S715" s="10"/>
      <c r="T715" s="11" t="e">
        <f>((S715)/((O715/60)*(N715/(N715+O715))))/1000</f>
        <v>#DIV/0!</v>
      </c>
      <c r="U715" s="10"/>
      <c r="V715" s="10"/>
      <c r="W715" s="10"/>
      <c r="X715" s="10"/>
      <c r="Y715" s="12"/>
      <c r="Z715" s="10"/>
      <c r="AA715" s="12"/>
      <c r="AB715" s="12"/>
      <c r="AC715" s="12"/>
      <c r="AD715" s="12"/>
      <c r="AE715" s="12"/>
      <c r="AF715" s="13"/>
    </row>
    <row r="716" spans="1:32" ht="13.2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 t="e">
        <f t="shared" si="17"/>
        <v>#DIV/0!</v>
      </c>
      <c r="Q716" s="3"/>
      <c r="R716" s="3"/>
      <c r="S716" s="3"/>
      <c r="T716" s="5" t="e">
        <f>((S716)/((O716/60)*(N716/(N716+O716))))/1000</f>
        <v>#DIV/0!</v>
      </c>
      <c r="U716" s="3"/>
      <c r="V716" s="3"/>
      <c r="W716" s="3"/>
      <c r="X716" s="3"/>
      <c r="Y716" s="6"/>
      <c r="Z716" s="3"/>
      <c r="AA716" s="6"/>
      <c r="AB716" s="6"/>
      <c r="AC716" s="6"/>
      <c r="AD716" s="6"/>
      <c r="AE716" s="6"/>
      <c r="AF716" s="7"/>
    </row>
    <row r="717" spans="1:32" ht="13.2">
      <c r="A717" s="8"/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 t="e">
        <f t="shared" si="17"/>
        <v>#DIV/0!</v>
      </c>
      <c r="Q717" s="10"/>
      <c r="R717" s="10"/>
      <c r="S717" s="10"/>
      <c r="T717" s="11" t="e">
        <f>((S717)/((O717/60)*(N717/(N717+O717))))/1000</f>
        <v>#DIV/0!</v>
      </c>
      <c r="U717" s="10"/>
      <c r="V717" s="10"/>
      <c r="W717" s="10"/>
      <c r="X717" s="10"/>
      <c r="Y717" s="12"/>
      <c r="Z717" s="10"/>
      <c r="AA717" s="12"/>
      <c r="AB717" s="12"/>
      <c r="AC717" s="12"/>
      <c r="AD717" s="12"/>
      <c r="AE717" s="12"/>
      <c r="AF717" s="13"/>
    </row>
    <row r="718" spans="1:32" ht="13.2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 t="e">
        <f t="shared" si="17"/>
        <v>#DIV/0!</v>
      </c>
      <c r="Q718" s="3"/>
      <c r="R718" s="3"/>
      <c r="S718" s="3"/>
      <c r="T718" s="5" t="e">
        <f>((S718)/((O718/60)*(N718/(N718+O718))))/1000</f>
        <v>#DIV/0!</v>
      </c>
      <c r="U718" s="3"/>
      <c r="V718" s="3"/>
      <c r="W718" s="3"/>
      <c r="X718" s="3"/>
      <c r="Y718" s="6"/>
      <c r="Z718" s="3"/>
      <c r="AA718" s="6"/>
      <c r="AB718" s="6"/>
      <c r="AC718" s="6"/>
      <c r="AD718" s="6"/>
      <c r="AE718" s="6"/>
      <c r="AF718" s="7"/>
    </row>
    <row r="719" spans="1:32" ht="13.2">
      <c r="A719" s="8"/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 t="e">
        <f t="shared" si="17"/>
        <v>#DIV/0!</v>
      </c>
      <c r="Q719" s="10"/>
      <c r="R719" s="10"/>
      <c r="S719" s="10"/>
      <c r="T719" s="11" t="e">
        <f>((S719)/((O719/60)*(N719/(N719+O719))))/1000</f>
        <v>#DIV/0!</v>
      </c>
      <c r="U719" s="10"/>
      <c r="V719" s="10"/>
      <c r="W719" s="10"/>
      <c r="X719" s="10"/>
      <c r="Y719" s="12"/>
      <c r="Z719" s="10"/>
      <c r="AA719" s="12"/>
      <c r="AB719" s="12"/>
      <c r="AC719" s="12"/>
      <c r="AD719" s="12"/>
      <c r="AE719" s="12"/>
      <c r="AF719" s="13"/>
    </row>
    <row r="720" spans="1:32" ht="13.2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 t="e">
        <f t="shared" si="17"/>
        <v>#DIV/0!</v>
      </c>
      <c r="Q720" s="3"/>
      <c r="R720" s="3"/>
      <c r="S720" s="3"/>
      <c r="T720" s="5" t="e">
        <f>((S720)/((O720/60)*(N720/(N720+O720))))/1000</f>
        <v>#DIV/0!</v>
      </c>
      <c r="U720" s="3"/>
      <c r="V720" s="3"/>
      <c r="W720" s="3"/>
      <c r="X720" s="3"/>
      <c r="Y720" s="6"/>
      <c r="Z720" s="3"/>
      <c r="AA720" s="6"/>
      <c r="AB720" s="6"/>
      <c r="AC720" s="6"/>
      <c r="AD720" s="6"/>
      <c r="AE720" s="6"/>
      <c r="AF720" s="7"/>
    </row>
    <row r="721" spans="1:32" ht="13.2">
      <c r="A721" s="8"/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 t="e">
        <f t="shared" si="17"/>
        <v>#DIV/0!</v>
      </c>
      <c r="Q721" s="10"/>
      <c r="R721" s="10"/>
      <c r="S721" s="10"/>
      <c r="T721" s="11" t="e">
        <f>((S721)/((O721/60)*(N721/(N721+O721))))/1000</f>
        <v>#DIV/0!</v>
      </c>
      <c r="U721" s="10"/>
      <c r="V721" s="10"/>
      <c r="W721" s="10"/>
      <c r="X721" s="10"/>
      <c r="Y721" s="12"/>
      <c r="Z721" s="10"/>
      <c r="AA721" s="12"/>
      <c r="AB721" s="12"/>
      <c r="AC721" s="12"/>
      <c r="AD721" s="12"/>
      <c r="AE721" s="12"/>
      <c r="AF721" s="13"/>
    </row>
    <row r="722" spans="1:32" ht="13.2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 t="e">
        <f t="shared" si="17"/>
        <v>#DIV/0!</v>
      </c>
      <c r="Q722" s="3"/>
      <c r="R722" s="3"/>
      <c r="S722" s="3"/>
      <c r="T722" s="5" t="e">
        <f>((S722)/((O722/60)*(N722/(N722+O722))))/1000</f>
        <v>#DIV/0!</v>
      </c>
      <c r="U722" s="3"/>
      <c r="V722" s="3"/>
      <c r="W722" s="3"/>
      <c r="X722" s="3"/>
      <c r="Y722" s="6"/>
      <c r="Z722" s="3"/>
      <c r="AA722" s="6"/>
      <c r="AB722" s="6"/>
      <c r="AC722" s="6"/>
      <c r="AD722" s="6"/>
      <c r="AE722" s="6"/>
      <c r="AF722" s="7"/>
    </row>
    <row r="723" spans="1:32" ht="13.2">
      <c r="A723" s="8"/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 t="e">
        <f t="shared" si="17"/>
        <v>#DIV/0!</v>
      </c>
      <c r="Q723" s="10"/>
      <c r="R723" s="10"/>
      <c r="S723" s="10"/>
      <c r="T723" s="11" t="e">
        <f>((S723)/((O723/60)*(N723/(N723+O723))))/1000</f>
        <v>#DIV/0!</v>
      </c>
      <c r="U723" s="10"/>
      <c r="V723" s="10"/>
      <c r="W723" s="10"/>
      <c r="X723" s="10"/>
      <c r="Y723" s="12"/>
      <c r="Z723" s="10"/>
      <c r="AA723" s="12"/>
      <c r="AB723" s="12"/>
      <c r="AC723" s="12"/>
      <c r="AD723" s="12"/>
      <c r="AE723" s="12"/>
      <c r="AF723" s="13"/>
    </row>
    <row r="724" spans="1:32" ht="13.2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 t="e">
        <f t="shared" si="17"/>
        <v>#DIV/0!</v>
      </c>
      <c r="Q724" s="3"/>
      <c r="R724" s="3"/>
      <c r="S724" s="3"/>
      <c r="T724" s="5" t="e">
        <f>((S724)/((O724/60)*(N724/(N724+O724))))/1000</f>
        <v>#DIV/0!</v>
      </c>
      <c r="U724" s="3"/>
      <c r="V724" s="3"/>
      <c r="W724" s="3"/>
      <c r="X724" s="3"/>
      <c r="Y724" s="6"/>
      <c r="Z724" s="3"/>
      <c r="AA724" s="6"/>
      <c r="AB724" s="6"/>
      <c r="AC724" s="6"/>
      <c r="AD724" s="6"/>
      <c r="AE724" s="6"/>
      <c r="AF724" s="7"/>
    </row>
    <row r="725" spans="1:32" ht="13.2">
      <c r="A725" s="8"/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 t="e">
        <f t="shared" si="17"/>
        <v>#DIV/0!</v>
      </c>
      <c r="Q725" s="10"/>
      <c r="R725" s="10"/>
      <c r="S725" s="10"/>
      <c r="T725" s="11" t="e">
        <f>((S725)/((O725/60)*(N725/(N725+O725))))/1000</f>
        <v>#DIV/0!</v>
      </c>
      <c r="U725" s="10"/>
      <c r="V725" s="10"/>
      <c r="W725" s="10"/>
      <c r="X725" s="10"/>
      <c r="Y725" s="12"/>
      <c r="Z725" s="10"/>
      <c r="AA725" s="12"/>
      <c r="AB725" s="12"/>
      <c r="AC725" s="12"/>
      <c r="AD725" s="12"/>
      <c r="AE725" s="12"/>
      <c r="AF725" s="13"/>
    </row>
    <row r="726" spans="1:32" ht="13.2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 t="e">
        <f t="shared" si="17"/>
        <v>#DIV/0!</v>
      </c>
      <c r="Q726" s="3"/>
      <c r="R726" s="3"/>
      <c r="S726" s="3"/>
      <c r="T726" s="5" t="e">
        <f>((S726)/((O726/60)*(N726/(N726+O726))))/1000</f>
        <v>#DIV/0!</v>
      </c>
      <c r="U726" s="3"/>
      <c r="V726" s="3"/>
      <c r="W726" s="3"/>
      <c r="X726" s="3"/>
      <c r="Y726" s="6"/>
      <c r="Z726" s="3"/>
      <c r="AA726" s="6"/>
      <c r="AB726" s="6"/>
      <c r="AC726" s="6"/>
      <c r="AD726" s="6"/>
      <c r="AE726" s="6"/>
      <c r="AF726" s="7"/>
    </row>
    <row r="727" spans="1:32" ht="13.2">
      <c r="A727" s="8"/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 t="e">
        <f t="shared" si="17"/>
        <v>#DIV/0!</v>
      </c>
      <c r="Q727" s="10"/>
      <c r="R727" s="10"/>
      <c r="S727" s="10"/>
      <c r="T727" s="11" t="e">
        <f>((S727)/((O727/60)*(N727/(N727+O727))))/1000</f>
        <v>#DIV/0!</v>
      </c>
      <c r="U727" s="10"/>
      <c r="V727" s="10"/>
      <c r="W727" s="10"/>
      <c r="X727" s="10"/>
      <c r="Y727" s="12"/>
      <c r="Z727" s="10"/>
      <c r="AA727" s="12"/>
      <c r="AB727" s="12"/>
      <c r="AC727" s="12"/>
      <c r="AD727" s="12"/>
      <c r="AE727" s="12"/>
      <c r="AF727" s="13"/>
    </row>
    <row r="728" spans="1:32" ht="13.2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 t="e">
        <f t="shared" si="17"/>
        <v>#DIV/0!</v>
      </c>
      <c r="Q728" s="3"/>
      <c r="R728" s="3"/>
      <c r="S728" s="3"/>
      <c r="T728" s="5" t="e">
        <f>((S728)/((O728/60)*(N728/(N728+O728))))/1000</f>
        <v>#DIV/0!</v>
      </c>
      <c r="U728" s="3"/>
      <c r="V728" s="3"/>
      <c r="W728" s="3"/>
      <c r="X728" s="3"/>
      <c r="Y728" s="6"/>
      <c r="Z728" s="3"/>
      <c r="AA728" s="6"/>
      <c r="AB728" s="6"/>
      <c r="AC728" s="6"/>
      <c r="AD728" s="6"/>
      <c r="AE728" s="6"/>
      <c r="AF728" s="7"/>
    </row>
    <row r="729" spans="1:32" ht="13.2">
      <c r="A729" s="8"/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 t="e">
        <f t="shared" si="17"/>
        <v>#DIV/0!</v>
      </c>
      <c r="Q729" s="10"/>
      <c r="R729" s="10"/>
      <c r="S729" s="10"/>
      <c r="T729" s="11" t="e">
        <f>((S729)/((O729/60)*(N729/(N729+O729))))/1000</f>
        <v>#DIV/0!</v>
      </c>
      <c r="U729" s="10"/>
      <c r="V729" s="10"/>
      <c r="W729" s="10"/>
      <c r="X729" s="10"/>
      <c r="Y729" s="12"/>
      <c r="Z729" s="10"/>
      <c r="AA729" s="12"/>
      <c r="AB729" s="12"/>
      <c r="AC729" s="12"/>
      <c r="AD729" s="12"/>
      <c r="AE729" s="12"/>
      <c r="AF729" s="13"/>
    </row>
    <row r="730" spans="1:32" ht="13.2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 t="e">
        <f t="shared" si="17"/>
        <v>#DIV/0!</v>
      </c>
      <c r="Q730" s="3"/>
      <c r="R730" s="3"/>
      <c r="S730" s="3"/>
      <c r="T730" s="5" t="e">
        <f>((S730)/((O730/60)*(N730/(N730+O730))))/1000</f>
        <v>#DIV/0!</v>
      </c>
      <c r="U730" s="3"/>
      <c r="V730" s="3"/>
      <c r="W730" s="3"/>
      <c r="X730" s="3"/>
      <c r="Y730" s="6"/>
      <c r="Z730" s="3"/>
      <c r="AA730" s="6"/>
      <c r="AB730" s="6"/>
      <c r="AC730" s="6"/>
      <c r="AD730" s="6"/>
      <c r="AE730" s="6"/>
      <c r="AF730" s="7"/>
    </row>
    <row r="731" spans="1:32" ht="13.2">
      <c r="A731" s="8"/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 t="e">
        <f t="shared" si="17"/>
        <v>#DIV/0!</v>
      </c>
      <c r="Q731" s="10"/>
      <c r="R731" s="10"/>
      <c r="S731" s="10"/>
      <c r="T731" s="11" t="e">
        <f>((S731)/((O731/60)*(N731/(N731+O731))))/1000</f>
        <v>#DIV/0!</v>
      </c>
      <c r="U731" s="10"/>
      <c r="V731" s="10"/>
      <c r="W731" s="10"/>
      <c r="X731" s="10"/>
      <c r="Y731" s="12"/>
      <c r="Z731" s="10"/>
      <c r="AA731" s="12"/>
      <c r="AB731" s="12"/>
      <c r="AC731" s="12"/>
      <c r="AD731" s="12"/>
      <c r="AE731" s="12"/>
      <c r="AF731" s="13"/>
    </row>
    <row r="732" spans="1:32" ht="13.2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 t="e">
        <f t="shared" si="17"/>
        <v>#DIV/0!</v>
      </c>
      <c r="Q732" s="3"/>
      <c r="R732" s="3"/>
      <c r="S732" s="3"/>
      <c r="T732" s="5" t="e">
        <f>((S732)/((O732/60)*(N732/(N732+O732))))/1000</f>
        <v>#DIV/0!</v>
      </c>
      <c r="U732" s="3"/>
      <c r="V732" s="3"/>
      <c r="W732" s="3"/>
      <c r="X732" s="3"/>
      <c r="Y732" s="6"/>
      <c r="Z732" s="3"/>
      <c r="AA732" s="6"/>
      <c r="AB732" s="6"/>
      <c r="AC732" s="6"/>
      <c r="AD732" s="6"/>
      <c r="AE732" s="6"/>
      <c r="AF732" s="7"/>
    </row>
    <row r="733" spans="1:32" ht="13.2">
      <c r="A733" s="8"/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 t="e">
        <f t="shared" si="17"/>
        <v>#DIV/0!</v>
      </c>
      <c r="Q733" s="10"/>
      <c r="R733" s="10"/>
      <c r="S733" s="10"/>
      <c r="T733" s="11" t="e">
        <f>((S733)/((O733/60)*(N733/(N733+O733))))/1000</f>
        <v>#DIV/0!</v>
      </c>
      <c r="U733" s="10"/>
      <c r="V733" s="10"/>
      <c r="W733" s="10"/>
      <c r="X733" s="10"/>
      <c r="Y733" s="12"/>
      <c r="Z733" s="10"/>
      <c r="AA733" s="12"/>
      <c r="AB733" s="12"/>
      <c r="AC733" s="12"/>
      <c r="AD733" s="12"/>
      <c r="AE733" s="12"/>
      <c r="AF733" s="13"/>
    </row>
    <row r="734" spans="1:32" ht="13.2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 t="e">
        <f t="shared" si="17"/>
        <v>#DIV/0!</v>
      </c>
      <c r="Q734" s="3"/>
      <c r="R734" s="3"/>
      <c r="S734" s="3"/>
      <c r="T734" s="5" t="e">
        <f>((S734)/((O734/60)*(N734/(N734+O734))))/1000</f>
        <v>#DIV/0!</v>
      </c>
      <c r="U734" s="3"/>
      <c r="V734" s="3"/>
      <c r="W734" s="3"/>
      <c r="X734" s="3"/>
      <c r="Y734" s="6"/>
      <c r="Z734" s="3"/>
      <c r="AA734" s="6"/>
      <c r="AB734" s="6"/>
      <c r="AC734" s="6"/>
      <c r="AD734" s="6"/>
      <c r="AE734" s="6"/>
      <c r="AF734" s="7"/>
    </row>
    <row r="735" spans="1:32" ht="13.2">
      <c r="A735" s="8"/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 t="e">
        <f t="shared" si="17"/>
        <v>#DIV/0!</v>
      </c>
      <c r="Q735" s="10"/>
      <c r="R735" s="10"/>
      <c r="S735" s="10"/>
      <c r="T735" s="11" t="e">
        <f>((S735)/((O735/60)*(N735/(N735+O735))))/1000</f>
        <v>#DIV/0!</v>
      </c>
      <c r="U735" s="10"/>
      <c r="V735" s="10"/>
      <c r="W735" s="10"/>
      <c r="X735" s="10"/>
      <c r="Y735" s="12"/>
      <c r="Z735" s="10"/>
      <c r="AA735" s="12"/>
      <c r="AB735" s="12"/>
      <c r="AC735" s="12"/>
      <c r="AD735" s="12"/>
      <c r="AE735" s="12"/>
      <c r="AF735" s="13"/>
    </row>
    <row r="736" spans="1:32" ht="13.2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 t="e">
        <f t="shared" si="17"/>
        <v>#DIV/0!</v>
      </c>
      <c r="Q736" s="3"/>
      <c r="R736" s="3"/>
      <c r="S736" s="3"/>
      <c r="T736" s="5" t="e">
        <f>((S736)/((O736/60)*(N736/(N736+O736))))/1000</f>
        <v>#DIV/0!</v>
      </c>
      <c r="U736" s="3"/>
      <c r="V736" s="3"/>
      <c r="W736" s="3"/>
      <c r="X736" s="3"/>
      <c r="Y736" s="6"/>
      <c r="Z736" s="3"/>
      <c r="AA736" s="6"/>
      <c r="AB736" s="6"/>
      <c r="AC736" s="6"/>
      <c r="AD736" s="6"/>
      <c r="AE736" s="6"/>
      <c r="AF736" s="7"/>
    </row>
    <row r="737" spans="1:32" ht="13.2">
      <c r="A737" s="8"/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 t="e">
        <f t="shared" si="17"/>
        <v>#DIV/0!</v>
      </c>
      <c r="Q737" s="10"/>
      <c r="R737" s="10"/>
      <c r="S737" s="10"/>
      <c r="T737" s="11" t="e">
        <f>((S737)/((O737/60)*(N737/(N737+O737))))/1000</f>
        <v>#DIV/0!</v>
      </c>
      <c r="U737" s="10"/>
      <c r="V737" s="10"/>
      <c r="W737" s="10"/>
      <c r="X737" s="10"/>
      <c r="Y737" s="12"/>
      <c r="Z737" s="10"/>
      <c r="AA737" s="12"/>
      <c r="AB737" s="12"/>
      <c r="AC737" s="12"/>
      <c r="AD737" s="12"/>
      <c r="AE737" s="12"/>
      <c r="AF737" s="13"/>
    </row>
    <row r="738" spans="1:32" ht="13.2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 t="e">
        <f t="shared" si="17"/>
        <v>#DIV/0!</v>
      </c>
      <c r="Q738" s="3"/>
      <c r="R738" s="3"/>
      <c r="S738" s="3"/>
      <c r="T738" s="5" t="e">
        <f>((S738)/((O738/60)*(N738/(N738+O738))))/1000</f>
        <v>#DIV/0!</v>
      </c>
      <c r="U738" s="3"/>
      <c r="V738" s="3"/>
      <c r="W738" s="3"/>
      <c r="X738" s="3"/>
      <c r="Y738" s="6"/>
      <c r="Z738" s="3"/>
      <c r="AA738" s="6"/>
      <c r="AB738" s="6"/>
      <c r="AC738" s="6"/>
      <c r="AD738" s="6"/>
      <c r="AE738" s="6"/>
      <c r="AF738" s="7"/>
    </row>
    <row r="739" spans="1:32" ht="13.2">
      <c r="A739" s="8"/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 t="e">
        <f t="shared" si="17"/>
        <v>#DIV/0!</v>
      </c>
      <c r="Q739" s="10"/>
      <c r="R739" s="10"/>
      <c r="S739" s="10"/>
      <c r="T739" s="11" t="e">
        <f>((S739)/((O739/60)*(N739/(N739+O739))))/1000</f>
        <v>#DIV/0!</v>
      </c>
      <c r="U739" s="10"/>
      <c r="V739" s="10"/>
      <c r="W739" s="10"/>
      <c r="X739" s="10"/>
      <c r="Y739" s="12"/>
      <c r="Z739" s="10"/>
      <c r="AA739" s="12"/>
      <c r="AB739" s="12"/>
      <c r="AC739" s="12"/>
      <c r="AD739" s="12"/>
      <c r="AE739" s="12"/>
      <c r="AF739" s="13"/>
    </row>
    <row r="740" spans="1:32" ht="13.2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 t="e">
        <f t="shared" si="17"/>
        <v>#DIV/0!</v>
      </c>
      <c r="Q740" s="3"/>
      <c r="R740" s="3"/>
      <c r="S740" s="3"/>
      <c r="T740" s="5" t="e">
        <f>((S740)/((O740/60)*(N740/(N740+O740))))/1000</f>
        <v>#DIV/0!</v>
      </c>
      <c r="U740" s="3"/>
      <c r="V740" s="3"/>
      <c r="W740" s="3"/>
      <c r="X740" s="3"/>
      <c r="Y740" s="6"/>
      <c r="Z740" s="3"/>
      <c r="AA740" s="6"/>
      <c r="AB740" s="6"/>
      <c r="AC740" s="6"/>
      <c r="AD740" s="6"/>
      <c r="AE740" s="6"/>
      <c r="AF740" s="7"/>
    </row>
    <row r="741" spans="1:32" ht="13.2">
      <c r="A741" s="8"/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 t="e">
        <f t="shared" si="17"/>
        <v>#DIV/0!</v>
      </c>
      <c r="Q741" s="10"/>
      <c r="R741" s="10"/>
      <c r="S741" s="10"/>
      <c r="T741" s="11" t="e">
        <f>((S741)/((O741/60)*(N741/(N741+O741))))/1000</f>
        <v>#DIV/0!</v>
      </c>
      <c r="U741" s="10"/>
      <c r="V741" s="10"/>
      <c r="W741" s="10"/>
      <c r="X741" s="10"/>
      <c r="Y741" s="12"/>
      <c r="Z741" s="10"/>
      <c r="AA741" s="12"/>
      <c r="AB741" s="12"/>
      <c r="AC741" s="12"/>
      <c r="AD741" s="12"/>
      <c r="AE741" s="12"/>
      <c r="AF741" s="13"/>
    </row>
    <row r="742" spans="1:32" ht="13.2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 t="e">
        <f t="shared" si="17"/>
        <v>#DIV/0!</v>
      </c>
      <c r="Q742" s="3"/>
      <c r="R742" s="3"/>
      <c r="S742" s="3"/>
      <c r="T742" s="5" t="e">
        <f>((S742)/((O742/60)*(N742/(N742+O742))))/1000</f>
        <v>#DIV/0!</v>
      </c>
      <c r="U742" s="3"/>
      <c r="V742" s="3"/>
      <c r="W742" s="3"/>
      <c r="X742" s="3"/>
      <c r="Y742" s="6"/>
      <c r="Z742" s="3"/>
      <c r="AA742" s="6"/>
      <c r="AB742" s="6"/>
      <c r="AC742" s="6"/>
      <c r="AD742" s="6"/>
      <c r="AE742" s="6"/>
      <c r="AF742" s="7"/>
    </row>
    <row r="743" spans="1:32" ht="13.2">
      <c r="A743" s="8"/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 t="e">
        <f t="shared" si="17"/>
        <v>#DIV/0!</v>
      </c>
      <c r="Q743" s="10"/>
      <c r="R743" s="10"/>
      <c r="S743" s="10"/>
      <c r="T743" s="11" t="e">
        <f>((S743)/((O743/60)*(N743/(N743+O743))))/1000</f>
        <v>#DIV/0!</v>
      </c>
      <c r="U743" s="10"/>
      <c r="V743" s="10"/>
      <c r="W743" s="10"/>
      <c r="X743" s="10"/>
      <c r="Y743" s="12"/>
      <c r="Z743" s="10"/>
      <c r="AA743" s="12"/>
      <c r="AB743" s="12"/>
      <c r="AC743" s="12"/>
      <c r="AD743" s="12"/>
      <c r="AE743" s="12"/>
      <c r="AF743" s="13"/>
    </row>
    <row r="744" spans="1:32" ht="13.2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 t="e">
        <f t="shared" si="17"/>
        <v>#DIV/0!</v>
      </c>
      <c r="Q744" s="3"/>
      <c r="R744" s="3"/>
      <c r="S744" s="3"/>
      <c r="T744" s="5" t="e">
        <f>((S744)/((O744/60)*(N744/(N744+O744))))/1000</f>
        <v>#DIV/0!</v>
      </c>
      <c r="U744" s="3"/>
      <c r="V744" s="3"/>
      <c r="W744" s="3"/>
      <c r="X744" s="3"/>
      <c r="Y744" s="6"/>
      <c r="Z744" s="3"/>
      <c r="AA744" s="6"/>
      <c r="AB744" s="6"/>
      <c r="AC744" s="6"/>
      <c r="AD744" s="6"/>
      <c r="AE744" s="6"/>
      <c r="AF744" s="7"/>
    </row>
    <row r="745" spans="1:32" ht="13.2">
      <c r="A745" s="8"/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 t="e">
        <f t="shared" si="17"/>
        <v>#DIV/0!</v>
      </c>
      <c r="Q745" s="10"/>
      <c r="R745" s="10"/>
      <c r="S745" s="10"/>
      <c r="T745" s="11" t="e">
        <f>((S745)/((O745/60)*(N745/(N745+O745))))/1000</f>
        <v>#DIV/0!</v>
      </c>
      <c r="U745" s="10"/>
      <c r="V745" s="10"/>
      <c r="W745" s="10"/>
      <c r="X745" s="10"/>
      <c r="Y745" s="12"/>
      <c r="Z745" s="10"/>
      <c r="AA745" s="12"/>
      <c r="AB745" s="12"/>
      <c r="AC745" s="12"/>
      <c r="AD745" s="12"/>
      <c r="AE745" s="12"/>
      <c r="AF745" s="13"/>
    </row>
    <row r="746" spans="1:32" ht="13.2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 t="e">
        <f t="shared" si="17"/>
        <v>#DIV/0!</v>
      </c>
      <c r="Q746" s="3"/>
      <c r="R746" s="3"/>
      <c r="S746" s="3"/>
      <c r="T746" s="5" t="e">
        <f>((S746)/((O746/60)*(N746/(N746+O746))))/1000</f>
        <v>#DIV/0!</v>
      </c>
      <c r="U746" s="3"/>
      <c r="V746" s="3"/>
      <c r="W746" s="3"/>
      <c r="X746" s="3"/>
      <c r="Y746" s="6"/>
      <c r="Z746" s="3"/>
      <c r="AA746" s="6"/>
      <c r="AB746" s="6"/>
      <c r="AC746" s="6"/>
      <c r="AD746" s="6"/>
      <c r="AE746" s="6"/>
      <c r="AF746" s="7"/>
    </row>
    <row r="747" spans="1:32" ht="13.2">
      <c r="A747" s="8"/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 t="e">
        <f t="shared" si="17"/>
        <v>#DIV/0!</v>
      </c>
      <c r="Q747" s="10"/>
      <c r="R747" s="10"/>
      <c r="S747" s="10"/>
      <c r="T747" s="11" t="e">
        <f>((S747)/((O747/60)*(N747/(N747+O747))))/1000</f>
        <v>#DIV/0!</v>
      </c>
      <c r="U747" s="10"/>
      <c r="V747" s="10"/>
      <c r="W747" s="10"/>
      <c r="X747" s="10"/>
      <c r="Y747" s="12"/>
      <c r="Z747" s="10"/>
      <c r="AA747" s="12"/>
      <c r="AB747" s="12"/>
      <c r="AC747" s="12"/>
      <c r="AD747" s="12"/>
      <c r="AE747" s="12"/>
      <c r="AF747" s="13"/>
    </row>
    <row r="748" spans="1:32" ht="13.2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 t="e">
        <f t="shared" si="17"/>
        <v>#DIV/0!</v>
      </c>
      <c r="Q748" s="3"/>
      <c r="R748" s="3"/>
      <c r="S748" s="3"/>
      <c r="T748" s="5" t="e">
        <f>((S748)/((O748/60)*(N748/(N748+O748))))/1000</f>
        <v>#DIV/0!</v>
      </c>
      <c r="U748" s="3"/>
      <c r="V748" s="3"/>
      <c r="W748" s="3"/>
      <c r="X748" s="3"/>
      <c r="Y748" s="6"/>
      <c r="Z748" s="3"/>
      <c r="AA748" s="6"/>
      <c r="AB748" s="6"/>
      <c r="AC748" s="6"/>
      <c r="AD748" s="6"/>
      <c r="AE748" s="6"/>
      <c r="AF748" s="7"/>
    </row>
    <row r="749" spans="1:32" ht="13.2">
      <c r="A749" s="8"/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 t="e">
        <f t="shared" si="17"/>
        <v>#DIV/0!</v>
      </c>
      <c r="Q749" s="10"/>
      <c r="R749" s="10"/>
      <c r="S749" s="10"/>
      <c r="T749" s="11" t="e">
        <f>((S749)/((O749/60)*(N749/(N749+O749))))/1000</f>
        <v>#DIV/0!</v>
      </c>
      <c r="U749" s="10"/>
      <c r="V749" s="10"/>
      <c r="W749" s="10"/>
      <c r="X749" s="10"/>
      <c r="Y749" s="12"/>
      <c r="Z749" s="10"/>
      <c r="AA749" s="12"/>
      <c r="AB749" s="12"/>
      <c r="AC749" s="12"/>
      <c r="AD749" s="12"/>
      <c r="AE749" s="12"/>
      <c r="AF749" s="13"/>
    </row>
    <row r="750" spans="1:32" ht="13.2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 t="e">
        <f t="shared" si="17"/>
        <v>#DIV/0!</v>
      </c>
      <c r="Q750" s="3"/>
      <c r="R750" s="3"/>
      <c r="S750" s="3"/>
      <c r="T750" s="5" t="e">
        <f>((S750)/((O750/60)*(N750/(N750+O750))))/1000</f>
        <v>#DIV/0!</v>
      </c>
      <c r="U750" s="3"/>
      <c r="V750" s="3"/>
      <c r="W750" s="3"/>
      <c r="X750" s="3"/>
      <c r="Y750" s="6"/>
      <c r="Z750" s="3"/>
      <c r="AA750" s="6"/>
      <c r="AB750" s="6"/>
      <c r="AC750" s="6"/>
      <c r="AD750" s="6"/>
      <c r="AE750" s="6"/>
      <c r="AF750" s="7"/>
    </row>
    <row r="751" spans="1:32" ht="13.2">
      <c r="A751" s="8"/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 t="e">
        <f t="shared" si="17"/>
        <v>#DIV/0!</v>
      </c>
      <c r="Q751" s="10"/>
      <c r="R751" s="10"/>
      <c r="S751" s="10"/>
      <c r="T751" s="11" t="e">
        <f>((S751)/((O751/60)*(N751/(N751+O751))))/1000</f>
        <v>#DIV/0!</v>
      </c>
      <c r="U751" s="10"/>
      <c r="V751" s="10"/>
      <c r="W751" s="10"/>
      <c r="X751" s="10"/>
      <c r="Y751" s="12"/>
      <c r="Z751" s="10"/>
      <c r="AA751" s="12"/>
      <c r="AB751" s="12"/>
      <c r="AC751" s="12"/>
      <c r="AD751" s="12"/>
      <c r="AE751" s="12"/>
      <c r="AF751" s="13"/>
    </row>
    <row r="752" spans="1:32" ht="13.2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 t="e">
        <f t="shared" si="17"/>
        <v>#DIV/0!</v>
      </c>
      <c r="Q752" s="3"/>
      <c r="R752" s="3"/>
      <c r="S752" s="3"/>
      <c r="T752" s="5" t="e">
        <f>((S752)/((O752/60)*(N752/(N752+O752))))/1000</f>
        <v>#DIV/0!</v>
      </c>
      <c r="U752" s="3"/>
      <c r="V752" s="3"/>
      <c r="W752" s="3"/>
      <c r="X752" s="3"/>
      <c r="Y752" s="6"/>
      <c r="Z752" s="3"/>
      <c r="AA752" s="6"/>
      <c r="AB752" s="6"/>
      <c r="AC752" s="6"/>
      <c r="AD752" s="6"/>
      <c r="AE752" s="6"/>
      <c r="AF752" s="7"/>
    </row>
    <row r="753" spans="1:32" ht="13.2">
      <c r="A753" s="8"/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 t="e">
        <f t="shared" si="17"/>
        <v>#DIV/0!</v>
      </c>
      <c r="Q753" s="10"/>
      <c r="R753" s="10"/>
      <c r="S753" s="10"/>
      <c r="T753" s="11" t="e">
        <f>((S753)/((O753/60)*(N753/(N753+O753))))/1000</f>
        <v>#DIV/0!</v>
      </c>
      <c r="U753" s="10"/>
      <c r="V753" s="10"/>
      <c r="W753" s="10"/>
      <c r="X753" s="10"/>
      <c r="Y753" s="12"/>
      <c r="Z753" s="10"/>
      <c r="AA753" s="12"/>
      <c r="AB753" s="12"/>
      <c r="AC753" s="12"/>
      <c r="AD753" s="12"/>
      <c r="AE753" s="12"/>
      <c r="AF753" s="13"/>
    </row>
    <row r="754" spans="1:32" ht="13.2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 t="e">
        <f t="shared" si="17"/>
        <v>#DIV/0!</v>
      </c>
      <c r="Q754" s="3"/>
      <c r="R754" s="3"/>
      <c r="S754" s="3"/>
      <c r="T754" s="5" t="e">
        <f>((S754)/((O754/60)*(N754/(N754+O754))))/1000</f>
        <v>#DIV/0!</v>
      </c>
      <c r="U754" s="3"/>
      <c r="V754" s="3"/>
      <c r="W754" s="3"/>
      <c r="X754" s="3"/>
      <c r="Y754" s="6"/>
      <c r="Z754" s="3"/>
      <c r="AA754" s="6"/>
      <c r="AB754" s="6"/>
      <c r="AC754" s="6"/>
      <c r="AD754" s="6"/>
      <c r="AE754" s="6"/>
      <c r="AF754" s="7"/>
    </row>
    <row r="755" spans="1:32" ht="13.2">
      <c r="A755" s="8"/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 t="e">
        <f t="shared" si="17"/>
        <v>#DIV/0!</v>
      </c>
      <c r="Q755" s="10"/>
      <c r="R755" s="10"/>
      <c r="S755" s="10"/>
      <c r="T755" s="11" t="e">
        <f>((S755)/((O755/60)*(N755/(N755+O755))))/1000</f>
        <v>#DIV/0!</v>
      </c>
      <c r="U755" s="10"/>
      <c r="V755" s="10"/>
      <c r="W755" s="10"/>
      <c r="X755" s="10"/>
      <c r="Y755" s="12"/>
      <c r="Z755" s="10"/>
      <c r="AA755" s="12"/>
      <c r="AB755" s="12"/>
      <c r="AC755" s="12"/>
      <c r="AD755" s="12"/>
      <c r="AE755" s="12"/>
      <c r="AF755" s="13"/>
    </row>
    <row r="756" spans="1:32" ht="13.2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 t="e">
        <f t="shared" si="17"/>
        <v>#DIV/0!</v>
      </c>
      <c r="Q756" s="3"/>
      <c r="R756" s="3"/>
      <c r="S756" s="3"/>
      <c r="T756" s="5" t="e">
        <f>((S756)/((O756/60)*(N756/(N756+O756))))/1000</f>
        <v>#DIV/0!</v>
      </c>
      <c r="U756" s="3"/>
      <c r="V756" s="3"/>
      <c r="W756" s="3"/>
      <c r="X756" s="3"/>
      <c r="Y756" s="6"/>
      <c r="Z756" s="3"/>
      <c r="AA756" s="6"/>
      <c r="AB756" s="6"/>
      <c r="AC756" s="6"/>
      <c r="AD756" s="6"/>
      <c r="AE756" s="6"/>
      <c r="AF756" s="7"/>
    </row>
    <row r="757" spans="1:32" ht="13.2">
      <c r="A757" s="8"/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 t="e">
        <f t="shared" si="17"/>
        <v>#DIV/0!</v>
      </c>
      <c r="Q757" s="10"/>
      <c r="R757" s="10"/>
      <c r="S757" s="10"/>
      <c r="T757" s="11" t="e">
        <f>((S757)/((O757/60)*(N757/(N757+O757))))/1000</f>
        <v>#DIV/0!</v>
      </c>
      <c r="U757" s="10"/>
      <c r="V757" s="10"/>
      <c r="W757" s="10"/>
      <c r="X757" s="10"/>
      <c r="Y757" s="12"/>
      <c r="Z757" s="10"/>
      <c r="AA757" s="12"/>
      <c r="AB757" s="12"/>
      <c r="AC757" s="12"/>
      <c r="AD757" s="12"/>
      <c r="AE757" s="12"/>
      <c r="AF757" s="13"/>
    </row>
    <row r="758" spans="1:32" ht="13.2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 t="e">
        <f t="shared" si="17"/>
        <v>#DIV/0!</v>
      </c>
      <c r="Q758" s="3"/>
      <c r="R758" s="3"/>
      <c r="S758" s="3"/>
      <c r="T758" s="5" t="e">
        <f>((S758)/((O758/60)*(N758/(N758+O758))))/1000</f>
        <v>#DIV/0!</v>
      </c>
      <c r="U758" s="3"/>
      <c r="V758" s="3"/>
      <c r="W758" s="3"/>
      <c r="X758" s="3"/>
      <c r="Y758" s="6"/>
      <c r="Z758" s="3"/>
      <c r="AA758" s="6"/>
      <c r="AB758" s="6"/>
      <c r="AC758" s="6"/>
      <c r="AD758" s="6"/>
      <c r="AE758" s="6"/>
      <c r="AF758" s="7"/>
    </row>
    <row r="759" spans="1:32" ht="13.2">
      <c r="A759" s="8"/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 t="e">
        <f t="shared" si="17"/>
        <v>#DIV/0!</v>
      </c>
      <c r="Q759" s="10"/>
      <c r="R759" s="10"/>
      <c r="S759" s="10"/>
      <c r="T759" s="11" t="e">
        <f>((S759)/((O759/60)*(N759/(N759+O759))))/1000</f>
        <v>#DIV/0!</v>
      </c>
      <c r="U759" s="10"/>
      <c r="V759" s="10"/>
      <c r="W759" s="10"/>
      <c r="X759" s="10"/>
      <c r="Y759" s="12"/>
      <c r="Z759" s="10"/>
      <c r="AA759" s="12"/>
      <c r="AB759" s="12"/>
      <c r="AC759" s="12"/>
      <c r="AD759" s="12"/>
      <c r="AE759" s="12"/>
      <c r="AF759" s="13"/>
    </row>
    <row r="760" spans="1:32" ht="13.2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 t="e">
        <f t="shared" si="17"/>
        <v>#DIV/0!</v>
      </c>
      <c r="Q760" s="3"/>
      <c r="R760" s="3"/>
      <c r="S760" s="3"/>
      <c r="T760" s="5" t="e">
        <f>((S760)/((O760/60)*(N760/(N760+O760))))/1000</f>
        <v>#DIV/0!</v>
      </c>
      <c r="U760" s="3"/>
      <c r="V760" s="3"/>
      <c r="W760" s="3"/>
      <c r="X760" s="3"/>
      <c r="Y760" s="6"/>
      <c r="Z760" s="3"/>
      <c r="AA760" s="6"/>
      <c r="AB760" s="6"/>
      <c r="AC760" s="6"/>
      <c r="AD760" s="6"/>
      <c r="AE760" s="6"/>
      <c r="AF760" s="7"/>
    </row>
    <row r="761" spans="1:32" ht="13.2">
      <c r="A761" s="8"/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 t="e">
        <f t="shared" si="17"/>
        <v>#DIV/0!</v>
      </c>
      <c r="Q761" s="10"/>
      <c r="R761" s="10"/>
      <c r="S761" s="10"/>
      <c r="T761" s="11" t="e">
        <f>((S761)/((O761/60)*(N761/(N761+O761))))/1000</f>
        <v>#DIV/0!</v>
      </c>
      <c r="U761" s="10"/>
      <c r="V761" s="10"/>
      <c r="W761" s="10"/>
      <c r="X761" s="10"/>
      <c r="Y761" s="12"/>
      <c r="Z761" s="10"/>
      <c r="AA761" s="12"/>
      <c r="AB761" s="12"/>
      <c r="AC761" s="12"/>
      <c r="AD761" s="12"/>
      <c r="AE761" s="12"/>
      <c r="AF761" s="13"/>
    </row>
    <row r="762" spans="1:32" ht="13.2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 t="e">
        <f t="shared" si="17"/>
        <v>#DIV/0!</v>
      </c>
      <c r="Q762" s="3"/>
      <c r="R762" s="3"/>
      <c r="S762" s="3"/>
      <c r="T762" s="5" t="e">
        <f>((S762)/((O762/60)*(N762/(N762+O762))))/1000</f>
        <v>#DIV/0!</v>
      </c>
      <c r="U762" s="3"/>
      <c r="V762" s="3"/>
      <c r="W762" s="3"/>
      <c r="X762" s="3"/>
      <c r="Y762" s="6"/>
      <c r="Z762" s="3"/>
      <c r="AA762" s="6"/>
      <c r="AB762" s="6"/>
      <c r="AC762" s="6"/>
      <c r="AD762" s="6"/>
      <c r="AE762" s="6"/>
      <c r="AF762" s="7"/>
    </row>
    <row r="763" spans="1:32" ht="13.2">
      <c r="A763" s="8"/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 t="e">
        <f t="shared" si="17"/>
        <v>#DIV/0!</v>
      </c>
      <c r="Q763" s="10"/>
      <c r="R763" s="10"/>
      <c r="S763" s="10"/>
      <c r="T763" s="11" t="e">
        <f>((S763)/((O763/60)*(N763/(N763+O763))))/1000</f>
        <v>#DIV/0!</v>
      </c>
      <c r="U763" s="10"/>
      <c r="V763" s="10"/>
      <c r="W763" s="10"/>
      <c r="X763" s="10"/>
      <c r="Y763" s="12"/>
      <c r="Z763" s="10"/>
      <c r="AA763" s="12"/>
      <c r="AB763" s="12"/>
      <c r="AC763" s="12"/>
      <c r="AD763" s="12"/>
      <c r="AE763" s="12"/>
      <c r="AF763" s="13"/>
    </row>
    <row r="764" spans="1:32" ht="13.2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 t="e">
        <f t="shared" si="17"/>
        <v>#DIV/0!</v>
      </c>
      <c r="Q764" s="3"/>
      <c r="R764" s="3"/>
      <c r="S764" s="3"/>
      <c r="T764" s="5" t="e">
        <f>((S764)/((O764/60)*(N764/(N764+O764))))/1000</f>
        <v>#DIV/0!</v>
      </c>
      <c r="U764" s="3"/>
      <c r="V764" s="3"/>
      <c r="W764" s="3"/>
      <c r="X764" s="3"/>
      <c r="Y764" s="6"/>
      <c r="Z764" s="3"/>
      <c r="AA764" s="6"/>
      <c r="AB764" s="6"/>
      <c r="AC764" s="6"/>
      <c r="AD764" s="6"/>
      <c r="AE764" s="6"/>
      <c r="AF764" s="7"/>
    </row>
    <row r="765" spans="1:32" ht="13.2">
      <c r="A765" s="8"/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 t="e">
        <f t="shared" si="17"/>
        <v>#DIV/0!</v>
      </c>
      <c r="Q765" s="10"/>
      <c r="R765" s="10"/>
      <c r="S765" s="10"/>
      <c r="T765" s="11" t="e">
        <f>((S765)/((O765/60)*(N765/(N765+O765))))/1000</f>
        <v>#DIV/0!</v>
      </c>
      <c r="U765" s="10"/>
      <c r="V765" s="10"/>
      <c r="W765" s="10"/>
      <c r="X765" s="10"/>
      <c r="Y765" s="12"/>
      <c r="Z765" s="10"/>
      <c r="AA765" s="12"/>
      <c r="AB765" s="12"/>
      <c r="AC765" s="12"/>
      <c r="AD765" s="12"/>
      <c r="AE765" s="12"/>
      <c r="AF765" s="13"/>
    </row>
    <row r="766" spans="1:32" ht="13.2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 t="e">
        <f t="shared" si="17"/>
        <v>#DIV/0!</v>
      </c>
      <c r="Q766" s="3"/>
      <c r="R766" s="3"/>
      <c r="S766" s="3"/>
      <c r="T766" s="5" t="e">
        <f>((S766)/((O766/60)*(N766/(N766+O766))))/1000</f>
        <v>#DIV/0!</v>
      </c>
      <c r="U766" s="3"/>
      <c r="V766" s="3"/>
      <c r="W766" s="3"/>
      <c r="X766" s="3"/>
      <c r="Y766" s="6"/>
      <c r="Z766" s="3"/>
      <c r="AA766" s="6"/>
      <c r="AB766" s="6"/>
      <c r="AC766" s="6"/>
      <c r="AD766" s="6"/>
      <c r="AE766" s="6"/>
      <c r="AF766" s="7"/>
    </row>
    <row r="767" spans="1:32" ht="13.2">
      <c r="A767" s="8"/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 t="e">
        <f t="shared" si="17"/>
        <v>#DIV/0!</v>
      </c>
      <c r="Q767" s="10"/>
      <c r="R767" s="10"/>
      <c r="S767" s="10"/>
      <c r="T767" s="11" t="e">
        <f>((S767)/((O767/60)*(N767/(N767+O767))))/1000</f>
        <v>#DIV/0!</v>
      </c>
      <c r="U767" s="10"/>
      <c r="V767" s="10"/>
      <c r="W767" s="10"/>
      <c r="X767" s="10"/>
      <c r="Y767" s="12"/>
      <c r="Z767" s="10"/>
      <c r="AA767" s="12"/>
      <c r="AB767" s="12"/>
      <c r="AC767" s="12"/>
      <c r="AD767" s="12"/>
      <c r="AE767" s="12"/>
      <c r="AF767" s="13"/>
    </row>
    <row r="768" spans="1:32" ht="13.2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 t="e">
        <f t="shared" si="17"/>
        <v>#DIV/0!</v>
      </c>
      <c r="Q768" s="3"/>
      <c r="R768" s="3"/>
      <c r="S768" s="3"/>
      <c r="T768" s="5" t="e">
        <f>((S768)/((O768/60)*(N768/(N768+O768))))/1000</f>
        <v>#DIV/0!</v>
      </c>
      <c r="U768" s="3"/>
      <c r="V768" s="3"/>
      <c r="W768" s="3"/>
      <c r="X768" s="3"/>
      <c r="Y768" s="6"/>
      <c r="Z768" s="3"/>
      <c r="AA768" s="6"/>
      <c r="AB768" s="6"/>
      <c r="AC768" s="6"/>
      <c r="AD768" s="6"/>
      <c r="AE768" s="6"/>
      <c r="AF768" s="7"/>
    </row>
    <row r="769" spans="1:32" ht="13.2">
      <c r="A769" s="8"/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 t="e">
        <f t="shared" si="17"/>
        <v>#DIV/0!</v>
      </c>
      <c r="Q769" s="10"/>
      <c r="R769" s="10"/>
      <c r="S769" s="10"/>
      <c r="T769" s="11" t="e">
        <f>((S769)/((O769/60)*(N769/(N769+O769))))/1000</f>
        <v>#DIV/0!</v>
      </c>
      <c r="U769" s="10"/>
      <c r="V769" s="10"/>
      <c r="W769" s="10"/>
      <c r="X769" s="10"/>
      <c r="Y769" s="12"/>
      <c r="Z769" s="10"/>
      <c r="AA769" s="12"/>
      <c r="AB769" s="12"/>
      <c r="AC769" s="12"/>
      <c r="AD769" s="12"/>
      <c r="AE769" s="12"/>
      <c r="AF769" s="13"/>
    </row>
    <row r="770" spans="1:32" ht="13.2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 t="e">
        <f t="shared" si="17"/>
        <v>#DIV/0!</v>
      </c>
      <c r="Q770" s="3"/>
      <c r="R770" s="3"/>
      <c r="S770" s="3"/>
      <c r="T770" s="5" t="e">
        <f>((S770)/((O770/60)*(N770/(N770+O770))))/1000</f>
        <v>#DIV/0!</v>
      </c>
      <c r="U770" s="3"/>
      <c r="V770" s="3"/>
      <c r="W770" s="3"/>
      <c r="X770" s="3"/>
      <c r="Y770" s="6"/>
      <c r="Z770" s="3"/>
      <c r="AA770" s="6"/>
      <c r="AB770" s="6"/>
      <c r="AC770" s="6"/>
      <c r="AD770" s="6"/>
      <c r="AE770" s="6"/>
      <c r="AF770" s="7"/>
    </row>
    <row r="771" spans="1:32" ht="13.2">
      <c r="A771" s="8"/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 t="e">
        <f t="shared" si="17"/>
        <v>#DIV/0!</v>
      </c>
      <c r="Q771" s="10"/>
      <c r="R771" s="10"/>
      <c r="S771" s="10"/>
      <c r="T771" s="11" t="e">
        <f>((S771)/((O771/60)*(N771/(N771+O771))))/1000</f>
        <v>#DIV/0!</v>
      </c>
      <c r="U771" s="10"/>
      <c r="V771" s="10"/>
      <c r="W771" s="10"/>
      <c r="X771" s="10"/>
      <c r="Y771" s="12"/>
      <c r="Z771" s="10"/>
      <c r="AA771" s="12"/>
      <c r="AB771" s="12"/>
      <c r="AC771" s="12"/>
      <c r="AD771" s="12"/>
      <c r="AE771" s="12"/>
      <c r="AF771" s="13"/>
    </row>
    <row r="772" spans="1:32" ht="13.2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 t="e">
        <f t="shared" si="17"/>
        <v>#DIV/0!</v>
      </c>
      <c r="Q772" s="3"/>
      <c r="R772" s="3"/>
      <c r="S772" s="3"/>
      <c r="T772" s="5" t="e">
        <f>((S772)/((O772/60)*(N772/(N772+O772))))/1000</f>
        <v>#DIV/0!</v>
      </c>
      <c r="U772" s="3"/>
      <c r="V772" s="3"/>
      <c r="W772" s="3"/>
      <c r="X772" s="3"/>
      <c r="Y772" s="6"/>
      <c r="Z772" s="3"/>
      <c r="AA772" s="6"/>
      <c r="AB772" s="6"/>
      <c r="AC772" s="6"/>
      <c r="AD772" s="6"/>
      <c r="AE772" s="6"/>
      <c r="AF772" s="7"/>
    </row>
    <row r="773" spans="1:32" ht="13.2">
      <c r="A773" s="8"/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 t="e">
        <f t="shared" si="17"/>
        <v>#DIV/0!</v>
      </c>
      <c r="Q773" s="10"/>
      <c r="R773" s="10"/>
      <c r="S773" s="10"/>
      <c r="T773" s="11" t="e">
        <f>((S773)/((O773/60)*(N773/(N773+O773))))/1000</f>
        <v>#DIV/0!</v>
      </c>
      <c r="U773" s="10"/>
      <c r="V773" s="10"/>
      <c r="W773" s="10"/>
      <c r="X773" s="10"/>
      <c r="Y773" s="12"/>
      <c r="Z773" s="10"/>
      <c r="AA773" s="12"/>
      <c r="AB773" s="12"/>
      <c r="AC773" s="12"/>
      <c r="AD773" s="12"/>
      <c r="AE773" s="12"/>
      <c r="AF773" s="13"/>
    </row>
    <row r="774" spans="1:32" ht="13.2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 t="e">
        <f t="shared" si="17"/>
        <v>#DIV/0!</v>
      </c>
      <c r="Q774" s="3"/>
      <c r="R774" s="3"/>
      <c r="S774" s="3"/>
      <c r="T774" s="5" t="e">
        <f>((S774)/((O774/60)*(N774/(N774+O774))))/1000</f>
        <v>#DIV/0!</v>
      </c>
      <c r="U774" s="3"/>
      <c r="V774" s="3"/>
      <c r="W774" s="3"/>
      <c r="X774" s="3"/>
      <c r="Y774" s="6"/>
      <c r="Z774" s="3"/>
      <c r="AA774" s="6"/>
      <c r="AB774" s="6"/>
      <c r="AC774" s="6"/>
      <c r="AD774" s="6"/>
      <c r="AE774" s="6"/>
      <c r="AF774" s="7"/>
    </row>
    <row r="775" spans="1:32" ht="13.2">
      <c r="A775" s="8"/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 t="e">
        <f t="shared" si="17"/>
        <v>#DIV/0!</v>
      </c>
      <c r="Q775" s="10"/>
      <c r="R775" s="10"/>
      <c r="S775" s="10"/>
      <c r="T775" s="11" t="e">
        <f>((S775)/((O775/60)*(N775/(N775+O775))))/1000</f>
        <v>#DIV/0!</v>
      </c>
      <c r="U775" s="10"/>
      <c r="V775" s="10"/>
      <c r="W775" s="10"/>
      <c r="X775" s="10"/>
      <c r="Y775" s="12"/>
      <c r="Z775" s="10"/>
      <c r="AA775" s="12"/>
      <c r="AB775" s="12"/>
      <c r="AC775" s="12"/>
      <c r="AD775" s="12"/>
      <c r="AE775" s="12"/>
      <c r="AF775" s="13"/>
    </row>
    <row r="776" spans="1:32" ht="13.2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 t="e">
        <f t="shared" si="17"/>
        <v>#DIV/0!</v>
      </c>
      <c r="Q776" s="3"/>
      <c r="R776" s="3"/>
      <c r="S776" s="3"/>
      <c r="T776" s="5" t="e">
        <f>((S776)/((O776/60)*(N776/(N776+O776))))/1000</f>
        <v>#DIV/0!</v>
      </c>
      <c r="U776" s="3"/>
      <c r="V776" s="3"/>
      <c r="W776" s="3"/>
      <c r="X776" s="3"/>
      <c r="Y776" s="6"/>
      <c r="Z776" s="3"/>
      <c r="AA776" s="6"/>
      <c r="AB776" s="6"/>
      <c r="AC776" s="6"/>
      <c r="AD776" s="6"/>
      <c r="AE776" s="6"/>
      <c r="AF776" s="7"/>
    </row>
    <row r="777" spans="1:32" ht="13.2">
      <c r="A777" s="8"/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 t="e">
        <f t="shared" si="17"/>
        <v>#DIV/0!</v>
      </c>
      <c r="Q777" s="10"/>
      <c r="R777" s="10"/>
      <c r="S777" s="10"/>
      <c r="T777" s="11" t="e">
        <f>((S777)/((O777/60)*(N777/(N777+O777))))/1000</f>
        <v>#DIV/0!</v>
      </c>
      <c r="U777" s="10"/>
      <c r="V777" s="10"/>
      <c r="W777" s="10"/>
      <c r="X777" s="10"/>
      <c r="Y777" s="12"/>
      <c r="Z777" s="10"/>
      <c r="AA777" s="12"/>
      <c r="AB777" s="12"/>
      <c r="AC777" s="12"/>
      <c r="AD777" s="12"/>
      <c r="AE777" s="12"/>
      <c r="AF777" s="13"/>
    </row>
    <row r="778" spans="1:32" ht="13.2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 t="e">
        <f t="shared" si="17"/>
        <v>#DIV/0!</v>
      </c>
      <c r="Q778" s="3"/>
      <c r="R778" s="3"/>
      <c r="S778" s="3"/>
      <c r="T778" s="5" t="e">
        <f>((S778)/((O778/60)*(N778/(N778+O778))))/1000</f>
        <v>#DIV/0!</v>
      </c>
      <c r="U778" s="3"/>
      <c r="V778" s="3"/>
      <c r="W778" s="3"/>
      <c r="X778" s="3"/>
      <c r="Y778" s="6"/>
      <c r="Z778" s="3"/>
      <c r="AA778" s="6"/>
      <c r="AB778" s="6"/>
      <c r="AC778" s="6"/>
      <c r="AD778" s="6"/>
      <c r="AE778" s="6"/>
      <c r="AF778" s="7"/>
    </row>
    <row r="779" spans="1:32" ht="13.2">
      <c r="A779" s="8"/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 t="e">
        <f t="shared" si="17"/>
        <v>#DIV/0!</v>
      </c>
      <c r="Q779" s="10"/>
      <c r="R779" s="10"/>
      <c r="S779" s="10"/>
      <c r="T779" s="11" t="e">
        <f>((S779)/((O779/60)*(N779/(N779+O779))))/1000</f>
        <v>#DIV/0!</v>
      </c>
      <c r="U779" s="10"/>
      <c r="V779" s="10"/>
      <c r="W779" s="10"/>
      <c r="X779" s="10"/>
      <c r="Y779" s="12"/>
      <c r="Z779" s="10"/>
      <c r="AA779" s="12"/>
      <c r="AB779" s="12"/>
      <c r="AC779" s="12"/>
      <c r="AD779" s="12"/>
      <c r="AE779" s="12"/>
      <c r="AF779" s="13"/>
    </row>
    <row r="780" spans="1:32" ht="13.2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 t="e">
        <f t="shared" si="17"/>
        <v>#DIV/0!</v>
      </c>
      <c r="Q780" s="3"/>
      <c r="R780" s="3"/>
      <c r="S780" s="3"/>
      <c r="T780" s="5" t="e">
        <f>((S780)/((O780/60)*(N780/(N780+O780))))/1000</f>
        <v>#DIV/0!</v>
      </c>
      <c r="U780" s="3"/>
      <c r="V780" s="3"/>
      <c r="W780" s="3"/>
      <c r="X780" s="3"/>
      <c r="Y780" s="6"/>
      <c r="Z780" s="3"/>
      <c r="AA780" s="6"/>
      <c r="AB780" s="6"/>
      <c r="AC780" s="6"/>
      <c r="AD780" s="6"/>
      <c r="AE780" s="6"/>
      <c r="AF780" s="7"/>
    </row>
    <row r="781" spans="1:32" ht="13.2">
      <c r="A781" s="8"/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 t="e">
        <f t="shared" si="17"/>
        <v>#DIV/0!</v>
      </c>
      <c r="Q781" s="10"/>
      <c r="R781" s="10"/>
      <c r="S781" s="10"/>
      <c r="T781" s="11" t="e">
        <f>((S781)/((O781/60)*(N781/(N781+O781))))/1000</f>
        <v>#DIV/0!</v>
      </c>
      <c r="U781" s="10"/>
      <c r="V781" s="10"/>
      <c r="W781" s="10"/>
      <c r="X781" s="10"/>
      <c r="Y781" s="12"/>
      <c r="Z781" s="10"/>
      <c r="AA781" s="12"/>
      <c r="AB781" s="12"/>
      <c r="AC781" s="12"/>
      <c r="AD781" s="12"/>
      <c r="AE781" s="12"/>
      <c r="AF781" s="13"/>
    </row>
    <row r="782" spans="1:32" ht="13.2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 t="e">
        <f t="shared" si="17"/>
        <v>#DIV/0!</v>
      </c>
      <c r="Q782" s="3"/>
      <c r="R782" s="3"/>
      <c r="S782" s="3"/>
      <c r="T782" s="5" t="e">
        <f>((S782)/((O782/60)*(N782/(N782+O782))))/1000</f>
        <v>#DIV/0!</v>
      </c>
      <c r="U782" s="3"/>
      <c r="V782" s="3"/>
      <c r="W782" s="3"/>
      <c r="X782" s="3"/>
      <c r="Y782" s="6"/>
      <c r="Z782" s="3"/>
      <c r="AA782" s="6"/>
      <c r="AB782" s="6"/>
      <c r="AC782" s="6"/>
      <c r="AD782" s="6"/>
      <c r="AE782" s="6"/>
      <c r="AF782" s="7"/>
    </row>
    <row r="783" spans="1:32" ht="13.2">
      <c r="A783" s="8"/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 t="e">
        <f t="shared" si="17"/>
        <v>#DIV/0!</v>
      </c>
      <c r="Q783" s="10"/>
      <c r="R783" s="10"/>
      <c r="S783" s="10"/>
      <c r="T783" s="11" t="e">
        <f>((S783)/((O783/60)*(N783/(N783+O783))))/1000</f>
        <v>#DIV/0!</v>
      </c>
      <c r="U783" s="10"/>
      <c r="V783" s="10"/>
      <c r="W783" s="10"/>
      <c r="X783" s="10"/>
      <c r="Y783" s="12"/>
      <c r="Z783" s="10"/>
      <c r="AA783" s="12"/>
      <c r="AB783" s="12"/>
      <c r="AC783" s="12"/>
      <c r="AD783" s="12"/>
      <c r="AE783" s="12"/>
      <c r="AF783" s="13"/>
    </row>
    <row r="784" spans="1:32" ht="13.2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 t="e">
        <f t="shared" si="17"/>
        <v>#DIV/0!</v>
      </c>
      <c r="Q784" s="3"/>
      <c r="R784" s="3"/>
      <c r="S784" s="3"/>
      <c r="T784" s="5" t="e">
        <f>((S784)/((O784/60)*(N784/(N784+O784))))/1000</f>
        <v>#DIV/0!</v>
      </c>
      <c r="U784" s="3"/>
      <c r="V784" s="3"/>
      <c r="W784" s="3"/>
      <c r="X784" s="3"/>
      <c r="Y784" s="6"/>
      <c r="Z784" s="3"/>
      <c r="AA784" s="6"/>
      <c r="AB784" s="6"/>
      <c r="AC784" s="6"/>
      <c r="AD784" s="6"/>
      <c r="AE784" s="6"/>
      <c r="AF784" s="7"/>
    </row>
    <row r="785" spans="1:32" ht="13.2">
      <c r="A785" s="8"/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 t="e">
        <f t="shared" si="17"/>
        <v>#DIV/0!</v>
      </c>
      <c r="Q785" s="10"/>
      <c r="R785" s="10"/>
      <c r="S785" s="10"/>
      <c r="T785" s="11" t="e">
        <f>((S785)/((O785/60)*(N785/(N785+O785))))/1000</f>
        <v>#DIV/0!</v>
      </c>
      <c r="U785" s="10"/>
      <c r="V785" s="10"/>
      <c r="W785" s="10"/>
      <c r="X785" s="10"/>
      <c r="Y785" s="12"/>
      <c r="Z785" s="10"/>
      <c r="AA785" s="12"/>
      <c r="AB785" s="12"/>
      <c r="AC785" s="12"/>
      <c r="AD785" s="12"/>
      <c r="AE785" s="12"/>
      <c r="AF785" s="13"/>
    </row>
    <row r="786" spans="1:32" ht="13.2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 t="e">
        <f t="shared" si="17"/>
        <v>#DIV/0!</v>
      </c>
      <c r="Q786" s="3"/>
      <c r="R786" s="3"/>
      <c r="S786" s="3"/>
      <c r="T786" s="5" t="e">
        <f>((S786)/((O786/60)*(N786/(N786+O786))))/1000</f>
        <v>#DIV/0!</v>
      </c>
      <c r="U786" s="3"/>
      <c r="V786" s="3"/>
      <c r="W786" s="3"/>
      <c r="X786" s="3"/>
      <c r="Y786" s="6"/>
      <c r="Z786" s="3"/>
      <c r="AA786" s="6"/>
      <c r="AB786" s="6"/>
      <c r="AC786" s="6"/>
      <c r="AD786" s="6"/>
      <c r="AE786" s="6"/>
      <c r="AF786" s="7"/>
    </row>
    <row r="787" spans="1:32" ht="13.2">
      <c r="A787" s="8"/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 t="e">
        <f t="shared" si="17"/>
        <v>#DIV/0!</v>
      </c>
      <c r="Q787" s="10"/>
      <c r="R787" s="10"/>
      <c r="S787" s="10"/>
      <c r="T787" s="11" t="e">
        <f>((S787)/((O787/60)*(N787/(N787+O787))))/1000</f>
        <v>#DIV/0!</v>
      </c>
      <c r="U787" s="10"/>
      <c r="V787" s="10"/>
      <c r="W787" s="10"/>
      <c r="X787" s="10"/>
      <c r="Y787" s="12"/>
      <c r="Z787" s="10"/>
      <c r="AA787" s="12"/>
      <c r="AB787" s="12"/>
      <c r="AC787" s="12"/>
      <c r="AD787" s="12"/>
      <c r="AE787" s="12"/>
      <c r="AF787" s="13"/>
    </row>
    <row r="788" spans="1:32" ht="13.2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 t="e">
        <f t="shared" si="17"/>
        <v>#DIV/0!</v>
      </c>
      <c r="Q788" s="3"/>
      <c r="R788" s="3"/>
      <c r="S788" s="3"/>
      <c r="T788" s="5" t="e">
        <f>((S788)/((O788/60)*(N788/(N788+O788))))/1000</f>
        <v>#DIV/0!</v>
      </c>
      <c r="U788" s="3"/>
      <c r="V788" s="3"/>
      <c r="W788" s="3"/>
      <c r="X788" s="3"/>
      <c r="Y788" s="6"/>
      <c r="Z788" s="3"/>
      <c r="AA788" s="6"/>
      <c r="AB788" s="6"/>
      <c r="AC788" s="6"/>
      <c r="AD788" s="6"/>
      <c r="AE788" s="6"/>
      <c r="AF788" s="7"/>
    </row>
    <row r="789" spans="1:32" ht="13.2">
      <c r="A789" s="8"/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 t="e">
        <f t="shared" si="17"/>
        <v>#DIV/0!</v>
      </c>
      <c r="Q789" s="10"/>
      <c r="R789" s="10"/>
      <c r="S789" s="10"/>
      <c r="T789" s="11" t="e">
        <f>((S789)/((O789/60)*(N789/(N789+O789))))/1000</f>
        <v>#DIV/0!</v>
      </c>
      <c r="U789" s="10"/>
      <c r="V789" s="10"/>
      <c r="W789" s="10"/>
      <c r="X789" s="10"/>
      <c r="Y789" s="12"/>
      <c r="Z789" s="10"/>
      <c r="AA789" s="12"/>
      <c r="AB789" s="12"/>
      <c r="AC789" s="12"/>
      <c r="AD789" s="12"/>
      <c r="AE789" s="12"/>
      <c r="AF789" s="13"/>
    </row>
    <row r="790" spans="1:32" ht="13.2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 t="e">
        <f t="shared" si="17"/>
        <v>#DIV/0!</v>
      </c>
      <c r="Q790" s="3"/>
      <c r="R790" s="3"/>
      <c r="S790" s="3"/>
      <c r="T790" s="5" t="e">
        <f>((S790)/((O790/60)*(N790/(N790+O790))))/1000</f>
        <v>#DIV/0!</v>
      </c>
      <c r="U790" s="3"/>
      <c r="V790" s="3"/>
      <c r="W790" s="3"/>
      <c r="X790" s="3"/>
      <c r="Y790" s="6"/>
      <c r="Z790" s="3"/>
      <c r="AA790" s="6"/>
      <c r="AB790" s="6"/>
      <c r="AC790" s="6"/>
      <c r="AD790" s="6"/>
      <c r="AE790" s="6"/>
      <c r="AF790" s="7"/>
    </row>
    <row r="791" spans="1:32" ht="13.2">
      <c r="A791" s="8"/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 t="e">
        <f t="shared" si="17"/>
        <v>#DIV/0!</v>
      </c>
      <c r="Q791" s="10"/>
      <c r="R791" s="10"/>
      <c r="S791" s="10"/>
      <c r="T791" s="11" t="e">
        <f>((S791)/((O791/60)*(N791/(N791+O791))))/1000</f>
        <v>#DIV/0!</v>
      </c>
      <c r="U791" s="10"/>
      <c r="V791" s="10"/>
      <c r="W791" s="10"/>
      <c r="X791" s="10"/>
      <c r="Y791" s="12"/>
      <c r="Z791" s="10"/>
      <c r="AA791" s="12"/>
      <c r="AB791" s="12"/>
      <c r="AC791" s="12"/>
      <c r="AD791" s="12"/>
      <c r="AE791" s="12"/>
      <c r="AF791" s="13"/>
    </row>
    <row r="792" spans="1:32" ht="13.2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 t="e">
        <f t="shared" si="17"/>
        <v>#DIV/0!</v>
      </c>
      <c r="Q792" s="3"/>
      <c r="R792" s="3"/>
      <c r="S792" s="3"/>
      <c r="T792" s="5" t="e">
        <f>((S792)/((O792/60)*(N792/(N792+O792))))/1000</f>
        <v>#DIV/0!</v>
      </c>
      <c r="U792" s="3"/>
      <c r="V792" s="3"/>
      <c r="W792" s="3"/>
      <c r="X792" s="3"/>
      <c r="Y792" s="6"/>
      <c r="Z792" s="3"/>
      <c r="AA792" s="6"/>
      <c r="AB792" s="6"/>
      <c r="AC792" s="6"/>
      <c r="AD792" s="6"/>
      <c r="AE792" s="6"/>
      <c r="AF792" s="7"/>
    </row>
    <row r="793" spans="1:32" ht="13.2">
      <c r="A793" s="8"/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 t="e">
        <f t="shared" si="17"/>
        <v>#DIV/0!</v>
      </c>
      <c r="Q793" s="10"/>
      <c r="R793" s="10"/>
      <c r="S793" s="10"/>
      <c r="T793" s="11" t="e">
        <f>((S793)/((O793/60)*(N793/(N793+O793))))/1000</f>
        <v>#DIV/0!</v>
      </c>
      <c r="U793" s="10"/>
      <c r="V793" s="10"/>
      <c r="W793" s="10"/>
      <c r="X793" s="10"/>
      <c r="Y793" s="12"/>
      <c r="Z793" s="10"/>
      <c r="AA793" s="12"/>
      <c r="AB793" s="12"/>
      <c r="AC793" s="12"/>
      <c r="AD793" s="12"/>
      <c r="AE793" s="12"/>
      <c r="AF793" s="13"/>
    </row>
    <row r="794" spans="1:32" ht="13.2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 t="e">
        <f t="shared" si="17"/>
        <v>#DIV/0!</v>
      </c>
      <c r="Q794" s="3"/>
      <c r="R794" s="3"/>
      <c r="S794" s="3"/>
      <c r="T794" s="5" t="e">
        <f>((S794)/((O794/60)*(N794/(N794+O794))))/1000</f>
        <v>#DIV/0!</v>
      </c>
      <c r="U794" s="3"/>
      <c r="V794" s="3"/>
      <c r="W794" s="3"/>
      <c r="X794" s="3"/>
      <c r="Y794" s="6"/>
      <c r="Z794" s="3"/>
      <c r="AA794" s="6"/>
      <c r="AB794" s="6"/>
      <c r="AC794" s="6"/>
      <c r="AD794" s="6"/>
      <c r="AE794" s="6"/>
      <c r="AF794" s="7"/>
    </row>
    <row r="795" spans="1:32" ht="13.2">
      <c r="A795" s="8"/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 t="e">
        <f t="shared" si="17"/>
        <v>#DIV/0!</v>
      </c>
      <c r="Q795" s="10"/>
      <c r="R795" s="10"/>
      <c r="S795" s="10"/>
      <c r="T795" s="11" t="e">
        <f>((S795)/((O795/60)*(N795/(N795+O795))))/1000</f>
        <v>#DIV/0!</v>
      </c>
      <c r="U795" s="10"/>
      <c r="V795" s="10"/>
      <c r="W795" s="10"/>
      <c r="X795" s="10"/>
      <c r="Y795" s="12"/>
      <c r="Z795" s="10"/>
      <c r="AA795" s="12"/>
      <c r="AB795" s="12"/>
      <c r="AC795" s="12"/>
      <c r="AD795" s="12"/>
      <c r="AE795" s="12"/>
      <c r="AF795" s="13"/>
    </row>
    <row r="796" spans="1:32" ht="13.2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 t="e">
        <f t="shared" si="17"/>
        <v>#DIV/0!</v>
      </c>
      <c r="Q796" s="3"/>
      <c r="R796" s="3"/>
      <c r="S796" s="3"/>
      <c r="T796" s="5" t="e">
        <f>((S796)/((O796/60)*(N796/(N796+O796))))/1000</f>
        <v>#DIV/0!</v>
      </c>
      <c r="U796" s="3"/>
      <c r="V796" s="3"/>
      <c r="W796" s="3"/>
      <c r="X796" s="3"/>
      <c r="Y796" s="6"/>
      <c r="Z796" s="3"/>
      <c r="AA796" s="6"/>
      <c r="AB796" s="6"/>
      <c r="AC796" s="6"/>
      <c r="AD796" s="6"/>
      <c r="AE796" s="6"/>
      <c r="AF796" s="7"/>
    </row>
    <row r="797" spans="1:32" ht="13.2">
      <c r="A797" s="8"/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 t="e">
        <f t="shared" si="17"/>
        <v>#DIV/0!</v>
      </c>
      <c r="Q797" s="10"/>
      <c r="R797" s="10"/>
      <c r="S797" s="10"/>
      <c r="T797" s="11" t="e">
        <f>((S797)/((O797/60)*(N797/(N797+O797))))/1000</f>
        <v>#DIV/0!</v>
      </c>
      <c r="U797" s="10"/>
      <c r="V797" s="10"/>
      <c r="W797" s="10"/>
      <c r="X797" s="10"/>
      <c r="Y797" s="12"/>
      <c r="Z797" s="10"/>
      <c r="AA797" s="12"/>
      <c r="AB797" s="12"/>
      <c r="AC797" s="12"/>
      <c r="AD797" s="12"/>
      <c r="AE797" s="12"/>
      <c r="AF797" s="13"/>
    </row>
    <row r="798" spans="1:32" ht="13.2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 t="e">
        <f t="shared" si="17"/>
        <v>#DIV/0!</v>
      </c>
      <c r="Q798" s="3"/>
      <c r="R798" s="3"/>
      <c r="S798" s="3"/>
      <c r="T798" s="5" t="e">
        <f>((S798)/((O798/60)*(N798/(N798+O798))))/1000</f>
        <v>#DIV/0!</v>
      </c>
      <c r="U798" s="3"/>
      <c r="V798" s="3"/>
      <c r="W798" s="3"/>
      <c r="X798" s="3"/>
      <c r="Y798" s="6"/>
      <c r="Z798" s="3"/>
      <c r="AA798" s="6"/>
      <c r="AB798" s="6"/>
      <c r="AC798" s="6"/>
      <c r="AD798" s="6"/>
      <c r="AE798" s="6"/>
      <c r="AF798" s="7"/>
    </row>
    <row r="799" spans="1:32" ht="13.2">
      <c r="A799" s="8"/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 t="e">
        <f t="shared" si="17"/>
        <v>#DIV/0!</v>
      </c>
      <c r="Q799" s="10"/>
      <c r="R799" s="10"/>
      <c r="S799" s="10"/>
      <c r="T799" s="11" t="e">
        <f>((S799)/((O799/60)*(N799/(N799+O799))))/1000</f>
        <v>#DIV/0!</v>
      </c>
      <c r="U799" s="10"/>
      <c r="V799" s="10"/>
      <c r="W799" s="10"/>
      <c r="X799" s="10"/>
      <c r="Y799" s="12"/>
      <c r="Z799" s="10"/>
      <c r="AA799" s="12"/>
      <c r="AB799" s="12"/>
      <c r="AC799" s="12"/>
      <c r="AD799" s="12"/>
      <c r="AE799" s="12"/>
      <c r="AF799" s="13"/>
    </row>
    <row r="800" spans="1:32" ht="13.2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 t="e">
        <f t="shared" si="17"/>
        <v>#DIV/0!</v>
      </c>
      <c r="Q800" s="3"/>
      <c r="R800" s="3"/>
      <c r="S800" s="3"/>
      <c r="T800" s="5" t="e">
        <f>((S800)/((O800/60)*(N800/(N800+O800))))/1000</f>
        <v>#DIV/0!</v>
      </c>
      <c r="U800" s="3"/>
      <c r="V800" s="3"/>
      <c r="W800" s="3"/>
      <c r="X800" s="3"/>
      <c r="Y800" s="6"/>
      <c r="Z800" s="3"/>
      <c r="AA800" s="6"/>
      <c r="AB800" s="6"/>
      <c r="AC800" s="6"/>
      <c r="AD800" s="6"/>
      <c r="AE800" s="6"/>
      <c r="AF800" s="7"/>
    </row>
    <row r="801" spans="1:32" ht="13.2">
      <c r="A801" s="8"/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 t="e">
        <f t="shared" si="17"/>
        <v>#DIV/0!</v>
      </c>
      <c r="Q801" s="10"/>
      <c r="R801" s="10"/>
      <c r="S801" s="10"/>
      <c r="T801" s="11" t="e">
        <f>((S801)/((O801/60)*(N801/(N801+O801))))/1000</f>
        <v>#DIV/0!</v>
      </c>
      <c r="U801" s="10"/>
      <c r="V801" s="10"/>
      <c r="W801" s="10"/>
      <c r="X801" s="10"/>
      <c r="Y801" s="12"/>
      <c r="Z801" s="10"/>
      <c r="AA801" s="12"/>
      <c r="AB801" s="12"/>
      <c r="AC801" s="12"/>
      <c r="AD801" s="12"/>
      <c r="AE801" s="12"/>
      <c r="AF801" s="13"/>
    </row>
    <row r="802" spans="1:32" ht="13.2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 t="e">
        <f t="shared" si="17"/>
        <v>#DIV/0!</v>
      </c>
      <c r="Q802" s="3"/>
      <c r="R802" s="3"/>
      <c r="S802" s="3"/>
      <c r="T802" s="5" t="e">
        <f>((S802)/((O802/60)*(N802/(N802+O802))))/1000</f>
        <v>#DIV/0!</v>
      </c>
      <c r="U802" s="3"/>
      <c r="V802" s="3"/>
      <c r="W802" s="3"/>
      <c r="X802" s="3"/>
      <c r="Y802" s="6"/>
      <c r="Z802" s="3"/>
      <c r="AA802" s="6"/>
      <c r="AB802" s="6"/>
      <c r="AC802" s="6"/>
      <c r="AD802" s="6"/>
      <c r="AE802" s="6"/>
      <c r="AF802" s="7"/>
    </row>
    <row r="803" spans="1:32" ht="13.2">
      <c r="A803" s="8"/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 t="e">
        <f t="shared" si="17"/>
        <v>#DIV/0!</v>
      </c>
      <c r="Q803" s="10"/>
      <c r="R803" s="10"/>
      <c r="S803" s="10"/>
      <c r="T803" s="11" t="e">
        <f>((S803)/((O803/60)*(N803/(N803+O803))))/1000</f>
        <v>#DIV/0!</v>
      </c>
      <c r="U803" s="10"/>
      <c r="V803" s="10"/>
      <c r="W803" s="10"/>
      <c r="X803" s="10"/>
      <c r="Y803" s="12"/>
      <c r="Z803" s="10"/>
      <c r="AA803" s="12"/>
      <c r="AB803" s="12"/>
      <c r="AC803" s="12"/>
      <c r="AD803" s="12"/>
      <c r="AE803" s="12"/>
      <c r="AF803" s="13"/>
    </row>
    <row r="804" spans="1:32" ht="13.2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 t="e">
        <f t="shared" ref="P804:P1013" si="18">O804/N804</f>
        <v>#DIV/0!</v>
      </c>
      <c r="Q804" s="3"/>
      <c r="R804" s="3"/>
      <c r="S804" s="3"/>
      <c r="T804" s="5" t="e">
        <f>((S804)/((O804/60)*(N804/(N804+O804))))/1000</f>
        <v>#DIV/0!</v>
      </c>
      <c r="U804" s="3"/>
      <c r="V804" s="3"/>
      <c r="W804" s="3"/>
      <c r="X804" s="3"/>
      <c r="Y804" s="6"/>
      <c r="Z804" s="3"/>
      <c r="AA804" s="6"/>
      <c r="AB804" s="6"/>
      <c r="AC804" s="6"/>
      <c r="AD804" s="6"/>
      <c r="AE804" s="6"/>
      <c r="AF804" s="7"/>
    </row>
    <row r="805" spans="1:32" ht="13.2">
      <c r="A805" s="8"/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 t="e">
        <f t="shared" si="18"/>
        <v>#DIV/0!</v>
      </c>
      <c r="Q805" s="10"/>
      <c r="R805" s="10"/>
      <c r="S805" s="10"/>
      <c r="T805" s="11" t="e">
        <f>((S805)/((O805/60)*(N805/(N805+O805))))/1000</f>
        <v>#DIV/0!</v>
      </c>
      <c r="U805" s="10"/>
      <c r="V805" s="10"/>
      <c r="W805" s="10"/>
      <c r="X805" s="10"/>
      <c r="Y805" s="12"/>
      <c r="Z805" s="10"/>
      <c r="AA805" s="12"/>
      <c r="AB805" s="12"/>
      <c r="AC805" s="12"/>
      <c r="AD805" s="12"/>
      <c r="AE805" s="12"/>
      <c r="AF805" s="13"/>
    </row>
    <row r="806" spans="1:32" ht="13.2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 t="e">
        <f t="shared" si="18"/>
        <v>#DIV/0!</v>
      </c>
      <c r="Q806" s="3"/>
      <c r="R806" s="3"/>
      <c r="S806" s="3"/>
      <c r="T806" s="5" t="e">
        <f>((S806)/((O806/60)*(N806/(N806+O806))))/1000</f>
        <v>#DIV/0!</v>
      </c>
      <c r="U806" s="3"/>
      <c r="V806" s="3"/>
      <c r="W806" s="3"/>
      <c r="X806" s="3"/>
      <c r="Y806" s="6"/>
      <c r="Z806" s="3"/>
      <c r="AA806" s="6"/>
      <c r="AB806" s="6"/>
      <c r="AC806" s="6"/>
      <c r="AD806" s="6"/>
      <c r="AE806" s="6"/>
      <c r="AF806" s="7"/>
    </row>
    <row r="807" spans="1:32" ht="13.2">
      <c r="A807" s="8"/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 t="e">
        <f t="shared" si="18"/>
        <v>#DIV/0!</v>
      </c>
      <c r="Q807" s="10"/>
      <c r="R807" s="10"/>
      <c r="S807" s="10"/>
      <c r="T807" s="11" t="e">
        <f>((S807)/((O807/60)*(N807/(N807+O807))))/1000</f>
        <v>#DIV/0!</v>
      </c>
      <c r="U807" s="10"/>
      <c r="V807" s="10"/>
      <c r="W807" s="10"/>
      <c r="X807" s="10"/>
      <c r="Y807" s="12"/>
      <c r="Z807" s="10"/>
      <c r="AA807" s="12"/>
      <c r="AB807" s="12"/>
      <c r="AC807" s="12"/>
      <c r="AD807" s="12"/>
      <c r="AE807" s="12"/>
      <c r="AF807" s="13"/>
    </row>
    <row r="808" spans="1:32" ht="13.2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 t="e">
        <f t="shared" si="18"/>
        <v>#DIV/0!</v>
      </c>
      <c r="Q808" s="3"/>
      <c r="R808" s="3"/>
      <c r="S808" s="3"/>
      <c r="T808" s="5" t="e">
        <f>((S808)/((O808/60)*(N808/(N808+O808))))/1000</f>
        <v>#DIV/0!</v>
      </c>
      <c r="U808" s="3"/>
      <c r="V808" s="3"/>
      <c r="W808" s="3"/>
      <c r="X808" s="3"/>
      <c r="Y808" s="6"/>
      <c r="Z808" s="3"/>
      <c r="AA808" s="6"/>
      <c r="AB808" s="6"/>
      <c r="AC808" s="6"/>
      <c r="AD808" s="6"/>
      <c r="AE808" s="6"/>
      <c r="AF808" s="7"/>
    </row>
    <row r="809" spans="1:32" ht="13.2">
      <c r="A809" s="8"/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 t="e">
        <f t="shared" si="18"/>
        <v>#DIV/0!</v>
      </c>
      <c r="Q809" s="10"/>
      <c r="R809" s="10"/>
      <c r="S809" s="10"/>
      <c r="T809" s="11" t="e">
        <f>((S809)/((O809/60)*(N809/(N809+O809))))/1000</f>
        <v>#DIV/0!</v>
      </c>
      <c r="U809" s="10"/>
      <c r="V809" s="10"/>
      <c r="W809" s="10"/>
      <c r="X809" s="10"/>
      <c r="Y809" s="12"/>
      <c r="Z809" s="10"/>
      <c r="AA809" s="12"/>
      <c r="AB809" s="12"/>
      <c r="AC809" s="12"/>
      <c r="AD809" s="12"/>
      <c r="AE809" s="12"/>
      <c r="AF809" s="13"/>
    </row>
    <row r="810" spans="1:32" ht="13.2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 t="e">
        <f t="shared" si="18"/>
        <v>#DIV/0!</v>
      </c>
      <c r="Q810" s="3"/>
      <c r="R810" s="3"/>
      <c r="S810" s="3"/>
      <c r="T810" s="5" t="e">
        <f>((S810)/((O810/60)*(N810/(N810+O810))))/1000</f>
        <v>#DIV/0!</v>
      </c>
      <c r="U810" s="3"/>
      <c r="V810" s="3"/>
      <c r="W810" s="3"/>
      <c r="X810" s="3"/>
      <c r="Y810" s="6"/>
      <c r="Z810" s="3"/>
      <c r="AA810" s="6"/>
      <c r="AB810" s="6"/>
      <c r="AC810" s="6"/>
      <c r="AD810" s="6"/>
      <c r="AE810" s="6"/>
      <c r="AF810" s="7"/>
    </row>
    <row r="811" spans="1:32" ht="13.2">
      <c r="A811" s="8"/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 t="e">
        <f t="shared" si="18"/>
        <v>#DIV/0!</v>
      </c>
      <c r="Q811" s="10"/>
      <c r="R811" s="10"/>
      <c r="S811" s="10"/>
      <c r="T811" s="11" t="e">
        <f>((S811)/((O811/60)*(N811/(N811+O811))))/1000</f>
        <v>#DIV/0!</v>
      </c>
      <c r="U811" s="10"/>
      <c r="V811" s="10"/>
      <c r="W811" s="10"/>
      <c r="X811" s="10"/>
      <c r="Y811" s="12"/>
      <c r="Z811" s="10"/>
      <c r="AA811" s="12"/>
      <c r="AB811" s="12"/>
      <c r="AC811" s="12"/>
      <c r="AD811" s="12"/>
      <c r="AE811" s="12"/>
      <c r="AF811" s="13"/>
    </row>
    <row r="812" spans="1:32" ht="13.2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 t="e">
        <f t="shared" si="18"/>
        <v>#DIV/0!</v>
      </c>
      <c r="Q812" s="3"/>
      <c r="R812" s="3"/>
      <c r="S812" s="3"/>
      <c r="T812" s="5" t="e">
        <f>((S812)/((O812/60)*(N812/(N812+O812))))/1000</f>
        <v>#DIV/0!</v>
      </c>
      <c r="U812" s="3"/>
      <c r="V812" s="3"/>
      <c r="W812" s="3"/>
      <c r="X812" s="3"/>
      <c r="Y812" s="6"/>
      <c r="Z812" s="3"/>
      <c r="AA812" s="6"/>
      <c r="AB812" s="6"/>
      <c r="AC812" s="6"/>
      <c r="AD812" s="6"/>
      <c r="AE812" s="6"/>
      <c r="AF812" s="7"/>
    </row>
    <row r="813" spans="1:32" ht="13.2">
      <c r="A813" s="8"/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 t="e">
        <f t="shared" si="18"/>
        <v>#DIV/0!</v>
      </c>
      <c r="Q813" s="10"/>
      <c r="R813" s="10"/>
      <c r="S813" s="10"/>
      <c r="T813" s="11" t="e">
        <f>((S813)/((O813/60)*(N813/(N813+O813))))/1000</f>
        <v>#DIV/0!</v>
      </c>
      <c r="U813" s="10"/>
      <c r="V813" s="10"/>
      <c r="W813" s="10"/>
      <c r="X813" s="10"/>
      <c r="Y813" s="12"/>
      <c r="Z813" s="10"/>
      <c r="AA813" s="12"/>
      <c r="AB813" s="12"/>
      <c r="AC813" s="12"/>
      <c r="AD813" s="12"/>
      <c r="AE813" s="12"/>
      <c r="AF813" s="13"/>
    </row>
    <row r="814" spans="1:32" ht="13.2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 t="e">
        <f t="shared" si="18"/>
        <v>#DIV/0!</v>
      </c>
      <c r="Q814" s="3"/>
      <c r="R814" s="3"/>
      <c r="S814" s="3"/>
      <c r="T814" s="5" t="e">
        <f>((S814)/((O814/60)*(N814/(N814+O814))))/1000</f>
        <v>#DIV/0!</v>
      </c>
      <c r="U814" s="3"/>
      <c r="V814" s="3"/>
      <c r="W814" s="3"/>
      <c r="X814" s="3"/>
      <c r="Y814" s="6"/>
      <c r="Z814" s="3"/>
      <c r="AA814" s="6"/>
      <c r="AB814" s="6"/>
      <c r="AC814" s="6"/>
      <c r="AD814" s="6"/>
      <c r="AE814" s="6"/>
      <c r="AF814" s="7"/>
    </row>
    <row r="815" spans="1:32" ht="13.2">
      <c r="A815" s="8"/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 t="e">
        <f t="shared" si="18"/>
        <v>#DIV/0!</v>
      </c>
      <c r="Q815" s="10"/>
      <c r="R815" s="10"/>
      <c r="S815" s="10"/>
      <c r="T815" s="11" t="e">
        <f>((S815)/((O815/60)*(N815/(N815+O815))))/1000</f>
        <v>#DIV/0!</v>
      </c>
      <c r="U815" s="10"/>
      <c r="V815" s="10"/>
      <c r="W815" s="10"/>
      <c r="X815" s="10"/>
      <c r="Y815" s="12"/>
      <c r="Z815" s="10"/>
      <c r="AA815" s="12"/>
      <c r="AB815" s="12"/>
      <c r="AC815" s="12"/>
      <c r="AD815" s="12"/>
      <c r="AE815" s="12"/>
      <c r="AF815" s="13"/>
    </row>
    <row r="816" spans="1:32" ht="13.2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 t="e">
        <f t="shared" si="18"/>
        <v>#DIV/0!</v>
      </c>
      <c r="Q816" s="3"/>
      <c r="R816" s="3"/>
      <c r="S816" s="3"/>
      <c r="T816" s="5" t="e">
        <f>((S816)/((O816/60)*(N816/(N816+O816))))/1000</f>
        <v>#DIV/0!</v>
      </c>
      <c r="U816" s="3"/>
      <c r="V816" s="3"/>
      <c r="W816" s="3"/>
      <c r="X816" s="3"/>
      <c r="Y816" s="6"/>
      <c r="Z816" s="3"/>
      <c r="AA816" s="6"/>
      <c r="AB816" s="6"/>
      <c r="AC816" s="6"/>
      <c r="AD816" s="6"/>
      <c r="AE816" s="6"/>
      <c r="AF816" s="7"/>
    </row>
    <row r="817" spans="1:32" ht="13.2">
      <c r="A817" s="8"/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 t="e">
        <f t="shared" si="18"/>
        <v>#DIV/0!</v>
      </c>
      <c r="Q817" s="10"/>
      <c r="R817" s="10"/>
      <c r="S817" s="10"/>
      <c r="T817" s="11" t="e">
        <f>((S817)/((O817/60)*(N817/(N817+O817))))/1000</f>
        <v>#DIV/0!</v>
      </c>
      <c r="U817" s="10"/>
      <c r="V817" s="10"/>
      <c r="W817" s="10"/>
      <c r="X817" s="10"/>
      <c r="Y817" s="12"/>
      <c r="Z817" s="10"/>
      <c r="AA817" s="12"/>
      <c r="AB817" s="12"/>
      <c r="AC817" s="12"/>
      <c r="AD817" s="12"/>
      <c r="AE817" s="12"/>
      <c r="AF817" s="13"/>
    </row>
    <row r="818" spans="1:32" ht="13.2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 t="e">
        <f t="shared" si="18"/>
        <v>#DIV/0!</v>
      </c>
      <c r="Q818" s="3"/>
      <c r="R818" s="3"/>
      <c r="S818" s="3"/>
      <c r="T818" s="5" t="e">
        <f>((S818)/((O818/60)*(N818/(N818+O818))))/1000</f>
        <v>#DIV/0!</v>
      </c>
      <c r="U818" s="3"/>
      <c r="V818" s="3"/>
      <c r="W818" s="3"/>
      <c r="X818" s="3"/>
      <c r="Y818" s="6"/>
      <c r="Z818" s="3"/>
      <c r="AA818" s="6"/>
      <c r="AB818" s="6"/>
      <c r="AC818" s="6"/>
      <c r="AD818" s="6"/>
      <c r="AE818" s="6"/>
      <c r="AF818" s="7"/>
    </row>
    <row r="819" spans="1:32" ht="13.2">
      <c r="A819" s="8"/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 t="e">
        <f t="shared" si="18"/>
        <v>#DIV/0!</v>
      </c>
      <c r="Q819" s="10"/>
      <c r="R819" s="10"/>
      <c r="S819" s="10"/>
      <c r="T819" s="11" t="e">
        <f>((S819)/((O819/60)*(N819/(N819+O819))))/1000</f>
        <v>#DIV/0!</v>
      </c>
      <c r="U819" s="10"/>
      <c r="V819" s="10"/>
      <c r="W819" s="10"/>
      <c r="X819" s="10"/>
      <c r="Y819" s="12"/>
      <c r="Z819" s="10"/>
      <c r="AA819" s="12"/>
      <c r="AB819" s="12"/>
      <c r="AC819" s="12"/>
      <c r="AD819" s="12"/>
      <c r="AE819" s="12"/>
      <c r="AF819" s="13"/>
    </row>
    <row r="820" spans="1:32" ht="13.2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 t="e">
        <f t="shared" si="18"/>
        <v>#DIV/0!</v>
      </c>
      <c r="Q820" s="3"/>
      <c r="R820" s="3"/>
      <c r="S820" s="3"/>
      <c r="T820" s="5" t="e">
        <f>((S820)/((O820/60)*(N820/(N820+O820))))/1000</f>
        <v>#DIV/0!</v>
      </c>
      <c r="U820" s="3"/>
      <c r="V820" s="3"/>
      <c r="W820" s="3"/>
      <c r="X820" s="3"/>
      <c r="Y820" s="6"/>
      <c r="Z820" s="3"/>
      <c r="AA820" s="6"/>
      <c r="AB820" s="6"/>
      <c r="AC820" s="6"/>
      <c r="AD820" s="6"/>
      <c r="AE820" s="6"/>
      <c r="AF820" s="7"/>
    </row>
    <row r="821" spans="1:32" ht="13.2">
      <c r="A821" s="8"/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 t="e">
        <f t="shared" si="18"/>
        <v>#DIV/0!</v>
      </c>
      <c r="Q821" s="10"/>
      <c r="R821" s="10"/>
      <c r="S821" s="10"/>
      <c r="T821" s="11" t="e">
        <f>((S821)/((O821/60)*(N821/(N821+O821))))/1000</f>
        <v>#DIV/0!</v>
      </c>
      <c r="U821" s="10"/>
      <c r="V821" s="10"/>
      <c r="W821" s="10"/>
      <c r="X821" s="10"/>
      <c r="Y821" s="12"/>
      <c r="Z821" s="10"/>
      <c r="AA821" s="12"/>
      <c r="AB821" s="12"/>
      <c r="AC821" s="12"/>
      <c r="AD821" s="12"/>
      <c r="AE821" s="12"/>
      <c r="AF821" s="13"/>
    </row>
    <row r="822" spans="1:32" ht="13.2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 t="e">
        <f t="shared" si="18"/>
        <v>#DIV/0!</v>
      </c>
      <c r="Q822" s="3"/>
      <c r="R822" s="3"/>
      <c r="S822" s="3"/>
      <c r="T822" s="5" t="e">
        <f>((S822)/((O822/60)*(N822/(N822+O822))))/1000</f>
        <v>#DIV/0!</v>
      </c>
      <c r="U822" s="3"/>
      <c r="V822" s="3"/>
      <c r="W822" s="3"/>
      <c r="X822" s="3"/>
      <c r="Y822" s="6"/>
      <c r="Z822" s="3"/>
      <c r="AA822" s="6"/>
      <c r="AB822" s="6"/>
      <c r="AC822" s="6"/>
      <c r="AD822" s="6"/>
      <c r="AE822" s="6"/>
      <c r="AF822" s="7"/>
    </row>
    <row r="823" spans="1:32" ht="13.2">
      <c r="A823" s="8"/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 t="e">
        <f t="shared" si="18"/>
        <v>#DIV/0!</v>
      </c>
      <c r="Q823" s="10"/>
      <c r="R823" s="10"/>
      <c r="S823" s="10"/>
      <c r="T823" s="11" t="e">
        <f>((S823)/((O823/60)*(N823/(N823+O823))))/1000</f>
        <v>#DIV/0!</v>
      </c>
      <c r="U823" s="10"/>
      <c r="V823" s="10"/>
      <c r="W823" s="10"/>
      <c r="X823" s="10"/>
      <c r="Y823" s="12"/>
      <c r="Z823" s="10"/>
      <c r="AA823" s="12"/>
      <c r="AB823" s="12"/>
      <c r="AC823" s="12"/>
      <c r="AD823" s="12"/>
      <c r="AE823" s="12"/>
      <c r="AF823" s="13"/>
    </row>
    <row r="824" spans="1:32" ht="13.2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 t="e">
        <f t="shared" si="18"/>
        <v>#DIV/0!</v>
      </c>
      <c r="Q824" s="3"/>
      <c r="R824" s="3"/>
      <c r="S824" s="3"/>
      <c r="T824" s="5" t="e">
        <f>((S824)/((O824/60)*(N824/(N824+O824))))/1000</f>
        <v>#DIV/0!</v>
      </c>
      <c r="U824" s="3"/>
      <c r="V824" s="3"/>
      <c r="W824" s="3"/>
      <c r="X824" s="3"/>
      <c r="Y824" s="6"/>
      <c r="Z824" s="3"/>
      <c r="AA824" s="6"/>
      <c r="AB824" s="6"/>
      <c r="AC824" s="6"/>
      <c r="AD824" s="6"/>
      <c r="AE824" s="6"/>
      <c r="AF824" s="7"/>
    </row>
    <row r="825" spans="1:32" ht="13.2">
      <c r="A825" s="8"/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 t="e">
        <f t="shared" si="18"/>
        <v>#DIV/0!</v>
      </c>
      <c r="Q825" s="10"/>
      <c r="R825" s="10"/>
      <c r="S825" s="10"/>
      <c r="T825" s="11" t="e">
        <f>((S825)/((O825/60)*(N825/(N825+O825))))/1000</f>
        <v>#DIV/0!</v>
      </c>
      <c r="U825" s="10"/>
      <c r="V825" s="10"/>
      <c r="W825" s="10"/>
      <c r="X825" s="10"/>
      <c r="Y825" s="12"/>
      <c r="Z825" s="10"/>
      <c r="AA825" s="12"/>
      <c r="AB825" s="12"/>
      <c r="AC825" s="12"/>
      <c r="AD825" s="12"/>
      <c r="AE825" s="12"/>
      <c r="AF825" s="13"/>
    </row>
    <row r="826" spans="1:32" ht="13.2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 t="e">
        <f t="shared" si="18"/>
        <v>#DIV/0!</v>
      </c>
      <c r="Q826" s="3"/>
      <c r="R826" s="3"/>
      <c r="S826" s="3"/>
      <c r="T826" s="5" t="e">
        <f>((S826)/((O826/60)*(N826/(N826+O826))))/1000</f>
        <v>#DIV/0!</v>
      </c>
      <c r="U826" s="3"/>
      <c r="V826" s="3"/>
      <c r="W826" s="3"/>
      <c r="X826" s="3"/>
      <c r="Y826" s="6"/>
      <c r="Z826" s="3"/>
      <c r="AA826" s="6"/>
      <c r="AB826" s="6"/>
      <c r="AC826" s="6"/>
      <c r="AD826" s="6"/>
      <c r="AE826" s="6"/>
      <c r="AF826" s="7"/>
    </row>
    <row r="827" spans="1:32" ht="13.2">
      <c r="A827" s="8"/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 t="e">
        <f t="shared" si="18"/>
        <v>#DIV/0!</v>
      </c>
      <c r="Q827" s="10"/>
      <c r="R827" s="10"/>
      <c r="S827" s="10"/>
      <c r="T827" s="11" t="e">
        <f>((S827)/((O827/60)*(N827/(N827+O827))))/1000</f>
        <v>#DIV/0!</v>
      </c>
      <c r="U827" s="10"/>
      <c r="V827" s="10"/>
      <c r="W827" s="10"/>
      <c r="X827" s="10"/>
      <c r="Y827" s="12"/>
      <c r="Z827" s="10"/>
      <c r="AA827" s="12"/>
      <c r="AB827" s="12"/>
      <c r="AC827" s="12"/>
      <c r="AD827" s="12"/>
      <c r="AE827" s="12"/>
      <c r="AF827" s="13"/>
    </row>
    <row r="828" spans="1:32" ht="13.2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 t="e">
        <f t="shared" si="18"/>
        <v>#DIV/0!</v>
      </c>
      <c r="Q828" s="3"/>
      <c r="R828" s="3"/>
      <c r="S828" s="3"/>
      <c r="T828" s="5" t="e">
        <f>((S828)/((O828/60)*(N828/(N828+O828))))/1000</f>
        <v>#DIV/0!</v>
      </c>
      <c r="U828" s="3"/>
      <c r="V828" s="3"/>
      <c r="W828" s="3"/>
      <c r="X828" s="3"/>
      <c r="Y828" s="6"/>
      <c r="Z828" s="3"/>
      <c r="AA828" s="6"/>
      <c r="AB828" s="6"/>
      <c r="AC828" s="6"/>
      <c r="AD828" s="6"/>
      <c r="AE828" s="6"/>
      <c r="AF828" s="7"/>
    </row>
    <row r="829" spans="1:32" ht="13.2">
      <c r="A829" s="8"/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 t="e">
        <f t="shared" si="18"/>
        <v>#DIV/0!</v>
      </c>
      <c r="Q829" s="10"/>
      <c r="R829" s="10"/>
      <c r="S829" s="10"/>
      <c r="T829" s="11" t="e">
        <f>((S829)/((O829/60)*(N829/(N829+O829))))/1000</f>
        <v>#DIV/0!</v>
      </c>
      <c r="U829" s="10"/>
      <c r="V829" s="10"/>
      <c r="W829" s="10"/>
      <c r="X829" s="10"/>
      <c r="Y829" s="12"/>
      <c r="Z829" s="10"/>
      <c r="AA829" s="12"/>
      <c r="AB829" s="12"/>
      <c r="AC829" s="12"/>
      <c r="AD829" s="12"/>
      <c r="AE829" s="12"/>
      <c r="AF829" s="13"/>
    </row>
    <row r="830" spans="1:32" ht="13.2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 t="e">
        <f t="shared" si="18"/>
        <v>#DIV/0!</v>
      </c>
      <c r="Q830" s="3"/>
      <c r="R830" s="3"/>
      <c r="S830" s="3"/>
      <c r="T830" s="5" t="e">
        <f>((S830)/((O830/60)*(N830/(N830+O830))))/1000</f>
        <v>#DIV/0!</v>
      </c>
      <c r="U830" s="3"/>
      <c r="V830" s="3"/>
      <c r="W830" s="3"/>
      <c r="X830" s="3"/>
      <c r="Y830" s="6"/>
      <c r="Z830" s="3"/>
      <c r="AA830" s="6"/>
      <c r="AB830" s="6"/>
      <c r="AC830" s="6"/>
      <c r="AD830" s="6"/>
      <c r="AE830" s="6"/>
      <c r="AF830" s="7"/>
    </row>
    <row r="831" spans="1:32" ht="13.2">
      <c r="A831" s="8"/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 t="e">
        <f t="shared" si="18"/>
        <v>#DIV/0!</v>
      </c>
      <c r="Q831" s="10"/>
      <c r="R831" s="10"/>
      <c r="S831" s="10"/>
      <c r="T831" s="11" t="e">
        <f>((S831)/((O831/60)*(N831/(N831+O831))))/1000</f>
        <v>#DIV/0!</v>
      </c>
      <c r="U831" s="10"/>
      <c r="V831" s="10"/>
      <c r="W831" s="10"/>
      <c r="X831" s="10"/>
      <c r="Y831" s="12"/>
      <c r="Z831" s="10"/>
      <c r="AA831" s="12"/>
      <c r="AB831" s="12"/>
      <c r="AC831" s="12"/>
      <c r="AD831" s="12"/>
      <c r="AE831" s="12"/>
      <c r="AF831" s="13"/>
    </row>
    <row r="832" spans="1:32" ht="13.2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 t="e">
        <f t="shared" si="18"/>
        <v>#DIV/0!</v>
      </c>
      <c r="Q832" s="3"/>
      <c r="R832" s="3"/>
      <c r="S832" s="3"/>
      <c r="T832" s="5" t="e">
        <f>((S832)/((O832/60)*(N832/(N832+O832))))/1000</f>
        <v>#DIV/0!</v>
      </c>
      <c r="U832" s="3"/>
      <c r="V832" s="3"/>
      <c r="W832" s="3"/>
      <c r="X832" s="3"/>
      <c r="Y832" s="6"/>
      <c r="Z832" s="3"/>
      <c r="AA832" s="6"/>
      <c r="AB832" s="6"/>
      <c r="AC832" s="6"/>
      <c r="AD832" s="6"/>
      <c r="AE832" s="6"/>
      <c r="AF832" s="7"/>
    </row>
    <row r="833" spans="1:32" ht="13.2">
      <c r="A833" s="8"/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 t="e">
        <f t="shared" si="18"/>
        <v>#DIV/0!</v>
      </c>
      <c r="Q833" s="10"/>
      <c r="R833" s="10"/>
      <c r="S833" s="10"/>
      <c r="T833" s="11" t="e">
        <f>((S833)/((O833/60)*(N833/(N833+O833))))/1000</f>
        <v>#DIV/0!</v>
      </c>
      <c r="U833" s="10"/>
      <c r="V833" s="10"/>
      <c r="W833" s="10"/>
      <c r="X833" s="10"/>
      <c r="Y833" s="12"/>
      <c r="Z833" s="10"/>
      <c r="AA833" s="12"/>
      <c r="AB833" s="12"/>
      <c r="AC833" s="12"/>
      <c r="AD833" s="12"/>
      <c r="AE833" s="12"/>
      <c r="AF833" s="13"/>
    </row>
    <row r="834" spans="1:32" ht="13.2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 t="e">
        <f t="shared" si="18"/>
        <v>#DIV/0!</v>
      </c>
      <c r="Q834" s="3"/>
      <c r="R834" s="3"/>
      <c r="S834" s="3"/>
      <c r="T834" s="5" t="e">
        <f>((S834)/((O834/60)*(N834/(N834+O834))))/1000</f>
        <v>#DIV/0!</v>
      </c>
      <c r="U834" s="3"/>
      <c r="V834" s="3"/>
      <c r="W834" s="3"/>
      <c r="X834" s="3"/>
      <c r="Y834" s="6"/>
      <c r="Z834" s="3"/>
      <c r="AA834" s="6"/>
      <c r="AB834" s="6"/>
      <c r="AC834" s="6"/>
      <c r="AD834" s="6"/>
      <c r="AE834" s="6"/>
      <c r="AF834" s="7"/>
    </row>
    <row r="835" spans="1:32" ht="13.2">
      <c r="A835" s="8"/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 t="e">
        <f t="shared" si="18"/>
        <v>#DIV/0!</v>
      </c>
      <c r="Q835" s="10"/>
      <c r="R835" s="10"/>
      <c r="S835" s="10"/>
      <c r="T835" s="11" t="e">
        <f>((S835)/((O835/60)*(N835/(N835+O835))))/1000</f>
        <v>#DIV/0!</v>
      </c>
      <c r="U835" s="10"/>
      <c r="V835" s="10"/>
      <c r="W835" s="10"/>
      <c r="X835" s="10"/>
      <c r="Y835" s="12"/>
      <c r="Z835" s="10"/>
      <c r="AA835" s="12"/>
      <c r="AB835" s="12"/>
      <c r="AC835" s="12"/>
      <c r="AD835" s="12"/>
      <c r="AE835" s="12"/>
      <c r="AF835" s="13"/>
    </row>
    <row r="836" spans="1:32" ht="13.2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 t="e">
        <f t="shared" si="18"/>
        <v>#DIV/0!</v>
      </c>
      <c r="Q836" s="3"/>
      <c r="R836" s="3"/>
      <c r="S836" s="3"/>
      <c r="T836" s="5" t="e">
        <f>((S836)/((O836/60)*(N836/(N836+O836))))/1000</f>
        <v>#DIV/0!</v>
      </c>
      <c r="U836" s="3"/>
      <c r="V836" s="3"/>
      <c r="W836" s="3"/>
      <c r="X836" s="3"/>
      <c r="Y836" s="6"/>
      <c r="Z836" s="3"/>
      <c r="AA836" s="6"/>
      <c r="AB836" s="6"/>
      <c r="AC836" s="6"/>
      <c r="AD836" s="6"/>
      <c r="AE836" s="6"/>
      <c r="AF836" s="7"/>
    </row>
    <row r="837" spans="1:32" ht="13.2">
      <c r="A837" s="8"/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 t="e">
        <f t="shared" si="18"/>
        <v>#DIV/0!</v>
      </c>
      <c r="Q837" s="10"/>
      <c r="R837" s="10"/>
      <c r="S837" s="10"/>
      <c r="T837" s="11" t="e">
        <f>((S837)/((O837/60)*(N837/(N837+O837))))/1000</f>
        <v>#DIV/0!</v>
      </c>
      <c r="U837" s="10"/>
      <c r="V837" s="10"/>
      <c r="W837" s="10"/>
      <c r="X837" s="10"/>
      <c r="Y837" s="12"/>
      <c r="Z837" s="10"/>
      <c r="AA837" s="12"/>
      <c r="AB837" s="12"/>
      <c r="AC837" s="12"/>
      <c r="AD837" s="12"/>
      <c r="AE837" s="12"/>
      <c r="AF837" s="13"/>
    </row>
    <row r="838" spans="1:32" ht="13.2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 t="e">
        <f t="shared" si="18"/>
        <v>#DIV/0!</v>
      </c>
      <c r="Q838" s="3"/>
      <c r="R838" s="3"/>
      <c r="S838" s="3"/>
      <c r="T838" s="5" t="e">
        <f>((S838)/((O838/60)*(N838/(N838+O838))))/1000</f>
        <v>#DIV/0!</v>
      </c>
      <c r="U838" s="3"/>
      <c r="V838" s="3"/>
      <c r="W838" s="3"/>
      <c r="X838" s="3"/>
      <c r="Y838" s="6"/>
      <c r="Z838" s="3"/>
      <c r="AA838" s="6"/>
      <c r="AB838" s="6"/>
      <c r="AC838" s="6"/>
      <c r="AD838" s="6"/>
      <c r="AE838" s="6"/>
      <c r="AF838" s="7"/>
    </row>
    <row r="839" spans="1:32" ht="13.2">
      <c r="A839" s="8"/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 t="e">
        <f t="shared" si="18"/>
        <v>#DIV/0!</v>
      </c>
      <c r="Q839" s="10"/>
      <c r="R839" s="10"/>
      <c r="S839" s="10"/>
      <c r="T839" s="11" t="e">
        <f>((S839)/((O839/60)*(N839/(N839+O839))))/1000</f>
        <v>#DIV/0!</v>
      </c>
      <c r="U839" s="10"/>
      <c r="V839" s="10"/>
      <c r="W839" s="10"/>
      <c r="X839" s="10"/>
      <c r="Y839" s="12"/>
      <c r="Z839" s="10"/>
      <c r="AA839" s="12"/>
      <c r="AB839" s="12"/>
      <c r="AC839" s="12"/>
      <c r="AD839" s="12"/>
      <c r="AE839" s="12"/>
      <c r="AF839" s="13"/>
    </row>
    <row r="840" spans="1:32" ht="13.2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 t="e">
        <f t="shared" si="18"/>
        <v>#DIV/0!</v>
      </c>
      <c r="Q840" s="3"/>
      <c r="R840" s="3"/>
      <c r="S840" s="3"/>
      <c r="T840" s="5" t="e">
        <f>((S840)/((O840/60)*(N840/(N840+O840))))/1000</f>
        <v>#DIV/0!</v>
      </c>
      <c r="U840" s="3"/>
      <c r="V840" s="3"/>
      <c r="W840" s="3"/>
      <c r="X840" s="3"/>
      <c r="Y840" s="6"/>
      <c r="Z840" s="3"/>
      <c r="AA840" s="6"/>
      <c r="AB840" s="6"/>
      <c r="AC840" s="6"/>
      <c r="AD840" s="6"/>
      <c r="AE840" s="6"/>
      <c r="AF840" s="7"/>
    </row>
    <row r="841" spans="1:32" ht="13.2">
      <c r="A841" s="8"/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 t="e">
        <f t="shared" si="18"/>
        <v>#DIV/0!</v>
      </c>
      <c r="Q841" s="10"/>
      <c r="R841" s="10"/>
      <c r="S841" s="10"/>
      <c r="T841" s="11" t="e">
        <f>((S841)/((O841/60)*(N841/(N841+O841))))/1000</f>
        <v>#DIV/0!</v>
      </c>
      <c r="U841" s="10"/>
      <c r="V841" s="10"/>
      <c r="W841" s="10"/>
      <c r="X841" s="10"/>
      <c r="Y841" s="12"/>
      <c r="Z841" s="10"/>
      <c r="AA841" s="12"/>
      <c r="AB841" s="12"/>
      <c r="AC841" s="12"/>
      <c r="AD841" s="12"/>
      <c r="AE841" s="12"/>
      <c r="AF841" s="13"/>
    </row>
    <row r="842" spans="1:32" ht="13.2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 t="e">
        <f t="shared" si="18"/>
        <v>#DIV/0!</v>
      </c>
      <c r="Q842" s="3"/>
      <c r="R842" s="3"/>
      <c r="S842" s="3"/>
      <c r="T842" s="5" t="e">
        <f>((S842)/((O842/60)*(N842/(N842+O842))))/1000</f>
        <v>#DIV/0!</v>
      </c>
      <c r="U842" s="3"/>
      <c r="V842" s="3"/>
      <c r="W842" s="3"/>
      <c r="X842" s="3"/>
      <c r="Y842" s="6"/>
      <c r="Z842" s="3"/>
      <c r="AA842" s="6"/>
      <c r="AB842" s="6"/>
      <c r="AC842" s="6"/>
      <c r="AD842" s="6"/>
      <c r="AE842" s="6"/>
      <c r="AF842" s="7"/>
    </row>
    <row r="843" spans="1:32" ht="13.2">
      <c r="A843" s="8"/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 t="e">
        <f t="shared" si="18"/>
        <v>#DIV/0!</v>
      </c>
      <c r="Q843" s="10"/>
      <c r="R843" s="10"/>
      <c r="S843" s="10"/>
      <c r="T843" s="11" t="e">
        <f>((S843)/((O843/60)*(N843/(N843+O843))))/1000</f>
        <v>#DIV/0!</v>
      </c>
      <c r="U843" s="10"/>
      <c r="V843" s="10"/>
      <c r="W843" s="10"/>
      <c r="X843" s="10"/>
      <c r="Y843" s="12"/>
      <c r="Z843" s="10"/>
      <c r="AA843" s="12"/>
      <c r="AB843" s="12"/>
      <c r="AC843" s="12"/>
      <c r="AD843" s="12"/>
      <c r="AE843" s="12"/>
      <c r="AF843" s="13"/>
    </row>
    <row r="844" spans="1:32" ht="13.2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 t="e">
        <f t="shared" si="18"/>
        <v>#DIV/0!</v>
      </c>
      <c r="Q844" s="3"/>
      <c r="R844" s="3"/>
      <c r="S844" s="3"/>
      <c r="T844" s="5" t="e">
        <f>((S844)/((O844/60)*(N844/(N844+O844))))/1000</f>
        <v>#DIV/0!</v>
      </c>
      <c r="U844" s="3"/>
      <c r="V844" s="3"/>
      <c r="W844" s="3"/>
      <c r="X844" s="3"/>
      <c r="Y844" s="6"/>
      <c r="Z844" s="3"/>
      <c r="AA844" s="6"/>
      <c r="AB844" s="6"/>
      <c r="AC844" s="6"/>
      <c r="AD844" s="6"/>
      <c r="AE844" s="6"/>
      <c r="AF844" s="7"/>
    </row>
    <row r="845" spans="1:32" ht="13.2">
      <c r="A845" s="8"/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 t="e">
        <f t="shared" si="18"/>
        <v>#DIV/0!</v>
      </c>
      <c r="Q845" s="10"/>
      <c r="R845" s="10"/>
      <c r="S845" s="10"/>
      <c r="T845" s="11" t="e">
        <f>((S845)/((O845/60)*(N845/(N845+O845))))/1000</f>
        <v>#DIV/0!</v>
      </c>
      <c r="U845" s="10"/>
      <c r="V845" s="10"/>
      <c r="W845" s="10"/>
      <c r="X845" s="10"/>
      <c r="Y845" s="12"/>
      <c r="Z845" s="10"/>
      <c r="AA845" s="12"/>
      <c r="AB845" s="12"/>
      <c r="AC845" s="12"/>
      <c r="AD845" s="12"/>
      <c r="AE845" s="12"/>
      <c r="AF845" s="13"/>
    </row>
    <row r="846" spans="1:32" ht="13.2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 t="e">
        <f t="shared" si="18"/>
        <v>#DIV/0!</v>
      </c>
      <c r="Q846" s="3"/>
      <c r="R846" s="3"/>
      <c r="S846" s="3"/>
      <c r="T846" s="5" t="e">
        <f>((S846)/((O846/60)*(N846/(N846+O846))))/1000</f>
        <v>#DIV/0!</v>
      </c>
      <c r="U846" s="3"/>
      <c r="V846" s="3"/>
      <c r="W846" s="3"/>
      <c r="X846" s="3"/>
      <c r="Y846" s="6"/>
      <c r="Z846" s="3"/>
      <c r="AA846" s="6"/>
      <c r="AB846" s="6"/>
      <c r="AC846" s="6"/>
      <c r="AD846" s="6"/>
      <c r="AE846" s="6"/>
      <c r="AF846" s="7"/>
    </row>
    <row r="847" spans="1:32" ht="13.2">
      <c r="A847" s="8"/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 t="e">
        <f t="shared" si="18"/>
        <v>#DIV/0!</v>
      </c>
      <c r="Q847" s="10"/>
      <c r="R847" s="10"/>
      <c r="S847" s="10"/>
      <c r="T847" s="11" t="e">
        <f>((S847)/((O847/60)*(N847/(N847+O847))))/1000</f>
        <v>#DIV/0!</v>
      </c>
      <c r="U847" s="10"/>
      <c r="V847" s="10"/>
      <c r="W847" s="10"/>
      <c r="X847" s="10"/>
      <c r="Y847" s="12"/>
      <c r="Z847" s="10"/>
      <c r="AA847" s="12"/>
      <c r="AB847" s="12"/>
      <c r="AC847" s="12"/>
      <c r="AD847" s="12"/>
      <c r="AE847" s="12"/>
      <c r="AF847" s="13"/>
    </row>
    <row r="848" spans="1:32" ht="13.2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 t="e">
        <f t="shared" si="18"/>
        <v>#DIV/0!</v>
      </c>
      <c r="Q848" s="3"/>
      <c r="R848" s="3"/>
      <c r="S848" s="3"/>
      <c r="T848" s="5" t="e">
        <f>((S848)/((O848/60)*(N848/(N848+O848))))/1000</f>
        <v>#DIV/0!</v>
      </c>
      <c r="U848" s="3"/>
      <c r="V848" s="3"/>
      <c r="W848" s="3"/>
      <c r="X848" s="3"/>
      <c r="Y848" s="6"/>
      <c r="Z848" s="3"/>
      <c r="AA848" s="6"/>
      <c r="AB848" s="6"/>
      <c r="AC848" s="6"/>
      <c r="AD848" s="6"/>
      <c r="AE848" s="6"/>
      <c r="AF848" s="7"/>
    </row>
    <row r="849" spans="1:32" ht="13.2">
      <c r="A849" s="8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 t="e">
        <f t="shared" si="18"/>
        <v>#DIV/0!</v>
      </c>
      <c r="Q849" s="10"/>
      <c r="R849" s="10"/>
      <c r="S849" s="10"/>
      <c r="T849" s="11" t="e">
        <f>((S849)/((O849/60)*(N849/(N849+O849))))/1000</f>
        <v>#DIV/0!</v>
      </c>
      <c r="U849" s="10"/>
      <c r="V849" s="10"/>
      <c r="W849" s="10"/>
      <c r="X849" s="10"/>
      <c r="Y849" s="12"/>
      <c r="Z849" s="10"/>
      <c r="AA849" s="12"/>
      <c r="AB849" s="12"/>
      <c r="AC849" s="12"/>
      <c r="AD849" s="12"/>
      <c r="AE849" s="12"/>
      <c r="AF849" s="13"/>
    </row>
    <row r="850" spans="1:32" ht="13.2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 t="e">
        <f t="shared" si="18"/>
        <v>#DIV/0!</v>
      </c>
      <c r="Q850" s="3"/>
      <c r="R850" s="3"/>
      <c r="S850" s="3"/>
      <c r="T850" s="5" t="e">
        <f>((S850)/((O850/60)*(N850/(N850+O850))))/1000</f>
        <v>#DIV/0!</v>
      </c>
      <c r="U850" s="3"/>
      <c r="V850" s="3"/>
      <c r="W850" s="3"/>
      <c r="X850" s="3"/>
      <c r="Y850" s="6"/>
      <c r="Z850" s="3"/>
      <c r="AA850" s="6"/>
      <c r="AB850" s="6"/>
      <c r="AC850" s="6"/>
      <c r="AD850" s="6"/>
      <c r="AE850" s="6"/>
      <c r="AF850" s="7"/>
    </row>
    <row r="851" spans="1:32" ht="13.2">
      <c r="A851" s="8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 t="e">
        <f t="shared" si="18"/>
        <v>#DIV/0!</v>
      </c>
      <c r="Q851" s="10"/>
      <c r="R851" s="10"/>
      <c r="S851" s="10"/>
      <c r="T851" s="11" t="e">
        <f>((S851)/((O851/60)*(N851/(N851+O851))))/1000</f>
        <v>#DIV/0!</v>
      </c>
      <c r="U851" s="10"/>
      <c r="V851" s="10"/>
      <c r="W851" s="10"/>
      <c r="X851" s="10"/>
      <c r="Y851" s="12"/>
      <c r="Z851" s="10"/>
      <c r="AA851" s="12"/>
      <c r="AB851" s="12"/>
      <c r="AC851" s="12"/>
      <c r="AD851" s="12"/>
      <c r="AE851" s="12"/>
      <c r="AF851" s="13"/>
    </row>
    <row r="852" spans="1:32" ht="13.2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 t="e">
        <f t="shared" si="18"/>
        <v>#DIV/0!</v>
      </c>
      <c r="Q852" s="3"/>
      <c r="R852" s="3"/>
      <c r="S852" s="3"/>
      <c r="T852" s="5" t="e">
        <f>((S852)/((O852/60)*(N852/(N852+O852))))/1000</f>
        <v>#DIV/0!</v>
      </c>
      <c r="U852" s="3"/>
      <c r="V852" s="3"/>
      <c r="W852" s="3"/>
      <c r="X852" s="3"/>
      <c r="Y852" s="6"/>
      <c r="Z852" s="3"/>
      <c r="AA852" s="6"/>
      <c r="AB852" s="6"/>
      <c r="AC852" s="6"/>
      <c r="AD852" s="6"/>
      <c r="AE852" s="6"/>
      <c r="AF852" s="7"/>
    </row>
    <row r="853" spans="1:32" ht="13.2">
      <c r="A853" s="8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 t="e">
        <f t="shared" si="18"/>
        <v>#DIV/0!</v>
      </c>
      <c r="Q853" s="10"/>
      <c r="R853" s="10"/>
      <c r="S853" s="10"/>
      <c r="T853" s="11" t="e">
        <f>((S853)/((O853/60)*(N853/(N853+O853))))/1000</f>
        <v>#DIV/0!</v>
      </c>
      <c r="U853" s="10"/>
      <c r="V853" s="10"/>
      <c r="W853" s="10"/>
      <c r="X853" s="10"/>
      <c r="Y853" s="12"/>
      <c r="Z853" s="10"/>
      <c r="AA853" s="12"/>
      <c r="AB853" s="12"/>
      <c r="AC853" s="12"/>
      <c r="AD853" s="12"/>
      <c r="AE853" s="12"/>
      <c r="AF853" s="13"/>
    </row>
    <row r="854" spans="1:32" ht="13.2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 t="e">
        <f t="shared" si="18"/>
        <v>#DIV/0!</v>
      </c>
      <c r="Q854" s="3"/>
      <c r="R854" s="3"/>
      <c r="S854" s="3"/>
      <c r="T854" s="5" t="e">
        <f>((S854)/((O854/60)*(N854/(N854+O854))))/1000</f>
        <v>#DIV/0!</v>
      </c>
      <c r="U854" s="3"/>
      <c r="V854" s="3"/>
      <c r="W854" s="3"/>
      <c r="X854" s="3"/>
      <c r="Y854" s="6"/>
      <c r="Z854" s="3"/>
      <c r="AA854" s="6"/>
      <c r="AB854" s="6"/>
      <c r="AC854" s="6"/>
      <c r="AD854" s="6"/>
      <c r="AE854" s="6"/>
      <c r="AF854" s="7"/>
    </row>
    <row r="855" spans="1:32" ht="13.2">
      <c r="A855" s="8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 t="e">
        <f t="shared" si="18"/>
        <v>#DIV/0!</v>
      </c>
      <c r="Q855" s="10"/>
      <c r="R855" s="10"/>
      <c r="S855" s="10"/>
      <c r="T855" s="11" t="e">
        <f>((S855)/((O855/60)*(N855/(N855+O855))))/1000</f>
        <v>#DIV/0!</v>
      </c>
      <c r="U855" s="10"/>
      <c r="V855" s="10"/>
      <c r="W855" s="10"/>
      <c r="X855" s="10"/>
      <c r="Y855" s="12"/>
      <c r="Z855" s="10"/>
      <c r="AA855" s="12"/>
      <c r="AB855" s="12"/>
      <c r="AC855" s="12"/>
      <c r="AD855" s="12"/>
      <c r="AE855" s="12"/>
      <c r="AF855" s="13"/>
    </row>
    <row r="856" spans="1:32" ht="13.2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 t="e">
        <f t="shared" si="18"/>
        <v>#DIV/0!</v>
      </c>
      <c r="Q856" s="3"/>
      <c r="R856" s="3"/>
      <c r="S856" s="3"/>
      <c r="T856" s="5" t="e">
        <f>((S856)/((O856/60)*(N856/(N856+O856))))/1000</f>
        <v>#DIV/0!</v>
      </c>
      <c r="U856" s="3"/>
      <c r="V856" s="3"/>
      <c r="W856" s="3"/>
      <c r="X856" s="3"/>
      <c r="Y856" s="6"/>
      <c r="Z856" s="3"/>
      <c r="AA856" s="6"/>
      <c r="AB856" s="6"/>
      <c r="AC856" s="6"/>
      <c r="AD856" s="6"/>
      <c r="AE856" s="6"/>
      <c r="AF856" s="7"/>
    </row>
    <row r="857" spans="1:32" ht="13.2">
      <c r="A857" s="8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 t="e">
        <f t="shared" si="18"/>
        <v>#DIV/0!</v>
      </c>
      <c r="Q857" s="10"/>
      <c r="R857" s="10"/>
      <c r="S857" s="10"/>
      <c r="T857" s="11" t="e">
        <f>((S857)/((O857/60)*(N857/(N857+O857))))/1000</f>
        <v>#DIV/0!</v>
      </c>
      <c r="U857" s="10"/>
      <c r="V857" s="10"/>
      <c r="W857" s="10"/>
      <c r="X857" s="10"/>
      <c r="Y857" s="12"/>
      <c r="Z857" s="10"/>
      <c r="AA857" s="12"/>
      <c r="AB857" s="12"/>
      <c r="AC857" s="12"/>
      <c r="AD857" s="12"/>
      <c r="AE857" s="12"/>
      <c r="AF857" s="13"/>
    </row>
    <row r="858" spans="1:32" ht="13.2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 t="e">
        <f t="shared" si="18"/>
        <v>#DIV/0!</v>
      </c>
      <c r="Q858" s="3"/>
      <c r="R858" s="3"/>
      <c r="S858" s="3"/>
      <c r="T858" s="5" t="e">
        <f>((S858)/((O858/60)*(N858/(N858+O858))))/1000</f>
        <v>#DIV/0!</v>
      </c>
      <c r="U858" s="3"/>
      <c r="V858" s="3"/>
      <c r="W858" s="3"/>
      <c r="X858" s="3"/>
      <c r="Y858" s="6"/>
      <c r="Z858" s="3"/>
      <c r="AA858" s="6"/>
      <c r="AB858" s="6"/>
      <c r="AC858" s="6"/>
      <c r="AD858" s="6"/>
      <c r="AE858" s="6"/>
      <c r="AF858" s="7"/>
    </row>
    <row r="859" spans="1:32" ht="13.2">
      <c r="A859" s="8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 t="e">
        <f t="shared" si="18"/>
        <v>#DIV/0!</v>
      </c>
      <c r="Q859" s="10"/>
      <c r="R859" s="10"/>
      <c r="S859" s="10"/>
      <c r="T859" s="11" t="e">
        <f>((S859)/((O859/60)*(N859/(N859+O859))))/1000</f>
        <v>#DIV/0!</v>
      </c>
      <c r="U859" s="10"/>
      <c r="V859" s="10"/>
      <c r="W859" s="10"/>
      <c r="X859" s="10"/>
      <c r="Y859" s="12"/>
      <c r="Z859" s="10"/>
      <c r="AA859" s="12"/>
      <c r="AB859" s="12"/>
      <c r="AC859" s="12"/>
      <c r="AD859" s="12"/>
      <c r="AE859" s="12"/>
      <c r="AF859" s="13"/>
    </row>
    <row r="860" spans="1:32" ht="13.2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 t="e">
        <f t="shared" si="18"/>
        <v>#DIV/0!</v>
      </c>
      <c r="Q860" s="3"/>
      <c r="R860" s="3"/>
      <c r="S860" s="3"/>
      <c r="T860" s="5" t="e">
        <f>((S860)/((O860/60)*(N860/(N860+O860))))/1000</f>
        <v>#DIV/0!</v>
      </c>
      <c r="U860" s="3"/>
      <c r="V860" s="3"/>
      <c r="W860" s="3"/>
      <c r="X860" s="3"/>
      <c r="Y860" s="6"/>
      <c r="Z860" s="3"/>
      <c r="AA860" s="6"/>
      <c r="AB860" s="6"/>
      <c r="AC860" s="6"/>
      <c r="AD860" s="6"/>
      <c r="AE860" s="6"/>
      <c r="AF860" s="7"/>
    </row>
    <row r="861" spans="1:32" ht="13.2">
      <c r="A861" s="8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 t="e">
        <f t="shared" si="18"/>
        <v>#DIV/0!</v>
      </c>
      <c r="Q861" s="10"/>
      <c r="R861" s="10"/>
      <c r="S861" s="10"/>
      <c r="T861" s="11" t="e">
        <f>((S861)/((O861/60)*(N861/(N861+O861))))/1000</f>
        <v>#DIV/0!</v>
      </c>
      <c r="U861" s="10"/>
      <c r="V861" s="10"/>
      <c r="W861" s="10"/>
      <c r="X861" s="10"/>
      <c r="Y861" s="12"/>
      <c r="Z861" s="10"/>
      <c r="AA861" s="12"/>
      <c r="AB861" s="12"/>
      <c r="AC861" s="12"/>
      <c r="AD861" s="12"/>
      <c r="AE861" s="12"/>
      <c r="AF861" s="13"/>
    </row>
    <row r="862" spans="1:32" ht="13.2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 t="e">
        <f t="shared" si="18"/>
        <v>#DIV/0!</v>
      </c>
      <c r="Q862" s="3"/>
      <c r="R862" s="3"/>
      <c r="S862" s="3"/>
      <c r="T862" s="5" t="e">
        <f>((S862)/((O862/60)*(N862/(N862+O862))))/1000</f>
        <v>#DIV/0!</v>
      </c>
      <c r="U862" s="3"/>
      <c r="V862" s="3"/>
      <c r="W862" s="3"/>
      <c r="X862" s="3"/>
      <c r="Y862" s="6"/>
      <c r="Z862" s="3"/>
      <c r="AA862" s="6"/>
      <c r="AB862" s="6"/>
      <c r="AC862" s="6"/>
      <c r="AD862" s="6"/>
      <c r="AE862" s="6"/>
      <c r="AF862" s="7"/>
    </row>
    <row r="863" spans="1:32" ht="13.2">
      <c r="A863" s="8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 t="e">
        <f t="shared" si="18"/>
        <v>#DIV/0!</v>
      </c>
      <c r="Q863" s="10"/>
      <c r="R863" s="10"/>
      <c r="S863" s="10"/>
      <c r="T863" s="11" t="e">
        <f>((S863)/((O863/60)*(N863/(N863+O863))))/1000</f>
        <v>#DIV/0!</v>
      </c>
      <c r="U863" s="10"/>
      <c r="V863" s="10"/>
      <c r="W863" s="10"/>
      <c r="X863" s="10"/>
      <c r="Y863" s="12"/>
      <c r="Z863" s="10"/>
      <c r="AA863" s="12"/>
      <c r="AB863" s="12"/>
      <c r="AC863" s="12"/>
      <c r="AD863" s="12"/>
      <c r="AE863" s="12"/>
      <c r="AF863" s="13"/>
    </row>
    <row r="864" spans="1:32" ht="13.2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 t="e">
        <f t="shared" si="18"/>
        <v>#DIV/0!</v>
      </c>
      <c r="Q864" s="3"/>
      <c r="R864" s="3"/>
      <c r="S864" s="3"/>
      <c r="T864" s="5" t="e">
        <f>((S864)/((O864/60)*(N864/(N864+O864))))/1000</f>
        <v>#DIV/0!</v>
      </c>
      <c r="U864" s="3"/>
      <c r="V864" s="3"/>
      <c r="W864" s="3"/>
      <c r="X864" s="3"/>
      <c r="Y864" s="6"/>
      <c r="Z864" s="3"/>
      <c r="AA864" s="6"/>
      <c r="AB864" s="6"/>
      <c r="AC864" s="6"/>
      <c r="AD864" s="6"/>
      <c r="AE864" s="6"/>
      <c r="AF864" s="7"/>
    </row>
    <row r="865" spans="1:32" ht="13.2">
      <c r="A865" s="8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 t="e">
        <f t="shared" si="18"/>
        <v>#DIV/0!</v>
      </c>
      <c r="Q865" s="10"/>
      <c r="R865" s="10"/>
      <c r="S865" s="10"/>
      <c r="T865" s="11" t="e">
        <f>((S865)/((O865/60)*(N865/(N865+O865))))/1000</f>
        <v>#DIV/0!</v>
      </c>
      <c r="U865" s="10"/>
      <c r="V865" s="10"/>
      <c r="W865" s="10"/>
      <c r="X865" s="10"/>
      <c r="Y865" s="12"/>
      <c r="Z865" s="10"/>
      <c r="AA865" s="12"/>
      <c r="AB865" s="12"/>
      <c r="AC865" s="12"/>
      <c r="AD865" s="12"/>
      <c r="AE865" s="12"/>
      <c r="AF865" s="13"/>
    </row>
    <row r="866" spans="1:32" ht="13.2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 t="e">
        <f t="shared" si="18"/>
        <v>#DIV/0!</v>
      </c>
      <c r="Q866" s="3"/>
      <c r="R866" s="3"/>
      <c r="S866" s="3"/>
      <c r="T866" s="5" t="e">
        <f>((S866)/((O866/60)*(N866/(N866+O866))))/1000</f>
        <v>#DIV/0!</v>
      </c>
      <c r="U866" s="3"/>
      <c r="V866" s="3"/>
      <c r="W866" s="3"/>
      <c r="X866" s="3"/>
      <c r="Y866" s="6"/>
      <c r="Z866" s="3"/>
      <c r="AA866" s="6"/>
      <c r="AB866" s="6"/>
      <c r="AC866" s="6"/>
      <c r="AD866" s="6"/>
      <c r="AE866" s="6"/>
      <c r="AF866" s="7"/>
    </row>
    <row r="867" spans="1:32" ht="13.2">
      <c r="A867" s="8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 t="e">
        <f t="shared" si="18"/>
        <v>#DIV/0!</v>
      </c>
      <c r="Q867" s="10"/>
      <c r="R867" s="10"/>
      <c r="S867" s="10"/>
      <c r="T867" s="11" t="e">
        <f>((S867)/((O867/60)*(N867/(N867+O867))))/1000</f>
        <v>#DIV/0!</v>
      </c>
      <c r="U867" s="10"/>
      <c r="V867" s="10"/>
      <c r="W867" s="10"/>
      <c r="X867" s="10"/>
      <c r="Y867" s="12"/>
      <c r="Z867" s="10"/>
      <c r="AA867" s="12"/>
      <c r="AB867" s="12"/>
      <c r="AC867" s="12"/>
      <c r="AD867" s="12"/>
      <c r="AE867" s="12"/>
      <c r="AF867" s="13"/>
    </row>
    <row r="868" spans="1:32" ht="13.2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 t="e">
        <f t="shared" si="18"/>
        <v>#DIV/0!</v>
      </c>
      <c r="Q868" s="3"/>
      <c r="R868" s="3"/>
      <c r="S868" s="3"/>
      <c r="T868" s="5" t="e">
        <f>((S868)/((O868/60)*(N868/(N868+O868))))/1000</f>
        <v>#DIV/0!</v>
      </c>
      <c r="U868" s="3"/>
      <c r="V868" s="3"/>
      <c r="W868" s="3"/>
      <c r="X868" s="3"/>
      <c r="Y868" s="6"/>
      <c r="Z868" s="3"/>
      <c r="AA868" s="6"/>
      <c r="AB868" s="6"/>
      <c r="AC868" s="6"/>
      <c r="AD868" s="6"/>
      <c r="AE868" s="6"/>
      <c r="AF868" s="7"/>
    </row>
    <row r="869" spans="1:32" ht="13.2">
      <c r="A869" s="8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 t="e">
        <f t="shared" si="18"/>
        <v>#DIV/0!</v>
      </c>
      <c r="Q869" s="10"/>
      <c r="R869" s="10"/>
      <c r="S869" s="10"/>
      <c r="T869" s="11" t="e">
        <f>((S869)/((O869/60)*(N869/(N869+O869))))/1000</f>
        <v>#DIV/0!</v>
      </c>
      <c r="U869" s="10"/>
      <c r="V869" s="10"/>
      <c r="W869" s="10"/>
      <c r="X869" s="10"/>
      <c r="Y869" s="12"/>
      <c r="Z869" s="10"/>
      <c r="AA869" s="12"/>
      <c r="AB869" s="12"/>
      <c r="AC869" s="12"/>
      <c r="AD869" s="12"/>
      <c r="AE869" s="12"/>
      <c r="AF869" s="13"/>
    </row>
    <row r="870" spans="1:32" ht="13.2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 t="e">
        <f t="shared" si="18"/>
        <v>#DIV/0!</v>
      </c>
      <c r="Q870" s="3"/>
      <c r="R870" s="3"/>
      <c r="S870" s="3"/>
      <c r="T870" s="5" t="e">
        <f>((S870)/((O870/60)*(N870/(N870+O870))))/1000</f>
        <v>#DIV/0!</v>
      </c>
      <c r="U870" s="3"/>
      <c r="V870" s="3"/>
      <c r="W870" s="3"/>
      <c r="X870" s="3"/>
      <c r="Y870" s="6"/>
      <c r="Z870" s="3"/>
      <c r="AA870" s="6"/>
      <c r="AB870" s="6"/>
      <c r="AC870" s="6"/>
      <c r="AD870" s="6"/>
      <c r="AE870" s="6"/>
      <c r="AF870" s="7"/>
    </row>
    <row r="871" spans="1:32" ht="13.2">
      <c r="A871" s="8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 t="e">
        <f t="shared" si="18"/>
        <v>#DIV/0!</v>
      </c>
      <c r="Q871" s="10"/>
      <c r="R871" s="10"/>
      <c r="S871" s="10"/>
      <c r="T871" s="11" t="e">
        <f>((S871)/((O871/60)*(N871/(N871+O871))))/1000</f>
        <v>#DIV/0!</v>
      </c>
      <c r="U871" s="10"/>
      <c r="V871" s="10"/>
      <c r="W871" s="10"/>
      <c r="X871" s="10"/>
      <c r="Y871" s="12"/>
      <c r="Z871" s="10"/>
      <c r="AA871" s="12"/>
      <c r="AB871" s="12"/>
      <c r="AC871" s="12"/>
      <c r="AD871" s="12"/>
      <c r="AE871" s="12"/>
      <c r="AF871" s="13"/>
    </row>
    <row r="872" spans="1:32" ht="13.2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 t="e">
        <f t="shared" si="18"/>
        <v>#DIV/0!</v>
      </c>
      <c r="Q872" s="3"/>
      <c r="R872" s="3"/>
      <c r="S872" s="3"/>
      <c r="T872" s="5" t="e">
        <f>((S872)/((O872/60)*(N872/(N872+O872))))/1000</f>
        <v>#DIV/0!</v>
      </c>
      <c r="U872" s="3"/>
      <c r="V872" s="3"/>
      <c r="W872" s="3"/>
      <c r="X872" s="3"/>
      <c r="Y872" s="6"/>
      <c r="Z872" s="3"/>
      <c r="AA872" s="6"/>
      <c r="AB872" s="6"/>
      <c r="AC872" s="6"/>
      <c r="AD872" s="6"/>
      <c r="AE872" s="6"/>
      <c r="AF872" s="7"/>
    </row>
    <row r="873" spans="1:32" ht="13.2">
      <c r="A873" s="8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 t="e">
        <f t="shared" si="18"/>
        <v>#DIV/0!</v>
      </c>
      <c r="Q873" s="10"/>
      <c r="R873" s="10"/>
      <c r="S873" s="10"/>
      <c r="T873" s="11" t="e">
        <f>((S873)/((O873/60)*(N873/(N873+O873))))/1000</f>
        <v>#DIV/0!</v>
      </c>
      <c r="U873" s="10"/>
      <c r="V873" s="10"/>
      <c r="W873" s="10"/>
      <c r="X873" s="10"/>
      <c r="Y873" s="12"/>
      <c r="Z873" s="10"/>
      <c r="AA873" s="12"/>
      <c r="AB873" s="12"/>
      <c r="AC873" s="12"/>
      <c r="AD873" s="12"/>
      <c r="AE873" s="12"/>
      <c r="AF873" s="13"/>
    </row>
    <row r="874" spans="1:32" ht="13.2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 t="e">
        <f t="shared" si="18"/>
        <v>#DIV/0!</v>
      </c>
      <c r="Q874" s="3"/>
      <c r="R874" s="3"/>
      <c r="S874" s="3"/>
      <c r="T874" s="5" t="e">
        <f>((S874)/((O874/60)*(N874/(N874+O874))))/1000</f>
        <v>#DIV/0!</v>
      </c>
      <c r="U874" s="3"/>
      <c r="V874" s="3"/>
      <c r="W874" s="3"/>
      <c r="X874" s="3"/>
      <c r="Y874" s="6"/>
      <c r="Z874" s="3"/>
      <c r="AA874" s="6"/>
      <c r="AB874" s="6"/>
      <c r="AC874" s="6"/>
      <c r="AD874" s="6"/>
      <c r="AE874" s="6"/>
      <c r="AF874" s="7"/>
    </row>
    <row r="875" spans="1:32" ht="13.2">
      <c r="A875" s="8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 t="e">
        <f t="shared" si="18"/>
        <v>#DIV/0!</v>
      </c>
      <c r="Q875" s="10"/>
      <c r="R875" s="10"/>
      <c r="S875" s="10"/>
      <c r="T875" s="11" t="e">
        <f>((S875)/((O875/60)*(N875/(N875+O875))))/1000</f>
        <v>#DIV/0!</v>
      </c>
      <c r="U875" s="10"/>
      <c r="V875" s="10"/>
      <c r="W875" s="10"/>
      <c r="X875" s="10"/>
      <c r="Y875" s="12"/>
      <c r="Z875" s="10"/>
      <c r="AA875" s="12"/>
      <c r="AB875" s="12"/>
      <c r="AC875" s="12"/>
      <c r="AD875" s="12"/>
      <c r="AE875" s="12"/>
      <c r="AF875" s="13"/>
    </row>
    <row r="876" spans="1:32" ht="13.2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 t="e">
        <f t="shared" si="18"/>
        <v>#DIV/0!</v>
      </c>
      <c r="Q876" s="3"/>
      <c r="R876" s="3"/>
      <c r="S876" s="3"/>
      <c r="T876" s="5" t="e">
        <f>((S876)/((O876/60)*(N876/(N876+O876))))/1000</f>
        <v>#DIV/0!</v>
      </c>
      <c r="U876" s="3"/>
      <c r="V876" s="3"/>
      <c r="W876" s="3"/>
      <c r="X876" s="3"/>
      <c r="Y876" s="6"/>
      <c r="Z876" s="3"/>
      <c r="AA876" s="6"/>
      <c r="AB876" s="6"/>
      <c r="AC876" s="6"/>
      <c r="AD876" s="6"/>
      <c r="AE876" s="6"/>
      <c r="AF876" s="7"/>
    </row>
    <row r="877" spans="1:32" ht="13.2">
      <c r="A877" s="8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 t="e">
        <f t="shared" si="18"/>
        <v>#DIV/0!</v>
      </c>
      <c r="Q877" s="10"/>
      <c r="R877" s="10"/>
      <c r="S877" s="10"/>
      <c r="T877" s="11" t="e">
        <f>((S877)/((O877/60)*(N877/(N877+O877))))/1000</f>
        <v>#DIV/0!</v>
      </c>
      <c r="U877" s="10"/>
      <c r="V877" s="10"/>
      <c r="W877" s="10"/>
      <c r="X877" s="10"/>
      <c r="Y877" s="12"/>
      <c r="Z877" s="10"/>
      <c r="AA877" s="12"/>
      <c r="AB877" s="12"/>
      <c r="AC877" s="12"/>
      <c r="AD877" s="12"/>
      <c r="AE877" s="12"/>
      <c r="AF877" s="13"/>
    </row>
    <row r="878" spans="1:32" ht="13.2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 t="e">
        <f t="shared" si="18"/>
        <v>#DIV/0!</v>
      </c>
      <c r="Q878" s="3"/>
      <c r="R878" s="3"/>
      <c r="S878" s="3"/>
      <c r="T878" s="5" t="e">
        <f>((S878)/((O878/60)*(N878/(N878+O878))))/1000</f>
        <v>#DIV/0!</v>
      </c>
      <c r="U878" s="3"/>
      <c r="V878" s="3"/>
      <c r="W878" s="3"/>
      <c r="X878" s="3"/>
      <c r="Y878" s="6"/>
      <c r="Z878" s="3"/>
      <c r="AA878" s="6"/>
      <c r="AB878" s="6"/>
      <c r="AC878" s="6"/>
      <c r="AD878" s="6"/>
      <c r="AE878" s="6"/>
      <c r="AF878" s="7"/>
    </row>
    <row r="879" spans="1:32" ht="13.2">
      <c r="A879" s="8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 t="e">
        <f t="shared" si="18"/>
        <v>#DIV/0!</v>
      </c>
      <c r="Q879" s="10"/>
      <c r="R879" s="10"/>
      <c r="S879" s="10"/>
      <c r="T879" s="11" t="e">
        <f>((S879)/((O879/60)*(N879/(N879+O879))))/1000</f>
        <v>#DIV/0!</v>
      </c>
      <c r="U879" s="10"/>
      <c r="V879" s="10"/>
      <c r="W879" s="10"/>
      <c r="X879" s="10"/>
      <c r="Y879" s="12"/>
      <c r="Z879" s="10"/>
      <c r="AA879" s="12"/>
      <c r="AB879" s="12"/>
      <c r="AC879" s="12"/>
      <c r="AD879" s="12"/>
      <c r="AE879" s="12"/>
      <c r="AF879" s="13"/>
    </row>
    <row r="880" spans="1:32" ht="13.2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 t="e">
        <f t="shared" si="18"/>
        <v>#DIV/0!</v>
      </c>
      <c r="Q880" s="3"/>
      <c r="R880" s="3"/>
      <c r="S880" s="3"/>
      <c r="T880" s="5" t="e">
        <f>((S880)/((O880/60)*(N880/(N880+O880))))/1000</f>
        <v>#DIV/0!</v>
      </c>
      <c r="U880" s="3"/>
      <c r="V880" s="3"/>
      <c r="W880" s="3"/>
      <c r="X880" s="3"/>
      <c r="Y880" s="6"/>
      <c r="Z880" s="3"/>
      <c r="AA880" s="6"/>
      <c r="AB880" s="6"/>
      <c r="AC880" s="6"/>
      <c r="AD880" s="6"/>
      <c r="AE880" s="6"/>
      <c r="AF880" s="7"/>
    </row>
    <row r="881" spans="1:32" ht="13.2">
      <c r="A881" s="8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 t="e">
        <f t="shared" si="18"/>
        <v>#DIV/0!</v>
      </c>
      <c r="Q881" s="10"/>
      <c r="R881" s="10"/>
      <c r="S881" s="10"/>
      <c r="T881" s="11" t="e">
        <f>((S881)/((O881/60)*(N881/(N881+O881))))/1000</f>
        <v>#DIV/0!</v>
      </c>
      <c r="U881" s="10"/>
      <c r="V881" s="10"/>
      <c r="W881" s="10"/>
      <c r="X881" s="10"/>
      <c r="Y881" s="12"/>
      <c r="Z881" s="10"/>
      <c r="AA881" s="12"/>
      <c r="AB881" s="12"/>
      <c r="AC881" s="12"/>
      <c r="AD881" s="12"/>
      <c r="AE881" s="12"/>
      <c r="AF881" s="13"/>
    </row>
    <row r="882" spans="1:32" ht="13.2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 t="e">
        <f t="shared" si="18"/>
        <v>#DIV/0!</v>
      </c>
      <c r="Q882" s="3"/>
      <c r="R882" s="3"/>
      <c r="S882" s="3"/>
      <c r="T882" s="5" t="e">
        <f>((S882)/((O882/60)*(N882/(N882+O882))))/1000</f>
        <v>#DIV/0!</v>
      </c>
      <c r="U882" s="3"/>
      <c r="V882" s="3"/>
      <c r="W882" s="3"/>
      <c r="X882" s="3"/>
      <c r="Y882" s="6"/>
      <c r="Z882" s="3"/>
      <c r="AA882" s="6"/>
      <c r="AB882" s="6"/>
      <c r="AC882" s="6"/>
      <c r="AD882" s="6"/>
      <c r="AE882" s="6"/>
      <c r="AF882" s="7"/>
    </row>
    <row r="883" spans="1:32" ht="13.2">
      <c r="A883" s="8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 t="e">
        <f t="shared" si="18"/>
        <v>#DIV/0!</v>
      </c>
      <c r="Q883" s="10"/>
      <c r="R883" s="10"/>
      <c r="S883" s="10"/>
      <c r="T883" s="11" t="e">
        <f>((S883)/((O883/60)*(N883/(N883+O883))))/1000</f>
        <v>#DIV/0!</v>
      </c>
      <c r="U883" s="10"/>
      <c r="V883" s="10"/>
      <c r="W883" s="10"/>
      <c r="X883" s="10"/>
      <c r="Y883" s="12"/>
      <c r="Z883" s="10"/>
      <c r="AA883" s="12"/>
      <c r="AB883" s="12"/>
      <c r="AC883" s="12"/>
      <c r="AD883" s="12"/>
      <c r="AE883" s="12"/>
      <c r="AF883" s="13"/>
    </row>
    <row r="884" spans="1:32" ht="13.2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 t="e">
        <f t="shared" si="18"/>
        <v>#DIV/0!</v>
      </c>
      <c r="Q884" s="3"/>
      <c r="R884" s="3"/>
      <c r="S884" s="3"/>
      <c r="T884" s="5" t="e">
        <f>((S884)/((O884/60)*(N884/(N884+O884))))/1000</f>
        <v>#DIV/0!</v>
      </c>
      <c r="U884" s="3"/>
      <c r="V884" s="3"/>
      <c r="W884" s="3"/>
      <c r="X884" s="3"/>
      <c r="Y884" s="6"/>
      <c r="Z884" s="3"/>
      <c r="AA884" s="6"/>
      <c r="AB884" s="6"/>
      <c r="AC884" s="6"/>
      <c r="AD884" s="6"/>
      <c r="AE884" s="6"/>
      <c r="AF884" s="7"/>
    </row>
    <row r="885" spans="1:32" ht="13.2">
      <c r="A885" s="8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 t="e">
        <f t="shared" si="18"/>
        <v>#DIV/0!</v>
      </c>
      <c r="Q885" s="10"/>
      <c r="R885" s="10"/>
      <c r="S885" s="10"/>
      <c r="T885" s="11" t="e">
        <f>((S885)/((O885/60)*(N885/(N885+O885))))/1000</f>
        <v>#DIV/0!</v>
      </c>
      <c r="U885" s="10"/>
      <c r="V885" s="10"/>
      <c r="W885" s="10"/>
      <c r="X885" s="10"/>
      <c r="Y885" s="12"/>
      <c r="Z885" s="10"/>
      <c r="AA885" s="12"/>
      <c r="AB885" s="12"/>
      <c r="AC885" s="12"/>
      <c r="AD885" s="12"/>
      <c r="AE885" s="12"/>
      <c r="AF885" s="13"/>
    </row>
    <row r="886" spans="1:32" ht="13.2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 t="e">
        <f t="shared" si="18"/>
        <v>#DIV/0!</v>
      </c>
      <c r="Q886" s="3"/>
      <c r="R886" s="3"/>
      <c r="S886" s="3"/>
      <c r="T886" s="5" t="e">
        <f>((S886)/((O886/60)*(N886/(N886+O886))))/1000</f>
        <v>#DIV/0!</v>
      </c>
      <c r="U886" s="3"/>
      <c r="V886" s="3"/>
      <c r="W886" s="3"/>
      <c r="X886" s="3"/>
      <c r="Y886" s="6"/>
      <c r="Z886" s="3"/>
      <c r="AA886" s="6"/>
      <c r="AB886" s="6"/>
      <c r="AC886" s="6"/>
      <c r="AD886" s="6"/>
      <c r="AE886" s="6"/>
      <c r="AF886" s="7"/>
    </row>
    <row r="887" spans="1:32" ht="13.2">
      <c r="A887" s="8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 t="e">
        <f t="shared" si="18"/>
        <v>#DIV/0!</v>
      </c>
      <c r="Q887" s="10"/>
      <c r="R887" s="10"/>
      <c r="S887" s="10"/>
      <c r="T887" s="11" t="e">
        <f>((S887)/((O887/60)*(N887/(N887+O887))))/1000</f>
        <v>#DIV/0!</v>
      </c>
      <c r="U887" s="10"/>
      <c r="V887" s="10"/>
      <c r="W887" s="10"/>
      <c r="X887" s="10"/>
      <c r="Y887" s="12"/>
      <c r="Z887" s="10"/>
      <c r="AA887" s="12"/>
      <c r="AB887" s="12"/>
      <c r="AC887" s="12"/>
      <c r="AD887" s="12"/>
      <c r="AE887" s="12"/>
      <c r="AF887" s="13"/>
    </row>
    <row r="888" spans="1:32" ht="13.2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 t="e">
        <f t="shared" si="18"/>
        <v>#DIV/0!</v>
      </c>
      <c r="Q888" s="3"/>
      <c r="R888" s="3"/>
      <c r="S888" s="3"/>
      <c r="T888" s="5" t="e">
        <f>((S888)/((O888/60)*(N888/(N888+O888))))/1000</f>
        <v>#DIV/0!</v>
      </c>
      <c r="U888" s="3"/>
      <c r="V888" s="3"/>
      <c r="W888" s="3"/>
      <c r="X888" s="3"/>
      <c r="Y888" s="6"/>
      <c r="Z888" s="3"/>
      <c r="AA888" s="6"/>
      <c r="AB888" s="6"/>
      <c r="AC888" s="6"/>
      <c r="AD888" s="6"/>
      <c r="AE888" s="6"/>
      <c r="AF888" s="7"/>
    </row>
    <row r="889" spans="1:32" ht="13.2">
      <c r="A889" s="8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 t="e">
        <f t="shared" si="18"/>
        <v>#DIV/0!</v>
      </c>
      <c r="Q889" s="10"/>
      <c r="R889" s="10"/>
      <c r="S889" s="10"/>
      <c r="T889" s="11" t="e">
        <f>((S889)/((O889/60)*(N889/(N889+O889))))/1000</f>
        <v>#DIV/0!</v>
      </c>
      <c r="U889" s="10"/>
      <c r="V889" s="10"/>
      <c r="W889" s="10"/>
      <c r="X889" s="10"/>
      <c r="Y889" s="12"/>
      <c r="Z889" s="10"/>
      <c r="AA889" s="12"/>
      <c r="AB889" s="12"/>
      <c r="AC889" s="12"/>
      <c r="AD889" s="12"/>
      <c r="AE889" s="12"/>
      <c r="AF889" s="13"/>
    </row>
    <row r="890" spans="1:32" ht="13.2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 t="e">
        <f t="shared" si="18"/>
        <v>#DIV/0!</v>
      </c>
      <c r="Q890" s="3"/>
      <c r="R890" s="3"/>
      <c r="S890" s="3"/>
      <c r="T890" s="5" t="e">
        <f>((S890)/((O890/60)*(N890/(N890+O890))))/1000</f>
        <v>#DIV/0!</v>
      </c>
      <c r="U890" s="3"/>
      <c r="V890" s="3"/>
      <c r="W890" s="3"/>
      <c r="X890" s="3"/>
      <c r="Y890" s="6"/>
      <c r="Z890" s="3"/>
      <c r="AA890" s="6"/>
      <c r="AB890" s="6"/>
      <c r="AC890" s="6"/>
      <c r="AD890" s="6"/>
      <c r="AE890" s="6"/>
      <c r="AF890" s="7"/>
    </row>
    <row r="891" spans="1:32" ht="13.2">
      <c r="A891" s="8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 t="e">
        <f t="shared" si="18"/>
        <v>#DIV/0!</v>
      </c>
      <c r="Q891" s="10"/>
      <c r="R891" s="10"/>
      <c r="S891" s="10"/>
      <c r="T891" s="11" t="e">
        <f>((S891)/((O891/60)*(N891/(N891+O891))))/1000</f>
        <v>#DIV/0!</v>
      </c>
      <c r="U891" s="10"/>
      <c r="V891" s="10"/>
      <c r="W891" s="10"/>
      <c r="X891" s="10"/>
      <c r="Y891" s="12"/>
      <c r="Z891" s="10"/>
      <c r="AA891" s="12"/>
      <c r="AB891" s="12"/>
      <c r="AC891" s="12"/>
      <c r="AD891" s="12"/>
      <c r="AE891" s="12"/>
      <c r="AF891" s="13"/>
    </row>
    <row r="892" spans="1:32" ht="13.2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 t="e">
        <f t="shared" si="18"/>
        <v>#DIV/0!</v>
      </c>
      <c r="Q892" s="3"/>
      <c r="R892" s="3"/>
      <c r="S892" s="3"/>
      <c r="T892" s="5" t="e">
        <f>((S892)/((O892/60)*(N892/(N892+O892))))/1000</f>
        <v>#DIV/0!</v>
      </c>
      <c r="U892" s="3"/>
      <c r="V892" s="3"/>
      <c r="W892" s="3"/>
      <c r="X892" s="3"/>
      <c r="Y892" s="6"/>
      <c r="Z892" s="3"/>
      <c r="AA892" s="6"/>
      <c r="AB892" s="6"/>
      <c r="AC892" s="6"/>
      <c r="AD892" s="6"/>
      <c r="AE892" s="6"/>
      <c r="AF892" s="7"/>
    </row>
    <row r="893" spans="1:32" ht="13.2">
      <c r="A893" s="8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 t="e">
        <f t="shared" si="18"/>
        <v>#DIV/0!</v>
      </c>
      <c r="Q893" s="10"/>
      <c r="R893" s="10"/>
      <c r="S893" s="10"/>
      <c r="T893" s="11" t="e">
        <f>((S893)/((O893/60)*(N893/(N893+O893))))/1000</f>
        <v>#DIV/0!</v>
      </c>
      <c r="U893" s="10"/>
      <c r="V893" s="10"/>
      <c r="W893" s="10"/>
      <c r="X893" s="10"/>
      <c r="Y893" s="12"/>
      <c r="Z893" s="10"/>
      <c r="AA893" s="12"/>
      <c r="AB893" s="12"/>
      <c r="AC893" s="12"/>
      <c r="AD893" s="12"/>
      <c r="AE893" s="12"/>
      <c r="AF893" s="13"/>
    </row>
    <row r="894" spans="1:32" ht="13.2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 t="e">
        <f t="shared" si="18"/>
        <v>#DIV/0!</v>
      </c>
      <c r="Q894" s="3"/>
      <c r="R894" s="3"/>
      <c r="S894" s="3"/>
      <c r="T894" s="5" t="e">
        <f>((S894)/((O894/60)*(N894/(N894+O894))))/1000</f>
        <v>#DIV/0!</v>
      </c>
      <c r="U894" s="3"/>
      <c r="V894" s="3"/>
      <c r="W894" s="3"/>
      <c r="X894" s="3"/>
      <c r="Y894" s="6"/>
      <c r="Z894" s="3"/>
      <c r="AA894" s="6"/>
      <c r="AB894" s="6"/>
      <c r="AC894" s="6"/>
      <c r="AD894" s="6"/>
      <c r="AE894" s="6"/>
      <c r="AF894" s="7"/>
    </row>
    <row r="895" spans="1:32" ht="13.2">
      <c r="A895" s="8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 t="e">
        <f t="shared" si="18"/>
        <v>#DIV/0!</v>
      </c>
      <c r="Q895" s="10"/>
      <c r="R895" s="10"/>
      <c r="S895" s="10"/>
      <c r="T895" s="11" t="e">
        <f>((S895)/((O895/60)*(N895/(N895+O895))))/1000</f>
        <v>#DIV/0!</v>
      </c>
      <c r="U895" s="10"/>
      <c r="V895" s="10"/>
      <c r="W895" s="10"/>
      <c r="X895" s="10"/>
      <c r="Y895" s="12"/>
      <c r="Z895" s="10"/>
      <c r="AA895" s="12"/>
      <c r="AB895" s="12"/>
      <c r="AC895" s="12"/>
      <c r="AD895" s="12"/>
      <c r="AE895" s="12"/>
      <c r="AF895" s="13"/>
    </row>
    <row r="896" spans="1:32" ht="13.2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 t="e">
        <f t="shared" si="18"/>
        <v>#DIV/0!</v>
      </c>
      <c r="Q896" s="3"/>
      <c r="R896" s="3"/>
      <c r="S896" s="3"/>
      <c r="T896" s="5" t="e">
        <f>((S896)/((O896/60)*(N896/(N896+O896))))/1000</f>
        <v>#DIV/0!</v>
      </c>
      <c r="U896" s="3"/>
      <c r="V896" s="3"/>
      <c r="W896" s="3"/>
      <c r="X896" s="3"/>
      <c r="Y896" s="6"/>
      <c r="Z896" s="3"/>
      <c r="AA896" s="6"/>
      <c r="AB896" s="6"/>
      <c r="AC896" s="6"/>
      <c r="AD896" s="6"/>
      <c r="AE896" s="6"/>
      <c r="AF896" s="7"/>
    </row>
    <row r="897" spans="1:32" ht="13.2">
      <c r="A897" s="8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 t="e">
        <f t="shared" si="18"/>
        <v>#DIV/0!</v>
      </c>
      <c r="Q897" s="10"/>
      <c r="R897" s="10"/>
      <c r="S897" s="10"/>
      <c r="T897" s="11" t="e">
        <f>((S897)/((O897/60)*(N897/(N897+O897))))/1000</f>
        <v>#DIV/0!</v>
      </c>
      <c r="U897" s="10"/>
      <c r="V897" s="10"/>
      <c r="W897" s="10"/>
      <c r="X897" s="10"/>
      <c r="Y897" s="12"/>
      <c r="Z897" s="10"/>
      <c r="AA897" s="12"/>
      <c r="AB897" s="12"/>
      <c r="AC897" s="12"/>
      <c r="AD897" s="12"/>
      <c r="AE897" s="12"/>
      <c r="AF897" s="13"/>
    </row>
    <row r="898" spans="1:32" ht="13.2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 t="e">
        <f t="shared" si="18"/>
        <v>#DIV/0!</v>
      </c>
      <c r="Q898" s="3"/>
      <c r="R898" s="3"/>
      <c r="S898" s="3"/>
      <c r="T898" s="5" t="e">
        <f>((S898)/((O898/60)*(N898/(N898+O898))))/1000</f>
        <v>#DIV/0!</v>
      </c>
      <c r="U898" s="3"/>
      <c r="V898" s="3"/>
      <c r="W898" s="3"/>
      <c r="X898" s="3"/>
      <c r="Y898" s="6"/>
      <c r="Z898" s="3"/>
      <c r="AA898" s="6"/>
      <c r="AB898" s="6"/>
      <c r="AC898" s="6"/>
      <c r="AD898" s="6"/>
      <c r="AE898" s="6"/>
      <c r="AF898" s="7"/>
    </row>
    <row r="899" spans="1:32" ht="13.2">
      <c r="A899" s="8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 t="e">
        <f t="shared" si="18"/>
        <v>#DIV/0!</v>
      </c>
      <c r="Q899" s="10"/>
      <c r="R899" s="10"/>
      <c r="S899" s="10"/>
      <c r="T899" s="11" t="e">
        <f>((S899)/((O899/60)*(N899/(N899+O899))))/1000</f>
        <v>#DIV/0!</v>
      </c>
      <c r="U899" s="10"/>
      <c r="V899" s="10"/>
      <c r="W899" s="10"/>
      <c r="X899" s="10"/>
      <c r="Y899" s="12"/>
      <c r="Z899" s="10"/>
      <c r="AA899" s="12"/>
      <c r="AB899" s="12"/>
      <c r="AC899" s="12"/>
      <c r="AD899" s="12"/>
      <c r="AE899" s="12"/>
      <c r="AF899" s="13"/>
    </row>
    <row r="900" spans="1:32" ht="13.2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 t="e">
        <f t="shared" si="18"/>
        <v>#DIV/0!</v>
      </c>
      <c r="Q900" s="3"/>
      <c r="R900" s="3"/>
      <c r="S900" s="3"/>
      <c r="T900" s="5" t="e">
        <f>((S900)/((O900/60)*(N900/(N900+O900))))/1000</f>
        <v>#DIV/0!</v>
      </c>
      <c r="U900" s="3"/>
      <c r="V900" s="3"/>
      <c r="W900" s="3"/>
      <c r="X900" s="3"/>
      <c r="Y900" s="6"/>
      <c r="Z900" s="3"/>
      <c r="AA900" s="6"/>
      <c r="AB900" s="6"/>
      <c r="AC900" s="6"/>
      <c r="AD900" s="6"/>
      <c r="AE900" s="6"/>
      <c r="AF900" s="7"/>
    </row>
    <row r="901" spans="1:32" ht="13.2">
      <c r="A901" s="8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 t="e">
        <f t="shared" si="18"/>
        <v>#DIV/0!</v>
      </c>
      <c r="Q901" s="10"/>
      <c r="R901" s="10"/>
      <c r="S901" s="10"/>
      <c r="T901" s="11" t="e">
        <f>((S901)/((O901/60)*(N901/(N901+O901))))/1000</f>
        <v>#DIV/0!</v>
      </c>
      <c r="U901" s="10"/>
      <c r="V901" s="10"/>
      <c r="W901" s="10"/>
      <c r="X901" s="10"/>
      <c r="Y901" s="12"/>
      <c r="Z901" s="10"/>
      <c r="AA901" s="12"/>
      <c r="AB901" s="12"/>
      <c r="AC901" s="12"/>
      <c r="AD901" s="12"/>
      <c r="AE901" s="12"/>
      <c r="AF901" s="13"/>
    </row>
    <row r="902" spans="1:32" ht="13.2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 t="e">
        <f t="shared" si="18"/>
        <v>#DIV/0!</v>
      </c>
      <c r="Q902" s="3"/>
      <c r="R902" s="3"/>
      <c r="S902" s="3"/>
      <c r="T902" s="5" t="e">
        <f>((S902)/((O902/60)*(N902/(N902+O902))))/1000</f>
        <v>#DIV/0!</v>
      </c>
      <c r="U902" s="3"/>
      <c r="V902" s="3"/>
      <c r="W902" s="3"/>
      <c r="X902" s="3"/>
      <c r="Y902" s="6"/>
      <c r="Z902" s="3"/>
      <c r="AA902" s="6"/>
      <c r="AB902" s="6"/>
      <c r="AC902" s="6"/>
      <c r="AD902" s="6"/>
      <c r="AE902" s="6"/>
      <c r="AF902" s="7"/>
    </row>
    <row r="903" spans="1:32" ht="13.2">
      <c r="A903" s="8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 t="e">
        <f t="shared" si="18"/>
        <v>#DIV/0!</v>
      </c>
      <c r="Q903" s="10"/>
      <c r="R903" s="10"/>
      <c r="S903" s="10"/>
      <c r="T903" s="11" t="e">
        <f>((S903)/((O903/60)*(N903/(N903+O903))))/1000</f>
        <v>#DIV/0!</v>
      </c>
      <c r="U903" s="10"/>
      <c r="V903" s="10"/>
      <c r="W903" s="10"/>
      <c r="X903" s="10"/>
      <c r="Y903" s="12"/>
      <c r="Z903" s="10"/>
      <c r="AA903" s="12"/>
      <c r="AB903" s="12"/>
      <c r="AC903" s="12"/>
      <c r="AD903" s="12"/>
      <c r="AE903" s="12"/>
      <c r="AF903" s="13"/>
    </row>
    <row r="904" spans="1:32" ht="13.2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 t="e">
        <f t="shared" si="18"/>
        <v>#DIV/0!</v>
      </c>
      <c r="Q904" s="3"/>
      <c r="R904" s="3"/>
      <c r="S904" s="3"/>
      <c r="T904" s="5" t="e">
        <f>((S904)/((O904/60)*(N904/(N904+O904))))/1000</f>
        <v>#DIV/0!</v>
      </c>
      <c r="U904" s="3"/>
      <c r="V904" s="3"/>
      <c r="W904" s="3"/>
      <c r="X904" s="3"/>
      <c r="Y904" s="6"/>
      <c r="Z904" s="3"/>
      <c r="AA904" s="6"/>
      <c r="AB904" s="6"/>
      <c r="AC904" s="6"/>
      <c r="AD904" s="6"/>
      <c r="AE904" s="6"/>
      <c r="AF904" s="7"/>
    </row>
    <row r="905" spans="1:32" ht="13.2">
      <c r="A905" s="8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 t="e">
        <f t="shared" si="18"/>
        <v>#DIV/0!</v>
      </c>
      <c r="Q905" s="10"/>
      <c r="R905" s="10"/>
      <c r="S905" s="10"/>
      <c r="T905" s="11" t="e">
        <f>((S905)/((O905/60)*(N905/(N905+O905))))/1000</f>
        <v>#DIV/0!</v>
      </c>
      <c r="U905" s="10"/>
      <c r="V905" s="10"/>
      <c r="W905" s="10"/>
      <c r="X905" s="10"/>
      <c r="Y905" s="12"/>
      <c r="Z905" s="10"/>
      <c r="AA905" s="12"/>
      <c r="AB905" s="12"/>
      <c r="AC905" s="12"/>
      <c r="AD905" s="12"/>
      <c r="AE905" s="12"/>
      <c r="AF905" s="13"/>
    </row>
    <row r="906" spans="1:32" ht="13.2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 t="e">
        <f t="shared" si="18"/>
        <v>#DIV/0!</v>
      </c>
      <c r="Q906" s="3"/>
      <c r="R906" s="3"/>
      <c r="S906" s="3"/>
      <c r="T906" s="5" t="e">
        <f>((S906)/((O906/60)*(N906/(N906+O906))))/1000</f>
        <v>#DIV/0!</v>
      </c>
      <c r="U906" s="3"/>
      <c r="V906" s="3"/>
      <c r="W906" s="3"/>
      <c r="X906" s="3"/>
      <c r="Y906" s="6"/>
      <c r="Z906" s="3"/>
      <c r="AA906" s="6"/>
      <c r="AB906" s="6"/>
      <c r="AC906" s="6"/>
      <c r="AD906" s="6"/>
      <c r="AE906" s="6"/>
      <c r="AF906" s="7"/>
    </row>
    <row r="907" spans="1:32" ht="13.2">
      <c r="A907" s="8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 t="e">
        <f t="shared" si="18"/>
        <v>#DIV/0!</v>
      </c>
      <c r="Q907" s="10"/>
      <c r="R907" s="10"/>
      <c r="S907" s="10"/>
      <c r="T907" s="11" t="e">
        <f>((S907)/((O907/60)*(N907/(N907+O907))))/1000</f>
        <v>#DIV/0!</v>
      </c>
      <c r="U907" s="10"/>
      <c r="V907" s="10"/>
      <c r="W907" s="10"/>
      <c r="X907" s="10"/>
      <c r="Y907" s="12"/>
      <c r="Z907" s="10"/>
      <c r="AA907" s="12"/>
      <c r="AB907" s="12"/>
      <c r="AC907" s="12"/>
      <c r="AD907" s="12"/>
      <c r="AE907" s="12"/>
      <c r="AF907" s="13"/>
    </row>
    <row r="908" spans="1:32" ht="13.2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 t="e">
        <f t="shared" si="18"/>
        <v>#DIV/0!</v>
      </c>
      <c r="Q908" s="3"/>
      <c r="R908" s="3"/>
      <c r="S908" s="3"/>
      <c r="T908" s="5" t="e">
        <f>((S908)/((O908/60)*(N908/(N908+O908))))/1000</f>
        <v>#DIV/0!</v>
      </c>
      <c r="U908" s="3"/>
      <c r="V908" s="3"/>
      <c r="W908" s="3"/>
      <c r="X908" s="3"/>
      <c r="Y908" s="6"/>
      <c r="Z908" s="3"/>
      <c r="AA908" s="6"/>
      <c r="AB908" s="6"/>
      <c r="AC908" s="6"/>
      <c r="AD908" s="6"/>
      <c r="AE908" s="6"/>
      <c r="AF908" s="7"/>
    </row>
    <row r="909" spans="1:32" ht="13.2">
      <c r="A909" s="8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 t="e">
        <f t="shared" si="18"/>
        <v>#DIV/0!</v>
      </c>
      <c r="Q909" s="10"/>
      <c r="R909" s="10"/>
      <c r="S909" s="10"/>
      <c r="T909" s="11" t="e">
        <f>((S909)/((O909/60)*(N909/(N909+O909))))/1000</f>
        <v>#DIV/0!</v>
      </c>
      <c r="U909" s="10"/>
      <c r="V909" s="10"/>
      <c r="W909" s="10"/>
      <c r="X909" s="10"/>
      <c r="Y909" s="12"/>
      <c r="Z909" s="10"/>
      <c r="AA909" s="12"/>
      <c r="AB909" s="12"/>
      <c r="AC909" s="12"/>
      <c r="AD909" s="12"/>
      <c r="AE909" s="12"/>
      <c r="AF909" s="13"/>
    </row>
    <row r="910" spans="1:32" ht="13.2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 t="e">
        <f t="shared" si="18"/>
        <v>#DIV/0!</v>
      </c>
      <c r="Q910" s="3"/>
      <c r="R910" s="3"/>
      <c r="S910" s="3"/>
      <c r="T910" s="5" t="e">
        <f>((S910)/((O910/60)*(N910/(N910+O910))))/1000</f>
        <v>#DIV/0!</v>
      </c>
      <c r="U910" s="3"/>
      <c r="V910" s="3"/>
      <c r="W910" s="3"/>
      <c r="X910" s="3"/>
      <c r="Y910" s="6"/>
      <c r="Z910" s="3"/>
      <c r="AA910" s="6"/>
      <c r="AB910" s="6"/>
      <c r="AC910" s="6"/>
      <c r="AD910" s="6"/>
      <c r="AE910" s="6"/>
      <c r="AF910" s="7"/>
    </row>
    <row r="911" spans="1:32" ht="13.2">
      <c r="A911" s="8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 t="e">
        <f t="shared" si="18"/>
        <v>#DIV/0!</v>
      </c>
      <c r="Q911" s="10"/>
      <c r="R911" s="10"/>
      <c r="S911" s="10"/>
      <c r="T911" s="11" t="e">
        <f>((S911)/((O911/60)*(N911/(N911+O911))))/1000</f>
        <v>#DIV/0!</v>
      </c>
      <c r="U911" s="10"/>
      <c r="V911" s="10"/>
      <c r="W911" s="10"/>
      <c r="X911" s="10"/>
      <c r="Y911" s="12"/>
      <c r="Z911" s="10"/>
      <c r="AA911" s="12"/>
      <c r="AB911" s="12"/>
      <c r="AC911" s="12"/>
      <c r="AD911" s="12"/>
      <c r="AE911" s="12"/>
      <c r="AF911" s="13"/>
    </row>
    <row r="912" spans="1:32" ht="13.2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 t="e">
        <f t="shared" si="18"/>
        <v>#DIV/0!</v>
      </c>
      <c r="Q912" s="3"/>
      <c r="R912" s="3"/>
      <c r="S912" s="3"/>
      <c r="T912" s="5" t="e">
        <f>((S912)/((O912/60)*(N912/(N912+O912))))/1000</f>
        <v>#DIV/0!</v>
      </c>
      <c r="U912" s="3"/>
      <c r="V912" s="3"/>
      <c r="W912" s="3"/>
      <c r="X912" s="3"/>
      <c r="Y912" s="6"/>
      <c r="Z912" s="3"/>
      <c r="AA912" s="6"/>
      <c r="AB912" s="6"/>
      <c r="AC912" s="6"/>
      <c r="AD912" s="6"/>
      <c r="AE912" s="6"/>
      <c r="AF912" s="7"/>
    </row>
    <row r="913" spans="1:32" ht="13.2">
      <c r="A913" s="8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 t="e">
        <f t="shared" si="18"/>
        <v>#DIV/0!</v>
      </c>
      <c r="Q913" s="10"/>
      <c r="R913" s="10"/>
      <c r="S913" s="10"/>
      <c r="T913" s="11" t="e">
        <f>((S913)/((O913/60)*(N913/(N913+O913))))/1000</f>
        <v>#DIV/0!</v>
      </c>
      <c r="U913" s="10"/>
      <c r="V913" s="10"/>
      <c r="W913" s="10"/>
      <c r="X913" s="10"/>
      <c r="Y913" s="12"/>
      <c r="Z913" s="10"/>
      <c r="AA913" s="12"/>
      <c r="AB913" s="12"/>
      <c r="AC913" s="12"/>
      <c r="AD913" s="12"/>
      <c r="AE913" s="12"/>
      <c r="AF913" s="13"/>
    </row>
    <row r="914" spans="1:32" ht="13.2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 t="e">
        <f t="shared" si="18"/>
        <v>#DIV/0!</v>
      </c>
      <c r="Q914" s="3"/>
      <c r="R914" s="3"/>
      <c r="S914" s="3"/>
      <c r="T914" s="5" t="e">
        <f>((S914)/((O914/60)*(N914/(N914+O914))))/1000</f>
        <v>#DIV/0!</v>
      </c>
      <c r="U914" s="3"/>
      <c r="V914" s="3"/>
      <c r="W914" s="3"/>
      <c r="X914" s="3"/>
      <c r="Y914" s="6"/>
      <c r="Z914" s="3"/>
      <c r="AA914" s="6"/>
      <c r="AB914" s="6"/>
      <c r="AC914" s="6"/>
      <c r="AD914" s="6"/>
      <c r="AE914" s="6"/>
      <c r="AF914" s="7"/>
    </row>
    <row r="915" spans="1:32" ht="13.2">
      <c r="A915" s="8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 t="e">
        <f t="shared" si="18"/>
        <v>#DIV/0!</v>
      </c>
      <c r="Q915" s="10"/>
      <c r="R915" s="10"/>
      <c r="S915" s="10"/>
      <c r="T915" s="11" t="e">
        <f>((S915)/((O915/60)*(N915/(N915+O915))))/1000</f>
        <v>#DIV/0!</v>
      </c>
      <c r="U915" s="10"/>
      <c r="V915" s="10"/>
      <c r="W915" s="10"/>
      <c r="X915" s="10"/>
      <c r="Y915" s="12"/>
      <c r="Z915" s="10"/>
      <c r="AA915" s="12"/>
      <c r="AB915" s="12"/>
      <c r="AC915" s="12"/>
      <c r="AD915" s="12"/>
      <c r="AE915" s="12"/>
      <c r="AF915" s="13"/>
    </row>
    <row r="916" spans="1:32" ht="13.2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 t="e">
        <f t="shared" si="18"/>
        <v>#DIV/0!</v>
      </c>
      <c r="Q916" s="3"/>
      <c r="R916" s="3"/>
      <c r="S916" s="3"/>
      <c r="T916" s="5" t="e">
        <f>((S916)/((O916/60)*(N916/(N916+O916))))/1000</f>
        <v>#DIV/0!</v>
      </c>
      <c r="U916" s="3"/>
      <c r="V916" s="3"/>
      <c r="W916" s="3"/>
      <c r="X916" s="3"/>
      <c r="Y916" s="6"/>
      <c r="Z916" s="3"/>
      <c r="AA916" s="6"/>
      <c r="AB916" s="6"/>
      <c r="AC916" s="6"/>
      <c r="AD916" s="6"/>
      <c r="AE916" s="6"/>
      <c r="AF916" s="7"/>
    </row>
    <row r="917" spans="1:32" ht="13.2">
      <c r="A917" s="8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 t="e">
        <f t="shared" si="18"/>
        <v>#DIV/0!</v>
      </c>
      <c r="Q917" s="10"/>
      <c r="R917" s="10"/>
      <c r="S917" s="10"/>
      <c r="T917" s="11" t="e">
        <f>((S917)/((O917/60)*(N917/(N917+O917))))/1000</f>
        <v>#DIV/0!</v>
      </c>
      <c r="U917" s="10"/>
      <c r="V917" s="10"/>
      <c r="W917" s="10"/>
      <c r="X917" s="10"/>
      <c r="Y917" s="12"/>
      <c r="Z917" s="10"/>
      <c r="AA917" s="12"/>
      <c r="AB917" s="12"/>
      <c r="AC917" s="12"/>
      <c r="AD917" s="12"/>
      <c r="AE917" s="12"/>
      <c r="AF917" s="13"/>
    </row>
    <row r="918" spans="1:32" ht="13.2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 t="e">
        <f t="shared" si="18"/>
        <v>#DIV/0!</v>
      </c>
      <c r="Q918" s="3"/>
      <c r="R918" s="3"/>
      <c r="S918" s="3"/>
      <c r="T918" s="5" t="e">
        <f>((S918)/((O918/60)*(N918/(N918+O918))))/1000</f>
        <v>#DIV/0!</v>
      </c>
      <c r="U918" s="3"/>
      <c r="V918" s="3"/>
      <c r="W918" s="3"/>
      <c r="X918" s="3"/>
      <c r="Y918" s="6"/>
      <c r="Z918" s="3"/>
      <c r="AA918" s="6"/>
      <c r="AB918" s="6"/>
      <c r="AC918" s="6"/>
      <c r="AD918" s="6"/>
      <c r="AE918" s="6"/>
      <c r="AF918" s="7"/>
    </row>
    <row r="919" spans="1:32" ht="13.2">
      <c r="A919" s="8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 t="e">
        <f t="shared" si="18"/>
        <v>#DIV/0!</v>
      </c>
      <c r="Q919" s="10"/>
      <c r="R919" s="10"/>
      <c r="S919" s="10"/>
      <c r="T919" s="11" t="e">
        <f>((S919)/((O919/60)*(N919/(N919+O919))))/1000</f>
        <v>#DIV/0!</v>
      </c>
      <c r="U919" s="10"/>
      <c r="V919" s="10"/>
      <c r="W919" s="10"/>
      <c r="X919" s="10"/>
      <c r="Y919" s="12"/>
      <c r="Z919" s="10"/>
      <c r="AA919" s="12"/>
      <c r="AB919" s="12"/>
      <c r="AC919" s="12"/>
      <c r="AD919" s="12"/>
      <c r="AE919" s="12"/>
      <c r="AF919" s="13"/>
    </row>
    <row r="920" spans="1:32" ht="13.2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 t="e">
        <f t="shared" si="18"/>
        <v>#DIV/0!</v>
      </c>
      <c r="Q920" s="3"/>
      <c r="R920" s="3"/>
      <c r="S920" s="3"/>
      <c r="T920" s="5" t="e">
        <f>((S920)/((O920/60)*(N920/(N920+O920))))/1000</f>
        <v>#DIV/0!</v>
      </c>
      <c r="U920" s="3"/>
      <c r="V920" s="3"/>
      <c r="W920" s="3"/>
      <c r="X920" s="3"/>
      <c r="Y920" s="6"/>
      <c r="Z920" s="3"/>
      <c r="AA920" s="6"/>
      <c r="AB920" s="6"/>
      <c r="AC920" s="6"/>
      <c r="AD920" s="6"/>
      <c r="AE920" s="6"/>
      <c r="AF920" s="7"/>
    </row>
    <row r="921" spans="1:32" ht="13.2">
      <c r="A921" s="8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 t="e">
        <f t="shared" si="18"/>
        <v>#DIV/0!</v>
      </c>
      <c r="Q921" s="10"/>
      <c r="R921" s="10"/>
      <c r="S921" s="10"/>
      <c r="T921" s="11" t="e">
        <f>((S921)/((O921/60)*(N921/(N921+O921))))/1000</f>
        <v>#DIV/0!</v>
      </c>
      <c r="U921" s="10"/>
      <c r="V921" s="10"/>
      <c r="W921" s="10"/>
      <c r="X921" s="10"/>
      <c r="Y921" s="12"/>
      <c r="Z921" s="10"/>
      <c r="AA921" s="12"/>
      <c r="AB921" s="12"/>
      <c r="AC921" s="12"/>
      <c r="AD921" s="12"/>
      <c r="AE921" s="12"/>
      <c r="AF921" s="13"/>
    </row>
    <row r="922" spans="1:32" ht="13.2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 t="e">
        <f t="shared" si="18"/>
        <v>#DIV/0!</v>
      </c>
      <c r="Q922" s="3"/>
      <c r="R922" s="3"/>
      <c r="S922" s="3"/>
      <c r="T922" s="5" t="e">
        <f>((S922)/((O922/60)*(N922/(N922+O922))))/1000</f>
        <v>#DIV/0!</v>
      </c>
      <c r="U922" s="3"/>
      <c r="V922" s="3"/>
      <c r="W922" s="3"/>
      <c r="X922" s="3"/>
      <c r="Y922" s="6"/>
      <c r="Z922" s="3"/>
      <c r="AA922" s="6"/>
      <c r="AB922" s="6"/>
      <c r="AC922" s="6"/>
      <c r="AD922" s="6"/>
      <c r="AE922" s="6"/>
      <c r="AF922" s="7"/>
    </row>
    <row r="923" spans="1:32" ht="13.2">
      <c r="A923" s="8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 t="e">
        <f t="shared" si="18"/>
        <v>#DIV/0!</v>
      </c>
      <c r="Q923" s="10"/>
      <c r="R923" s="10"/>
      <c r="S923" s="10"/>
      <c r="T923" s="11" t="e">
        <f>((S923)/((O923/60)*(N923/(N923+O923))))/1000</f>
        <v>#DIV/0!</v>
      </c>
      <c r="U923" s="10"/>
      <c r="V923" s="10"/>
      <c r="W923" s="10"/>
      <c r="X923" s="10"/>
      <c r="Y923" s="12"/>
      <c r="Z923" s="10"/>
      <c r="AA923" s="12"/>
      <c r="AB923" s="12"/>
      <c r="AC923" s="12"/>
      <c r="AD923" s="12"/>
      <c r="AE923" s="12"/>
      <c r="AF923" s="13"/>
    </row>
    <row r="924" spans="1:32" ht="13.2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 t="e">
        <f t="shared" si="18"/>
        <v>#DIV/0!</v>
      </c>
      <c r="Q924" s="3"/>
      <c r="R924" s="3"/>
      <c r="S924" s="3"/>
      <c r="T924" s="5" t="e">
        <f>((S924)/((O924/60)*(N924/(N924+O924))))/1000</f>
        <v>#DIV/0!</v>
      </c>
      <c r="U924" s="3"/>
      <c r="V924" s="3"/>
      <c r="W924" s="3"/>
      <c r="X924" s="3"/>
      <c r="Y924" s="6"/>
      <c r="Z924" s="3"/>
      <c r="AA924" s="6"/>
      <c r="AB924" s="6"/>
      <c r="AC924" s="6"/>
      <c r="AD924" s="6"/>
      <c r="AE924" s="6"/>
      <c r="AF924" s="7"/>
    </row>
    <row r="925" spans="1:32" ht="13.2">
      <c r="A925" s="8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 t="e">
        <f t="shared" si="18"/>
        <v>#DIV/0!</v>
      </c>
      <c r="Q925" s="10"/>
      <c r="R925" s="10"/>
      <c r="S925" s="10"/>
      <c r="T925" s="11" t="e">
        <f>((S925)/((O925/60)*(N925/(N925+O925))))/1000</f>
        <v>#DIV/0!</v>
      </c>
      <c r="U925" s="10"/>
      <c r="V925" s="10"/>
      <c r="W925" s="10"/>
      <c r="X925" s="10"/>
      <c r="Y925" s="12"/>
      <c r="Z925" s="10"/>
      <c r="AA925" s="12"/>
      <c r="AB925" s="12"/>
      <c r="AC925" s="12"/>
      <c r="AD925" s="12"/>
      <c r="AE925" s="12"/>
      <c r="AF925" s="13"/>
    </row>
    <row r="926" spans="1:32" ht="13.2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 t="e">
        <f t="shared" si="18"/>
        <v>#DIV/0!</v>
      </c>
      <c r="Q926" s="3"/>
      <c r="R926" s="3"/>
      <c r="S926" s="3"/>
      <c r="T926" s="5" t="e">
        <f>((S926)/((O926/60)*(N926/(N926+O926))))/1000</f>
        <v>#DIV/0!</v>
      </c>
      <c r="U926" s="3"/>
      <c r="V926" s="3"/>
      <c r="W926" s="3"/>
      <c r="X926" s="3"/>
      <c r="Y926" s="6"/>
      <c r="Z926" s="3"/>
      <c r="AA926" s="6"/>
      <c r="AB926" s="6"/>
      <c r="AC926" s="6"/>
      <c r="AD926" s="6"/>
      <c r="AE926" s="6"/>
      <c r="AF926" s="7"/>
    </row>
    <row r="927" spans="1:32" ht="13.2">
      <c r="A927" s="8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 t="e">
        <f t="shared" si="18"/>
        <v>#DIV/0!</v>
      </c>
      <c r="Q927" s="10"/>
      <c r="R927" s="10"/>
      <c r="S927" s="10"/>
      <c r="T927" s="11" t="e">
        <f>((S927)/((O927/60)*(N927/(N927+O927))))/1000</f>
        <v>#DIV/0!</v>
      </c>
      <c r="U927" s="10"/>
      <c r="V927" s="10"/>
      <c r="W927" s="10"/>
      <c r="X927" s="10"/>
      <c r="Y927" s="12"/>
      <c r="Z927" s="10"/>
      <c r="AA927" s="12"/>
      <c r="AB927" s="12"/>
      <c r="AC927" s="12"/>
      <c r="AD927" s="12"/>
      <c r="AE927" s="12"/>
      <c r="AF927" s="13"/>
    </row>
    <row r="928" spans="1:32" ht="13.2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 t="e">
        <f t="shared" si="18"/>
        <v>#DIV/0!</v>
      </c>
      <c r="Q928" s="3"/>
      <c r="R928" s="3"/>
      <c r="S928" s="3"/>
      <c r="T928" s="5" t="e">
        <f>((S928)/((O928/60)*(N928/(N928+O928))))/1000</f>
        <v>#DIV/0!</v>
      </c>
      <c r="U928" s="3"/>
      <c r="V928" s="3"/>
      <c r="W928" s="3"/>
      <c r="X928" s="3"/>
      <c r="Y928" s="6"/>
      <c r="Z928" s="3"/>
      <c r="AA928" s="6"/>
      <c r="AB928" s="6"/>
      <c r="AC928" s="6"/>
      <c r="AD928" s="6"/>
      <c r="AE928" s="6"/>
      <c r="AF928" s="7"/>
    </row>
    <row r="929" spans="1:32" ht="13.2">
      <c r="A929" s="8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 t="e">
        <f t="shared" si="18"/>
        <v>#DIV/0!</v>
      </c>
      <c r="Q929" s="10"/>
      <c r="R929" s="10"/>
      <c r="S929" s="10"/>
      <c r="T929" s="11" t="e">
        <f>((S929)/((O929/60)*(N929/(N929+O929))))/1000</f>
        <v>#DIV/0!</v>
      </c>
      <c r="U929" s="10"/>
      <c r="V929" s="10"/>
      <c r="W929" s="10"/>
      <c r="X929" s="10"/>
      <c r="Y929" s="12"/>
      <c r="Z929" s="10"/>
      <c r="AA929" s="12"/>
      <c r="AB929" s="12"/>
      <c r="AC929" s="12"/>
      <c r="AD929" s="12"/>
      <c r="AE929" s="12"/>
      <c r="AF929" s="13"/>
    </row>
    <row r="930" spans="1:32" ht="13.2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 t="e">
        <f t="shared" si="18"/>
        <v>#DIV/0!</v>
      </c>
      <c r="Q930" s="3"/>
      <c r="R930" s="3"/>
      <c r="S930" s="3"/>
      <c r="T930" s="5" t="e">
        <f>((S930)/((O930/60)*(N930/(N930+O930))))/1000</f>
        <v>#DIV/0!</v>
      </c>
      <c r="U930" s="3"/>
      <c r="V930" s="3"/>
      <c r="W930" s="3"/>
      <c r="X930" s="3"/>
      <c r="Y930" s="6"/>
      <c r="Z930" s="3"/>
      <c r="AA930" s="6"/>
      <c r="AB930" s="6"/>
      <c r="AC930" s="6"/>
      <c r="AD930" s="6"/>
      <c r="AE930" s="6"/>
      <c r="AF930" s="7"/>
    </row>
    <row r="931" spans="1:32" ht="13.2">
      <c r="A931" s="8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 t="e">
        <f t="shared" si="18"/>
        <v>#DIV/0!</v>
      </c>
      <c r="Q931" s="10"/>
      <c r="R931" s="10"/>
      <c r="S931" s="10"/>
      <c r="T931" s="11" t="e">
        <f>((S931)/((O931/60)*(N931/(N931+O931))))/1000</f>
        <v>#DIV/0!</v>
      </c>
      <c r="U931" s="10"/>
      <c r="V931" s="10"/>
      <c r="W931" s="10"/>
      <c r="X931" s="10"/>
      <c r="Y931" s="12"/>
      <c r="Z931" s="10"/>
      <c r="AA931" s="12"/>
      <c r="AB931" s="12"/>
      <c r="AC931" s="12"/>
      <c r="AD931" s="12"/>
      <c r="AE931" s="12"/>
      <c r="AF931" s="13"/>
    </row>
    <row r="932" spans="1:32" ht="13.2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 t="e">
        <f t="shared" si="18"/>
        <v>#DIV/0!</v>
      </c>
      <c r="Q932" s="3"/>
      <c r="R932" s="3"/>
      <c r="S932" s="3"/>
      <c r="T932" s="5" t="e">
        <f>((S932)/((O932/60)*(N932/(N932+O932))))/1000</f>
        <v>#DIV/0!</v>
      </c>
      <c r="U932" s="3"/>
      <c r="V932" s="3"/>
      <c r="W932" s="3"/>
      <c r="X932" s="3"/>
      <c r="Y932" s="6"/>
      <c r="Z932" s="3"/>
      <c r="AA932" s="6"/>
      <c r="AB932" s="6"/>
      <c r="AC932" s="6"/>
      <c r="AD932" s="6"/>
      <c r="AE932" s="6"/>
      <c r="AF932" s="7"/>
    </row>
    <row r="933" spans="1:32" ht="13.2">
      <c r="A933" s="8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 t="e">
        <f t="shared" si="18"/>
        <v>#DIV/0!</v>
      </c>
      <c r="Q933" s="10"/>
      <c r="R933" s="10"/>
      <c r="S933" s="10"/>
      <c r="T933" s="11" t="e">
        <f>((S933)/((O933/60)*(N933/(N933+O933))))/1000</f>
        <v>#DIV/0!</v>
      </c>
      <c r="U933" s="10"/>
      <c r="V933" s="10"/>
      <c r="W933" s="10"/>
      <c r="X933" s="10"/>
      <c r="Y933" s="12"/>
      <c r="Z933" s="10"/>
      <c r="AA933" s="12"/>
      <c r="AB933" s="12"/>
      <c r="AC933" s="12"/>
      <c r="AD933" s="12"/>
      <c r="AE933" s="12"/>
      <c r="AF933" s="13"/>
    </row>
    <row r="934" spans="1:32" ht="13.2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 t="e">
        <f t="shared" si="18"/>
        <v>#DIV/0!</v>
      </c>
      <c r="Q934" s="3"/>
      <c r="R934" s="3"/>
      <c r="S934" s="3"/>
      <c r="T934" s="5" t="e">
        <f>((S934)/((O934/60)*(N934/(N934+O934))))/1000</f>
        <v>#DIV/0!</v>
      </c>
      <c r="U934" s="3"/>
      <c r="V934" s="3"/>
      <c r="W934" s="3"/>
      <c r="X934" s="3"/>
      <c r="Y934" s="6"/>
      <c r="Z934" s="3"/>
      <c r="AA934" s="6"/>
      <c r="AB934" s="6"/>
      <c r="AC934" s="6"/>
      <c r="AD934" s="6"/>
      <c r="AE934" s="6"/>
      <c r="AF934" s="7"/>
    </row>
    <row r="935" spans="1:32" ht="13.2">
      <c r="A935" s="8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 t="e">
        <f t="shared" si="18"/>
        <v>#DIV/0!</v>
      </c>
      <c r="Q935" s="10"/>
      <c r="R935" s="10"/>
      <c r="S935" s="10"/>
      <c r="T935" s="11" t="e">
        <f>((S935)/((O935/60)*(N935/(N935+O935))))/1000</f>
        <v>#DIV/0!</v>
      </c>
      <c r="U935" s="10"/>
      <c r="V935" s="10"/>
      <c r="W935" s="10"/>
      <c r="X935" s="10"/>
      <c r="Y935" s="12"/>
      <c r="Z935" s="10"/>
      <c r="AA935" s="12"/>
      <c r="AB935" s="12"/>
      <c r="AC935" s="12"/>
      <c r="AD935" s="12"/>
      <c r="AE935" s="12"/>
      <c r="AF935" s="13"/>
    </row>
    <row r="936" spans="1:32" ht="13.2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 t="e">
        <f t="shared" si="18"/>
        <v>#DIV/0!</v>
      </c>
      <c r="Q936" s="3"/>
      <c r="R936" s="3"/>
      <c r="S936" s="3"/>
      <c r="T936" s="5" t="e">
        <f>((S936)/((O936/60)*(N936/(N936+O936))))/1000</f>
        <v>#DIV/0!</v>
      </c>
      <c r="U936" s="3"/>
      <c r="V936" s="3"/>
      <c r="W936" s="3"/>
      <c r="X936" s="3"/>
      <c r="Y936" s="6"/>
      <c r="Z936" s="3"/>
      <c r="AA936" s="6"/>
      <c r="AB936" s="6"/>
      <c r="AC936" s="6"/>
      <c r="AD936" s="6"/>
      <c r="AE936" s="6"/>
      <c r="AF936" s="7"/>
    </row>
    <row r="937" spans="1:32" ht="13.2">
      <c r="A937" s="8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 t="e">
        <f t="shared" si="18"/>
        <v>#DIV/0!</v>
      </c>
      <c r="Q937" s="10"/>
      <c r="R937" s="10"/>
      <c r="S937" s="10"/>
      <c r="T937" s="11" t="e">
        <f>((S937)/((O937/60)*(N937/(N937+O937))))/1000</f>
        <v>#DIV/0!</v>
      </c>
      <c r="U937" s="10"/>
      <c r="V937" s="10"/>
      <c r="W937" s="10"/>
      <c r="X937" s="10"/>
      <c r="Y937" s="12"/>
      <c r="Z937" s="10"/>
      <c r="AA937" s="12"/>
      <c r="AB937" s="12"/>
      <c r="AC937" s="12"/>
      <c r="AD937" s="12"/>
      <c r="AE937" s="12"/>
      <c r="AF937" s="13"/>
    </row>
    <row r="938" spans="1:32" ht="13.2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 t="e">
        <f t="shared" si="18"/>
        <v>#DIV/0!</v>
      </c>
      <c r="Q938" s="3"/>
      <c r="R938" s="3"/>
      <c r="S938" s="3"/>
      <c r="T938" s="5" t="e">
        <f>((S938)/((O938/60)*(N938/(N938+O938))))/1000</f>
        <v>#DIV/0!</v>
      </c>
      <c r="U938" s="3"/>
      <c r="V938" s="3"/>
      <c r="W938" s="3"/>
      <c r="X938" s="3"/>
      <c r="Y938" s="6"/>
      <c r="Z938" s="3"/>
      <c r="AA938" s="6"/>
      <c r="AB938" s="6"/>
      <c r="AC938" s="6"/>
      <c r="AD938" s="6"/>
      <c r="AE938" s="6"/>
      <c r="AF938" s="7"/>
    </row>
    <row r="939" spans="1:32" ht="13.2">
      <c r="A939" s="8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 t="e">
        <f t="shared" si="18"/>
        <v>#DIV/0!</v>
      </c>
      <c r="Q939" s="10"/>
      <c r="R939" s="10"/>
      <c r="S939" s="10"/>
      <c r="T939" s="11" t="e">
        <f>((S939)/((O939/60)*(N939/(N939+O939))))/1000</f>
        <v>#DIV/0!</v>
      </c>
      <c r="U939" s="10"/>
      <c r="V939" s="10"/>
      <c r="W939" s="10"/>
      <c r="X939" s="10"/>
      <c r="Y939" s="12"/>
      <c r="Z939" s="10"/>
      <c r="AA939" s="12"/>
      <c r="AB939" s="12"/>
      <c r="AC939" s="12"/>
      <c r="AD939" s="12"/>
      <c r="AE939" s="12"/>
      <c r="AF939" s="13"/>
    </row>
    <row r="940" spans="1:32" ht="13.2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 t="e">
        <f t="shared" si="18"/>
        <v>#DIV/0!</v>
      </c>
      <c r="Q940" s="3"/>
      <c r="R940" s="3"/>
      <c r="S940" s="3"/>
      <c r="T940" s="5" t="e">
        <f>((S940)/((O940/60)*(N940/(N940+O940))))/1000</f>
        <v>#DIV/0!</v>
      </c>
      <c r="U940" s="3"/>
      <c r="V940" s="3"/>
      <c r="W940" s="3"/>
      <c r="X940" s="3"/>
      <c r="Y940" s="6"/>
      <c r="Z940" s="3"/>
      <c r="AA940" s="6"/>
      <c r="AB940" s="6"/>
      <c r="AC940" s="6"/>
      <c r="AD940" s="6"/>
      <c r="AE940" s="6"/>
      <c r="AF940" s="7"/>
    </row>
    <row r="941" spans="1:32" ht="13.2">
      <c r="A941" s="8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 t="e">
        <f t="shared" si="18"/>
        <v>#DIV/0!</v>
      </c>
      <c r="Q941" s="10"/>
      <c r="R941" s="10"/>
      <c r="S941" s="10"/>
      <c r="T941" s="11" t="e">
        <f>((S941)/((O941/60)*(N941/(N941+O941))))/1000</f>
        <v>#DIV/0!</v>
      </c>
      <c r="U941" s="10"/>
      <c r="V941" s="10"/>
      <c r="W941" s="10"/>
      <c r="X941" s="10"/>
      <c r="Y941" s="12"/>
      <c r="Z941" s="10"/>
      <c r="AA941" s="12"/>
      <c r="AB941" s="12"/>
      <c r="AC941" s="12"/>
      <c r="AD941" s="12"/>
      <c r="AE941" s="12"/>
      <c r="AF941" s="13"/>
    </row>
    <row r="942" spans="1:32" ht="13.2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 t="e">
        <f t="shared" si="18"/>
        <v>#DIV/0!</v>
      </c>
      <c r="Q942" s="3"/>
      <c r="R942" s="3"/>
      <c r="S942" s="3"/>
      <c r="T942" s="5" t="e">
        <f>((S942)/((O942/60)*(N942/(N942+O942))))/1000</f>
        <v>#DIV/0!</v>
      </c>
      <c r="U942" s="3"/>
      <c r="V942" s="3"/>
      <c r="W942" s="3"/>
      <c r="X942" s="3"/>
      <c r="Y942" s="6"/>
      <c r="Z942" s="3"/>
      <c r="AA942" s="6"/>
      <c r="AB942" s="6"/>
      <c r="AC942" s="6"/>
      <c r="AD942" s="6"/>
      <c r="AE942" s="6"/>
      <c r="AF942" s="7"/>
    </row>
    <row r="943" spans="1:32" ht="13.2">
      <c r="A943" s="8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 t="e">
        <f t="shared" si="18"/>
        <v>#DIV/0!</v>
      </c>
      <c r="Q943" s="10"/>
      <c r="R943" s="10"/>
      <c r="S943" s="10"/>
      <c r="T943" s="11" t="e">
        <f>((S943)/((O943/60)*(N943/(N943+O943))))/1000</f>
        <v>#DIV/0!</v>
      </c>
      <c r="U943" s="10"/>
      <c r="V943" s="10"/>
      <c r="W943" s="10"/>
      <c r="X943" s="10"/>
      <c r="Y943" s="12"/>
      <c r="Z943" s="10"/>
      <c r="AA943" s="12"/>
      <c r="AB943" s="12"/>
      <c r="AC943" s="12"/>
      <c r="AD943" s="12"/>
      <c r="AE943" s="12"/>
      <c r="AF943" s="13"/>
    </row>
    <row r="944" spans="1:32" ht="13.2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 t="e">
        <f t="shared" si="18"/>
        <v>#DIV/0!</v>
      </c>
      <c r="Q944" s="3"/>
      <c r="R944" s="3"/>
      <c r="S944" s="3"/>
      <c r="T944" s="5" t="e">
        <f>((S944)/((O944/60)*(N944/(N944+O944))))/1000</f>
        <v>#DIV/0!</v>
      </c>
      <c r="U944" s="3"/>
      <c r="V944" s="3"/>
      <c r="W944" s="3"/>
      <c r="X944" s="3"/>
      <c r="Y944" s="6"/>
      <c r="Z944" s="3"/>
      <c r="AA944" s="6"/>
      <c r="AB944" s="6"/>
      <c r="AC944" s="6"/>
      <c r="AD944" s="6"/>
      <c r="AE944" s="6"/>
      <c r="AF944" s="7"/>
    </row>
    <row r="945" spans="1:32" ht="13.2">
      <c r="A945" s="8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 t="e">
        <f t="shared" si="18"/>
        <v>#DIV/0!</v>
      </c>
      <c r="Q945" s="10"/>
      <c r="R945" s="10"/>
      <c r="S945" s="10"/>
      <c r="T945" s="11" t="e">
        <f>((S945)/((O945/60)*(N945/(N945+O945))))/1000</f>
        <v>#DIV/0!</v>
      </c>
      <c r="U945" s="10"/>
      <c r="V945" s="10"/>
      <c r="W945" s="10"/>
      <c r="X945" s="10"/>
      <c r="Y945" s="12"/>
      <c r="Z945" s="10"/>
      <c r="AA945" s="12"/>
      <c r="AB945" s="12"/>
      <c r="AC945" s="12"/>
      <c r="AD945" s="12"/>
      <c r="AE945" s="12"/>
      <c r="AF945" s="13"/>
    </row>
    <row r="946" spans="1:32" ht="13.2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 t="e">
        <f t="shared" si="18"/>
        <v>#DIV/0!</v>
      </c>
      <c r="Q946" s="3"/>
      <c r="R946" s="3"/>
      <c r="S946" s="3"/>
      <c r="T946" s="5" t="e">
        <f>((S946)/((O946/60)*(N946/(N946+O946))))/1000</f>
        <v>#DIV/0!</v>
      </c>
      <c r="U946" s="3"/>
      <c r="V946" s="3"/>
      <c r="W946" s="3"/>
      <c r="X946" s="3"/>
      <c r="Y946" s="6"/>
      <c r="Z946" s="3"/>
      <c r="AA946" s="6"/>
      <c r="AB946" s="6"/>
      <c r="AC946" s="6"/>
      <c r="AD946" s="6"/>
      <c r="AE946" s="6"/>
      <c r="AF946" s="7"/>
    </row>
    <row r="947" spans="1:32" ht="13.2">
      <c r="A947" s="8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 t="e">
        <f t="shared" si="18"/>
        <v>#DIV/0!</v>
      </c>
      <c r="Q947" s="10"/>
      <c r="R947" s="10"/>
      <c r="S947" s="10"/>
      <c r="T947" s="11" t="e">
        <f>((S947)/((O947/60)*(N947/(N947+O947))))/1000</f>
        <v>#DIV/0!</v>
      </c>
      <c r="U947" s="10"/>
      <c r="V947" s="10"/>
      <c r="W947" s="10"/>
      <c r="X947" s="10"/>
      <c r="Y947" s="12"/>
      <c r="Z947" s="10"/>
      <c r="AA947" s="12"/>
      <c r="AB947" s="12"/>
      <c r="AC947" s="12"/>
      <c r="AD947" s="12"/>
      <c r="AE947" s="12"/>
      <c r="AF947" s="13"/>
    </row>
    <row r="948" spans="1:32" ht="13.2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 t="e">
        <f t="shared" si="18"/>
        <v>#DIV/0!</v>
      </c>
      <c r="Q948" s="3"/>
      <c r="R948" s="3"/>
      <c r="S948" s="3"/>
      <c r="T948" s="5" t="e">
        <f>((S948)/((O948/60)*(N948/(N948+O948))))/1000</f>
        <v>#DIV/0!</v>
      </c>
      <c r="U948" s="3"/>
      <c r="V948" s="3"/>
      <c r="W948" s="3"/>
      <c r="X948" s="3"/>
      <c r="Y948" s="6"/>
      <c r="Z948" s="3"/>
      <c r="AA948" s="6"/>
      <c r="AB948" s="6"/>
      <c r="AC948" s="6"/>
      <c r="AD948" s="6"/>
      <c r="AE948" s="6"/>
      <c r="AF948" s="7"/>
    </row>
    <row r="949" spans="1:32" ht="13.2">
      <c r="A949" s="8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 t="e">
        <f t="shared" si="18"/>
        <v>#DIV/0!</v>
      </c>
      <c r="Q949" s="10"/>
      <c r="R949" s="10"/>
      <c r="S949" s="10"/>
      <c r="T949" s="11" t="e">
        <f>((S949)/((O949/60)*(N949/(N949+O949))))/1000</f>
        <v>#DIV/0!</v>
      </c>
      <c r="U949" s="10"/>
      <c r="V949" s="10"/>
      <c r="W949" s="10"/>
      <c r="X949" s="10"/>
      <c r="Y949" s="12"/>
      <c r="Z949" s="10"/>
      <c r="AA949" s="12"/>
      <c r="AB949" s="12"/>
      <c r="AC949" s="12"/>
      <c r="AD949" s="12"/>
      <c r="AE949" s="12"/>
      <c r="AF949" s="13"/>
    </row>
    <row r="950" spans="1:32" ht="13.2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 t="e">
        <f t="shared" si="18"/>
        <v>#DIV/0!</v>
      </c>
      <c r="Q950" s="3"/>
      <c r="R950" s="3"/>
      <c r="S950" s="3"/>
      <c r="T950" s="5" t="e">
        <f>((S950)/((O950/60)*(N950/(N950+O950))))/1000</f>
        <v>#DIV/0!</v>
      </c>
      <c r="U950" s="3"/>
      <c r="V950" s="3"/>
      <c r="W950" s="3"/>
      <c r="X950" s="3"/>
      <c r="Y950" s="6"/>
      <c r="Z950" s="3"/>
      <c r="AA950" s="6"/>
      <c r="AB950" s="6"/>
      <c r="AC950" s="6"/>
      <c r="AD950" s="6"/>
      <c r="AE950" s="6"/>
      <c r="AF950" s="7"/>
    </row>
    <row r="951" spans="1:32" ht="13.2">
      <c r="A951" s="8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 t="e">
        <f t="shared" si="18"/>
        <v>#DIV/0!</v>
      </c>
      <c r="Q951" s="10"/>
      <c r="R951" s="10"/>
      <c r="S951" s="10"/>
      <c r="T951" s="11" t="e">
        <f>((S951)/((O951/60)*(N951/(N951+O951))))/1000</f>
        <v>#DIV/0!</v>
      </c>
      <c r="U951" s="10"/>
      <c r="V951" s="10"/>
      <c r="W951" s="10"/>
      <c r="X951" s="10"/>
      <c r="Y951" s="12"/>
      <c r="Z951" s="10"/>
      <c r="AA951" s="12"/>
      <c r="AB951" s="12"/>
      <c r="AC951" s="12"/>
      <c r="AD951" s="12"/>
      <c r="AE951" s="12"/>
      <c r="AF951" s="13"/>
    </row>
    <row r="952" spans="1:32" ht="13.2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 t="e">
        <f t="shared" si="18"/>
        <v>#DIV/0!</v>
      </c>
      <c r="Q952" s="3"/>
      <c r="R952" s="3"/>
      <c r="S952" s="3"/>
      <c r="T952" s="5" t="e">
        <f>((S952)/((O952/60)*(N952/(N952+O952))))/1000</f>
        <v>#DIV/0!</v>
      </c>
      <c r="U952" s="3"/>
      <c r="V952" s="3"/>
      <c r="W952" s="3"/>
      <c r="X952" s="3"/>
      <c r="Y952" s="6"/>
      <c r="Z952" s="3"/>
      <c r="AA952" s="6"/>
      <c r="AB952" s="6"/>
      <c r="AC952" s="6"/>
      <c r="AD952" s="6"/>
      <c r="AE952" s="6"/>
      <c r="AF952" s="7"/>
    </row>
    <row r="953" spans="1:32" ht="13.2">
      <c r="A953" s="8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 t="e">
        <f t="shared" si="18"/>
        <v>#DIV/0!</v>
      </c>
      <c r="Q953" s="10"/>
      <c r="R953" s="10"/>
      <c r="S953" s="10"/>
      <c r="T953" s="11" t="e">
        <f>((S953)/((O953/60)*(N953/(N953+O953))))/1000</f>
        <v>#DIV/0!</v>
      </c>
      <c r="U953" s="10"/>
      <c r="V953" s="10"/>
      <c r="W953" s="10"/>
      <c r="X953" s="10"/>
      <c r="Y953" s="12"/>
      <c r="Z953" s="10"/>
      <c r="AA953" s="12"/>
      <c r="AB953" s="12"/>
      <c r="AC953" s="12"/>
      <c r="AD953" s="12"/>
      <c r="AE953" s="12"/>
      <c r="AF953" s="13"/>
    </row>
    <row r="954" spans="1:32" ht="13.2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 t="e">
        <f t="shared" si="18"/>
        <v>#DIV/0!</v>
      </c>
      <c r="Q954" s="3"/>
      <c r="R954" s="3"/>
      <c r="S954" s="3"/>
      <c r="T954" s="5" t="e">
        <f>((S954)/((O954/60)*(N954/(N954+O954))))/1000</f>
        <v>#DIV/0!</v>
      </c>
      <c r="U954" s="3"/>
      <c r="V954" s="3"/>
      <c r="W954" s="3"/>
      <c r="X954" s="3"/>
      <c r="Y954" s="6"/>
      <c r="Z954" s="3"/>
      <c r="AA954" s="6"/>
      <c r="AB954" s="6"/>
      <c r="AC954" s="6"/>
      <c r="AD954" s="6"/>
      <c r="AE954" s="6"/>
      <c r="AF954" s="7"/>
    </row>
    <row r="955" spans="1:32" ht="13.2">
      <c r="A955" s="8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 t="e">
        <f t="shared" si="18"/>
        <v>#DIV/0!</v>
      </c>
      <c r="Q955" s="10"/>
      <c r="R955" s="10"/>
      <c r="S955" s="10"/>
      <c r="T955" s="11" t="e">
        <f>((S955)/((O955/60)*(N955/(N955+O955))))/1000</f>
        <v>#DIV/0!</v>
      </c>
      <c r="U955" s="10"/>
      <c r="V955" s="10"/>
      <c r="W955" s="10"/>
      <c r="X955" s="10"/>
      <c r="Y955" s="12"/>
      <c r="Z955" s="10"/>
      <c r="AA955" s="12"/>
      <c r="AB955" s="12"/>
      <c r="AC955" s="12"/>
      <c r="AD955" s="12"/>
      <c r="AE955" s="12"/>
      <c r="AF955" s="13"/>
    </row>
    <row r="956" spans="1:32" ht="13.2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 t="e">
        <f t="shared" si="18"/>
        <v>#DIV/0!</v>
      </c>
      <c r="Q956" s="3"/>
      <c r="R956" s="3"/>
      <c r="S956" s="3"/>
      <c r="T956" s="5" t="e">
        <f>((S956)/((O956/60)*(N956/(N956+O956))))/1000</f>
        <v>#DIV/0!</v>
      </c>
      <c r="U956" s="3"/>
      <c r="V956" s="3"/>
      <c r="W956" s="3"/>
      <c r="X956" s="3"/>
      <c r="Y956" s="6"/>
      <c r="Z956" s="3"/>
      <c r="AA956" s="6"/>
      <c r="AB956" s="6"/>
      <c r="AC956" s="6"/>
      <c r="AD956" s="6"/>
      <c r="AE956" s="6"/>
      <c r="AF956" s="7"/>
    </row>
    <row r="957" spans="1:32" ht="13.2">
      <c r="A957" s="8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 t="e">
        <f t="shared" si="18"/>
        <v>#DIV/0!</v>
      </c>
      <c r="Q957" s="10"/>
      <c r="R957" s="10"/>
      <c r="S957" s="10"/>
      <c r="T957" s="11" t="e">
        <f>((S957)/((O957/60)*(N957/(N957+O957))))/1000</f>
        <v>#DIV/0!</v>
      </c>
      <c r="U957" s="10"/>
      <c r="V957" s="10"/>
      <c r="W957" s="10"/>
      <c r="X957" s="10"/>
      <c r="Y957" s="12"/>
      <c r="Z957" s="10"/>
      <c r="AA957" s="12"/>
      <c r="AB957" s="12"/>
      <c r="AC957" s="12"/>
      <c r="AD957" s="12"/>
      <c r="AE957" s="12"/>
      <c r="AF957" s="13"/>
    </row>
    <row r="958" spans="1:32" ht="13.2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 t="e">
        <f t="shared" si="18"/>
        <v>#DIV/0!</v>
      </c>
      <c r="Q958" s="3"/>
      <c r="R958" s="3"/>
      <c r="S958" s="3"/>
      <c r="T958" s="5" t="e">
        <f>((S958)/((O958/60)*(N958/(N958+O958))))/1000</f>
        <v>#DIV/0!</v>
      </c>
      <c r="U958" s="3"/>
      <c r="V958" s="3"/>
      <c r="W958" s="3"/>
      <c r="X958" s="3"/>
      <c r="Y958" s="6"/>
      <c r="Z958" s="3"/>
      <c r="AA958" s="6"/>
      <c r="AB958" s="6"/>
      <c r="AC958" s="6"/>
      <c r="AD958" s="6"/>
      <c r="AE958" s="6"/>
      <c r="AF958" s="7"/>
    </row>
    <row r="959" spans="1:32" ht="13.2">
      <c r="A959" s="8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 t="e">
        <f t="shared" si="18"/>
        <v>#DIV/0!</v>
      </c>
      <c r="Q959" s="10"/>
      <c r="R959" s="10"/>
      <c r="S959" s="10"/>
      <c r="T959" s="11" t="e">
        <f>((S959)/((O959/60)*(N959/(N959+O959))))/1000</f>
        <v>#DIV/0!</v>
      </c>
      <c r="U959" s="10"/>
      <c r="V959" s="10"/>
      <c r="W959" s="10"/>
      <c r="X959" s="10"/>
      <c r="Y959" s="12"/>
      <c r="Z959" s="10"/>
      <c r="AA959" s="12"/>
      <c r="AB959" s="12"/>
      <c r="AC959" s="12"/>
      <c r="AD959" s="12"/>
      <c r="AE959" s="12"/>
      <c r="AF959" s="13"/>
    </row>
    <row r="960" spans="1:32" ht="13.2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 t="e">
        <f t="shared" si="18"/>
        <v>#DIV/0!</v>
      </c>
      <c r="Q960" s="3"/>
      <c r="R960" s="3"/>
      <c r="S960" s="3"/>
      <c r="T960" s="5" t="e">
        <f>((S960)/((O960/60)*(N960/(N960+O960))))/1000</f>
        <v>#DIV/0!</v>
      </c>
      <c r="U960" s="3"/>
      <c r="V960" s="3"/>
      <c r="W960" s="3"/>
      <c r="X960" s="3"/>
      <c r="Y960" s="6"/>
      <c r="Z960" s="3"/>
      <c r="AA960" s="6"/>
      <c r="AB960" s="6"/>
      <c r="AC960" s="6"/>
      <c r="AD960" s="6"/>
      <c r="AE960" s="6"/>
      <c r="AF960" s="7"/>
    </row>
    <row r="961" spans="1:32" ht="13.2">
      <c r="A961" s="8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 t="e">
        <f t="shared" si="18"/>
        <v>#DIV/0!</v>
      </c>
      <c r="Q961" s="10"/>
      <c r="R961" s="10"/>
      <c r="S961" s="10"/>
      <c r="T961" s="11" t="e">
        <f>((S961)/((O961/60)*(N961/(N961+O961))))/1000</f>
        <v>#DIV/0!</v>
      </c>
      <c r="U961" s="10"/>
      <c r="V961" s="10"/>
      <c r="W961" s="10"/>
      <c r="X961" s="10"/>
      <c r="Y961" s="12"/>
      <c r="Z961" s="10"/>
      <c r="AA961" s="12"/>
      <c r="AB961" s="12"/>
      <c r="AC961" s="12"/>
      <c r="AD961" s="12"/>
      <c r="AE961" s="12"/>
      <c r="AF961" s="13"/>
    </row>
    <row r="962" spans="1:32" ht="13.2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 t="e">
        <f t="shared" si="18"/>
        <v>#DIV/0!</v>
      </c>
      <c r="Q962" s="3"/>
      <c r="R962" s="3"/>
      <c r="S962" s="3"/>
      <c r="T962" s="5" t="e">
        <f>((S962)/((O962/60)*(N962/(N962+O962))))/1000</f>
        <v>#DIV/0!</v>
      </c>
      <c r="U962" s="3"/>
      <c r="V962" s="3"/>
      <c r="W962" s="3"/>
      <c r="X962" s="3"/>
      <c r="Y962" s="6"/>
      <c r="Z962" s="3"/>
      <c r="AA962" s="6"/>
      <c r="AB962" s="6"/>
      <c r="AC962" s="6"/>
      <c r="AD962" s="6"/>
      <c r="AE962" s="6"/>
      <c r="AF962" s="7"/>
    </row>
    <row r="963" spans="1:32" ht="13.2">
      <c r="A963" s="8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 t="e">
        <f t="shared" si="18"/>
        <v>#DIV/0!</v>
      </c>
      <c r="Q963" s="10"/>
      <c r="R963" s="10"/>
      <c r="S963" s="10"/>
      <c r="T963" s="11" t="e">
        <f>((S963)/((O963/60)*(N963/(N963+O963))))/1000</f>
        <v>#DIV/0!</v>
      </c>
      <c r="U963" s="10"/>
      <c r="V963" s="10"/>
      <c r="W963" s="10"/>
      <c r="X963" s="10"/>
      <c r="Y963" s="12"/>
      <c r="Z963" s="10"/>
      <c r="AA963" s="12"/>
      <c r="AB963" s="12"/>
      <c r="AC963" s="12"/>
      <c r="AD963" s="12"/>
      <c r="AE963" s="12"/>
      <c r="AF963" s="13"/>
    </row>
    <row r="964" spans="1:32" ht="13.2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 t="e">
        <f t="shared" si="18"/>
        <v>#DIV/0!</v>
      </c>
      <c r="Q964" s="3"/>
      <c r="R964" s="3"/>
      <c r="S964" s="3"/>
      <c r="T964" s="5" t="e">
        <f>((S964)/((O964/60)*(N964/(N964+O964))))/1000</f>
        <v>#DIV/0!</v>
      </c>
      <c r="U964" s="3"/>
      <c r="V964" s="3"/>
      <c r="W964" s="3"/>
      <c r="X964" s="3"/>
      <c r="Y964" s="6"/>
      <c r="Z964" s="3"/>
      <c r="AA964" s="6"/>
      <c r="AB964" s="6"/>
      <c r="AC964" s="6"/>
      <c r="AD964" s="6"/>
      <c r="AE964" s="6"/>
      <c r="AF964" s="7"/>
    </row>
    <row r="965" spans="1:32" ht="13.2">
      <c r="A965" s="8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 t="e">
        <f t="shared" si="18"/>
        <v>#DIV/0!</v>
      </c>
      <c r="Q965" s="10"/>
      <c r="R965" s="10"/>
      <c r="S965" s="10"/>
      <c r="T965" s="11" t="e">
        <f>((S965)/((O965/60)*(N965/(N965+O965))))/1000</f>
        <v>#DIV/0!</v>
      </c>
      <c r="U965" s="10"/>
      <c r="V965" s="10"/>
      <c r="W965" s="10"/>
      <c r="X965" s="10"/>
      <c r="Y965" s="12"/>
      <c r="Z965" s="10"/>
      <c r="AA965" s="12"/>
      <c r="AB965" s="12"/>
      <c r="AC965" s="12"/>
      <c r="AD965" s="12"/>
      <c r="AE965" s="12"/>
      <c r="AF965" s="13"/>
    </row>
    <row r="966" spans="1:32" ht="13.2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 t="e">
        <f t="shared" si="18"/>
        <v>#DIV/0!</v>
      </c>
      <c r="Q966" s="3"/>
      <c r="R966" s="3"/>
      <c r="S966" s="3"/>
      <c r="T966" s="5" t="e">
        <f>((S966)/((O966/60)*(N966/(N966+O966))))/1000</f>
        <v>#DIV/0!</v>
      </c>
      <c r="U966" s="3"/>
      <c r="V966" s="3"/>
      <c r="W966" s="3"/>
      <c r="X966" s="3"/>
      <c r="Y966" s="6"/>
      <c r="Z966" s="3"/>
      <c r="AA966" s="6"/>
      <c r="AB966" s="6"/>
      <c r="AC966" s="6"/>
      <c r="AD966" s="6"/>
      <c r="AE966" s="6"/>
      <c r="AF966" s="7"/>
    </row>
    <row r="967" spans="1:32" ht="13.2">
      <c r="A967" s="8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 t="e">
        <f t="shared" si="18"/>
        <v>#DIV/0!</v>
      </c>
      <c r="Q967" s="10"/>
      <c r="R967" s="10"/>
      <c r="S967" s="10"/>
      <c r="T967" s="11" t="e">
        <f>((S967)/((O967/60)*(N967/(N967+O967))))/1000</f>
        <v>#DIV/0!</v>
      </c>
      <c r="U967" s="10"/>
      <c r="V967" s="10"/>
      <c r="W967" s="10"/>
      <c r="X967" s="10"/>
      <c r="Y967" s="12"/>
      <c r="Z967" s="10"/>
      <c r="AA967" s="12"/>
      <c r="AB967" s="12"/>
      <c r="AC967" s="12"/>
      <c r="AD967" s="12"/>
      <c r="AE967" s="12"/>
      <c r="AF967" s="13"/>
    </row>
    <row r="968" spans="1:32" ht="13.2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 t="e">
        <f t="shared" si="18"/>
        <v>#DIV/0!</v>
      </c>
      <c r="Q968" s="3"/>
      <c r="R968" s="3"/>
      <c r="S968" s="3"/>
      <c r="T968" s="5" t="e">
        <f>((S968)/((O968/60)*(N968/(N968+O968))))/1000</f>
        <v>#DIV/0!</v>
      </c>
      <c r="U968" s="3"/>
      <c r="V968" s="3"/>
      <c r="W968" s="3"/>
      <c r="X968" s="3"/>
      <c r="Y968" s="6"/>
      <c r="Z968" s="3"/>
      <c r="AA968" s="6"/>
      <c r="AB968" s="6"/>
      <c r="AC968" s="6"/>
      <c r="AD968" s="6"/>
      <c r="AE968" s="6"/>
      <c r="AF968" s="7"/>
    </row>
    <row r="969" spans="1:32" ht="13.2">
      <c r="A969" s="8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 t="e">
        <f t="shared" si="18"/>
        <v>#DIV/0!</v>
      </c>
      <c r="Q969" s="10"/>
      <c r="R969" s="10"/>
      <c r="S969" s="10"/>
      <c r="T969" s="11" t="e">
        <f>((S969)/((O969/60)*(N969/(N969+O969))))/1000</f>
        <v>#DIV/0!</v>
      </c>
      <c r="U969" s="10"/>
      <c r="V969" s="10"/>
      <c r="W969" s="10"/>
      <c r="X969" s="10"/>
      <c r="Y969" s="12"/>
      <c r="Z969" s="10"/>
      <c r="AA969" s="12"/>
      <c r="AB969" s="12"/>
      <c r="AC969" s="12"/>
      <c r="AD969" s="12"/>
      <c r="AE969" s="12"/>
      <c r="AF969" s="13"/>
    </row>
    <row r="970" spans="1:32" ht="13.2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 t="e">
        <f t="shared" si="18"/>
        <v>#DIV/0!</v>
      </c>
      <c r="Q970" s="3"/>
      <c r="R970" s="3"/>
      <c r="S970" s="3"/>
      <c r="T970" s="5" t="e">
        <f>((S970)/((O970/60)*(N970/(N970+O970))))/1000</f>
        <v>#DIV/0!</v>
      </c>
      <c r="U970" s="3"/>
      <c r="V970" s="3"/>
      <c r="W970" s="3"/>
      <c r="X970" s="3"/>
      <c r="Y970" s="6"/>
      <c r="Z970" s="3"/>
      <c r="AA970" s="6"/>
      <c r="AB970" s="6"/>
      <c r="AC970" s="6"/>
      <c r="AD970" s="6"/>
      <c r="AE970" s="6"/>
      <c r="AF970" s="7"/>
    </row>
    <row r="971" spans="1:32" ht="13.2">
      <c r="A971" s="8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 t="e">
        <f t="shared" si="18"/>
        <v>#DIV/0!</v>
      </c>
      <c r="Q971" s="10"/>
      <c r="R971" s="10"/>
      <c r="S971" s="10"/>
      <c r="T971" s="11" t="e">
        <f>((S971)/((O971/60)*(N971/(N971+O971))))/1000</f>
        <v>#DIV/0!</v>
      </c>
      <c r="U971" s="10"/>
      <c r="V971" s="10"/>
      <c r="W971" s="10"/>
      <c r="X971" s="10"/>
      <c r="Y971" s="12"/>
      <c r="Z971" s="10"/>
      <c r="AA971" s="12"/>
      <c r="AB971" s="12"/>
      <c r="AC971" s="12"/>
      <c r="AD971" s="12"/>
      <c r="AE971" s="12"/>
      <c r="AF971" s="13"/>
    </row>
    <row r="972" spans="1:32" ht="13.2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 t="e">
        <f t="shared" si="18"/>
        <v>#DIV/0!</v>
      </c>
      <c r="Q972" s="3"/>
      <c r="R972" s="3"/>
      <c r="S972" s="3"/>
      <c r="T972" s="5" t="e">
        <f>((S972)/((O972/60)*(N972/(N972+O972))))/1000</f>
        <v>#DIV/0!</v>
      </c>
      <c r="U972" s="3"/>
      <c r="V972" s="3"/>
      <c r="W972" s="3"/>
      <c r="X972" s="3"/>
      <c r="Y972" s="6"/>
      <c r="Z972" s="3"/>
      <c r="AA972" s="6"/>
      <c r="AB972" s="6"/>
      <c r="AC972" s="6"/>
      <c r="AD972" s="6"/>
      <c r="AE972" s="6"/>
      <c r="AF972" s="7"/>
    </row>
    <row r="973" spans="1:32" ht="13.2">
      <c r="A973" s="8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 t="e">
        <f t="shared" si="18"/>
        <v>#DIV/0!</v>
      </c>
      <c r="Q973" s="10"/>
      <c r="R973" s="10"/>
      <c r="S973" s="10"/>
      <c r="T973" s="11" t="e">
        <f>((S973)/((O973/60)*(N973/(N973+O973))))/1000</f>
        <v>#DIV/0!</v>
      </c>
      <c r="U973" s="10"/>
      <c r="V973" s="10"/>
      <c r="W973" s="10"/>
      <c r="X973" s="10"/>
      <c r="Y973" s="12"/>
      <c r="Z973" s="10"/>
      <c r="AA973" s="12"/>
      <c r="AB973" s="12"/>
      <c r="AC973" s="12"/>
      <c r="AD973" s="12"/>
      <c r="AE973" s="12"/>
      <c r="AF973" s="13"/>
    </row>
    <row r="974" spans="1:32" ht="13.2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 t="e">
        <f t="shared" si="18"/>
        <v>#DIV/0!</v>
      </c>
      <c r="Q974" s="3"/>
      <c r="R974" s="3"/>
      <c r="S974" s="3"/>
      <c r="T974" s="5" t="e">
        <f>((S974)/((O974/60)*(N974/(N974+O974))))/1000</f>
        <v>#DIV/0!</v>
      </c>
      <c r="U974" s="3"/>
      <c r="V974" s="3"/>
      <c r="W974" s="3"/>
      <c r="X974" s="3"/>
      <c r="Y974" s="6"/>
      <c r="Z974" s="3"/>
      <c r="AA974" s="6"/>
      <c r="AB974" s="6"/>
      <c r="AC974" s="6"/>
      <c r="AD974" s="6"/>
      <c r="AE974" s="6"/>
      <c r="AF974" s="7"/>
    </row>
    <row r="975" spans="1:32" ht="13.2">
      <c r="A975" s="8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 t="e">
        <f t="shared" si="18"/>
        <v>#DIV/0!</v>
      </c>
      <c r="Q975" s="10"/>
      <c r="R975" s="10"/>
      <c r="S975" s="10"/>
      <c r="T975" s="11" t="e">
        <f>((S975)/((O975/60)*(N975/(N975+O975))))/1000</f>
        <v>#DIV/0!</v>
      </c>
      <c r="U975" s="10"/>
      <c r="V975" s="10"/>
      <c r="W975" s="10"/>
      <c r="X975" s="10"/>
      <c r="Y975" s="12"/>
      <c r="Z975" s="10"/>
      <c r="AA975" s="12"/>
      <c r="AB975" s="12"/>
      <c r="AC975" s="12"/>
      <c r="AD975" s="12"/>
      <c r="AE975" s="12"/>
      <c r="AF975" s="13"/>
    </row>
    <row r="976" spans="1:32" ht="13.2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 t="e">
        <f t="shared" si="18"/>
        <v>#DIV/0!</v>
      </c>
      <c r="Q976" s="3"/>
      <c r="R976" s="3"/>
      <c r="S976" s="3"/>
      <c r="T976" s="5" t="e">
        <f>((S976)/((O976/60)*(N976/(N976+O976))))/1000</f>
        <v>#DIV/0!</v>
      </c>
      <c r="U976" s="3"/>
      <c r="V976" s="3"/>
      <c r="W976" s="3"/>
      <c r="X976" s="3"/>
      <c r="Y976" s="6"/>
      <c r="Z976" s="3"/>
      <c r="AA976" s="6"/>
      <c r="AB976" s="6"/>
      <c r="AC976" s="6"/>
      <c r="AD976" s="6"/>
      <c r="AE976" s="6"/>
      <c r="AF976" s="7"/>
    </row>
    <row r="977" spans="1:32" ht="13.2">
      <c r="A977" s="8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 t="e">
        <f t="shared" si="18"/>
        <v>#DIV/0!</v>
      </c>
      <c r="Q977" s="10"/>
      <c r="R977" s="10"/>
      <c r="S977" s="10"/>
      <c r="T977" s="11" t="e">
        <f>((S977)/((O977/60)*(N977/(N977+O977))))/1000</f>
        <v>#DIV/0!</v>
      </c>
      <c r="U977" s="10"/>
      <c r="V977" s="10"/>
      <c r="W977" s="10"/>
      <c r="X977" s="10"/>
      <c r="Y977" s="12"/>
      <c r="Z977" s="10"/>
      <c r="AA977" s="12"/>
      <c r="AB977" s="12"/>
      <c r="AC977" s="12"/>
      <c r="AD977" s="12"/>
      <c r="AE977" s="12"/>
      <c r="AF977" s="13"/>
    </row>
    <row r="978" spans="1:32" ht="13.2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 t="e">
        <f t="shared" si="18"/>
        <v>#DIV/0!</v>
      </c>
      <c r="Q978" s="3"/>
      <c r="R978" s="3"/>
      <c r="S978" s="3"/>
      <c r="T978" s="5" t="e">
        <f>((S978)/((O978/60)*(N978/(N978+O978))))/1000</f>
        <v>#DIV/0!</v>
      </c>
      <c r="U978" s="3"/>
      <c r="V978" s="3"/>
      <c r="W978" s="3"/>
      <c r="X978" s="3"/>
      <c r="Y978" s="6"/>
      <c r="Z978" s="3"/>
      <c r="AA978" s="6"/>
      <c r="AB978" s="6"/>
      <c r="AC978" s="6"/>
      <c r="AD978" s="6"/>
      <c r="AE978" s="6"/>
      <c r="AF978" s="7"/>
    </row>
    <row r="979" spans="1:32" ht="13.2">
      <c r="A979" s="8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 t="e">
        <f t="shared" si="18"/>
        <v>#DIV/0!</v>
      </c>
      <c r="Q979" s="10"/>
      <c r="R979" s="10"/>
      <c r="S979" s="10"/>
      <c r="T979" s="11" t="e">
        <f>((S979)/((O979/60)*(N979/(N979+O979))))/1000</f>
        <v>#DIV/0!</v>
      </c>
      <c r="U979" s="10"/>
      <c r="V979" s="10"/>
      <c r="W979" s="10"/>
      <c r="X979" s="10"/>
      <c r="Y979" s="12"/>
      <c r="Z979" s="10"/>
      <c r="AA979" s="12"/>
      <c r="AB979" s="12"/>
      <c r="AC979" s="12"/>
      <c r="AD979" s="12"/>
      <c r="AE979" s="12"/>
      <c r="AF979" s="13"/>
    </row>
    <row r="980" spans="1:32" ht="13.2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 t="e">
        <f t="shared" si="18"/>
        <v>#DIV/0!</v>
      </c>
      <c r="Q980" s="3"/>
      <c r="R980" s="3"/>
      <c r="S980" s="3"/>
      <c r="T980" s="5" t="e">
        <f>((S980)/((O980/60)*(N980/(N980+O980))))/1000</f>
        <v>#DIV/0!</v>
      </c>
      <c r="U980" s="3"/>
      <c r="V980" s="3"/>
      <c r="W980" s="3"/>
      <c r="X980" s="3"/>
      <c r="Y980" s="6"/>
      <c r="Z980" s="3"/>
      <c r="AA980" s="6"/>
      <c r="AB980" s="6"/>
      <c r="AC980" s="6"/>
      <c r="AD980" s="6"/>
      <c r="AE980" s="6"/>
      <c r="AF980" s="7"/>
    </row>
    <row r="981" spans="1:32" ht="13.2">
      <c r="A981" s="8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 t="e">
        <f t="shared" si="18"/>
        <v>#DIV/0!</v>
      </c>
      <c r="Q981" s="10"/>
      <c r="R981" s="10"/>
      <c r="S981" s="10"/>
      <c r="T981" s="11" t="e">
        <f>((S981)/((O981/60)*(N981/(N981+O981))))/1000</f>
        <v>#DIV/0!</v>
      </c>
      <c r="U981" s="10"/>
      <c r="V981" s="10"/>
      <c r="W981" s="10"/>
      <c r="X981" s="10"/>
      <c r="Y981" s="12"/>
      <c r="Z981" s="10"/>
      <c r="AA981" s="12"/>
      <c r="AB981" s="12"/>
      <c r="AC981" s="12"/>
      <c r="AD981" s="12"/>
      <c r="AE981" s="12"/>
      <c r="AF981" s="13"/>
    </row>
    <row r="982" spans="1:32" ht="13.2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 t="e">
        <f t="shared" si="18"/>
        <v>#DIV/0!</v>
      </c>
      <c r="Q982" s="3"/>
      <c r="R982" s="3"/>
      <c r="S982" s="3"/>
      <c r="T982" s="5" t="e">
        <f>((S982)/((O982/60)*(N982/(N982+O982))))/1000</f>
        <v>#DIV/0!</v>
      </c>
      <c r="U982" s="3"/>
      <c r="V982" s="3"/>
      <c r="W982" s="3"/>
      <c r="X982" s="3"/>
      <c r="Y982" s="6"/>
      <c r="Z982" s="3"/>
      <c r="AA982" s="6"/>
      <c r="AB982" s="6"/>
      <c r="AC982" s="6"/>
      <c r="AD982" s="6"/>
      <c r="AE982" s="6"/>
      <c r="AF982" s="7"/>
    </row>
    <row r="983" spans="1:32" ht="13.2">
      <c r="A983" s="8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 t="e">
        <f t="shared" si="18"/>
        <v>#DIV/0!</v>
      </c>
      <c r="Q983" s="10"/>
      <c r="R983" s="10"/>
      <c r="S983" s="10"/>
      <c r="T983" s="11" t="e">
        <f>((S983)/((O983/60)*(N983/(N983+O983))))/1000</f>
        <v>#DIV/0!</v>
      </c>
      <c r="U983" s="10"/>
      <c r="V983" s="10"/>
      <c r="W983" s="10"/>
      <c r="X983" s="10"/>
      <c r="Y983" s="12"/>
      <c r="Z983" s="10"/>
      <c r="AA983" s="12"/>
      <c r="AB983" s="12"/>
      <c r="AC983" s="12"/>
      <c r="AD983" s="12"/>
      <c r="AE983" s="12"/>
      <c r="AF983" s="13"/>
    </row>
    <row r="984" spans="1:32" ht="13.2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 t="e">
        <f t="shared" si="18"/>
        <v>#DIV/0!</v>
      </c>
      <c r="Q984" s="3"/>
      <c r="R984" s="3"/>
      <c r="S984" s="3"/>
      <c r="T984" s="5" t="e">
        <f>((S984)/((O984/60)*(N984/(N984+O984))))/1000</f>
        <v>#DIV/0!</v>
      </c>
      <c r="U984" s="3"/>
      <c r="V984" s="3"/>
      <c r="W984" s="3"/>
      <c r="X984" s="3"/>
      <c r="Y984" s="6"/>
      <c r="Z984" s="3"/>
      <c r="AA984" s="6"/>
      <c r="AB984" s="6"/>
      <c r="AC984" s="6"/>
      <c r="AD984" s="6"/>
      <c r="AE984" s="6"/>
      <c r="AF984" s="7"/>
    </row>
    <row r="985" spans="1:32" ht="13.2">
      <c r="A985" s="8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 t="e">
        <f t="shared" si="18"/>
        <v>#DIV/0!</v>
      </c>
      <c r="Q985" s="10"/>
      <c r="R985" s="10"/>
      <c r="S985" s="10"/>
      <c r="T985" s="11" t="e">
        <f>((S985)/((O985/60)*(N985/(N985+O985))))/1000</f>
        <v>#DIV/0!</v>
      </c>
      <c r="U985" s="10"/>
      <c r="V985" s="10"/>
      <c r="W985" s="10"/>
      <c r="X985" s="10"/>
      <c r="Y985" s="12"/>
      <c r="Z985" s="10"/>
      <c r="AA985" s="12"/>
      <c r="AB985" s="12"/>
      <c r="AC985" s="12"/>
      <c r="AD985" s="12"/>
      <c r="AE985" s="12"/>
      <c r="AF985" s="13"/>
    </row>
    <row r="986" spans="1:32" ht="13.2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 t="e">
        <f t="shared" si="18"/>
        <v>#DIV/0!</v>
      </c>
      <c r="Q986" s="3"/>
      <c r="R986" s="3"/>
      <c r="S986" s="3"/>
      <c r="T986" s="5" t="e">
        <f>((S986)/((O986/60)*(N986/(N986+O986))))/1000</f>
        <v>#DIV/0!</v>
      </c>
      <c r="U986" s="3"/>
      <c r="V986" s="3"/>
      <c r="W986" s="3"/>
      <c r="X986" s="3"/>
      <c r="Y986" s="6"/>
      <c r="Z986" s="3"/>
      <c r="AA986" s="6"/>
      <c r="AB986" s="6"/>
      <c r="AC986" s="6"/>
      <c r="AD986" s="6"/>
      <c r="AE986" s="6"/>
      <c r="AF986" s="7"/>
    </row>
    <row r="987" spans="1:32" ht="13.2">
      <c r="A987" s="8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 t="e">
        <f t="shared" si="18"/>
        <v>#DIV/0!</v>
      </c>
      <c r="Q987" s="10"/>
      <c r="R987" s="10"/>
      <c r="S987" s="10"/>
      <c r="T987" s="11" t="e">
        <f>((S987)/((O987/60)*(N987/(N987+O987))))/1000</f>
        <v>#DIV/0!</v>
      </c>
      <c r="U987" s="10"/>
      <c r="V987" s="10"/>
      <c r="W987" s="10"/>
      <c r="X987" s="10"/>
      <c r="Y987" s="12"/>
      <c r="Z987" s="10"/>
      <c r="AA987" s="12"/>
      <c r="AB987" s="12"/>
      <c r="AC987" s="12"/>
      <c r="AD987" s="12"/>
      <c r="AE987" s="12"/>
      <c r="AF987" s="13"/>
    </row>
    <row r="988" spans="1:32" ht="13.2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 t="e">
        <f t="shared" si="18"/>
        <v>#DIV/0!</v>
      </c>
      <c r="Q988" s="3"/>
      <c r="R988" s="3"/>
      <c r="S988" s="3"/>
      <c r="T988" s="5" t="e">
        <f>((S988)/((O988/60)*(N988/(N988+O988))))/1000</f>
        <v>#DIV/0!</v>
      </c>
      <c r="U988" s="3"/>
      <c r="V988" s="3"/>
      <c r="W988" s="3"/>
      <c r="X988" s="3"/>
      <c r="Y988" s="6"/>
      <c r="Z988" s="3"/>
      <c r="AA988" s="6"/>
      <c r="AB988" s="6"/>
      <c r="AC988" s="6"/>
      <c r="AD988" s="6"/>
      <c r="AE988" s="6"/>
      <c r="AF988" s="7"/>
    </row>
    <row r="989" spans="1:32" ht="13.2">
      <c r="A989" s="8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 t="e">
        <f t="shared" si="18"/>
        <v>#DIV/0!</v>
      </c>
      <c r="Q989" s="10"/>
      <c r="R989" s="10"/>
      <c r="S989" s="10"/>
      <c r="T989" s="11" t="e">
        <f>((S989)/((O989/60)*(N989/(N989+O989))))/1000</f>
        <v>#DIV/0!</v>
      </c>
      <c r="U989" s="10"/>
      <c r="V989" s="10"/>
      <c r="W989" s="10"/>
      <c r="X989" s="10"/>
      <c r="Y989" s="12"/>
      <c r="Z989" s="10"/>
      <c r="AA989" s="12"/>
      <c r="AB989" s="12"/>
      <c r="AC989" s="12"/>
      <c r="AD989" s="12"/>
      <c r="AE989" s="12"/>
      <c r="AF989" s="13"/>
    </row>
    <row r="990" spans="1:32" ht="13.2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 t="e">
        <f t="shared" si="18"/>
        <v>#DIV/0!</v>
      </c>
      <c r="Q990" s="3"/>
      <c r="R990" s="3"/>
      <c r="S990" s="3"/>
      <c r="T990" s="5" t="e">
        <f>((S990)/((O990/60)*(N990/(N990+O990))))/1000</f>
        <v>#DIV/0!</v>
      </c>
      <c r="U990" s="3"/>
      <c r="V990" s="3"/>
      <c r="W990" s="3"/>
      <c r="X990" s="3"/>
      <c r="Y990" s="6"/>
      <c r="Z990" s="3"/>
      <c r="AA990" s="6"/>
      <c r="AB990" s="6"/>
      <c r="AC990" s="6"/>
      <c r="AD990" s="6"/>
      <c r="AE990" s="6"/>
      <c r="AF990" s="7"/>
    </row>
    <row r="991" spans="1:32" ht="13.2">
      <c r="A991" s="8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 t="e">
        <f t="shared" si="18"/>
        <v>#DIV/0!</v>
      </c>
      <c r="Q991" s="10"/>
      <c r="R991" s="10"/>
      <c r="S991" s="10"/>
      <c r="T991" s="11" t="e">
        <f>((S991)/((O991/60)*(N991/(N991+O991))))/1000</f>
        <v>#DIV/0!</v>
      </c>
      <c r="U991" s="10"/>
      <c r="V991" s="10"/>
      <c r="W991" s="10"/>
      <c r="X991" s="10"/>
      <c r="Y991" s="12"/>
      <c r="Z991" s="10"/>
      <c r="AA991" s="12"/>
      <c r="AB991" s="12"/>
      <c r="AC991" s="12"/>
      <c r="AD991" s="12"/>
      <c r="AE991" s="12"/>
      <c r="AF991" s="13"/>
    </row>
    <row r="992" spans="1:32" ht="13.2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 t="e">
        <f t="shared" si="18"/>
        <v>#DIV/0!</v>
      </c>
      <c r="Q992" s="3"/>
      <c r="R992" s="3"/>
      <c r="S992" s="3"/>
      <c r="T992" s="5" t="e">
        <f>((S992)/((O992/60)*(N992/(N992+O992))))/1000</f>
        <v>#DIV/0!</v>
      </c>
      <c r="U992" s="3"/>
      <c r="V992" s="3"/>
      <c r="W992" s="3"/>
      <c r="X992" s="3"/>
      <c r="Y992" s="6"/>
      <c r="Z992" s="3"/>
      <c r="AA992" s="6"/>
      <c r="AB992" s="6"/>
      <c r="AC992" s="6"/>
      <c r="AD992" s="6"/>
      <c r="AE992" s="6"/>
      <c r="AF992" s="7"/>
    </row>
    <row r="993" spans="1:32" ht="13.2">
      <c r="A993" s="8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 t="e">
        <f t="shared" si="18"/>
        <v>#DIV/0!</v>
      </c>
      <c r="Q993" s="10"/>
      <c r="R993" s="10"/>
      <c r="S993" s="10"/>
      <c r="T993" s="11" t="e">
        <f>((S993)/((O993/60)*(N993/(N993+O993))))/1000</f>
        <v>#DIV/0!</v>
      </c>
      <c r="U993" s="10"/>
      <c r="V993" s="10"/>
      <c r="W993" s="10"/>
      <c r="X993" s="10"/>
      <c r="Y993" s="12"/>
      <c r="Z993" s="10"/>
      <c r="AA993" s="12"/>
      <c r="AB993" s="12"/>
      <c r="AC993" s="12"/>
      <c r="AD993" s="12"/>
      <c r="AE993" s="12"/>
      <c r="AF993" s="13"/>
    </row>
    <row r="994" spans="1:32" ht="13.2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 t="e">
        <f t="shared" si="18"/>
        <v>#DIV/0!</v>
      </c>
      <c r="Q994" s="3"/>
      <c r="R994" s="3"/>
      <c r="S994" s="3"/>
      <c r="T994" s="5" t="e">
        <f>((S994)/((O994/60)*(N994/(N994+O994))))/1000</f>
        <v>#DIV/0!</v>
      </c>
      <c r="U994" s="3"/>
      <c r="V994" s="3"/>
      <c r="W994" s="3"/>
      <c r="X994" s="3"/>
      <c r="Y994" s="6"/>
      <c r="Z994" s="3"/>
      <c r="AA994" s="6"/>
      <c r="AB994" s="6"/>
      <c r="AC994" s="6"/>
      <c r="AD994" s="6"/>
      <c r="AE994" s="6"/>
      <c r="AF994" s="7"/>
    </row>
    <row r="995" spans="1:32" ht="13.2">
      <c r="A995" s="8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 t="e">
        <f t="shared" si="18"/>
        <v>#DIV/0!</v>
      </c>
      <c r="Q995" s="10"/>
      <c r="R995" s="10"/>
      <c r="S995" s="10"/>
      <c r="T995" s="11" t="e">
        <f>((S995)/((O995/60)*(N995/(N995+O995))))/1000</f>
        <v>#DIV/0!</v>
      </c>
      <c r="U995" s="10"/>
      <c r="V995" s="10"/>
      <c r="W995" s="10"/>
      <c r="X995" s="10"/>
      <c r="Y995" s="12"/>
      <c r="Z995" s="10"/>
      <c r="AA995" s="12"/>
      <c r="AB995" s="12"/>
      <c r="AC995" s="12"/>
      <c r="AD995" s="12"/>
      <c r="AE995" s="12"/>
      <c r="AF995" s="13"/>
    </row>
    <row r="996" spans="1:32" ht="13.2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 t="e">
        <f t="shared" si="18"/>
        <v>#DIV/0!</v>
      </c>
      <c r="Q996" s="3"/>
      <c r="R996" s="3"/>
      <c r="S996" s="3"/>
      <c r="T996" s="5" t="e">
        <f>((S996)/((O996/60)*(N996/(N996+O996))))/1000</f>
        <v>#DIV/0!</v>
      </c>
      <c r="U996" s="3"/>
      <c r="V996" s="3"/>
      <c r="W996" s="3"/>
      <c r="X996" s="3"/>
      <c r="Y996" s="6"/>
      <c r="Z996" s="3"/>
      <c r="AA996" s="6"/>
      <c r="AB996" s="6"/>
      <c r="AC996" s="6"/>
      <c r="AD996" s="6"/>
      <c r="AE996" s="6"/>
      <c r="AF996" s="7"/>
    </row>
    <row r="997" spans="1:32" ht="13.2">
      <c r="A997" s="8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 t="e">
        <f t="shared" si="18"/>
        <v>#DIV/0!</v>
      </c>
      <c r="Q997" s="10"/>
      <c r="R997" s="10"/>
      <c r="S997" s="10"/>
      <c r="T997" s="11" t="e">
        <f>((S997)/((O997/60)*(N997/(N997+O997))))/1000</f>
        <v>#DIV/0!</v>
      </c>
      <c r="U997" s="10"/>
      <c r="V997" s="10"/>
      <c r="W997" s="10"/>
      <c r="X997" s="10"/>
      <c r="Y997" s="12"/>
      <c r="Z997" s="10"/>
      <c r="AA997" s="12"/>
      <c r="AB997" s="12"/>
      <c r="AC997" s="12"/>
      <c r="AD997" s="12"/>
      <c r="AE997" s="12"/>
      <c r="AF997" s="13"/>
    </row>
    <row r="998" spans="1:32" ht="13.2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 t="e">
        <f t="shared" si="18"/>
        <v>#DIV/0!</v>
      </c>
      <c r="Q998" s="3"/>
      <c r="R998" s="3"/>
      <c r="S998" s="3"/>
      <c r="T998" s="5" t="e">
        <f>((S998)/((O998/60)*(N998/(N998+O998))))/1000</f>
        <v>#DIV/0!</v>
      </c>
      <c r="U998" s="3"/>
      <c r="V998" s="3"/>
      <c r="W998" s="3"/>
      <c r="X998" s="3"/>
      <c r="Y998" s="6"/>
      <c r="Z998" s="3"/>
      <c r="AA998" s="6"/>
      <c r="AB998" s="6"/>
      <c r="AC998" s="6"/>
      <c r="AD998" s="6"/>
      <c r="AE998" s="6"/>
      <c r="AF998" s="7"/>
    </row>
    <row r="999" spans="1:32" ht="13.2">
      <c r="A999" s="8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 t="e">
        <f t="shared" si="18"/>
        <v>#DIV/0!</v>
      </c>
      <c r="Q999" s="10"/>
      <c r="R999" s="10"/>
      <c r="S999" s="10"/>
      <c r="T999" s="11" t="e">
        <f>((S999)/((O999/60)*(N999/(N999+O999))))/1000</f>
        <v>#DIV/0!</v>
      </c>
      <c r="U999" s="10"/>
      <c r="V999" s="10"/>
      <c r="W999" s="10"/>
      <c r="X999" s="10"/>
      <c r="Y999" s="12"/>
      <c r="Z999" s="10"/>
      <c r="AA999" s="12"/>
      <c r="AB999" s="12"/>
      <c r="AC999" s="12"/>
      <c r="AD999" s="12"/>
      <c r="AE999" s="12"/>
      <c r="AF999" s="13"/>
    </row>
    <row r="1000" spans="1:32" ht="13.2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 t="e">
        <f t="shared" si="18"/>
        <v>#DIV/0!</v>
      </c>
      <c r="Q1000" s="3"/>
      <c r="R1000" s="3"/>
      <c r="S1000" s="3"/>
      <c r="T1000" s="5" t="e">
        <f>((S1000)/((O1000/60)*(N1000/(N1000+O1000))))/1000</f>
        <v>#DIV/0!</v>
      </c>
      <c r="U1000" s="3"/>
      <c r="V1000" s="3"/>
      <c r="W1000" s="3"/>
      <c r="X1000" s="3"/>
      <c r="Y1000" s="6"/>
      <c r="Z1000" s="3"/>
      <c r="AA1000" s="6"/>
      <c r="AB1000" s="6"/>
      <c r="AC1000" s="6"/>
      <c r="AD1000" s="6"/>
      <c r="AE1000" s="6"/>
      <c r="AF1000" s="7"/>
    </row>
    <row r="1001" spans="1:32" ht="13.2">
      <c r="A1001" s="8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 t="e">
        <f t="shared" si="18"/>
        <v>#DIV/0!</v>
      </c>
      <c r="Q1001" s="10"/>
      <c r="R1001" s="10"/>
      <c r="S1001" s="10"/>
      <c r="T1001" s="11" t="e">
        <f>((S1001)/((O1001/60)*(N1001/(N1001+O1001))))/1000</f>
        <v>#DIV/0!</v>
      </c>
      <c r="U1001" s="10"/>
      <c r="V1001" s="10"/>
      <c r="W1001" s="10"/>
      <c r="X1001" s="10"/>
      <c r="Y1001" s="12"/>
      <c r="Z1001" s="10"/>
      <c r="AA1001" s="12"/>
      <c r="AB1001" s="12"/>
      <c r="AC1001" s="12"/>
      <c r="AD1001" s="12"/>
      <c r="AE1001" s="12"/>
      <c r="AF1001" s="13"/>
    </row>
    <row r="1002" spans="1:32" ht="13.2">
      <c r="A1002" s="1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 t="e">
        <f t="shared" si="18"/>
        <v>#DIV/0!</v>
      </c>
      <c r="Q1002" s="3"/>
      <c r="R1002" s="3"/>
      <c r="S1002" s="3"/>
      <c r="T1002" s="5" t="e">
        <f>((S1002)/((O1002/60)*(N1002/(N1002+O1002))))/1000</f>
        <v>#DIV/0!</v>
      </c>
      <c r="U1002" s="3"/>
      <c r="V1002" s="3"/>
      <c r="W1002" s="3"/>
      <c r="X1002" s="3"/>
      <c r="Y1002" s="6"/>
      <c r="Z1002" s="3"/>
      <c r="AA1002" s="6"/>
      <c r="AB1002" s="6"/>
      <c r="AC1002" s="6"/>
      <c r="AD1002" s="6"/>
      <c r="AE1002" s="6"/>
      <c r="AF1002" s="7"/>
    </row>
    <row r="1003" spans="1:32" ht="13.2">
      <c r="A1003" s="8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 t="e">
        <f t="shared" si="18"/>
        <v>#DIV/0!</v>
      </c>
      <c r="Q1003" s="10"/>
      <c r="R1003" s="10"/>
      <c r="S1003" s="10"/>
      <c r="T1003" s="11" t="e">
        <f>((S1003)/((O1003/60)*(N1003/(N1003+O1003))))/1000</f>
        <v>#DIV/0!</v>
      </c>
      <c r="U1003" s="10"/>
      <c r="V1003" s="10"/>
      <c r="W1003" s="10"/>
      <c r="X1003" s="10"/>
      <c r="Y1003" s="12"/>
      <c r="Z1003" s="10"/>
      <c r="AA1003" s="12"/>
      <c r="AB1003" s="12"/>
      <c r="AC1003" s="12"/>
      <c r="AD1003" s="12"/>
      <c r="AE1003" s="12"/>
      <c r="AF1003" s="13"/>
    </row>
    <row r="1004" spans="1:32" ht="13.2">
      <c r="A1004" s="1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 t="e">
        <f t="shared" si="18"/>
        <v>#DIV/0!</v>
      </c>
      <c r="Q1004" s="3"/>
      <c r="R1004" s="3"/>
      <c r="S1004" s="3"/>
      <c r="T1004" s="5" t="e">
        <f>((S1004)/((O1004/60)*(N1004/(N1004+O1004))))/1000</f>
        <v>#DIV/0!</v>
      </c>
      <c r="U1004" s="3"/>
      <c r="V1004" s="3"/>
      <c r="W1004" s="3"/>
      <c r="X1004" s="3"/>
      <c r="Y1004" s="6"/>
      <c r="Z1004" s="3"/>
      <c r="AA1004" s="6"/>
      <c r="AB1004" s="6"/>
      <c r="AC1004" s="6"/>
      <c r="AD1004" s="6"/>
      <c r="AE1004" s="6"/>
      <c r="AF1004" s="7"/>
    </row>
    <row r="1005" spans="1:32" ht="13.2">
      <c r="A1005" s="8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 t="e">
        <f t="shared" si="18"/>
        <v>#DIV/0!</v>
      </c>
      <c r="Q1005" s="10"/>
      <c r="R1005" s="10"/>
      <c r="S1005" s="10"/>
      <c r="T1005" s="11" t="e">
        <f>((S1005)/((O1005/60)*(N1005/(N1005+O1005))))/1000</f>
        <v>#DIV/0!</v>
      </c>
      <c r="U1005" s="10"/>
      <c r="V1005" s="10"/>
      <c r="W1005" s="10"/>
      <c r="X1005" s="10"/>
      <c r="Y1005" s="12"/>
      <c r="Z1005" s="10"/>
      <c r="AA1005" s="12"/>
      <c r="AB1005" s="12"/>
      <c r="AC1005" s="12"/>
      <c r="AD1005" s="12"/>
      <c r="AE1005" s="12"/>
      <c r="AF1005" s="13"/>
    </row>
    <row r="1006" spans="1:32" ht="13.2">
      <c r="A1006" s="1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 t="e">
        <f t="shared" si="18"/>
        <v>#DIV/0!</v>
      </c>
      <c r="Q1006" s="3"/>
      <c r="R1006" s="3"/>
      <c r="S1006" s="3"/>
      <c r="T1006" s="5" t="e">
        <f>((S1006)/((O1006/60)*(N1006/(N1006+O1006))))/1000</f>
        <v>#DIV/0!</v>
      </c>
      <c r="U1006" s="3"/>
      <c r="V1006" s="3"/>
      <c r="W1006" s="3"/>
      <c r="X1006" s="3"/>
      <c r="Y1006" s="6"/>
      <c r="Z1006" s="3"/>
      <c r="AA1006" s="6"/>
      <c r="AB1006" s="6"/>
      <c r="AC1006" s="6"/>
      <c r="AD1006" s="6"/>
      <c r="AE1006" s="6"/>
      <c r="AF1006" s="7"/>
    </row>
    <row r="1007" spans="1:32" ht="13.2">
      <c r="A1007" s="8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 t="e">
        <f t="shared" si="18"/>
        <v>#DIV/0!</v>
      </c>
      <c r="Q1007" s="10"/>
      <c r="R1007" s="10"/>
      <c r="S1007" s="10"/>
      <c r="T1007" s="11" t="e">
        <f>((S1007)/((O1007/60)*(N1007/(N1007+O1007))))/1000</f>
        <v>#DIV/0!</v>
      </c>
      <c r="U1007" s="10"/>
      <c r="V1007" s="10"/>
      <c r="W1007" s="10"/>
      <c r="X1007" s="10"/>
      <c r="Y1007" s="12"/>
      <c r="Z1007" s="10"/>
      <c r="AA1007" s="12"/>
      <c r="AB1007" s="12"/>
      <c r="AC1007" s="12"/>
      <c r="AD1007" s="12"/>
      <c r="AE1007" s="12"/>
      <c r="AF1007" s="13"/>
    </row>
    <row r="1008" spans="1:32" ht="13.2">
      <c r="A1008" s="1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 t="e">
        <f t="shared" si="18"/>
        <v>#DIV/0!</v>
      </c>
      <c r="Q1008" s="3"/>
      <c r="R1008" s="3"/>
      <c r="S1008" s="3"/>
      <c r="T1008" s="5" t="e">
        <f>((S1008)/((O1008/60)*(N1008/(N1008+O1008))))/1000</f>
        <v>#DIV/0!</v>
      </c>
      <c r="U1008" s="3"/>
      <c r="V1008" s="3"/>
      <c r="W1008" s="3"/>
      <c r="X1008" s="3"/>
      <c r="Y1008" s="6"/>
      <c r="Z1008" s="3"/>
      <c r="AA1008" s="6"/>
      <c r="AB1008" s="6"/>
      <c r="AC1008" s="6"/>
      <c r="AD1008" s="6"/>
      <c r="AE1008" s="6"/>
      <c r="AF1008" s="7"/>
    </row>
    <row r="1009" spans="1:32" ht="13.2">
      <c r="A1009" s="8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 t="e">
        <f t="shared" si="18"/>
        <v>#DIV/0!</v>
      </c>
      <c r="Q1009" s="10"/>
      <c r="R1009" s="10"/>
      <c r="S1009" s="10"/>
      <c r="T1009" s="11" t="e">
        <f>((S1009)/((O1009/60)*(N1009/(N1009+O1009))))/1000</f>
        <v>#DIV/0!</v>
      </c>
      <c r="U1009" s="10"/>
      <c r="V1009" s="10"/>
      <c r="W1009" s="10"/>
      <c r="X1009" s="10"/>
      <c r="Y1009" s="12"/>
      <c r="Z1009" s="10"/>
      <c r="AA1009" s="12"/>
      <c r="AB1009" s="12"/>
      <c r="AC1009" s="12"/>
      <c r="AD1009" s="12"/>
      <c r="AE1009" s="12"/>
      <c r="AF1009" s="13"/>
    </row>
    <row r="1010" spans="1:32" ht="13.2">
      <c r="A1010" s="1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 t="e">
        <f t="shared" si="18"/>
        <v>#DIV/0!</v>
      </c>
      <c r="Q1010" s="3"/>
      <c r="R1010" s="3"/>
      <c r="S1010" s="3"/>
      <c r="T1010" s="5" t="e">
        <f>((S1010)/((O1010/60)*(N1010/(N1010+O1010))))/1000</f>
        <v>#DIV/0!</v>
      </c>
      <c r="U1010" s="3"/>
      <c r="V1010" s="3"/>
      <c r="W1010" s="3"/>
      <c r="X1010" s="3"/>
      <c r="Y1010" s="6"/>
      <c r="Z1010" s="3"/>
      <c r="AA1010" s="6"/>
      <c r="AB1010" s="6"/>
      <c r="AC1010" s="6"/>
      <c r="AD1010" s="6"/>
      <c r="AE1010" s="6"/>
      <c r="AF1010" s="7"/>
    </row>
    <row r="1011" spans="1:32" ht="13.2">
      <c r="A1011" s="8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 t="e">
        <f t="shared" si="18"/>
        <v>#DIV/0!</v>
      </c>
      <c r="Q1011" s="10"/>
      <c r="R1011" s="10"/>
      <c r="S1011" s="10"/>
      <c r="T1011" s="11" t="e">
        <f>((S1011)/((O1011/60)*(N1011/(N1011+O1011))))/1000</f>
        <v>#DIV/0!</v>
      </c>
      <c r="U1011" s="10"/>
      <c r="V1011" s="10"/>
      <c r="W1011" s="10"/>
      <c r="X1011" s="10"/>
      <c r="Y1011" s="12"/>
      <c r="Z1011" s="10"/>
      <c r="AA1011" s="12"/>
      <c r="AB1011" s="12"/>
      <c r="AC1011" s="12"/>
      <c r="AD1011" s="12"/>
      <c r="AE1011" s="12"/>
      <c r="AF1011" s="13"/>
    </row>
    <row r="1012" spans="1:32" ht="13.2">
      <c r="A1012" s="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 t="e">
        <f t="shared" si="18"/>
        <v>#DIV/0!</v>
      </c>
      <c r="Q1012" s="3"/>
      <c r="R1012" s="3"/>
      <c r="S1012" s="3"/>
      <c r="T1012" s="5" t="e">
        <f>((S1012)/((O1012/60)*(N1012/(N1012+O1012))))/1000</f>
        <v>#DIV/0!</v>
      </c>
      <c r="U1012" s="3"/>
      <c r="V1012" s="3"/>
      <c r="W1012" s="3"/>
      <c r="X1012" s="3"/>
      <c r="Y1012" s="6"/>
      <c r="Z1012" s="3"/>
      <c r="AA1012" s="6"/>
      <c r="AB1012" s="6"/>
      <c r="AC1012" s="6"/>
      <c r="AD1012" s="6"/>
      <c r="AE1012" s="6"/>
      <c r="AF1012" s="7"/>
    </row>
    <row r="1013" spans="1:32" ht="13.2">
      <c r="A1013" s="8"/>
      <c r="B1013" s="9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 t="e">
        <f t="shared" si="18"/>
        <v>#DIV/0!</v>
      </c>
      <c r="Q1013" s="10"/>
      <c r="R1013" s="10"/>
      <c r="S1013" s="10"/>
      <c r="T1013" s="11" t="e">
        <f>((S1013)/((O1013/60)*(N1013/(N1013+O1013))))/1000</f>
        <v>#DIV/0!</v>
      </c>
      <c r="U1013" s="10"/>
      <c r="V1013" s="10"/>
      <c r="W1013" s="10"/>
      <c r="X1013" s="10"/>
      <c r="Y1013" s="12"/>
      <c r="Z1013" s="10"/>
      <c r="AA1013" s="12"/>
      <c r="AB1013" s="12"/>
      <c r="AC1013" s="12"/>
      <c r="AD1013" s="12"/>
      <c r="AE1013" s="12"/>
      <c r="AF1013" s="13"/>
    </row>
    <row r="1014" spans="1:32" ht="13.2">
      <c r="A1014" s="1"/>
      <c r="B1014" s="2"/>
      <c r="C1014" s="3"/>
      <c r="D1014" s="3"/>
      <c r="E1014" s="31"/>
      <c r="F1014" s="3"/>
      <c r="G1014" s="3"/>
      <c r="H1014" s="3"/>
      <c r="I1014" s="3"/>
      <c r="J1014" s="3"/>
      <c r="K1014" s="3"/>
      <c r="L1014" s="3"/>
      <c r="M1014" s="3"/>
      <c r="Q1014" s="3"/>
      <c r="R1014" s="3"/>
      <c r="S1014" s="3"/>
      <c r="T1014" s="5" t="e">
        <f>((S1014)/((O1014/60)*(N1014/(N1014+O1014))))/1000</f>
        <v>#DIV/0!</v>
      </c>
      <c r="U1014" s="3"/>
      <c r="V1014" s="3"/>
      <c r="W1014" s="3"/>
      <c r="X1014" s="3"/>
      <c r="Y1014" s="6"/>
      <c r="Z1014" s="3"/>
      <c r="AA1014" s="6"/>
      <c r="AB1014" s="6"/>
      <c r="AC1014" s="6"/>
      <c r="AD1014" s="6"/>
      <c r="AE1014" s="6"/>
      <c r="AF1014" s="7"/>
    </row>
    <row r="1015" spans="1:32" ht="13.2">
      <c r="A1015" s="8"/>
      <c r="B1015" s="9"/>
      <c r="C1015" s="10"/>
      <c r="D1015" s="10"/>
      <c r="E1015" s="43"/>
      <c r="F1015" s="10"/>
      <c r="G1015" s="10"/>
      <c r="H1015" s="10"/>
      <c r="I1015" s="10"/>
      <c r="J1015" s="10"/>
      <c r="K1015" s="10"/>
      <c r="L1015" s="10"/>
      <c r="M1015" s="10"/>
      <c r="Q1015" s="10"/>
      <c r="R1015" s="10"/>
      <c r="S1015" s="10"/>
      <c r="T1015" s="11" t="e">
        <f>((S1015)/((O1015/60)*(N1015/(N1015+O1015))))/1000</f>
        <v>#DIV/0!</v>
      </c>
      <c r="U1015" s="10"/>
      <c r="V1015" s="10"/>
      <c r="W1015" s="10"/>
      <c r="X1015" s="10"/>
      <c r="Y1015" s="12"/>
      <c r="Z1015" s="10"/>
      <c r="AA1015" s="12"/>
      <c r="AB1015" s="12"/>
      <c r="AC1015" s="12"/>
      <c r="AD1015" s="12"/>
      <c r="AE1015" s="12"/>
      <c r="AF1015" s="13"/>
    </row>
    <row r="1016" spans="1:32" ht="13.2">
      <c r="A1016" s="1"/>
      <c r="B1016" s="2"/>
      <c r="C1016" s="3"/>
      <c r="D1016" s="3"/>
      <c r="E1016" s="31"/>
      <c r="F1016" s="3"/>
      <c r="G1016" s="3"/>
      <c r="H1016" s="3"/>
      <c r="I1016" s="3"/>
      <c r="J1016" s="3"/>
      <c r="K1016" s="3"/>
      <c r="L1016" s="3"/>
      <c r="M1016" s="3"/>
      <c r="Q1016" s="3"/>
      <c r="R1016" s="3"/>
      <c r="S1016" s="3"/>
      <c r="T1016" s="5" t="e">
        <f>((S1016)/((O1016/60)*(N1016/(N1016+O1016))))/1000</f>
        <v>#DIV/0!</v>
      </c>
      <c r="U1016" s="3"/>
      <c r="V1016" s="3"/>
      <c r="W1016" s="3"/>
      <c r="X1016" s="3"/>
      <c r="Y1016" s="6"/>
      <c r="Z1016" s="3"/>
      <c r="AA1016" s="6"/>
      <c r="AB1016" s="6"/>
      <c r="AC1016" s="6"/>
      <c r="AD1016" s="6"/>
      <c r="AE1016" s="6"/>
      <c r="AF1016" s="7"/>
    </row>
    <row r="1017" spans="1:32" ht="13.2">
      <c r="A1017" s="8"/>
      <c r="B1017" s="9"/>
      <c r="C1017" s="10"/>
      <c r="D1017" s="10"/>
      <c r="E1017" s="43"/>
      <c r="F1017" s="10"/>
      <c r="G1017" s="10"/>
      <c r="H1017" s="10"/>
      <c r="I1017" s="10"/>
      <c r="J1017" s="10"/>
      <c r="K1017" s="10"/>
      <c r="L1017" s="10"/>
      <c r="M1017" s="10"/>
      <c r="Q1017" s="10"/>
      <c r="R1017" s="10"/>
      <c r="S1017" s="10"/>
      <c r="T1017" s="11" t="e">
        <f>((S1017)/((O1017/60)*(N1017/(N1017+O1017))))/1000</f>
        <v>#DIV/0!</v>
      </c>
      <c r="U1017" s="10"/>
      <c r="V1017" s="10"/>
      <c r="W1017" s="10"/>
      <c r="X1017" s="10"/>
      <c r="Y1017" s="12"/>
      <c r="Z1017" s="10"/>
      <c r="AA1017" s="12"/>
      <c r="AB1017" s="12"/>
      <c r="AC1017" s="12"/>
      <c r="AD1017" s="12"/>
      <c r="AE1017" s="12"/>
      <c r="AF1017" s="13"/>
    </row>
    <row r="1018" spans="1:32" ht="13.2">
      <c r="A1018" s="1"/>
      <c r="B1018" s="2"/>
      <c r="C1018" s="3"/>
      <c r="D1018" s="3"/>
      <c r="E1018" s="31"/>
      <c r="F1018" s="3"/>
      <c r="G1018" s="3"/>
      <c r="H1018" s="3"/>
      <c r="I1018" s="3"/>
      <c r="J1018" s="3"/>
      <c r="K1018" s="3"/>
      <c r="L1018" s="3"/>
      <c r="M1018" s="3"/>
      <c r="Q1018" s="3"/>
      <c r="R1018" s="3"/>
      <c r="S1018" s="3"/>
      <c r="T1018" s="5" t="e">
        <f>((S1018)/((O1018/60)*(N1018/(N1018+O1018))))/1000</f>
        <v>#DIV/0!</v>
      </c>
      <c r="U1018" s="3"/>
      <c r="V1018" s="3"/>
      <c r="W1018" s="3"/>
      <c r="X1018" s="3"/>
      <c r="Y1018" s="6"/>
      <c r="Z1018" s="3"/>
      <c r="AA1018" s="6"/>
      <c r="AB1018" s="6"/>
      <c r="AC1018" s="6"/>
      <c r="AD1018" s="6"/>
      <c r="AE1018" s="6"/>
      <c r="AF1018" s="7"/>
    </row>
    <row r="1019" spans="1:32" ht="13.2">
      <c r="A1019" s="8"/>
      <c r="B1019" s="9"/>
      <c r="C1019" s="10"/>
      <c r="D1019" s="10"/>
      <c r="E1019" s="43"/>
      <c r="F1019" s="10"/>
      <c r="G1019" s="10"/>
      <c r="H1019" s="10"/>
      <c r="I1019" s="10"/>
      <c r="J1019" s="10"/>
      <c r="K1019" s="10"/>
      <c r="L1019" s="10"/>
      <c r="M1019" s="10"/>
      <c r="Q1019" s="10"/>
      <c r="R1019" s="10"/>
      <c r="S1019" s="10"/>
      <c r="T1019" s="11" t="e">
        <f>((S1019)/((O1019/60)*(N1019/(N1019+O1019))))/1000</f>
        <v>#DIV/0!</v>
      </c>
      <c r="U1019" s="10"/>
      <c r="V1019" s="10"/>
      <c r="W1019" s="10"/>
      <c r="X1019" s="10"/>
      <c r="Y1019" s="12"/>
      <c r="Z1019" s="10"/>
      <c r="AA1019" s="12"/>
      <c r="AB1019" s="12"/>
      <c r="AC1019" s="12"/>
      <c r="AD1019" s="12"/>
      <c r="AE1019" s="12"/>
      <c r="AF1019" s="13"/>
    </row>
    <row r="1020" spans="1:32" ht="13.2">
      <c r="A1020" s="1"/>
      <c r="B1020" s="2"/>
      <c r="C1020" s="3"/>
      <c r="D1020" s="3"/>
      <c r="E1020" s="31"/>
      <c r="F1020" s="3"/>
      <c r="G1020" s="3"/>
      <c r="H1020" s="3"/>
      <c r="I1020" s="3"/>
      <c r="J1020" s="3"/>
      <c r="K1020" s="3"/>
      <c r="L1020" s="3"/>
      <c r="M1020" s="3"/>
      <c r="Q1020" s="3"/>
      <c r="R1020" s="3"/>
      <c r="S1020" s="3"/>
      <c r="T1020" s="5" t="e">
        <f>((S1020)/((O1020/60)*(N1020/(N1020+O1020))))/1000</f>
        <v>#DIV/0!</v>
      </c>
      <c r="U1020" s="3"/>
      <c r="V1020" s="3"/>
      <c r="W1020" s="3"/>
      <c r="X1020" s="3"/>
      <c r="Y1020" s="6"/>
      <c r="Z1020" s="3"/>
      <c r="AA1020" s="6"/>
      <c r="AB1020" s="6"/>
      <c r="AC1020" s="6"/>
      <c r="AD1020" s="6"/>
      <c r="AE1020" s="6"/>
      <c r="AF1020" s="7"/>
    </row>
    <row r="1021" spans="1:32" ht="13.2">
      <c r="A1021" s="8"/>
      <c r="B1021" s="9"/>
      <c r="C1021" s="10"/>
      <c r="D1021" s="10"/>
      <c r="E1021" s="43"/>
      <c r="F1021" s="10"/>
      <c r="G1021" s="10"/>
      <c r="H1021" s="10"/>
      <c r="I1021" s="10"/>
      <c r="J1021" s="10"/>
      <c r="K1021" s="10"/>
      <c r="L1021" s="10"/>
      <c r="M1021" s="10"/>
      <c r="Q1021" s="10"/>
      <c r="R1021" s="10"/>
      <c r="S1021" s="10"/>
      <c r="T1021" s="11" t="e">
        <f>((S1021)/((O1021/60)*(N1021/(N1021+O1021))))/1000</f>
        <v>#DIV/0!</v>
      </c>
      <c r="U1021" s="10"/>
      <c r="V1021" s="10"/>
      <c r="W1021" s="10"/>
      <c r="X1021" s="10"/>
      <c r="Y1021" s="12"/>
      <c r="Z1021" s="10"/>
      <c r="AA1021" s="12"/>
      <c r="AB1021" s="12"/>
      <c r="AC1021" s="12"/>
      <c r="AD1021" s="12"/>
      <c r="AE1021" s="12"/>
      <c r="AF1021" s="13"/>
    </row>
    <row r="1022" spans="1:32" ht="13.2">
      <c r="A1022" s="1"/>
      <c r="B1022" s="2"/>
      <c r="C1022" s="3"/>
      <c r="D1022" s="3"/>
      <c r="E1022" s="31"/>
      <c r="F1022" s="3"/>
      <c r="G1022" s="3"/>
      <c r="H1022" s="3"/>
      <c r="I1022" s="3"/>
      <c r="J1022" s="3"/>
      <c r="K1022" s="3"/>
      <c r="L1022" s="3"/>
      <c r="M1022" s="3"/>
      <c r="Q1022" s="3"/>
      <c r="R1022" s="3"/>
      <c r="S1022" s="3"/>
      <c r="T1022" s="5" t="e">
        <f>((S1022)/((O1022/60)*(N1022/(N1022+O1022))))/1000</f>
        <v>#DIV/0!</v>
      </c>
      <c r="U1022" s="3"/>
      <c r="V1022" s="3"/>
      <c r="W1022" s="3"/>
      <c r="X1022" s="3"/>
      <c r="Y1022" s="6"/>
      <c r="Z1022" s="3"/>
      <c r="AA1022" s="6"/>
      <c r="AB1022" s="6"/>
      <c r="AC1022" s="6"/>
      <c r="AD1022" s="6"/>
      <c r="AE1022" s="6"/>
      <c r="AF1022" s="7"/>
    </row>
    <row r="1023" spans="1:32" ht="13.2">
      <c r="A1023" s="8"/>
      <c r="B1023" s="9"/>
      <c r="C1023" s="10"/>
      <c r="D1023" s="10"/>
      <c r="E1023" s="43"/>
      <c r="F1023" s="10"/>
      <c r="G1023" s="10"/>
      <c r="H1023" s="10"/>
      <c r="I1023" s="10"/>
      <c r="J1023" s="10"/>
      <c r="K1023" s="10"/>
      <c r="L1023" s="10"/>
      <c r="M1023" s="10"/>
      <c r="Q1023" s="10"/>
      <c r="R1023" s="10"/>
      <c r="S1023" s="10"/>
      <c r="T1023" s="11" t="e">
        <f>((S1023)/((O1023/60)*(N1023/(N1023+O1023))))/1000</f>
        <v>#DIV/0!</v>
      </c>
      <c r="U1023" s="10"/>
      <c r="V1023" s="10"/>
      <c r="W1023" s="10"/>
      <c r="X1023" s="10"/>
      <c r="Y1023" s="12"/>
      <c r="Z1023" s="10"/>
      <c r="AA1023" s="12"/>
      <c r="AB1023" s="12"/>
      <c r="AC1023" s="12"/>
      <c r="AD1023" s="12"/>
      <c r="AE1023" s="12"/>
      <c r="AF1023" s="13"/>
    </row>
    <row r="1024" spans="1:32" ht="13.2">
      <c r="A1024" s="1"/>
      <c r="B1024" s="2"/>
      <c r="C1024" s="3"/>
      <c r="D1024" s="3"/>
      <c r="E1024" s="31"/>
      <c r="F1024" s="3"/>
      <c r="G1024" s="3"/>
      <c r="H1024" s="3"/>
      <c r="I1024" s="3"/>
      <c r="J1024" s="3"/>
      <c r="K1024" s="3"/>
      <c r="L1024" s="3"/>
      <c r="M1024" s="3"/>
      <c r="Q1024" s="3"/>
      <c r="R1024" s="3"/>
      <c r="S1024" s="3"/>
      <c r="T1024" s="5" t="e">
        <f>((S1024)/((O1024/60)*(N1024/(N1024+O1024))))/1000</f>
        <v>#DIV/0!</v>
      </c>
      <c r="U1024" s="3"/>
      <c r="V1024" s="3"/>
      <c r="W1024" s="3"/>
      <c r="X1024" s="3"/>
      <c r="Y1024" s="6"/>
      <c r="Z1024" s="3"/>
      <c r="AA1024" s="6"/>
      <c r="AB1024" s="6"/>
      <c r="AC1024" s="6"/>
      <c r="AD1024" s="6"/>
      <c r="AE1024" s="6"/>
      <c r="AF1024" s="7"/>
    </row>
    <row r="1025" spans="1:32" ht="13.2">
      <c r="A1025" s="8"/>
      <c r="B1025" s="9"/>
      <c r="C1025" s="10"/>
      <c r="D1025" s="10"/>
      <c r="E1025" s="43"/>
      <c r="F1025" s="10"/>
      <c r="G1025" s="10"/>
      <c r="H1025" s="10"/>
      <c r="I1025" s="10"/>
      <c r="J1025" s="10"/>
      <c r="K1025" s="10"/>
      <c r="L1025" s="10"/>
      <c r="M1025" s="10"/>
      <c r="Q1025" s="10"/>
      <c r="R1025" s="10"/>
      <c r="S1025" s="10"/>
      <c r="T1025" s="11" t="e">
        <f>((S1025)/((O1025/60)*(N1025/(N1025+O1025))))/1000</f>
        <v>#DIV/0!</v>
      </c>
      <c r="U1025" s="10"/>
      <c r="V1025" s="10"/>
      <c r="W1025" s="10"/>
      <c r="X1025" s="10"/>
      <c r="Y1025" s="12"/>
      <c r="Z1025" s="10"/>
      <c r="AA1025" s="12"/>
      <c r="AB1025" s="12"/>
      <c r="AC1025" s="12"/>
      <c r="AD1025" s="12"/>
      <c r="AE1025" s="12"/>
      <c r="AF1025" s="13"/>
    </row>
    <row r="1026" spans="1:32" ht="13.2">
      <c r="A1026" s="1"/>
      <c r="B1026" s="2"/>
      <c r="C1026" s="3"/>
      <c r="D1026" s="3"/>
      <c r="E1026" s="31"/>
      <c r="F1026" s="3"/>
      <c r="G1026" s="3"/>
      <c r="H1026" s="3"/>
      <c r="I1026" s="3"/>
      <c r="J1026" s="3"/>
      <c r="K1026" s="3"/>
      <c r="L1026" s="3"/>
      <c r="M1026" s="3"/>
      <c r="Q1026" s="3"/>
      <c r="R1026" s="3"/>
      <c r="S1026" s="3"/>
      <c r="T1026" s="5" t="e">
        <f>((S1026)/((O1026/60)*(N1026/(N1026+O1026))))/1000</f>
        <v>#DIV/0!</v>
      </c>
      <c r="U1026" s="3"/>
      <c r="V1026" s="3"/>
      <c r="W1026" s="3"/>
      <c r="X1026" s="3"/>
      <c r="Y1026" s="6"/>
      <c r="Z1026" s="3"/>
      <c r="AA1026" s="6"/>
      <c r="AB1026" s="6"/>
      <c r="AC1026" s="6"/>
      <c r="AD1026" s="6"/>
      <c r="AE1026" s="6"/>
      <c r="AF1026" s="7"/>
    </row>
    <row r="1027" spans="1:32" ht="13.2">
      <c r="A1027" s="8"/>
      <c r="B1027" s="9"/>
      <c r="C1027" s="10"/>
      <c r="D1027" s="10"/>
      <c r="E1027" s="43"/>
      <c r="F1027" s="10"/>
      <c r="G1027" s="10"/>
      <c r="H1027" s="10"/>
      <c r="I1027" s="10"/>
      <c r="J1027" s="10"/>
      <c r="K1027" s="10"/>
      <c r="L1027" s="10"/>
      <c r="M1027" s="10"/>
      <c r="Q1027" s="10"/>
      <c r="R1027" s="10"/>
      <c r="S1027" s="10"/>
      <c r="T1027" s="11" t="e">
        <f>((S1027)/((O1027/60)*(N1027/(N1027+O1027))))/1000</f>
        <v>#DIV/0!</v>
      </c>
      <c r="U1027" s="10"/>
      <c r="V1027" s="10"/>
      <c r="W1027" s="10"/>
      <c r="X1027" s="10"/>
      <c r="Y1027" s="12"/>
      <c r="Z1027" s="10"/>
      <c r="AA1027" s="12"/>
      <c r="AB1027" s="12"/>
      <c r="AC1027" s="12"/>
      <c r="AD1027" s="12"/>
      <c r="AE1027" s="12"/>
      <c r="AF1027" s="13"/>
    </row>
    <row r="1028" spans="1:32" ht="13.2">
      <c r="A1028" s="1"/>
      <c r="B1028" s="2"/>
      <c r="C1028" s="3"/>
      <c r="D1028" s="3"/>
      <c r="E1028" s="31"/>
      <c r="F1028" s="3"/>
      <c r="G1028" s="3"/>
      <c r="H1028" s="3"/>
      <c r="I1028" s="3"/>
      <c r="J1028" s="3"/>
      <c r="K1028" s="3"/>
      <c r="L1028" s="3"/>
      <c r="M1028" s="3"/>
      <c r="Q1028" s="3"/>
      <c r="R1028" s="3"/>
      <c r="S1028" s="3"/>
      <c r="T1028" s="5" t="e">
        <f>((S1028)/((O1028/60)*(N1028/(N1028+O1028))))/1000</f>
        <v>#DIV/0!</v>
      </c>
      <c r="U1028" s="3"/>
      <c r="V1028" s="3"/>
      <c r="W1028" s="3"/>
      <c r="X1028" s="3"/>
      <c r="Y1028" s="6"/>
      <c r="Z1028" s="3"/>
      <c r="AA1028" s="6"/>
      <c r="AB1028" s="6"/>
      <c r="AC1028" s="6"/>
      <c r="AD1028" s="6"/>
      <c r="AE1028" s="6"/>
      <c r="AF1028" s="7"/>
    </row>
    <row r="1029" spans="1:32" ht="13.2">
      <c r="A1029" s="8"/>
      <c r="B1029" s="9"/>
      <c r="C1029" s="10"/>
      <c r="D1029" s="10"/>
      <c r="E1029" s="43"/>
      <c r="F1029" s="10"/>
      <c r="G1029" s="10"/>
      <c r="H1029" s="10"/>
      <c r="I1029" s="10"/>
      <c r="J1029" s="10"/>
      <c r="K1029" s="10"/>
      <c r="L1029" s="10"/>
      <c r="M1029" s="10"/>
      <c r="Q1029" s="10"/>
      <c r="R1029" s="10"/>
      <c r="S1029" s="10"/>
      <c r="T1029" s="11" t="e">
        <f>((S1029)/((O1029/60)*(N1029/(N1029+O1029))))/1000</f>
        <v>#DIV/0!</v>
      </c>
      <c r="U1029" s="10"/>
      <c r="V1029" s="10"/>
      <c r="W1029" s="10"/>
      <c r="X1029" s="10"/>
      <c r="Y1029" s="12"/>
      <c r="Z1029" s="10"/>
      <c r="AA1029" s="12"/>
      <c r="AB1029" s="12"/>
      <c r="AC1029" s="12"/>
      <c r="AD1029" s="12"/>
      <c r="AE1029" s="12"/>
      <c r="AF1029" s="13"/>
    </row>
    <row r="1030" spans="1:32" ht="13.2">
      <c r="A1030" s="1"/>
      <c r="B1030" s="2"/>
      <c r="C1030" s="3"/>
      <c r="D1030" s="3"/>
      <c r="E1030" s="31"/>
      <c r="F1030" s="3"/>
      <c r="G1030" s="3"/>
      <c r="H1030" s="3"/>
      <c r="I1030" s="3"/>
      <c r="J1030" s="3"/>
      <c r="K1030" s="3"/>
      <c r="L1030" s="3"/>
      <c r="M1030" s="3"/>
      <c r="Q1030" s="3"/>
      <c r="R1030" s="3"/>
      <c r="S1030" s="3"/>
      <c r="T1030" s="5" t="e">
        <f>((S1030)/((O1030/60)*(N1030/(N1030+O1030))))/1000</f>
        <v>#DIV/0!</v>
      </c>
      <c r="U1030" s="3"/>
      <c r="V1030" s="3"/>
      <c r="W1030" s="3"/>
      <c r="X1030" s="3"/>
      <c r="Y1030" s="6"/>
      <c r="Z1030" s="3"/>
      <c r="AA1030" s="6"/>
      <c r="AB1030" s="6"/>
      <c r="AC1030" s="6"/>
      <c r="AD1030" s="6"/>
      <c r="AE1030" s="6"/>
      <c r="AF1030" s="7"/>
    </row>
    <row r="1031" spans="1:32" ht="13.2">
      <c r="A1031" s="8"/>
      <c r="B1031" s="9"/>
      <c r="C1031" s="10"/>
      <c r="D1031" s="10"/>
      <c r="E1031" s="43"/>
      <c r="F1031" s="10"/>
      <c r="G1031" s="10"/>
      <c r="H1031" s="10"/>
      <c r="I1031" s="10"/>
      <c r="J1031" s="10"/>
      <c r="K1031" s="10"/>
      <c r="L1031" s="10"/>
      <c r="M1031" s="10"/>
      <c r="Q1031" s="10"/>
      <c r="R1031" s="10"/>
      <c r="S1031" s="10"/>
      <c r="T1031" s="11" t="e">
        <f>((S1031)/((O1031/60)*(N1031/(N1031+O1031))))/1000</f>
        <v>#DIV/0!</v>
      </c>
      <c r="U1031" s="10"/>
      <c r="V1031" s="10"/>
      <c r="W1031" s="10"/>
      <c r="X1031" s="10"/>
      <c r="Y1031" s="12"/>
      <c r="Z1031" s="10"/>
      <c r="AA1031" s="12"/>
      <c r="AB1031" s="12"/>
      <c r="AC1031" s="12"/>
      <c r="AD1031" s="12"/>
      <c r="AE1031" s="12"/>
      <c r="AF1031" s="13"/>
    </row>
    <row r="1032" spans="1:32" ht="13.2">
      <c r="A1032" s="1"/>
      <c r="B1032" s="2"/>
      <c r="C1032" s="3"/>
      <c r="D1032" s="3"/>
      <c r="E1032" s="31"/>
      <c r="F1032" s="3"/>
      <c r="G1032" s="3"/>
      <c r="H1032" s="3"/>
      <c r="I1032" s="3"/>
      <c r="J1032" s="3"/>
      <c r="K1032" s="3"/>
      <c r="L1032" s="3"/>
      <c r="M1032" s="3"/>
      <c r="Q1032" s="3"/>
      <c r="R1032" s="3"/>
      <c r="S1032" s="3"/>
      <c r="T1032" s="5" t="e">
        <f>((S1032)/((O1032/60)*(N1032/(N1032+O1032))))/1000</f>
        <v>#DIV/0!</v>
      </c>
      <c r="U1032" s="3"/>
      <c r="V1032" s="3"/>
      <c r="W1032" s="3"/>
      <c r="X1032" s="3"/>
      <c r="Y1032" s="6"/>
      <c r="Z1032" s="3"/>
      <c r="AA1032" s="6"/>
      <c r="AB1032" s="6"/>
      <c r="AC1032" s="6"/>
      <c r="AD1032" s="6"/>
      <c r="AE1032" s="6"/>
      <c r="AF1032" s="7"/>
    </row>
    <row r="1033" spans="1:32" ht="13.2">
      <c r="A1033" s="8"/>
      <c r="B1033" s="9"/>
      <c r="C1033" s="10"/>
      <c r="D1033" s="10"/>
      <c r="E1033" s="43"/>
      <c r="F1033" s="10"/>
      <c r="G1033" s="10"/>
      <c r="H1033" s="10"/>
      <c r="I1033" s="10"/>
      <c r="J1033" s="10"/>
      <c r="K1033" s="10"/>
      <c r="L1033" s="10"/>
      <c r="M1033" s="10"/>
      <c r="Q1033" s="10"/>
      <c r="R1033" s="10"/>
      <c r="S1033" s="10"/>
      <c r="T1033" s="11" t="e">
        <f>((S1033)/((O1033/60)*(N1033/(N1033+O1033))))/1000</f>
        <v>#DIV/0!</v>
      </c>
      <c r="U1033" s="10"/>
      <c r="V1033" s="10"/>
      <c r="W1033" s="10"/>
      <c r="X1033" s="10"/>
      <c r="Y1033" s="12"/>
      <c r="Z1033" s="10"/>
      <c r="AA1033" s="12"/>
      <c r="AB1033" s="12"/>
      <c r="AC1033" s="12"/>
      <c r="AD1033" s="12"/>
      <c r="AE1033" s="12"/>
      <c r="AF1033" s="13"/>
    </row>
    <row r="1034" spans="1:32" ht="13.2">
      <c r="A1034" s="1"/>
      <c r="B1034" s="2"/>
      <c r="C1034" s="3"/>
      <c r="D1034" s="3"/>
      <c r="E1034" s="31"/>
      <c r="F1034" s="3"/>
      <c r="G1034" s="3"/>
      <c r="H1034" s="3"/>
      <c r="I1034" s="3"/>
      <c r="J1034" s="3"/>
      <c r="K1034" s="3"/>
      <c r="L1034" s="3"/>
      <c r="M1034" s="3"/>
      <c r="Q1034" s="3"/>
      <c r="R1034" s="3"/>
      <c r="S1034" s="3"/>
      <c r="T1034" s="5" t="e">
        <f>((S1034)/((O1034/60)*(N1034/(N1034+O1034))))/1000</f>
        <v>#DIV/0!</v>
      </c>
      <c r="U1034" s="3"/>
      <c r="V1034" s="3"/>
      <c r="W1034" s="3"/>
      <c r="X1034" s="3"/>
      <c r="Y1034" s="6"/>
      <c r="Z1034" s="3"/>
      <c r="AA1034" s="6"/>
      <c r="AB1034" s="6"/>
      <c r="AC1034" s="6"/>
      <c r="AD1034" s="6"/>
      <c r="AE1034" s="6"/>
      <c r="AF1034" s="7"/>
    </row>
    <row r="1035" spans="1:32" ht="13.2">
      <c r="A1035" s="8"/>
      <c r="B1035" s="9"/>
      <c r="C1035" s="10"/>
      <c r="D1035" s="10"/>
      <c r="E1035" s="43"/>
      <c r="F1035" s="10"/>
      <c r="G1035" s="10"/>
      <c r="H1035" s="10"/>
      <c r="I1035" s="10"/>
      <c r="J1035" s="10"/>
      <c r="K1035" s="10"/>
      <c r="L1035" s="10"/>
      <c r="M1035" s="10"/>
      <c r="Q1035" s="10"/>
      <c r="R1035" s="10"/>
      <c r="S1035" s="10"/>
      <c r="T1035" s="11" t="e">
        <f>((S1035)/((O1035/60)*(N1035/(N1035+O1035))))/1000</f>
        <v>#DIV/0!</v>
      </c>
      <c r="U1035" s="10"/>
      <c r="V1035" s="10"/>
      <c r="W1035" s="10"/>
      <c r="X1035" s="10"/>
      <c r="Y1035" s="12"/>
      <c r="Z1035" s="10"/>
      <c r="AA1035" s="12"/>
      <c r="AB1035" s="12"/>
      <c r="AC1035" s="12"/>
      <c r="AD1035" s="12"/>
      <c r="AE1035" s="12"/>
      <c r="AF1035" s="13"/>
    </row>
    <row r="1036" spans="1:32" ht="13.2">
      <c r="A1036" s="1"/>
      <c r="B1036" s="2"/>
      <c r="C1036" s="3"/>
      <c r="D1036" s="3"/>
      <c r="E1036" s="31"/>
      <c r="F1036" s="3"/>
      <c r="G1036" s="3"/>
      <c r="H1036" s="3"/>
      <c r="I1036" s="3"/>
      <c r="J1036" s="3"/>
      <c r="K1036" s="3"/>
      <c r="L1036" s="3"/>
      <c r="M1036" s="3"/>
      <c r="Q1036" s="3"/>
      <c r="R1036" s="3"/>
      <c r="S1036" s="3"/>
      <c r="T1036" s="5" t="e">
        <f>((S1036)/((O1036/60)*(N1036/(N1036+O1036))))/1000</f>
        <v>#DIV/0!</v>
      </c>
      <c r="U1036" s="3"/>
      <c r="V1036" s="3"/>
      <c r="W1036" s="3"/>
      <c r="X1036" s="3"/>
      <c r="Y1036" s="6"/>
      <c r="Z1036" s="3"/>
      <c r="AA1036" s="6"/>
      <c r="AB1036" s="6"/>
      <c r="AC1036" s="6"/>
      <c r="AD1036" s="6"/>
      <c r="AE1036" s="6"/>
      <c r="AF1036" s="7"/>
    </row>
    <row r="1037" spans="1:32" ht="13.2">
      <c r="A1037" s="8"/>
      <c r="B1037" s="9"/>
      <c r="C1037" s="10"/>
      <c r="D1037" s="10"/>
      <c r="E1037" s="43"/>
      <c r="F1037" s="10"/>
      <c r="G1037" s="10"/>
      <c r="H1037" s="10"/>
      <c r="I1037" s="10"/>
      <c r="J1037" s="10"/>
      <c r="K1037" s="10"/>
      <c r="L1037" s="10"/>
      <c r="M1037" s="10"/>
      <c r="Q1037" s="10"/>
      <c r="R1037" s="10"/>
      <c r="S1037" s="10"/>
      <c r="T1037" s="11" t="e">
        <f>((S1037)/((O1037/60)*(N1037/(N1037+O1037))))/1000</f>
        <v>#DIV/0!</v>
      </c>
      <c r="U1037" s="10"/>
      <c r="V1037" s="10"/>
      <c r="W1037" s="10"/>
      <c r="X1037" s="10"/>
      <c r="Y1037" s="12"/>
      <c r="Z1037" s="10"/>
      <c r="AA1037" s="12"/>
      <c r="AB1037" s="12"/>
      <c r="AC1037" s="12"/>
      <c r="AD1037" s="12"/>
      <c r="AE1037" s="12"/>
      <c r="AF1037" s="13"/>
    </row>
    <row r="1038" spans="1:32" ht="13.2">
      <c r="A1038" s="1"/>
      <c r="B1038" s="2"/>
      <c r="C1038" s="3"/>
      <c r="D1038" s="3"/>
      <c r="E1038" s="31"/>
      <c r="F1038" s="3"/>
      <c r="G1038" s="3"/>
      <c r="H1038" s="3"/>
      <c r="I1038" s="3"/>
      <c r="J1038" s="3"/>
      <c r="K1038" s="3"/>
      <c r="L1038" s="3"/>
      <c r="M1038" s="3"/>
      <c r="Q1038" s="3"/>
      <c r="R1038" s="3"/>
      <c r="S1038" s="3"/>
      <c r="T1038" s="5" t="e">
        <f>((S1038)/((O1038/60)*(N1038/(N1038+O1038))))/1000</f>
        <v>#DIV/0!</v>
      </c>
      <c r="U1038" s="3"/>
      <c r="V1038" s="3"/>
      <c r="W1038" s="3"/>
      <c r="X1038" s="3"/>
      <c r="Y1038" s="6"/>
      <c r="Z1038" s="3"/>
      <c r="AA1038" s="6"/>
      <c r="AB1038" s="6"/>
      <c r="AC1038" s="6"/>
      <c r="AD1038" s="6"/>
      <c r="AE1038" s="6"/>
      <c r="AF1038" s="7"/>
    </row>
    <row r="1039" spans="1:32" ht="13.2">
      <c r="A1039" s="8"/>
      <c r="B1039" s="9"/>
      <c r="C1039" s="10"/>
      <c r="D1039" s="10"/>
      <c r="E1039" s="43"/>
      <c r="F1039" s="10"/>
      <c r="G1039" s="10"/>
      <c r="H1039" s="10"/>
      <c r="I1039" s="10"/>
      <c r="J1039" s="10"/>
      <c r="K1039" s="10"/>
      <c r="L1039" s="10"/>
      <c r="M1039" s="10"/>
      <c r="Q1039" s="10"/>
      <c r="R1039" s="10"/>
      <c r="S1039" s="10"/>
      <c r="T1039" s="11" t="e">
        <f>((S1039)/((O1039/60)*(N1039/(N1039+O1039))))/1000</f>
        <v>#DIV/0!</v>
      </c>
      <c r="U1039" s="10"/>
      <c r="V1039" s="10"/>
      <c r="W1039" s="10"/>
      <c r="X1039" s="10"/>
      <c r="Y1039" s="12"/>
      <c r="Z1039" s="10"/>
      <c r="AA1039" s="12"/>
      <c r="AB1039" s="12"/>
      <c r="AC1039" s="12"/>
      <c r="AD1039" s="12"/>
      <c r="AE1039" s="12"/>
      <c r="AF1039" s="13"/>
    </row>
    <row r="1040" spans="1:32" ht="13.2">
      <c r="A1040" s="1"/>
      <c r="B1040" s="2"/>
      <c r="C1040" s="3"/>
      <c r="D1040" s="3"/>
      <c r="E1040" s="31"/>
      <c r="F1040" s="3"/>
      <c r="G1040" s="3"/>
      <c r="H1040" s="3"/>
      <c r="I1040" s="3"/>
      <c r="J1040" s="3"/>
      <c r="K1040" s="3"/>
      <c r="L1040" s="3"/>
      <c r="M1040" s="3"/>
      <c r="Q1040" s="3"/>
      <c r="R1040" s="3"/>
      <c r="S1040" s="3"/>
      <c r="T1040" s="5" t="e">
        <f>((S1040)/((O1040/60)*(N1040/(N1040+O1040))))/1000</f>
        <v>#DIV/0!</v>
      </c>
      <c r="U1040" s="3"/>
      <c r="V1040" s="3"/>
      <c r="W1040" s="3"/>
      <c r="X1040" s="3"/>
      <c r="Y1040" s="6"/>
      <c r="Z1040" s="3"/>
      <c r="AA1040" s="6"/>
      <c r="AB1040" s="6"/>
      <c r="AC1040" s="6"/>
      <c r="AD1040" s="6"/>
      <c r="AE1040" s="6"/>
      <c r="AF1040" s="7"/>
    </row>
    <row r="1041" spans="1:32" ht="13.2">
      <c r="A1041" s="8"/>
      <c r="B1041" s="9"/>
      <c r="C1041" s="10"/>
      <c r="D1041" s="10"/>
      <c r="E1041" s="43"/>
      <c r="F1041" s="10"/>
      <c r="G1041" s="10"/>
      <c r="H1041" s="10"/>
      <c r="I1041" s="10"/>
      <c r="J1041" s="10"/>
      <c r="K1041" s="10"/>
      <c r="L1041" s="10"/>
      <c r="M1041" s="10"/>
      <c r="Q1041" s="10"/>
      <c r="R1041" s="10"/>
      <c r="S1041" s="10"/>
      <c r="T1041" s="11" t="e">
        <f>((S1041)/((O1041/60)*(N1041/(N1041+O1041))))/1000</f>
        <v>#DIV/0!</v>
      </c>
      <c r="U1041" s="10"/>
      <c r="V1041" s="10"/>
      <c r="W1041" s="10"/>
      <c r="X1041" s="10"/>
      <c r="Y1041" s="12"/>
      <c r="Z1041" s="10"/>
      <c r="AA1041" s="12"/>
      <c r="AB1041" s="12"/>
      <c r="AC1041" s="12"/>
      <c r="AD1041" s="12"/>
      <c r="AE1041" s="12"/>
      <c r="AF1041" s="13"/>
    </row>
    <row r="1042" spans="1:32" ht="13.2">
      <c r="A1042" s="1"/>
      <c r="B1042" s="2"/>
      <c r="C1042" s="3"/>
      <c r="D1042" s="3"/>
      <c r="E1042" s="31"/>
      <c r="F1042" s="3"/>
      <c r="G1042" s="3"/>
      <c r="H1042" s="3"/>
      <c r="I1042" s="3"/>
      <c r="J1042" s="3"/>
      <c r="K1042" s="3"/>
      <c r="L1042" s="3"/>
      <c r="M1042" s="3"/>
      <c r="Q1042" s="3"/>
      <c r="R1042" s="3"/>
      <c r="S1042" s="3"/>
      <c r="T1042" s="5" t="e">
        <f>((S1042)/((O1042/60)*(N1042/(N1042+O1042))))/1000</f>
        <v>#DIV/0!</v>
      </c>
      <c r="U1042" s="3"/>
      <c r="V1042" s="3"/>
      <c r="W1042" s="3"/>
      <c r="X1042" s="3"/>
      <c r="Y1042" s="6"/>
      <c r="Z1042" s="3"/>
      <c r="AA1042" s="6"/>
      <c r="AB1042" s="6"/>
      <c r="AC1042" s="6"/>
      <c r="AD1042" s="6"/>
      <c r="AE1042" s="6"/>
      <c r="AF1042" s="7"/>
    </row>
    <row r="1043" spans="1:32" ht="13.2">
      <c r="A1043" s="8"/>
      <c r="B1043" s="9"/>
      <c r="C1043" s="10"/>
      <c r="D1043" s="10"/>
      <c r="E1043" s="43"/>
      <c r="F1043" s="10"/>
      <c r="G1043" s="10"/>
      <c r="H1043" s="10"/>
      <c r="I1043" s="10"/>
      <c r="J1043" s="10"/>
      <c r="K1043" s="10"/>
      <c r="L1043" s="10"/>
      <c r="M1043" s="10"/>
      <c r="Q1043" s="10"/>
      <c r="R1043" s="10"/>
      <c r="S1043" s="10"/>
      <c r="T1043" s="11" t="e">
        <f>((S1043)/((O1043/60)*(N1043/(N1043+O1043))))/1000</f>
        <v>#DIV/0!</v>
      </c>
      <c r="U1043" s="10"/>
      <c r="V1043" s="10"/>
      <c r="W1043" s="10"/>
      <c r="X1043" s="10"/>
      <c r="Y1043" s="12"/>
      <c r="Z1043" s="10"/>
      <c r="AA1043" s="12"/>
      <c r="AB1043" s="12"/>
      <c r="AC1043" s="12"/>
      <c r="AD1043" s="12"/>
      <c r="AE1043" s="12"/>
      <c r="AF1043" s="13"/>
    </row>
    <row r="1044" spans="1:32" ht="13.2">
      <c r="A1044" s="1"/>
      <c r="B1044" s="2"/>
      <c r="C1044" s="3"/>
      <c r="D1044" s="3"/>
      <c r="E1044" s="31"/>
      <c r="F1044" s="3"/>
      <c r="G1044" s="3"/>
      <c r="H1044" s="3"/>
      <c r="I1044" s="3"/>
      <c r="J1044" s="3"/>
      <c r="K1044" s="3"/>
      <c r="L1044" s="3"/>
      <c r="M1044" s="3"/>
      <c r="Q1044" s="3"/>
      <c r="R1044" s="3"/>
      <c r="S1044" s="3"/>
      <c r="T1044" s="5" t="e">
        <f>((S1044)/((O1044/60)*(N1044/(N1044+O1044))))/1000</f>
        <v>#DIV/0!</v>
      </c>
      <c r="U1044" s="3"/>
      <c r="V1044" s="3"/>
      <c r="W1044" s="3"/>
      <c r="X1044" s="3"/>
      <c r="Y1044" s="6"/>
      <c r="Z1044" s="3"/>
      <c r="AA1044" s="6"/>
      <c r="AB1044" s="6"/>
      <c r="AC1044" s="6"/>
      <c r="AD1044" s="6"/>
      <c r="AE1044" s="6"/>
      <c r="AF1044" s="7"/>
    </row>
    <row r="1045" spans="1:32" ht="13.2">
      <c r="A1045" s="8"/>
      <c r="B1045" s="9"/>
      <c r="C1045" s="10"/>
      <c r="D1045" s="10"/>
      <c r="E1045" s="43"/>
      <c r="F1045" s="10"/>
      <c r="G1045" s="10"/>
      <c r="H1045" s="10"/>
      <c r="I1045" s="10"/>
      <c r="J1045" s="10"/>
      <c r="K1045" s="10"/>
      <c r="L1045" s="10"/>
      <c r="M1045" s="10"/>
      <c r="Q1045" s="10"/>
      <c r="R1045" s="10"/>
      <c r="S1045" s="10"/>
      <c r="T1045" s="11" t="e">
        <f>((S1045)/((O1045/60)*(N1045/(N1045+O1045))))/1000</f>
        <v>#DIV/0!</v>
      </c>
      <c r="U1045" s="10"/>
      <c r="V1045" s="10"/>
      <c r="W1045" s="10"/>
      <c r="X1045" s="10"/>
      <c r="Y1045" s="12"/>
      <c r="Z1045" s="10"/>
      <c r="AA1045" s="12"/>
      <c r="AB1045" s="12"/>
      <c r="AC1045" s="12"/>
      <c r="AD1045" s="12"/>
      <c r="AE1045" s="12"/>
      <c r="AF1045" s="13"/>
    </row>
    <row r="1046" spans="1:32" ht="13.2">
      <c r="A1046" s="1"/>
      <c r="B1046" s="2"/>
      <c r="C1046" s="3"/>
      <c r="D1046" s="3"/>
      <c r="E1046" s="31"/>
      <c r="F1046" s="3"/>
      <c r="G1046" s="3"/>
      <c r="H1046" s="3"/>
      <c r="I1046" s="3"/>
      <c r="J1046" s="3"/>
      <c r="K1046" s="3"/>
      <c r="L1046" s="3"/>
      <c r="M1046" s="3"/>
      <c r="Q1046" s="3"/>
      <c r="R1046" s="3"/>
      <c r="S1046" s="3"/>
      <c r="T1046" s="5" t="e">
        <f>((S1046)/((O1046/60)*(N1046/(N1046+O1046))))/1000</f>
        <v>#DIV/0!</v>
      </c>
      <c r="U1046" s="3"/>
      <c r="V1046" s="3"/>
      <c r="W1046" s="3"/>
      <c r="X1046" s="3"/>
      <c r="Y1046" s="6"/>
      <c r="Z1046" s="3"/>
      <c r="AA1046" s="6"/>
      <c r="AB1046" s="6"/>
      <c r="AC1046" s="6"/>
      <c r="AD1046" s="6"/>
      <c r="AE1046" s="6"/>
      <c r="AF1046" s="7"/>
    </row>
    <row r="1047" spans="1:32" ht="13.2">
      <c r="A1047" s="8"/>
      <c r="B1047" s="9"/>
      <c r="C1047" s="10"/>
      <c r="D1047" s="10"/>
      <c r="E1047" s="43"/>
      <c r="F1047" s="10"/>
      <c r="G1047" s="10"/>
      <c r="H1047" s="10"/>
      <c r="I1047" s="10"/>
      <c r="J1047" s="10"/>
      <c r="K1047" s="10"/>
      <c r="L1047" s="10"/>
      <c r="M1047" s="10"/>
      <c r="Q1047" s="10"/>
      <c r="R1047" s="10"/>
      <c r="S1047" s="10"/>
      <c r="T1047" s="11" t="e">
        <f>((S1047)/((O1047/60)*(N1047/(N1047+O1047))))/1000</f>
        <v>#DIV/0!</v>
      </c>
      <c r="U1047" s="10"/>
      <c r="V1047" s="10"/>
      <c r="W1047" s="10"/>
      <c r="X1047" s="10"/>
      <c r="Y1047" s="12"/>
      <c r="Z1047" s="10"/>
      <c r="AA1047" s="12"/>
      <c r="AB1047" s="12"/>
      <c r="AC1047" s="12"/>
      <c r="AD1047" s="12"/>
      <c r="AE1047" s="12"/>
      <c r="AF1047" s="13"/>
    </row>
    <row r="1048" spans="1:32" ht="13.2">
      <c r="A1048" s="1"/>
      <c r="B1048" s="2"/>
      <c r="C1048" s="3"/>
      <c r="D1048" s="3"/>
      <c r="E1048" s="31"/>
      <c r="F1048" s="3"/>
      <c r="G1048" s="3"/>
      <c r="H1048" s="3"/>
      <c r="I1048" s="3"/>
      <c r="J1048" s="3"/>
      <c r="K1048" s="3"/>
      <c r="L1048" s="3"/>
      <c r="M1048" s="3"/>
      <c r="Q1048" s="3"/>
      <c r="R1048" s="3"/>
      <c r="S1048" s="3"/>
      <c r="T1048" s="5" t="e">
        <f>((S1048)/((O1048/60)*(N1048/(N1048+O1048))))/1000</f>
        <v>#DIV/0!</v>
      </c>
      <c r="U1048" s="3"/>
      <c r="V1048" s="3"/>
      <c r="W1048" s="3"/>
      <c r="X1048" s="3"/>
      <c r="Y1048" s="6"/>
      <c r="Z1048" s="3"/>
      <c r="AA1048" s="6"/>
      <c r="AB1048" s="6"/>
      <c r="AC1048" s="6"/>
      <c r="AD1048" s="6"/>
      <c r="AE1048" s="6"/>
      <c r="AF1048" s="7"/>
    </row>
    <row r="1049" spans="1:32" ht="13.2">
      <c r="A1049" s="8"/>
      <c r="B1049" s="9"/>
      <c r="C1049" s="10"/>
      <c r="D1049" s="10"/>
      <c r="E1049" s="43"/>
      <c r="F1049" s="10"/>
      <c r="G1049" s="10"/>
      <c r="H1049" s="10"/>
      <c r="I1049" s="10"/>
      <c r="J1049" s="10"/>
      <c r="K1049" s="10"/>
      <c r="L1049" s="10"/>
      <c r="M1049" s="10"/>
      <c r="Q1049" s="10"/>
      <c r="R1049" s="10"/>
      <c r="S1049" s="10"/>
      <c r="T1049" s="11" t="e">
        <f>((S1049)/((O1049/60)*(N1049/(N1049+O1049))))/1000</f>
        <v>#DIV/0!</v>
      </c>
      <c r="U1049" s="10"/>
      <c r="V1049" s="10"/>
      <c r="W1049" s="10"/>
      <c r="X1049" s="10"/>
      <c r="Y1049" s="12"/>
      <c r="Z1049" s="10"/>
      <c r="AA1049" s="12"/>
      <c r="AB1049" s="12"/>
      <c r="AC1049" s="12"/>
      <c r="AD1049" s="12"/>
      <c r="AE1049" s="12"/>
      <c r="AF1049" s="13"/>
    </row>
    <row r="1050" spans="1:32" ht="13.2">
      <c r="A1050" s="1"/>
      <c r="B1050" s="2"/>
      <c r="C1050" s="3"/>
      <c r="D1050" s="3"/>
      <c r="E1050" s="31"/>
      <c r="F1050" s="3"/>
      <c r="G1050" s="3"/>
      <c r="H1050" s="3"/>
      <c r="I1050" s="3"/>
      <c r="J1050" s="3"/>
      <c r="K1050" s="3"/>
      <c r="L1050" s="3"/>
      <c r="M1050" s="3"/>
      <c r="Q1050" s="3"/>
      <c r="R1050" s="3"/>
      <c r="S1050" s="3"/>
      <c r="T1050" s="5" t="e">
        <f>((S1050)/((O1050/60)*(N1050/(N1050+O1050))))/1000</f>
        <v>#DIV/0!</v>
      </c>
      <c r="U1050" s="3"/>
      <c r="V1050" s="3"/>
      <c r="W1050" s="3"/>
      <c r="X1050" s="3"/>
      <c r="Y1050" s="6"/>
      <c r="Z1050" s="3"/>
      <c r="AA1050" s="6"/>
      <c r="AB1050" s="6"/>
      <c r="AC1050" s="6"/>
      <c r="AD1050" s="6"/>
      <c r="AE1050" s="6"/>
      <c r="AF1050" s="7"/>
    </row>
    <row r="1051" spans="1:32" ht="13.2">
      <c r="A1051" s="8"/>
      <c r="B1051" s="9"/>
      <c r="C1051" s="10"/>
      <c r="D1051" s="10"/>
      <c r="E1051" s="43"/>
      <c r="F1051" s="10"/>
      <c r="G1051" s="10"/>
      <c r="H1051" s="10"/>
      <c r="I1051" s="10"/>
      <c r="J1051" s="10"/>
      <c r="K1051" s="10"/>
      <c r="L1051" s="10"/>
      <c r="M1051" s="10"/>
      <c r="Q1051" s="10"/>
      <c r="R1051" s="10"/>
      <c r="S1051" s="10"/>
      <c r="T1051" s="11" t="e">
        <f>((S1051)/((O1051/60)*(N1051/(N1051+O1051))))/1000</f>
        <v>#DIV/0!</v>
      </c>
      <c r="U1051" s="10"/>
      <c r="V1051" s="10"/>
      <c r="W1051" s="10"/>
      <c r="X1051" s="10"/>
      <c r="Y1051" s="12"/>
      <c r="Z1051" s="10"/>
      <c r="AA1051" s="12"/>
      <c r="AB1051" s="12"/>
      <c r="AC1051" s="12"/>
      <c r="AD1051" s="12"/>
      <c r="AE1051" s="12"/>
      <c r="AF1051" s="13"/>
    </row>
    <row r="1052" spans="1:32" ht="13.2">
      <c r="A1052" s="1"/>
      <c r="B1052" s="2"/>
      <c r="C1052" s="3"/>
      <c r="D1052" s="3"/>
      <c r="E1052" s="31"/>
      <c r="F1052" s="3"/>
      <c r="G1052" s="3"/>
      <c r="H1052" s="3"/>
      <c r="I1052" s="3"/>
      <c r="J1052" s="3"/>
      <c r="K1052" s="3"/>
      <c r="L1052" s="3"/>
      <c r="M1052" s="3"/>
      <c r="Q1052" s="3"/>
      <c r="R1052" s="3"/>
      <c r="S1052" s="3"/>
      <c r="T1052" s="5" t="e">
        <f>((S1052)/((O1052/60)*(N1052/(N1052+O1052))))/1000</f>
        <v>#DIV/0!</v>
      </c>
      <c r="U1052" s="3"/>
      <c r="V1052" s="3"/>
      <c r="W1052" s="3"/>
      <c r="X1052" s="3"/>
      <c r="Y1052" s="6"/>
      <c r="Z1052" s="3"/>
      <c r="AA1052" s="6"/>
      <c r="AB1052" s="6"/>
      <c r="AC1052" s="6"/>
      <c r="AD1052" s="6"/>
      <c r="AE1052" s="6"/>
      <c r="AF1052" s="7"/>
    </row>
    <row r="1053" spans="1:32" ht="13.2">
      <c r="A1053" s="8"/>
      <c r="B1053" s="9"/>
      <c r="C1053" s="10"/>
      <c r="D1053" s="10"/>
      <c r="E1053" s="43"/>
      <c r="F1053" s="10"/>
      <c r="G1053" s="10"/>
      <c r="H1053" s="10"/>
      <c r="I1053" s="10"/>
      <c r="J1053" s="10"/>
      <c r="K1053" s="10"/>
      <c r="L1053" s="10"/>
      <c r="M1053" s="10"/>
      <c r="Q1053" s="10"/>
      <c r="R1053" s="10"/>
      <c r="S1053" s="10"/>
      <c r="T1053" s="11" t="e">
        <f>((S1053)/((O1053/60)*(N1053/(N1053+O1053))))/1000</f>
        <v>#DIV/0!</v>
      </c>
      <c r="U1053" s="10"/>
      <c r="V1053" s="10"/>
      <c r="W1053" s="10"/>
      <c r="X1053" s="10"/>
      <c r="Y1053" s="12"/>
      <c r="Z1053" s="10"/>
      <c r="AA1053" s="12"/>
      <c r="AB1053" s="12"/>
      <c r="AC1053" s="12"/>
      <c r="AD1053" s="12"/>
      <c r="AE1053" s="12"/>
      <c r="AF1053" s="13"/>
    </row>
    <row r="1054" spans="1:32" ht="13.2">
      <c r="A1054" s="1"/>
      <c r="B1054" s="2"/>
      <c r="C1054" s="3"/>
      <c r="D1054" s="3"/>
      <c r="E1054" s="31"/>
      <c r="F1054" s="3"/>
      <c r="G1054" s="3"/>
      <c r="H1054" s="3"/>
      <c r="I1054" s="3"/>
      <c r="J1054" s="3"/>
      <c r="K1054" s="3"/>
      <c r="L1054" s="3"/>
      <c r="M1054" s="3"/>
      <c r="Q1054" s="3"/>
      <c r="R1054" s="3"/>
      <c r="S1054" s="3"/>
      <c r="T1054" s="5" t="e">
        <f>((S1054)/((O1054/60)*(N1054/(N1054+O1054))))/1000</f>
        <v>#DIV/0!</v>
      </c>
      <c r="U1054" s="3"/>
      <c r="V1054" s="3"/>
      <c r="W1054" s="3"/>
      <c r="X1054" s="3"/>
      <c r="Y1054" s="6"/>
      <c r="Z1054" s="3"/>
      <c r="AA1054" s="6"/>
      <c r="AB1054" s="6"/>
      <c r="AC1054" s="6"/>
      <c r="AD1054" s="6"/>
      <c r="AE1054" s="6"/>
      <c r="AF1054" s="7"/>
    </row>
    <row r="1055" spans="1:32" ht="13.2">
      <c r="A1055" s="8"/>
      <c r="B1055" s="9"/>
      <c r="C1055" s="10"/>
      <c r="D1055" s="10"/>
      <c r="E1055" s="43"/>
      <c r="F1055" s="10"/>
      <c r="G1055" s="10"/>
      <c r="H1055" s="10"/>
      <c r="I1055" s="10"/>
      <c r="J1055" s="10"/>
      <c r="K1055" s="10"/>
      <c r="L1055" s="10"/>
      <c r="M1055" s="10"/>
      <c r="Q1055" s="10"/>
      <c r="R1055" s="10"/>
      <c r="S1055" s="10"/>
      <c r="T1055" s="11" t="e">
        <f>((S1055)/((O1055/60)*(N1055/(N1055+O1055))))/1000</f>
        <v>#DIV/0!</v>
      </c>
      <c r="U1055" s="10"/>
      <c r="V1055" s="10"/>
      <c r="W1055" s="10"/>
      <c r="X1055" s="10"/>
      <c r="Y1055" s="12"/>
      <c r="Z1055" s="10"/>
      <c r="AA1055" s="12"/>
      <c r="AB1055" s="12"/>
      <c r="AC1055" s="12"/>
      <c r="AD1055" s="12"/>
      <c r="AE1055" s="12"/>
      <c r="AF1055" s="13"/>
    </row>
    <row r="1056" spans="1:32" ht="13.2">
      <c r="A1056" s="1"/>
      <c r="B1056" s="2"/>
      <c r="C1056" s="3"/>
      <c r="D1056" s="3"/>
      <c r="E1056" s="31"/>
      <c r="F1056" s="3"/>
      <c r="G1056" s="3"/>
      <c r="H1056" s="3"/>
      <c r="I1056" s="3"/>
      <c r="J1056" s="3"/>
      <c r="K1056" s="3"/>
      <c r="L1056" s="3"/>
      <c r="M1056" s="3"/>
      <c r="Q1056" s="3"/>
      <c r="R1056" s="3"/>
      <c r="S1056" s="3"/>
      <c r="T1056" s="5" t="e">
        <f>((S1056)/((O1056/60)*(N1056/(N1056+O1056))))/1000</f>
        <v>#DIV/0!</v>
      </c>
      <c r="U1056" s="3"/>
      <c r="V1056" s="3"/>
      <c r="W1056" s="3"/>
      <c r="X1056" s="3"/>
      <c r="Y1056" s="6"/>
      <c r="Z1056" s="3"/>
      <c r="AA1056" s="6"/>
      <c r="AB1056" s="6"/>
      <c r="AC1056" s="6"/>
      <c r="AD1056" s="6"/>
      <c r="AE1056" s="6"/>
      <c r="AF1056" s="7"/>
    </row>
    <row r="1057" spans="1:32" ht="13.2">
      <c r="A1057" s="8"/>
      <c r="B1057" s="9"/>
      <c r="C1057" s="10"/>
      <c r="D1057" s="10"/>
      <c r="E1057" s="43"/>
      <c r="F1057" s="10"/>
      <c r="G1057" s="10"/>
      <c r="H1057" s="10"/>
      <c r="I1057" s="10"/>
      <c r="J1057" s="10"/>
      <c r="K1057" s="10"/>
      <c r="L1057" s="10"/>
      <c r="M1057" s="10"/>
      <c r="Q1057" s="10"/>
      <c r="R1057" s="10"/>
      <c r="S1057" s="10"/>
      <c r="T1057" s="11" t="e">
        <f>((S1057)/((O1057/60)*(N1057/(N1057+O1057))))/1000</f>
        <v>#DIV/0!</v>
      </c>
      <c r="U1057" s="10"/>
      <c r="V1057" s="10"/>
      <c r="W1057" s="10"/>
      <c r="X1057" s="10"/>
      <c r="Y1057" s="12"/>
      <c r="Z1057" s="10"/>
      <c r="AA1057" s="12"/>
      <c r="AB1057" s="12"/>
      <c r="AC1057" s="12"/>
      <c r="AD1057" s="12"/>
      <c r="AE1057" s="12"/>
      <c r="AF1057" s="13"/>
    </row>
    <row r="1058" spans="1:32" ht="13.2">
      <c r="A1058" s="1"/>
      <c r="B1058" s="2"/>
      <c r="C1058" s="3"/>
      <c r="D1058" s="3"/>
      <c r="E1058" s="31"/>
      <c r="F1058" s="3"/>
      <c r="G1058" s="3"/>
      <c r="H1058" s="3"/>
      <c r="I1058" s="3"/>
      <c r="J1058" s="3"/>
      <c r="K1058" s="3"/>
      <c r="L1058" s="3"/>
      <c r="M1058" s="3"/>
      <c r="Q1058" s="3"/>
      <c r="R1058" s="3"/>
      <c r="S1058" s="3"/>
      <c r="T1058" s="5" t="e">
        <f>((S1058)/((O1058/60)*(N1058/(N1058+O1058))))/1000</f>
        <v>#DIV/0!</v>
      </c>
      <c r="U1058" s="3"/>
      <c r="V1058" s="3"/>
      <c r="W1058" s="3"/>
      <c r="X1058" s="3"/>
      <c r="Y1058" s="6"/>
      <c r="Z1058" s="3"/>
      <c r="AA1058" s="6"/>
      <c r="AB1058" s="6"/>
      <c r="AC1058" s="6"/>
      <c r="AD1058" s="6"/>
      <c r="AE1058" s="6"/>
      <c r="AF1058" s="7"/>
    </row>
    <row r="1059" spans="1:32" ht="13.2">
      <c r="A1059" s="8"/>
      <c r="B1059" s="9"/>
      <c r="C1059" s="10"/>
      <c r="D1059" s="10"/>
      <c r="E1059" s="43"/>
      <c r="F1059" s="10"/>
      <c r="G1059" s="10"/>
      <c r="H1059" s="10"/>
      <c r="I1059" s="10"/>
      <c r="J1059" s="10"/>
      <c r="K1059" s="10"/>
      <c r="L1059" s="10"/>
      <c r="M1059" s="10"/>
      <c r="Q1059" s="10"/>
      <c r="R1059" s="10"/>
      <c r="S1059" s="10"/>
      <c r="T1059" s="11" t="e">
        <f>((S1059)/((O1059/60)*(N1059/(N1059+O1059))))/1000</f>
        <v>#DIV/0!</v>
      </c>
      <c r="U1059" s="10"/>
      <c r="V1059" s="10"/>
      <c r="W1059" s="10"/>
      <c r="X1059" s="10"/>
      <c r="Y1059" s="12"/>
      <c r="Z1059" s="10"/>
      <c r="AA1059" s="12"/>
      <c r="AB1059" s="12"/>
      <c r="AC1059" s="12"/>
      <c r="AD1059" s="12"/>
      <c r="AE1059" s="12"/>
      <c r="AF1059" s="13"/>
    </row>
    <row r="1060" spans="1:32" ht="13.2">
      <c r="A1060" s="1"/>
      <c r="B1060" s="2"/>
      <c r="C1060" s="3"/>
      <c r="D1060" s="3"/>
      <c r="E1060" s="31"/>
      <c r="F1060" s="3"/>
      <c r="G1060" s="3"/>
      <c r="H1060" s="3"/>
      <c r="I1060" s="3"/>
      <c r="J1060" s="3"/>
      <c r="K1060" s="3"/>
      <c r="L1060" s="3"/>
      <c r="M1060" s="3"/>
      <c r="Q1060" s="3"/>
      <c r="R1060" s="3"/>
      <c r="S1060" s="3"/>
      <c r="T1060" s="5" t="e">
        <f>((S1060)/((O1060/60)*(N1060/(N1060+O1060))))/1000</f>
        <v>#DIV/0!</v>
      </c>
      <c r="U1060" s="3"/>
      <c r="V1060" s="3"/>
      <c r="W1060" s="3"/>
      <c r="X1060" s="3"/>
      <c r="Y1060" s="6"/>
      <c r="Z1060" s="3"/>
      <c r="AA1060" s="6"/>
      <c r="AB1060" s="6"/>
      <c r="AC1060" s="6"/>
      <c r="AD1060" s="6"/>
      <c r="AE1060" s="6"/>
      <c r="AF1060" s="7"/>
    </row>
    <row r="1061" spans="1:32" ht="13.2">
      <c r="A1061" s="8"/>
      <c r="B1061" s="9"/>
      <c r="C1061" s="10"/>
      <c r="D1061" s="10"/>
      <c r="E1061" s="43"/>
      <c r="F1061" s="10"/>
      <c r="G1061" s="10"/>
      <c r="H1061" s="10"/>
      <c r="I1061" s="10"/>
      <c r="J1061" s="10"/>
      <c r="K1061" s="10"/>
      <c r="L1061" s="10"/>
      <c r="M1061" s="10"/>
      <c r="Q1061" s="10"/>
      <c r="R1061" s="10"/>
      <c r="S1061" s="10"/>
      <c r="T1061" s="11" t="e">
        <f>((S1061)/((O1061/60)*(N1061/(N1061+O1061))))/1000</f>
        <v>#DIV/0!</v>
      </c>
      <c r="U1061" s="10"/>
      <c r="V1061" s="10"/>
      <c r="W1061" s="10"/>
      <c r="X1061" s="10"/>
      <c r="Y1061" s="12"/>
      <c r="Z1061" s="10"/>
      <c r="AA1061" s="12"/>
      <c r="AB1061" s="12"/>
      <c r="AC1061" s="12"/>
      <c r="AD1061" s="12"/>
      <c r="AE1061" s="12"/>
      <c r="AF1061" s="13"/>
    </row>
    <row r="1062" spans="1:32" ht="13.2">
      <c r="A1062" s="1"/>
      <c r="B1062" s="2"/>
      <c r="C1062" s="3"/>
      <c r="D1062" s="3"/>
      <c r="E1062" s="31"/>
      <c r="F1062" s="3"/>
      <c r="G1062" s="3"/>
      <c r="H1062" s="3"/>
      <c r="I1062" s="3"/>
      <c r="J1062" s="3"/>
      <c r="K1062" s="3"/>
      <c r="L1062" s="3"/>
      <c r="M1062" s="3"/>
      <c r="Q1062" s="3"/>
      <c r="R1062" s="3"/>
      <c r="S1062" s="3"/>
      <c r="T1062" s="5" t="e">
        <f>((S1062)/((O1062/60)*(N1062/(N1062+O1062))))/1000</f>
        <v>#DIV/0!</v>
      </c>
      <c r="U1062" s="3"/>
      <c r="V1062" s="3"/>
      <c r="W1062" s="3"/>
      <c r="X1062" s="3"/>
      <c r="Y1062" s="6"/>
      <c r="Z1062" s="3"/>
      <c r="AA1062" s="6"/>
      <c r="AB1062" s="6"/>
      <c r="AC1062" s="6"/>
      <c r="AD1062" s="6"/>
      <c r="AE1062" s="6"/>
      <c r="AF1062" s="7"/>
    </row>
    <row r="1063" spans="1:32" ht="13.2">
      <c r="A1063" s="8"/>
      <c r="B1063" s="9"/>
      <c r="C1063" s="10"/>
      <c r="D1063" s="10"/>
      <c r="E1063" s="43"/>
      <c r="F1063" s="10"/>
      <c r="G1063" s="10"/>
      <c r="H1063" s="10"/>
      <c r="I1063" s="10"/>
      <c r="J1063" s="10"/>
      <c r="K1063" s="10"/>
      <c r="L1063" s="10"/>
      <c r="M1063" s="10"/>
      <c r="Q1063" s="10"/>
      <c r="R1063" s="10"/>
      <c r="S1063" s="10"/>
      <c r="T1063" s="11" t="e">
        <f>((S1063)/((O1063/60)*(N1063/(N1063+O1063))))/1000</f>
        <v>#DIV/0!</v>
      </c>
      <c r="U1063" s="10"/>
      <c r="V1063" s="10"/>
      <c r="W1063" s="10"/>
      <c r="X1063" s="10"/>
      <c r="Y1063" s="12"/>
      <c r="Z1063" s="10"/>
      <c r="AA1063" s="12"/>
      <c r="AB1063" s="12"/>
      <c r="AC1063" s="12"/>
      <c r="AD1063" s="12"/>
      <c r="AE1063" s="12"/>
      <c r="AF1063" s="13"/>
    </row>
    <row r="1064" spans="1:32" ht="13.2">
      <c r="A1064" s="1"/>
      <c r="B1064" s="2"/>
      <c r="C1064" s="3"/>
      <c r="D1064" s="3"/>
      <c r="E1064" s="31"/>
      <c r="F1064" s="3"/>
      <c r="G1064" s="3"/>
      <c r="H1064" s="3"/>
      <c r="I1064" s="3"/>
      <c r="J1064" s="3"/>
      <c r="K1064" s="3"/>
      <c r="L1064" s="3"/>
      <c r="M1064" s="3"/>
      <c r="Q1064" s="3"/>
      <c r="R1064" s="3"/>
      <c r="S1064" s="3"/>
      <c r="T1064" s="5" t="e">
        <f>((S1064)/((O1064/60)*(N1064/(N1064+O1064))))/1000</f>
        <v>#DIV/0!</v>
      </c>
      <c r="U1064" s="3"/>
      <c r="V1064" s="3"/>
      <c r="W1064" s="3"/>
      <c r="X1064" s="3"/>
      <c r="Y1064" s="6"/>
      <c r="Z1064" s="3"/>
      <c r="AA1064" s="6"/>
      <c r="AB1064" s="6"/>
      <c r="AC1064" s="6"/>
      <c r="AD1064" s="6"/>
      <c r="AE1064" s="6"/>
      <c r="AF1064" s="7"/>
    </row>
    <row r="1065" spans="1:32" ht="13.2">
      <c r="A1065" s="8"/>
      <c r="B1065" s="9"/>
      <c r="C1065" s="10"/>
      <c r="D1065" s="10"/>
      <c r="E1065" s="43"/>
      <c r="F1065" s="10"/>
      <c r="G1065" s="10"/>
      <c r="H1065" s="10"/>
      <c r="I1065" s="10"/>
      <c r="J1065" s="10"/>
      <c r="K1065" s="10"/>
      <c r="L1065" s="10"/>
      <c r="M1065" s="10"/>
      <c r="Q1065" s="10"/>
      <c r="R1065" s="10"/>
      <c r="S1065" s="10"/>
      <c r="T1065" s="11" t="e">
        <f>((S1065)/((O1065/60)*(N1065/(N1065+O1065))))/1000</f>
        <v>#DIV/0!</v>
      </c>
      <c r="U1065" s="10"/>
      <c r="V1065" s="10"/>
      <c r="W1065" s="10"/>
      <c r="X1065" s="10"/>
      <c r="Y1065" s="12"/>
      <c r="Z1065" s="10"/>
      <c r="AA1065" s="12"/>
      <c r="AB1065" s="12"/>
      <c r="AC1065" s="12"/>
      <c r="AD1065" s="12"/>
      <c r="AE1065" s="12"/>
      <c r="AF1065" s="13"/>
    </row>
    <row r="1066" spans="1:32" ht="13.2">
      <c r="A1066" s="1"/>
      <c r="B1066" s="2"/>
      <c r="C1066" s="3"/>
      <c r="D1066" s="3"/>
      <c r="E1066" s="31"/>
      <c r="F1066" s="3"/>
      <c r="G1066" s="3"/>
      <c r="H1066" s="3"/>
      <c r="I1066" s="3"/>
      <c r="J1066" s="3"/>
      <c r="K1066" s="3"/>
      <c r="L1066" s="3"/>
      <c r="M1066" s="3"/>
      <c r="Q1066" s="3"/>
      <c r="R1066" s="3"/>
      <c r="S1066" s="3"/>
      <c r="T1066" s="5" t="e">
        <f>((S1066)/((O1066/60)*(N1066/(N1066+O1066))))/1000</f>
        <v>#DIV/0!</v>
      </c>
      <c r="U1066" s="3"/>
      <c r="V1066" s="3"/>
      <c r="W1066" s="3"/>
      <c r="X1066" s="3"/>
      <c r="Y1066" s="6"/>
      <c r="Z1066" s="3"/>
      <c r="AA1066" s="6"/>
      <c r="AB1066" s="6"/>
      <c r="AC1066" s="6"/>
      <c r="AD1066" s="6"/>
      <c r="AE1066" s="6"/>
      <c r="AF1066" s="7"/>
    </row>
    <row r="1067" spans="1:32" ht="13.2">
      <c r="A1067" s="8"/>
      <c r="B1067" s="9"/>
      <c r="C1067" s="10"/>
      <c r="D1067" s="10"/>
      <c r="E1067" s="43"/>
      <c r="F1067" s="10"/>
      <c r="G1067" s="10"/>
      <c r="H1067" s="10"/>
      <c r="I1067" s="10"/>
      <c r="J1067" s="10"/>
      <c r="K1067" s="10"/>
      <c r="L1067" s="10"/>
      <c r="M1067" s="10"/>
      <c r="Q1067" s="10"/>
      <c r="R1067" s="10"/>
      <c r="S1067" s="10"/>
      <c r="T1067" s="11" t="e">
        <f>((S1067)/((O1067/60)*(N1067/(N1067+O1067))))/1000</f>
        <v>#DIV/0!</v>
      </c>
      <c r="U1067" s="10"/>
      <c r="V1067" s="10"/>
      <c r="W1067" s="10"/>
      <c r="X1067" s="10"/>
      <c r="Y1067" s="12"/>
      <c r="Z1067" s="10"/>
      <c r="AA1067" s="12"/>
      <c r="AB1067" s="12"/>
      <c r="AC1067" s="12"/>
      <c r="AD1067" s="12"/>
      <c r="AE1067" s="12"/>
      <c r="AF1067" s="13"/>
    </row>
    <row r="1068" spans="1:32" ht="13.2">
      <c r="A1068" s="1"/>
      <c r="B1068" s="2"/>
      <c r="C1068" s="3"/>
      <c r="D1068" s="3"/>
      <c r="E1068" s="31"/>
      <c r="F1068" s="3"/>
      <c r="G1068" s="3"/>
      <c r="H1068" s="3"/>
      <c r="I1068" s="3"/>
      <c r="J1068" s="3"/>
      <c r="K1068" s="3"/>
      <c r="L1068" s="3"/>
      <c r="M1068" s="3"/>
      <c r="Q1068" s="3"/>
      <c r="R1068" s="3"/>
      <c r="S1068" s="3"/>
      <c r="T1068" s="5" t="e">
        <f>((S1068)/((O1068/60)*(N1068/(N1068+O1068))))/1000</f>
        <v>#DIV/0!</v>
      </c>
      <c r="U1068" s="3"/>
      <c r="V1068" s="3"/>
      <c r="W1068" s="3"/>
      <c r="X1068" s="3"/>
      <c r="Y1068" s="6"/>
      <c r="Z1068" s="3"/>
      <c r="AA1068" s="6"/>
      <c r="AB1068" s="6"/>
      <c r="AC1068" s="6"/>
      <c r="AD1068" s="6"/>
      <c r="AE1068" s="6"/>
      <c r="AF1068" s="7"/>
    </row>
    <row r="1069" spans="1:32" ht="13.2">
      <c r="A1069" s="8"/>
      <c r="B1069" s="9"/>
      <c r="C1069" s="10"/>
      <c r="D1069" s="10"/>
      <c r="E1069" s="43"/>
      <c r="F1069" s="10"/>
      <c r="G1069" s="10"/>
      <c r="H1069" s="10"/>
      <c r="I1069" s="10"/>
      <c r="J1069" s="10"/>
      <c r="K1069" s="10"/>
      <c r="L1069" s="10"/>
      <c r="M1069" s="10"/>
      <c r="Q1069" s="10"/>
      <c r="R1069" s="10"/>
      <c r="S1069" s="10"/>
      <c r="T1069" s="11" t="e">
        <f>((S1069)/((O1069/60)*(N1069/(N1069+O1069))))/1000</f>
        <v>#DIV/0!</v>
      </c>
      <c r="U1069" s="10"/>
      <c r="V1069" s="10"/>
      <c r="W1069" s="10"/>
      <c r="X1069" s="10"/>
      <c r="Y1069" s="12"/>
      <c r="Z1069" s="10"/>
      <c r="AA1069" s="12"/>
      <c r="AB1069" s="12"/>
      <c r="AC1069" s="12"/>
      <c r="AD1069" s="12"/>
      <c r="AE1069" s="12"/>
      <c r="AF1069" s="13"/>
    </row>
    <row r="1070" spans="1:32" ht="13.2">
      <c r="A1070" s="1"/>
      <c r="B1070" s="2"/>
      <c r="C1070" s="3"/>
      <c r="D1070" s="3"/>
      <c r="E1070" s="31"/>
      <c r="F1070" s="3"/>
      <c r="G1070" s="3"/>
      <c r="H1070" s="3"/>
      <c r="I1070" s="3"/>
      <c r="J1070" s="3"/>
      <c r="K1070" s="3"/>
      <c r="L1070" s="3"/>
      <c r="M1070" s="3"/>
      <c r="Q1070" s="3"/>
      <c r="R1070" s="3"/>
      <c r="S1070" s="3"/>
      <c r="T1070" s="5" t="e">
        <f>((S1070)/((O1070/60)*(N1070/(N1070+O1070))))/1000</f>
        <v>#DIV/0!</v>
      </c>
      <c r="U1070" s="3"/>
      <c r="V1070" s="3"/>
      <c r="W1070" s="3"/>
      <c r="X1070" s="3"/>
      <c r="Y1070" s="6"/>
      <c r="Z1070" s="3"/>
      <c r="AA1070" s="6"/>
      <c r="AB1070" s="6"/>
      <c r="AC1070" s="6"/>
      <c r="AD1070" s="6"/>
      <c r="AE1070" s="6"/>
      <c r="AF1070" s="7"/>
    </row>
    <row r="1071" spans="1:32" ht="13.2">
      <c r="A1071" s="8"/>
      <c r="B1071" s="9"/>
      <c r="C1071" s="10"/>
      <c r="D1071" s="10"/>
      <c r="E1071" s="43"/>
      <c r="F1071" s="10"/>
      <c r="G1071" s="10"/>
      <c r="H1071" s="10"/>
      <c r="I1071" s="10"/>
      <c r="J1071" s="10"/>
      <c r="K1071" s="10"/>
      <c r="L1071" s="10"/>
      <c r="M1071" s="10"/>
      <c r="Q1071" s="10"/>
      <c r="R1071" s="10"/>
      <c r="S1071" s="10"/>
      <c r="T1071" s="11" t="e">
        <f>((S1071)/((O1071/60)*(N1071/(N1071+O1071))))/1000</f>
        <v>#DIV/0!</v>
      </c>
      <c r="U1071" s="10"/>
      <c r="V1071" s="10"/>
      <c r="W1071" s="10"/>
      <c r="X1071" s="10"/>
      <c r="Y1071" s="12"/>
      <c r="Z1071" s="10"/>
      <c r="AA1071" s="12"/>
      <c r="AB1071" s="12"/>
      <c r="AC1071" s="12"/>
      <c r="AD1071" s="12"/>
      <c r="AE1071" s="12"/>
      <c r="AF1071" s="13"/>
    </row>
    <row r="1072" spans="1:32" ht="13.2">
      <c r="A1072" s="1"/>
      <c r="B1072" s="2"/>
      <c r="C1072" s="3"/>
      <c r="D1072" s="3"/>
      <c r="E1072" s="31"/>
      <c r="F1072" s="3"/>
      <c r="G1072" s="3"/>
      <c r="H1072" s="3"/>
      <c r="I1072" s="3"/>
      <c r="J1072" s="3"/>
      <c r="K1072" s="3"/>
      <c r="L1072" s="3"/>
      <c r="M1072" s="3"/>
      <c r="Q1072" s="3"/>
      <c r="R1072" s="3"/>
      <c r="S1072" s="3"/>
      <c r="T1072" s="5" t="e">
        <f>((S1072)/((O1072/60)*(N1072/(N1072+O1072))))/1000</f>
        <v>#DIV/0!</v>
      </c>
      <c r="U1072" s="3"/>
      <c r="V1072" s="3"/>
      <c r="W1072" s="3"/>
      <c r="X1072" s="3"/>
      <c r="Y1072" s="6"/>
      <c r="Z1072" s="3"/>
      <c r="AA1072" s="6"/>
      <c r="AB1072" s="6"/>
      <c r="AC1072" s="6"/>
      <c r="AD1072" s="6"/>
      <c r="AE1072" s="6"/>
      <c r="AF1072" s="7"/>
    </row>
    <row r="1073" spans="1:32" ht="13.2">
      <c r="A1073" s="8"/>
      <c r="B1073" s="9"/>
      <c r="C1073" s="10"/>
      <c r="D1073" s="10"/>
      <c r="E1073" s="43"/>
      <c r="F1073" s="10"/>
      <c r="G1073" s="10"/>
      <c r="H1073" s="10"/>
      <c r="I1073" s="10"/>
      <c r="J1073" s="10"/>
      <c r="K1073" s="10"/>
      <c r="L1073" s="10"/>
      <c r="M1073" s="10"/>
      <c r="Q1073" s="10"/>
      <c r="R1073" s="10"/>
      <c r="S1073" s="10"/>
      <c r="T1073" s="11" t="e">
        <f>((S1073)/((O1073/60)*(N1073/(N1073+O1073))))/1000</f>
        <v>#DIV/0!</v>
      </c>
      <c r="U1073" s="10"/>
      <c r="V1073" s="10"/>
      <c r="W1073" s="10"/>
      <c r="X1073" s="10"/>
      <c r="Y1073" s="12"/>
      <c r="Z1073" s="10"/>
      <c r="AA1073" s="12"/>
      <c r="AB1073" s="12"/>
      <c r="AC1073" s="12"/>
      <c r="AD1073" s="12"/>
      <c r="AE1073" s="12"/>
      <c r="AF1073" s="13"/>
    </row>
    <row r="1074" spans="1:32" ht="13.2">
      <c r="A1074" s="1"/>
      <c r="B1074" s="2"/>
      <c r="C1074" s="3"/>
      <c r="D1074" s="3"/>
      <c r="E1074" s="31"/>
      <c r="F1074" s="3"/>
      <c r="G1074" s="3"/>
      <c r="H1074" s="3"/>
      <c r="I1074" s="3"/>
      <c r="J1074" s="3"/>
      <c r="K1074" s="3"/>
      <c r="L1074" s="3"/>
      <c r="M1074" s="3"/>
      <c r="Q1074" s="3"/>
      <c r="R1074" s="3"/>
      <c r="S1074" s="3"/>
      <c r="T1074" s="5" t="e">
        <f>((S1074)/((O1074/60)*(N1074/(N1074+O1074))))/1000</f>
        <v>#DIV/0!</v>
      </c>
      <c r="U1074" s="3"/>
      <c r="V1074" s="3"/>
      <c r="W1074" s="3"/>
      <c r="X1074" s="3"/>
      <c r="Y1074" s="6"/>
      <c r="Z1074" s="3"/>
      <c r="AA1074" s="6"/>
      <c r="AB1074" s="6"/>
      <c r="AC1074" s="6"/>
      <c r="AD1074" s="6"/>
      <c r="AE1074" s="6"/>
      <c r="AF1074" s="7"/>
    </row>
    <row r="1075" spans="1:32" ht="13.2">
      <c r="A1075" s="8"/>
      <c r="B1075" s="9"/>
      <c r="C1075" s="10"/>
      <c r="D1075" s="10"/>
      <c r="E1075" s="43"/>
      <c r="F1075" s="10"/>
      <c r="G1075" s="10"/>
      <c r="H1075" s="10"/>
      <c r="I1075" s="10"/>
      <c r="J1075" s="10"/>
      <c r="K1075" s="10"/>
      <c r="L1075" s="10"/>
      <c r="M1075" s="10"/>
      <c r="Q1075" s="10"/>
      <c r="R1075" s="10"/>
      <c r="S1075" s="10"/>
      <c r="T1075" s="11" t="e">
        <f>((S1075)/((O1075/60)*(N1075/(N1075+O1075))))/1000</f>
        <v>#DIV/0!</v>
      </c>
      <c r="U1075" s="10"/>
      <c r="V1075" s="10"/>
      <c r="W1075" s="10"/>
      <c r="X1075" s="10"/>
      <c r="Y1075" s="12"/>
      <c r="Z1075" s="10"/>
      <c r="AA1075" s="12"/>
      <c r="AB1075" s="12"/>
      <c r="AC1075" s="12"/>
      <c r="AD1075" s="12"/>
      <c r="AE1075" s="12"/>
      <c r="AF1075" s="13"/>
    </row>
    <row r="1076" spans="1:32" ht="13.2">
      <c r="A1076" s="1"/>
      <c r="B1076" s="2"/>
      <c r="C1076" s="3"/>
      <c r="D1076" s="3"/>
      <c r="E1076" s="31"/>
      <c r="F1076" s="3"/>
      <c r="G1076" s="3"/>
      <c r="H1076" s="3"/>
      <c r="I1076" s="3"/>
      <c r="J1076" s="3"/>
      <c r="K1076" s="3"/>
      <c r="L1076" s="3"/>
      <c r="M1076" s="3"/>
      <c r="Q1076" s="3"/>
      <c r="R1076" s="3"/>
      <c r="S1076" s="3"/>
      <c r="T1076" s="5" t="e">
        <f>((S1076)/((O1076/60)*(N1076/(N1076+O1076))))/1000</f>
        <v>#DIV/0!</v>
      </c>
      <c r="U1076" s="3"/>
      <c r="V1076" s="3"/>
      <c r="W1076" s="3"/>
      <c r="X1076" s="3"/>
      <c r="Y1076" s="6"/>
      <c r="Z1076" s="3"/>
      <c r="AA1076" s="6"/>
      <c r="AB1076" s="6"/>
      <c r="AC1076" s="6"/>
      <c r="AD1076" s="6"/>
      <c r="AE1076" s="6"/>
      <c r="AF1076" s="7"/>
    </row>
    <row r="1077" spans="1:32" ht="13.2">
      <c r="A1077" s="8"/>
      <c r="B1077" s="9"/>
      <c r="C1077" s="10"/>
      <c r="D1077" s="10"/>
      <c r="E1077" s="43"/>
      <c r="F1077" s="10"/>
      <c r="G1077" s="10"/>
      <c r="H1077" s="10"/>
      <c r="I1077" s="10"/>
      <c r="J1077" s="10"/>
      <c r="K1077" s="10"/>
      <c r="L1077" s="10"/>
      <c r="M1077" s="10"/>
      <c r="Q1077" s="10"/>
      <c r="R1077" s="10"/>
      <c r="S1077" s="10"/>
      <c r="T1077" s="11" t="e">
        <f>((S1077)/((O1077/60)*(N1077/(N1077+O1077))))/1000</f>
        <v>#DIV/0!</v>
      </c>
      <c r="U1077" s="10"/>
      <c r="V1077" s="10"/>
      <c r="W1077" s="10"/>
      <c r="X1077" s="10"/>
      <c r="Y1077" s="12"/>
      <c r="Z1077" s="10"/>
      <c r="AA1077" s="12"/>
      <c r="AB1077" s="12"/>
      <c r="AC1077" s="12"/>
      <c r="AD1077" s="12"/>
      <c r="AE1077" s="12"/>
      <c r="AF1077" s="13"/>
    </row>
    <row r="1078" spans="1:32" ht="13.2">
      <c r="A1078" s="1"/>
      <c r="B1078" s="2"/>
      <c r="C1078" s="3"/>
      <c r="D1078" s="3"/>
      <c r="E1078" s="31"/>
      <c r="F1078" s="3"/>
      <c r="G1078" s="3"/>
      <c r="H1078" s="3"/>
      <c r="I1078" s="3"/>
      <c r="J1078" s="3"/>
      <c r="K1078" s="3"/>
      <c r="L1078" s="3"/>
      <c r="M1078" s="3"/>
      <c r="Q1078" s="3"/>
      <c r="R1078" s="3"/>
      <c r="S1078" s="3"/>
      <c r="T1078" s="5" t="e">
        <f>((S1078)/((O1078/60)*(N1078/(N1078+O1078))))/1000</f>
        <v>#DIV/0!</v>
      </c>
      <c r="U1078" s="3"/>
      <c r="V1078" s="3"/>
      <c r="W1078" s="3"/>
      <c r="X1078" s="3"/>
      <c r="Y1078" s="6"/>
      <c r="Z1078" s="3"/>
      <c r="AA1078" s="6"/>
      <c r="AB1078" s="6"/>
      <c r="AC1078" s="6"/>
      <c r="AD1078" s="6"/>
      <c r="AE1078" s="6"/>
      <c r="AF1078" s="7"/>
    </row>
    <row r="1079" spans="1:32" ht="13.2">
      <c r="A1079" s="8"/>
      <c r="B1079" s="9"/>
      <c r="C1079" s="10"/>
      <c r="D1079" s="10"/>
      <c r="E1079" s="43"/>
      <c r="F1079" s="10"/>
      <c r="G1079" s="10"/>
      <c r="H1079" s="10"/>
      <c r="I1079" s="10"/>
      <c r="J1079" s="10"/>
      <c r="K1079" s="10"/>
      <c r="L1079" s="10"/>
      <c r="M1079" s="10"/>
      <c r="Q1079" s="10"/>
      <c r="R1079" s="10"/>
      <c r="S1079" s="10"/>
      <c r="T1079" s="11" t="e">
        <f>((S1079)/((O1079/60)*(N1079/(N1079+O1079))))/1000</f>
        <v>#DIV/0!</v>
      </c>
      <c r="U1079" s="10"/>
      <c r="V1079" s="10"/>
      <c r="W1079" s="10"/>
      <c r="X1079" s="10"/>
      <c r="Y1079" s="12"/>
      <c r="Z1079" s="10"/>
      <c r="AA1079" s="12"/>
      <c r="AB1079" s="12"/>
      <c r="AC1079" s="12"/>
      <c r="AD1079" s="12"/>
      <c r="AE1079" s="12"/>
      <c r="AF1079" s="13"/>
    </row>
    <row r="1080" spans="1:32" ht="13.2">
      <c r="A1080" s="1"/>
      <c r="B1080" s="2"/>
      <c r="C1080" s="3"/>
      <c r="D1080" s="3"/>
      <c r="E1080" s="31"/>
      <c r="F1080" s="3"/>
      <c r="G1080" s="3"/>
      <c r="H1080" s="3"/>
      <c r="I1080" s="3"/>
      <c r="J1080" s="3"/>
      <c r="K1080" s="3"/>
      <c r="L1080" s="3"/>
      <c r="M1080" s="3"/>
      <c r="Q1080" s="3"/>
      <c r="R1080" s="3"/>
      <c r="S1080" s="3"/>
      <c r="T1080" s="5" t="e">
        <f>((S1080)/((O1080/60)*(N1080/(N1080+O1080))))/1000</f>
        <v>#DIV/0!</v>
      </c>
      <c r="U1080" s="3"/>
      <c r="V1080" s="3"/>
      <c r="W1080" s="3"/>
      <c r="X1080" s="3"/>
      <c r="Y1080" s="6"/>
      <c r="Z1080" s="3"/>
      <c r="AA1080" s="6"/>
      <c r="AB1080" s="6"/>
      <c r="AC1080" s="6"/>
      <c r="AD1080" s="6"/>
      <c r="AE1080" s="6"/>
      <c r="AF1080" s="7"/>
    </row>
    <row r="1081" spans="1:32" ht="13.2">
      <c r="A1081" s="8"/>
      <c r="B1081" s="9"/>
      <c r="C1081" s="10"/>
      <c r="D1081" s="10"/>
      <c r="E1081" s="43"/>
      <c r="F1081" s="10"/>
      <c r="G1081" s="10"/>
      <c r="H1081" s="10"/>
      <c r="I1081" s="10"/>
      <c r="J1081" s="10"/>
      <c r="K1081" s="10"/>
      <c r="L1081" s="10"/>
      <c r="M1081" s="10"/>
      <c r="Q1081" s="10"/>
      <c r="R1081" s="10"/>
      <c r="S1081" s="10"/>
      <c r="T1081" s="11" t="e">
        <f>((S1081)/((O1081/60)*(N1081/(N1081+O1081))))/1000</f>
        <v>#DIV/0!</v>
      </c>
      <c r="U1081" s="10"/>
      <c r="V1081" s="10"/>
      <c r="W1081" s="10"/>
      <c r="X1081" s="10"/>
      <c r="Y1081" s="12"/>
      <c r="Z1081" s="10"/>
      <c r="AA1081" s="12"/>
      <c r="AB1081" s="12"/>
      <c r="AC1081" s="12"/>
      <c r="AD1081" s="12"/>
      <c r="AE1081" s="12"/>
      <c r="AF1081" s="13"/>
    </row>
    <row r="1082" spans="1:32" ht="13.2">
      <c r="A1082" s="1"/>
      <c r="B1082" s="2"/>
      <c r="C1082" s="3"/>
      <c r="D1082" s="3"/>
      <c r="E1082" s="31"/>
      <c r="F1082" s="3"/>
      <c r="G1082" s="3"/>
      <c r="H1082" s="3"/>
      <c r="I1082" s="3"/>
      <c r="J1082" s="3"/>
      <c r="K1082" s="3"/>
      <c r="L1082" s="3"/>
      <c r="M1082" s="3"/>
      <c r="Q1082" s="3"/>
      <c r="R1082" s="3"/>
      <c r="S1082" s="3"/>
      <c r="T1082" s="5" t="e">
        <f>((S1082)/((O1082/60)*(N1082/(N1082+O1082))))/1000</f>
        <v>#DIV/0!</v>
      </c>
      <c r="U1082" s="3"/>
      <c r="V1082" s="3"/>
      <c r="W1082" s="3"/>
      <c r="X1082" s="3"/>
      <c r="Y1082" s="6"/>
      <c r="Z1082" s="3"/>
      <c r="AA1082" s="6"/>
      <c r="AB1082" s="6"/>
      <c r="AC1082" s="6"/>
      <c r="AD1082" s="6"/>
      <c r="AE1082" s="6"/>
      <c r="AF1082" s="7"/>
    </row>
    <row r="1083" spans="1:32" ht="13.2">
      <c r="A1083" s="8"/>
      <c r="B1083" s="9"/>
      <c r="C1083" s="10"/>
      <c r="D1083" s="10"/>
      <c r="E1083" s="43"/>
      <c r="F1083" s="10"/>
      <c r="G1083" s="10"/>
      <c r="H1083" s="10"/>
      <c r="I1083" s="10"/>
      <c r="J1083" s="10"/>
      <c r="K1083" s="10"/>
      <c r="L1083" s="10"/>
      <c r="M1083" s="10"/>
      <c r="Q1083" s="10"/>
      <c r="R1083" s="10"/>
      <c r="S1083" s="10"/>
      <c r="T1083" s="11" t="e">
        <f>((S1083)/((O1083/60)*(N1083/(N1083+O1083))))/1000</f>
        <v>#DIV/0!</v>
      </c>
      <c r="U1083" s="10"/>
      <c r="V1083" s="10"/>
      <c r="W1083" s="10"/>
      <c r="X1083" s="10"/>
      <c r="Y1083" s="12"/>
      <c r="Z1083" s="10"/>
      <c r="AA1083" s="12"/>
      <c r="AB1083" s="12"/>
      <c r="AC1083" s="12"/>
      <c r="AD1083" s="12"/>
      <c r="AE1083" s="12"/>
      <c r="AF1083" s="13"/>
    </row>
    <row r="1084" spans="1:32" ht="13.2">
      <c r="A1084" s="1"/>
      <c r="B1084" s="2"/>
      <c r="C1084" s="3"/>
      <c r="D1084" s="3"/>
      <c r="E1084" s="31"/>
      <c r="F1084" s="3"/>
      <c r="G1084" s="3"/>
      <c r="H1084" s="3"/>
      <c r="I1084" s="3"/>
      <c r="J1084" s="3"/>
      <c r="K1084" s="3"/>
      <c r="L1084" s="3"/>
      <c r="M1084" s="3"/>
      <c r="Q1084" s="3"/>
      <c r="R1084" s="3"/>
      <c r="S1084" s="3"/>
      <c r="T1084" s="5" t="e">
        <f>((S1084)/((O1084/60)*(N1084/(N1084+O1084))))/1000</f>
        <v>#DIV/0!</v>
      </c>
      <c r="U1084" s="3"/>
      <c r="V1084" s="3"/>
      <c r="W1084" s="3"/>
      <c r="X1084" s="3"/>
      <c r="Y1084" s="6"/>
      <c r="Z1084" s="3"/>
      <c r="AA1084" s="6"/>
      <c r="AB1084" s="6"/>
      <c r="AC1084" s="6"/>
      <c r="AD1084" s="6"/>
      <c r="AE1084" s="6"/>
      <c r="AF1084" s="7"/>
    </row>
    <row r="1085" spans="1:32" ht="13.2">
      <c r="A1085" s="8"/>
      <c r="B1085" s="9"/>
      <c r="C1085" s="10"/>
      <c r="D1085" s="10"/>
      <c r="E1085" s="43"/>
      <c r="F1085" s="10"/>
      <c r="G1085" s="10"/>
      <c r="H1085" s="10"/>
      <c r="I1085" s="10"/>
      <c r="J1085" s="10"/>
      <c r="K1085" s="10"/>
      <c r="L1085" s="10"/>
      <c r="M1085" s="10"/>
      <c r="Q1085" s="10"/>
      <c r="R1085" s="10"/>
      <c r="S1085" s="10"/>
      <c r="T1085" s="11" t="e">
        <f>((S1085)/((O1085/60)*(N1085/(N1085+O1085))))/1000</f>
        <v>#DIV/0!</v>
      </c>
      <c r="U1085" s="10"/>
      <c r="V1085" s="10"/>
      <c r="W1085" s="10"/>
      <c r="X1085" s="10"/>
      <c r="Y1085" s="12"/>
      <c r="Z1085" s="10"/>
      <c r="AA1085" s="12"/>
      <c r="AB1085" s="12"/>
      <c r="AC1085" s="12"/>
      <c r="AD1085" s="12"/>
      <c r="AE1085" s="12"/>
      <c r="AF1085" s="13"/>
    </row>
    <row r="1086" spans="1:32" ht="13.2">
      <c r="A1086" s="1"/>
      <c r="B1086" s="2"/>
      <c r="C1086" s="3"/>
      <c r="D1086" s="3"/>
      <c r="E1086" s="31"/>
      <c r="F1086" s="3"/>
      <c r="G1086" s="3"/>
      <c r="H1086" s="3"/>
      <c r="I1086" s="3"/>
      <c r="J1086" s="3"/>
      <c r="K1086" s="3"/>
      <c r="L1086" s="3"/>
      <c r="M1086" s="3"/>
      <c r="Q1086" s="3"/>
      <c r="R1086" s="3"/>
      <c r="S1086" s="3"/>
      <c r="T1086" s="5" t="e">
        <f>((S1086)/((O1086/60)*(N1086/(N1086+O1086))))/1000</f>
        <v>#DIV/0!</v>
      </c>
      <c r="U1086" s="3"/>
      <c r="V1086" s="3"/>
      <c r="W1086" s="3"/>
      <c r="X1086" s="3"/>
      <c r="Y1086" s="6"/>
      <c r="Z1086" s="3"/>
      <c r="AA1086" s="6"/>
      <c r="AB1086" s="6"/>
      <c r="AC1086" s="6"/>
      <c r="AD1086" s="6"/>
      <c r="AE1086" s="6"/>
      <c r="AF1086" s="7"/>
    </row>
    <row r="1087" spans="1:32" ht="13.2">
      <c r="A1087" s="8"/>
      <c r="B1087" s="9"/>
      <c r="C1087" s="10"/>
      <c r="D1087" s="10"/>
      <c r="E1087" s="43"/>
      <c r="F1087" s="10"/>
      <c r="G1087" s="10"/>
      <c r="H1087" s="10"/>
      <c r="I1087" s="10"/>
      <c r="J1087" s="10"/>
      <c r="K1087" s="10"/>
      <c r="L1087" s="10"/>
      <c r="M1087" s="10"/>
      <c r="Q1087" s="10"/>
      <c r="R1087" s="10"/>
      <c r="S1087" s="10"/>
      <c r="T1087" s="11" t="e">
        <f>((S1087)/((O1087/60)*(N1087/(N1087+O1087))))/1000</f>
        <v>#DIV/0!</v>
      </c>
      <c r="U1087" s="10"/>
      <c r="V1087" s="10"/>
      <c r="W1087" s="10"/>
      <c r="X1087" s="10"/>
      <c r="Y1087" s="12"/>
      <c r="Z1087" s="10"/>
      <c r="AA1087" s="12"/>
      <c r="AB1087" s="12"/>
      <c r="AC1087" s="12"/>
      <c r="AD1087" s="12"/>
      <c r="AE1087" s="12"/>
      <c r="AF1087" s="13"/>
    </row>
    <row r="1088" spans="1:32" ht="13.2">
      <c r="A1088" s="1"/>
      <c r="B1088" s="2"/>
      <c r="C1088" s="3"/>
      <c r="D1088" s="3"/>
      <c r="E1088" s="31"/>
      <c r="F1088" s="3"/>
      <c r="G1088" s="3"/>
      <c r="H1088" s="3"/>
      <c r="I1088" s="3"/>
      <c r="J1088" s="3"/>
      <c r="K1088" s="3"/>
      <c r="L1088" s="3"/>
      <c r="M1088" s="3"/>
      <c r="Q1088" s="3"/>
      <c r="R1088" s="3"/>
      <c r="S1088" s="3"/>
      <c r="T1088" s="5" t="e">
        <f>((S1088)/((O1088/60)*(N1088/(N1088+O1088))))/1000</f>
        <v>#DIV/0!</v>
      </c>
      <c r="U1088" s="3"/>
      <c r="V1088" s="3"/>
      <c r="W1088" s="3"/>
      <c r="X1088" s="3"/>
      <c r="Y1088" s="6"/>
      <c r="Z1088" s="3"/>
      <c r="AA1088" s="6"/>
      <c r="AB1088" s="6"/>
      <c r="AC1088" s="6"/>
      <c r="AD1088" s="6"/>
      <c r="AE1088" s="6"/>
      <c r="AF1088" s="7"/>
    </row>
    <row r="1089" spans="1:32" ht="13.2">
      <c r="A1089" s="8"/>
      <c r="B1089" s="9"/>
      <c r="C1089" s="10"/>
      <c r="D1089" s="10"/>
      <c r="E1089" s="43"/>
      <c r="F1089" s="10"/>
      <c r="G1089" s="10"/>
      <c r="H1089" s="10"/>
      <c r="I1089" s="10"/>
      <c r="J1089" s="10"/>
      <c r="K1089" s="10"/>
      <c r="L1089" s="10"/>
      <c r="M1089" s="10"/>
      <c r="Q1089" s="10"/>
      <c r="R1089" s="10"/>
      <c r="S1089" s="10"/>
      <c r="T1089" s="11" t="e">
        <f>((S1089)/((O1089/60)*(N1089/(N1089+O1089))))/1000</f>
        <v>#DIV/0!</v>
      </c>
      <c r="U1089" s="10"/>
      <c r="V1089" s="10"/>
      <c r="W1089" s="10"/>
      <c r="X1089" s="10"/>
      <c r="Y1089" s="12"/>
      <c r="Z1089" s="10"/>
      <c r="AA1089" s="12"/>
      <c r="AB1089" s="12"/>
      <c r="AC1089" s="12"/>
      <c r="AD1089" s="12"/>
      <c r="AE1089" s="12"/>
      <c r="AF1089" s="13"/>
    </row>
    <row r="1090" spans="1:32" ht="13.2">
      <c r="A1090" s="1"/>
      <c r="B1090" s="2"/>
      <c r="C1090" s="3"/>
      <c r="D1090" s="3"/>
      <c r="E1090" s="31"/>
      <c r="F1090" s="3"/>
      <c r="G1090" s="3"/>
      <c r="H1090" s="3"/>
      <c r="I1090" s="3"/>
      <c r="J1090" s="3"/>
      <c r="K1090" s="3"/>
      <c r="L1090" s="3"/>
      <c r="M1090" s="3"/>
      <c r="Q1090" s="3"/>
      <c r="R1090" s="3"/>
      <c r="S1090" s="3"/>
      <c r="T1090" s="5" t="e">
        <f>((S1090)/((O1090/60)*(N1090/(N1090+O1090))))/1000</f>
        <v>#DIV/0!</v>
      </c>
      <c r="U1090" s="3"/>
      <c r="V1090" s="3"/>
      <c r="W1090" s="3"/>
      <c r="X1090" s="3"/>
      <c r="Y1090" s="6"/>
      <c r="Z1090" s="3"/>
      <c r="AA1090" s="6"/>
      <c r="AB1090" s="6"/>
      <c r="AC1090" s="6"/>
      <c r="AD1090" s="6"/>
      <c r="AE1090" s="6"/>
      <c r="AF1090" s="7"/>
    </row>
    <row r="1091" spans="1:32" ht="13.2">
      <c r="A1091" s="8"/>
      <c r="B1091" s="9"/>
      <c r="C1091" s="10"/>
      <c r="D1091" s="10"/>
      <c r="E1091" s="43"/>
      <c r="F1091" s="10"/>
      <c r="G1091" s="10"/>
      <c r="H1091" s="10"/>
      <c r="I1091" s="10"/>
      <c r="J1091" s="10"/>
      <c r="K1091" s="10"/>
      <c r="L1091" s="10"/>
      <c r="M1091" s="10"/>
      <c r="Q1091" s="10"/>
      <c r="R1091" s="10"/>
      <c r="S1091" s="10"/>
      <c r="T1091" s="11" t="e">
        <f>((S1091)/((O1091/60)*(N1091/(N1091+O1091))))/1000</f>
        <v>#DIV/0!</v>
      </c>
      <c r="U1091" s="10"/>
      <c r="V1091" s="10"/>
      <c r="W1091" s="10"/>
      <c r="X1091" s="10"/>
      <c r="Y1091" s="12"/>
      <c r="Z1091" s="10"/>
      <c r="AA1091" s="12"/>
      <c r="AB1091" s="12"/>
      <c r="AC1091" s="12"/>
      <c r="AD1091" s="12"/>
      <c r="AE1091" s="12"/>
      <c r="AF1091" s="13"/>
    </row>
    <row r="1092" spans="1:32" ht="13.2">
      <c r="A1092" s="1"/>
      <c r="B1092" s="2"/>
      <c r="C1092" s="3"/>
      <c r="D1092" s="3"/>
      <c r="E1092" s="31"/>
      <c r="F1092" s="3"/>
      <c r="G1092" s="3"/>
      <c r="H1092" s="3"/>
      <c r="I1092" s="3"/>
      <c r="J1092" s="3"/>
      <c r="K1092" s="3"/>
      <c r="L1092" s="3"/>
      <c r="M1092" s="3"/>
      <c r="Q1092" s="3"/>
      <c r="R1092" s="3"/>
      <c r="S1092" s="3"/>
      <c r="T1092" s="5" t="e">
        <f>((S1092)/((O1092/60)*(N1092/(N1092+O1092))))/1000</f>
        <v>#DIV/0!</v>
      </c>
      <c r="U1092" s="3"/>
      <c r="V1092" s="3"/>
      <c r="W1092" s="3"/>
      <c r="X1092" s="3"/>
      <c r="Y1092" s="6"/>
      <c r="Z1092" s="3"/>
      <c r="AA1092" s="6"/>
      <c r="AB1092" s="6"/>
      <c r="AC1092" s="6"/>
      <c r="AD1092" s="6"/>
      <c r="AE1092" s="6"/>
      <c r="AF1092" s="7"/>
    </row>
    <row r="1093" spans="1:32" ht="13.2">
      <c r="A1093" s="8"/>
      <c r="B1093" s="9"/>
      <c r="C1093" s="10"/>
      <c r="D1093" s="10"/>
      <c r="E1093" s="43"/>
      <c r="F1093" s="10"/>
      <c r="G1093" s="10"/>
      <c r="H1093" s="10"/>
      <c r="I1093" s="10"/>
      <c r="J1093" s="10"/>
      <c r="K1093" s="10"/>
      <c r="L1093" s="10"/>
      <c r="M1093" s="10"/>
      <c r="Q1093" s="10"/>
      <c r="R1093" s="10"/>
      <c r="S1093" s="10"/>
      <c r="T1093" s="11" t="e">
        <f>((S1093)/((O1093/60)*(N1093/(N1093+O1093))))/1000</f>
        <v>#DIV/0!</v>
      </c>
      <c r="U1093" s="10"/>
      <c r="V1093" s="10"/>
      <c r="W1093" s="10"/>
      <c r="X1093" s="10"/>
      <c r="Y1093" s="12"/>
      <c r="Z1093" s="10"/>
      <c r="AA1093" s="12"/>
      <c r="AB1093" s="12"/>
      <c r="AC1093" s="12"/>
      <c r="AD1093" s="12"/>
      <c r="AE1093" s="12"/>
      <c r="AF1093" s="13"/>
    </row>
    <row r="1094" spans="1:32" ht="13.2">
      <c r="A1094" s="1"/>
      <c r="B1094" s="2"/>
      <c r="C1094" s="3"/>
      <c r="D1094" s="3"/>
      <c r="E1094" s="31"/>
      <c r="F1094" s="3"/>
      <c r="G1094" s="3"/>
      <c r="H1094" s="3"/>
      <c r="I1094" s="3"/>
      <c r="J1094" s="3"/>
      <c r="K1094" s="3"/>
      <c r="L1094" s="3"/>
      <c r="M1094" s="3"/>
      <c r="Q1094" s="3"/>
      <c r="R1094" s="3"/>
      <c r="S1094" s="3"/>
      <c r="T1094" s="5" t="e">
        <f>((S1094)/((O1094/60)*(N1094/(N1094+O1094))))/1000</f>
        <v>#DIV/0!</v>
      </c>
      <c r="U1094" s="3"/>
      <c r="V1094" s="3"/>
      <c r="W1094" s="3"/>
      <c r="X1094" s="3"/>
      <c r="Y1094" s="6"/>
      <c r="Z1094" s="3"/>
      <c r="AA1094" s="6"/>
      <c r="AB1094" s="6"/>
      <c r="AC1094" s="6"/>
      <c r="AD1094" s="6"/>
      <c r="AE1094" s="6"/>
      <c r="AF1094" s="7"/>
    </row>
    <row r="1095" spans="1:32" ht="13.2">
      <c r="A1095" s="8"/>
      <c r="B1095" s="9"/>
      <c r="C1095" s="10"/>
      <c r="D1095" s="10"/>
      <c r="E1095" s="43"/>
      <c r="F1095" s="10"/>
      <c r="G1095" s="10"/>
      <c r="H1095" s="10"/>
      <c r="I1095" s="10"/>
      <c r="J1095" s="10"/>
      <c r="K1095" s="10"/>
      <c r="L1095" s="10"/>
      <c r="M1095" s="10"/>
      <c r="Q1095" s="10"/>
      <c r="R1095" s="10"/>
      <c r="S1095" s="10"/>
      <c r="T1095" s="11" t="e">
        <f>((S1095)/((O1095/60)*(N1095/(N1095+O1095))))/1000</f>
        <v>#DIV/0!</v>
      </c>
      <c r="U1095" s="10"/>
      <c r="V1095" s="10"/>
      <c r="W1095" s="10"/>
      <c r="X1095" s="10"/>
      <c r="Y1095" s="12"/>
      <c r="Z1095" s="10"/>
      <c r="AA1095" s="12"/>
      <c r="AB1095" s="12"/>
      <c r="AC1095" s="12"/>
      <c r="AD1095" s="12"/>
      <c r="AE1095" s="12"/>
      <c r="AF1095" s="13"/>
    </row>
    <row r="1096" spans="1:32" ht="13.2">
      <c r="A1096" s="1"/>
      <c r="B1096" s="2"/>
      <c r="C1096" s="3"/>
      <c r="D1096" s="3"/>
      <c r="E1096" s="31"/>
      <c r="F1096" s="3"/>
      <c r="G1096" s="3"/>
      <c r="H1096" s="3"/>
      <c r="I1096" s="3"/>
      <c r="J1096" s="3"/>
      <c r="K1096" s="3"/>
      <c r="L1096" s="3"/>
      <c r="M1096" s="3"/>
      <c r="Q1096" s="3"/>
      <c r="R1096" s="3"/>
      <c r="S1096" s="3"/>
      <c r="T1096" s="5" t="e">
        <f>((S1096)/((O1096/60)*(N1096/(N1096+O1096))))/1000</f>
        <v>#DIV/0!</v>
      </c>
      <c r="U1096" s="3"/>
      <c r="V1096" s="3"/>
      <c r="W1096" s="3"/>
      <c r="X1096" s="3"/>
      <c r="Y1096" s="6"/>
      <c r="Z1096" s="3"/>
      <c r="AA1096" s="6"/>
      <c r="AB1096" s="6"/>
      <c r="AC1096" s="6"/>
      <c r="AD1096" s="6"/>
      <c r="AE1096" s="6"/>
      <c r="AF1096" s="7"/>
    </row>
    <row r="1097" spans="1:32" ht="13.2">
      <c r="A1097" s="8"/>
      <c r="B1097" s="9"/>
      <c r="C1097" s="10"/>
      <c r="D1097" s="10"/>
      <c r="E1097" s="43"/>
      <c r="F1097" s="10"/>
      <c r="G1097" s="10"/>
      <c r="H1097" s="10"/>
      <c r="I1097" s="10"/>
      <c r="J1097" s="10"/>
      <c r="K1097" s="10"/>
      <c r="L1097" s="10"/>
      <c r="M1097" s="10"/>
      <c r="Q1097" s="10"/>
      <c r="R1097" s="10"/>
      <c r="S1097" s="10"/>
      <c r="T1097" s="11" t="e">
        <f>((S1097)/((O1097/60)*(N1097/(N1097+O1097))))/1000</f>
        <v>#DIV/0!</v>
      </c>
      <c r="U1097" s="10"/>
      <c r="V1097" s="10"/>
      <c r="W1097" s="10"/>
      <c r="X1097" s="10"/>
      <c r="Y1097" s="12"/>
      <c r="Z1097" s="10"/>
      <c r="AA1097" s="12"/>
      <c r="AB1097" s="12"/>
      <c r="AC1097" s="12"/>
      <c r="AD1097" s="12"/>
      <c r="AE1097" s="12"/>
      <c r="AF1097" s="13"/>
    </row>
    <row r="1098" spans="1:32" ht="13.2">
      <c r="A1098" s="1"/>
      <c r="B1098" s="2"/>
      <c r="C1098" s="3"/>
      <c r="D1098" s="3"/>
      <c r="E1098" s="31"/>
      <c r="F1098" s="3"/>
      <c r="G1098" s="3"/>
      <c r="H1098" s="3"/>
      <c r="I1098" s="3"/>
      <c r="J1098" s="3"/>
      <c r="K1098" s="3"/>
      <c r="L1098" s="3"/>
      <c r="M1098" s="3"/>
      <c r="Q1098" s="3"/>
      <c r="R1098" s="3"/>
      <c r="S1098" s="3"/>
      <c r="T1098" s="5" t="e">
        <f>((S1098)/((O1098/60)*(N1098/(N1098+O1098))))/1000</f>
        <v>#DIV/0!</v>
      </c>
      <c r="U1098" s="3"/>
      <c r="V1098" s="3"/>
      <c r="W1098" s="3"/>
      <c r="X1098" s="3"/>
      <c r="Y1098" s="6"/>
      <c r="Z1098" s="3"/>
      <c r="AA1098" s="6"/>
      <c r="AB1098" s="6"/>
      <c r="AC1098" s="6"/>
      <c r="AD1098" s="6"/>
      <c r="AE1098" s="6"/>
      <c r="AF1098" s="7"/>
    </row>
    <row r="1099" spans="1:32" ht="13.2">
      <c r="A1099" s="8"/>
      <c r="B1099" s="9"/>
      <c r="C1099" s="10"/>
      <c r="D1099" s="10"/>
      <c r="E1099" s="43"/>
      <c r="F1099" s="10"/>
      <c r="G1099" s="10"/>
      <c r="H1099" s="10"/>
      <c r="I1099" s="10"/>
      <c r="J1099" s="10"/>
      <c r="K1099" s="10"/>
      <c r="L1099" s="10"/>
      <c r="M1099" s="10"/>
      <c r="Q1099" s="10"/>
      <c r="R1099" s="10"/>
      <c r="S1099" s="10"/>
      <c r="T1099" s="11" t="e">
        <f>((S1099)/((O1099/60)*(N1099/(N1099+O1099))))/1000</f>
        <v>#DIV/0!</v>
      </c>
      <c r="U1099" s="10"/>
      <c r="V1099" s="10"/>
      <c r="W1099" s="10"/>
      <c r="X1099" s="10"/>
      <c r="Y1099" s="12"/>
      <c r="Z1099" s="10"/>
      <c r="AA1099" s="12"/>
      <c r="AB1099" s="12"/>
      <c r="AC1099" s="12"/>
      <c r="AD1099" s="12"/>
      <c r="AE1099" s="12"/>
      <c r="AF1099" s="13"/>
    </row>
    <row r="1100" spans="1:32" ht="13.2">
      <c r="A1100" s="1"/>
      <c r="B1100" s="2"/>
      <c r="C1100" s="3"/>
      <c r="D1100" s="3"/>
      <c r="E1100" s="31"/>
      <c r="F1100" s="3"/>
      <c r="G1100" s="3"/>
      <c r="H1100" s="3"/>
      <c r="I1100" s="3"/>
      <c r="J1100" s="3"/>
      <c r="K1100" s="3"/>
      <c r="L1100" s="3"/>
      <c r="M1100" s="3"/>
      <c r="Q1100" s="3"/>
      <c r="R1100" s="3"/>
      <c r="S1100" s="3"/>
      <c r="T1100" s="5" t="e">
        <f>((S1100)/((O1100/60)*(N1100/(N1100+O1100))))/1000</f>
        <v>#DIV/0!</v>
      </c>
      <c r="U1100" s="3"/>
      <c r="V1100" s="3"/>
      <c r="W1100" s="3"/>
      <c r="X1100" s="3"/>
      <c r="Y1100" s="6"/>
      <c r="Z1100" s="3"/>
      <c r="AA1100" s="6"/>
      <c r="AB1100" s="6"/>
      <c r="AC1100" s="6"/>
      <c r="AD1100" s="6"/>
      <c r="AE1100" s="6"/>
      <c r="AF1100" s="7"/>
    </row>
    <row r="1101" spans="1:32" ht="13.2">
      <c r="A1101" s="8"/>
      <c r="B1101" s="9"/>
      <c r="C1101" s="10"/>
      <c r="D1101" s="10"/>
      <c r="E1101" s="43"/>
      <c r="F1101" s="10"/>
      <c r="G1101" s="10"/>
      <c r="H1101" s="10"/>
      <c r="I1101" s="10"/>
      <c r="J1101" s="10"/>
      <c r="K1101" s="10"/>
      <c r="L1101" s="10"/>
      <c r="M1101" s="10"/>
      <c r="Q1101" s="10"/>
      <c r="R1101" s="10"/>
      <c r="S1101" s="10"/>
      <c r="T1101" s="11" t="e">
        <f>((S1101)/((O1101/60)*(N1101/(N1101+O1101))))/1000</f>
        <v>#DIV/0!</v>
      </c>
      <c r="U1101" s="10"/>
      <c r="V1101" s="10"/>
      <c r="W1101" s="10"/>
      <c r="X1101" s="10"/>
      <c r="Y1101" s="12"/>
      <c r="Z1101" s="10"/>
      <c r="AA1101" s="12"/>
      <c r="AB1101" s="12"/>
      <c r="AC1101" s="12"/>
      <c r="AD1101" s="12"/>
      <c r="AE1101" s="12"/>
      <c r="AF1101" s="13"/>
    </row>
    <row r="1102" spans="1:32" ht="13.2">
      <c r="A1102" s="1"/>
      <c r="B1102" s="2"/>
      <c r="C1102" s="3"/>
      <c r="D1102" s="3"/>
      <c r="E1102" s="31"/>
      <c r="F1102" s="3"/>
      <c r="G1102" s="3"/>
      <c r="H1102" s="3"/>
      <c r="I1102" s="3"/>
      <c r="J1102" s="3"/>
      <c r="K1102" s="3"/>
      <c r="L1102" s="3"/>
      <c r="M1102" s="3"/>
      <c r="Q1102" s="3"/>
      <c r="R1102" s="3"/>
      <c r="S1102" s="3"/>
      <c r="T1102" s="5" t="e">
        <f>((S1102)/((O1102/60)*(N1102/(N1102+O1102))))/1000</f>
        <v>#DIV/0!</v>
      </c>
      <c r="U1102" s="3"/>
      <c r="V1102" s="3"/>
      <c r="W1102" s="3"/>
      <c r="X1102" s="3"/>
      <c r="Y1102" s="6"/>
      <c r="Z1102" s="3"/>
      <c r="AA1102" s="6"/>
      <c r="AB1102" s="6"/>
      <c r="AC1102" s="6"/>
      <c r="AD1102" s="6"/>
      <c r="AE1102" s="6"/>
      <c r="AF1102" s="7"/>
    </row>
    <row r="1103" spans="1:32" ht="13.2">
      <c r="A1103" s="8"/>
      <c r="B1103" s="9"/>
      <c r="C1103" s="10"/>
      <c r="D1103" s="10"/>
      <c r="E1103" s="43"/>
      <c r="F1103" s="10"/>
      <c r="G1103" s="10"/>
      <c r="H1103" s="10"/>
      <c r="I1103" s="10"/>
      <c r="J1103" s="10"/>
      <c r="K1103" s="10"/>
      <c r="L1103" s="10"/>
      <c r="M1103" s="10"/>
      <c r="Q1103" s="10"/>
      <c r="R1103" s="10"/>
      <c r="S1103" s="10"/>
      <c r="T1103" s="11" t="e">
        <f>((S1103)/((O1103/60)*(N1103/(N1103+O1103))))/1000</f>
        <v>#DIV/0!</v>
      </c>
      <c r="U1103" s="10"/>
      <c r="V1103" s="10"/>
      <c r="W1103" s="10"/>
      <c r="X1103" s="10"/>
      <c r="Y1103" s="12"/>
      <c r="Z1103" s="10"/>
      <c r="AA1103" s="12"/>
      <c r="AB1103" s="12"/>
      <c r="AC1103" s="12"/>
      <c r="AD1103" s="12"/>
      <c r="AE1103" s="12"/>
      <c r="AF1103" s="13"/>
    </row>
    <row r="1104" spans="1:32" ht="13.2">
      <c r="A1104" s="1"/>
      <c r="B1104" s="2"/>
      <c r="C1104" s="3"/>
      <c r="D1104" s="3"/>
      <c r="E1104" s="31"/>
      <c r="F1104" s="3"/>
      <c r="G1104" s="3"/>
      <c r="H1104" s="3"/>
      <c r="I1104" s="3"/>
      <c r="J1104" s="3"/>
      <c r="K1104" s="3"/>
      <c r="L1104" s="3"/>
      <c r="M1104" s="3"/>
      <c r="Q1104" s="3"/>
      <c r="R1104" s="3"/>
      <c r="S1104" s="3"/>
      <c r="T1104" s="5" t="e">
        <f>((S1104)/((O1104/60)*(N1104/(N1104+O1104))))/1000</f>
        <v>#DIV/0!</v>
      </c>
      <c r="U1104" s="3"/>
      <c r="V1104" s="3"/>
      <c r="W1104" s="3"/>
      <c r="X1104" s="3"/>
      <c r="Y1104" s="6"/>
      <c r="Z1104" s="3"/>
      <c r="AA1104" s="6"/>
      <c r="AB1104" s="6"/>
      <c r="AC1104" s="6"/>
      <c r="AD1104" s="6"/>
      <c r="AE1104" s="6"/>
      <c r="AF1104" s="7"/>
    </row>
    <row r="1105" spans="1:32" ht="13.2">
      <c r="A1105" s="8"/>
      <c r="B1105" s="9"/>
      <c r="C1105" s="10"/>
      <c r="D1105" s="10"/>
      <c r="E1105" s="43"/>
      <c r="F1105" s="10"/>
      <c r="G1105" s="10"/>
      <c r="H1105" s="10"/>
      <c r="I1105" s="10"/>
      <c r="J1105" s="10"/>
      <c r="K1105" s="10"/>
      <c r="L1105" s="10"/>
      <c r="M1105" s="10"/>
      <c r="Q1105" s="10"/>
      <c r="R1105" s="10"/>
      <c r="S1105" s="10"/>
      <c r="T1105" s="11" t="e">
        <f>((S1105)/((O1105/60)*(N1105/(N1105+O1105))))/1000</f>
        <v>#DIV/0!</v>
      </c>
      <c r="U1105" s="10"/>
      <c r="V1105" s="10"/>
      <c r="W1105" s="10"/>
      <c r="X1105" s="10"/>
      <c r="Y1105" s="12"/>
      <c r="Z1105" s="10"/>
      <c r="AA1105" s="12"/>
      <c r="AB1105" s="12"/>
      <c r="AC1105" s="12"/>
      <c r="AD1105" s="12"/>
      <c r="AE1105" s="12"/>
      <c r="AF1105" s="13"/>
    </row>
    <row r="1106" spans="1:32" ht="13.2">
      <c r="A1106" s="1"/>
      <c r="B1106" s="2"/>
      <c r="C1106" s="3"/>
      <c r="D1106" s="3"/>
      <c r="E1106" s="31"/>
      <c r="F1106" s="3"/>
      <c r="G1106" s="3"/>
      <c r="H1106" s="3"/>
      <c r="I1106" s="3"/>
      <c r="J1106" s="3"/>
      <c r="K1106" s="3"/>
      <c r="L1106" s="3"/>
      <c r="M1106" s="3"/>
      <c r="Q1106" s="3"/>
      <c r="R1106" s="3"/>
      <c r="S1106" s="3"/>
      <c r="T1106" s="5" t="e">
        <f>((S1106)/((O1106/60)*(N1106/(N1106+O1106))))/1000</f>
        <v>#DIV/0!</v>
      </c>
      <c r="U1106" s="3"/>
      <c r="V1106" s="3"/>
      <c r="W1106" s="3"/>
      <c r="X1106" s="3"/>
      <c r="Y1106" s="6"/>
      <c r="Z1106" s="3"/>
      <c r="AA1106" s="6"/>
      <c r="AB1106" s="6"/>
      <c r="AC1106" s="6"/>
      <c r="AD1106" s="6"/>
      <c r="AE1106" s="6"/>
      <c r="AF1106" s="7"/>
    </row>
    <row r="1107" spans="1:32" ht="13.2">
      <c r="A1107" s="8"/>
      <c r="B1107" s="9"/>
      <c r="C1107" s="10"/>
      <c r="D1107" s="10"/>
      <c r="E1107" s="43"/>
      <c r="F1107" s="10"/>
      <c r="G1107" s="10"/>
      <c r="H1107" s="10"/>
      <c r="I1107" s="10"/>
      <c r="J1107" s="10"/>
      <c r="K1107" s="10"/>
      <c r="L1107" s="10"/>
      <c r="M1107" s="10"/>
      <c r="Q1107" s="10"/>
      <c r="R1107" s="10"/>
      <c r="S1107" s="10"/>
      <c r="T1107" s="11" t="e">
        <f>((S1107)/((O1107/60)*(N1107/(N1107+O1107))))/1000</f>
        <v>#DIV/0!</v>
      </c>
      <c r="U1107" s="10"/>
      <c r="V1107" s="10"/>
      <c r="W1107" s="10"/>
      <c r="X1107" s="10"/>
      <c r="Y1107" s="12"/>
      <c r="Z1107" s="10"/>
      <c r="AA1107" s="12"/>
      <c r="AB1107" s="12"/>
      <c r="AC1107" s="12"/>
      <c r="AD1107" s="12"/>
      <c r="AE1107" s="12"/>
      <c r="AF1107" s="13"/>
    </row>
    <row r="1108" spans="1:32" ht="13.2">
      <c r="A1108" s="1"/>
      <c r="B1108" s="2"/>
      <c r="C1108" s="3"/>
      <c r="D1108" s="3"/>
      <c r="E1108" s="31"/>
      <c r="F1108" s="3"/>
      <c r="G1108" s="3"/>
      <c r="H1108" s="3"/>
      <c r="I1108" s="3"/>
      <c r="J1108" s="3"/>
      <c r="K1108" s="3"/>
      <c r="L1108" s="3"/>
      <c r="M1108" s="3"/>
      <c r="Q1108" s="3"/>
      <c r="R1108" s="3"/>
      <c r="S1108" s="3"/>
      <c r="T1108" s="5" t="e">
        <f>((S1108)/((O1108/60)*(N1108/(N1108+O1108))))/1000</f>
        <v>#DIV/0!</v>
      </c>
      <c r="U1108" s="3"/>
      <c r="V1108" s="3"/>
      <c r="W1108" s="3"/>
      <c r="X1108" s="3"/>
      <c r="Y1108" s="6"/>
      <c r="Z1108" s="3"/>
      <c r="AA1108" s="6"/>
      <c r="AB1108" s="6"/>
      <c r="AC1108" s="6"/>
      <c r="AD1108" s="6"/>
      <c r="AE1108" s="6"/>
      <c r="AF1108" s="7"/>
    </row>
    <row r="1109" spans="1:32" ht="13.2">
      <c r="A1109" s="8"/>
      <c r="B1109" s="9"/>
      <c r="C1109" s="10"/>
      <c r="D1109" s="10"/>
      <c r="E1109" s="43"/>
      <c r="F1109" s="10"/>
      <c r="G1109" s="10"/>
      <c r="H1109" s="10"/>
      <c r="I1109" s="10"/>
      <c r="J1109" s="10"/>
      <c r="K1109" s="10"/>
      <c r="L1109" s="10"/>
      <c r="M1109" s="10"/>
      <c r="Q1109" s="10"/>
      <c r="R1109" s="10"/>
      <c r="S1109" s="10"/>
      <c r="T1109" s="11" t="e">
        <f>((S1109)/((O1109/60)*(N1109/(N1109+O1109))))/1000</f>
        <v>#DIV/0!</v>
      </c>
      <c r="U1109" s="10"/>
      <c r="V1109" s="10"/>
      <c r="W1109" s="10"/>
      <c r="X1109" s="10"/>
      <c r="Y1109" s="12"/>
      <c r="Z1109" s="10"/>
      <c r="AA1109" s="12"/>
      <c r="AB1109" s="12"/>
      <c r="AC1109" s="12"/>
      <c r="AD1109" s="12"/>
      <c r="AE1109" s="12"/>
      <c r="AF1109" s="13"/>
    </row>
    <row r="1110" spans="1:32" ht="13.2">
      <c r="A1110" s="1"/>
      <c r="B1110" s="2"/>
      <c r="C1110" s="3"/>
      <c r="D1110" s="3"/>
      <c r="E1110" s="31"/>
      <c r="F1110" s="3"/>
      <c r="G1110" s="3"/>
      <c r="H1110" s="3"/>
      <c r="I1110" s="3"/>
      <c r="J1110" s="3"/>
      <c r="K1110" s="3"/>
      <c r="L1110" s="3"/>
      <c r="M1110" s="3"/>
      <c r="Q1110" s="3"/>
      <c r="R1110" s="3"/>
      <c r="S1110" s="3"/>
      <c r="T1110" s="5" t="e">
        <f>((S1110)/((O1110/60)*(N1110/(N1110+O1110))))/1000</f>
        <v>#DIV/0!</v>
      </c>
      <c r="U1110" s="3"/>
      <c r="V1110" s="3"/>
      <c r="W1110" s="3"/>
      <c r="X1110" s="3"/>
      <c r="Y1110" s="6"/>
      <c r="Z1110" s="3"/>
      <c r="AA1110" s="6"/>
      <c r="AB1110" s="6"/>
      <c r="AC1110" s="6"/>
      <c r="AD1110" s="6"/>
      <c r="AE1110" s="6"/>
      <c r="AF1110" s="7"/>
    </row>
    <row r="1111" spans="1:32" ht="13.2">
      <c r="A1111" s="8"/>
      <c r="B1111" s="9"/>
      <c r="C1111" s="10"/>
      <c r="D1111" s="10"/>
      <c r="E1111" s="43"/>
      <c r="F1111" s="10"/>
      <c r="G1111" s="10"/>
      <c r="H1111" s="10"/>
      <c r="I1111" s="10"/>
      <c r="J1111" s="10"/>
      <c r="K1111" s="10"/>
      <c r="L1111" s="10"/>
      <c r="M1111" s="10"/>
      <c r="Q1111" s="10"/>
      <c r="R1111" s="10"/>
      <c r="S1111" s="10"/>
      <c r="T1111" s="11" t="e">
        <f>((S1111)/((O1111/60)*(N1111/(N1111+O1111))))/1000</f>
        <v>#DIV/0!</v>
      </c>
      <c r="U1111" s="10"/>
      <c r="V1111" s="10"/>
      <c r="W1111" s="10"/>
      <c r="X1111" s="10"/>
      <c r="Y1111" s="12"/>
      <c r="Z1111" s="10"/>
      <c r="AA1111" s="12"/>
      <c r="AB1111" s="12"/>
      <c r="AC1111" s="12"/>
      <c r="AD1111" s="12"/>
      <c r="AE1111" s="12"/>
      <c r="AF1111" s="13"/>
    </row>
    <row r="1112" spans="1:32" ht="13.2">
      <c r="A1112" s="1"/>
      <c r="B1112" s="2"/>
      <c r="C1112" s="3"/>
      <c r="D1112" s="3"/>
      <c r="E1112" s="31"/>
      <c r="F1112" s="3"/>
      <c r="G1112" s="3"/>
      <c r="H1112" s="3"/>
      <c r="I1112" s="3"/>
      <c r="J1112" s="3"/>
      <c r="K1112" s="3"/>
      <c r="L1112" s="3"/>
      <c r="M1112" s="3"/>
      <c r="Q1112" s="3"/>
      <c r="R1112" s="3"/>
      <c r="S1112" s="3"/>
      <c r="T1112" s="5" t="e">
        <f>((S1112)/((O1112/60)*(N1112/(N1112+O1112))))/1000</f>
        <v>#DIV/0!</v>
      </c>
      <c r="U1112" s="3"/>
      <c r="V1112" s="3"/>
      <c r="W1112" s="3"/>
      <c r="X1112" s="3"/>
      <c r="Y1112" s="6"/>
      <c r="Z1112" s="3"/>
      <c r="AA1112" s="6"/>
      <c r="AB1112" s="6"/>
      <c r="AC1112" s="6"/>
      <c r="AD1112" s="6"/>
      <c r="AE1112" s="6"/>
      <c r="AF1112" s="7"/>
    </row>
    <row r="1113" spans="1:32" ht="13.2">
      <c r="A1113" s="8"/>
      <c r="B1113" s="9"/>
      <c r="C1113" s="10"/>
      <c r="D1113" s="10"/>
      <c r="E1113" s="43"/>
      <c r="F1113" s="10"/>
      <c r="G1113" s="10"/>
      <c r="H1113" s="10"/>
      <c r="I1113" s="10"/>
      <c r="J1113" s="10"/>
      <c r="K1113" s="10"/>
      <c r="L1113" s="10"/>
      <c r="M1113" s="10"/>
      <c r="Q1113" s="10"/>
      <c r="R1113" s="10"/>
      <c r="S1113" s="10"/>
      <c r="T1113" s="11" t="e">
        <f>((S1113)/((O1113/60)*(N1113/(N1113+O1113))))/1000</f>
        <v>#DIV/0!</v>
      </c>
      <c r="U1113" s="10"/>
      <c r="V1113" s="10"/>
      <c r="W1113" s="10"/>
      <c r="X1113" s="10"/>
      <c r="Y1113" s="12"/>
      <c r="Z1113" s="10"/>
      <c r="AA1113" s="12"/>
      <c r="AB1113" s="12"/>
      <c r="AC1113" s="12"/>
      <c r="AD1113" s="12"/>
      <c r="AE1113" s="12"/>
      <c r="AF1113" s="13"/>
    </row>
    <row r="1114" spans="1:32" ht="13.2">
      <c r="A1114" s="1"/>
      <c r="B1114" s="2"/>
      <c r="C1114" s="3"/>
      <c r="D1114" s="3"/>
      <c r="E1114" s="31"/>
      <c r="F1114" s="3"/>
      <c r="G1114" s="3"/>
      <c r="H1114" s="3"/>
      <c r="I1114" s="3"/>
      <c r="J1114" s="3"/>
      <c r="K1114" s="3"/>
      <c r="L1114" s="3"/>
      <c r="M1114" s="3"/>
      <c r="Q1114" s="3"/>
      <c r="R1114" s="3"/>
      <c r="S1114" s="3"/>
      <c r="T1114" s="5" t="e">
        <f>((S1114)/((O1114/60)*(N1114/(N1114+O1114))))/1000</f>
        <v>#DIV/0!</v>
      </c>
      <c r="U1114" s="3"/>
      <c r="V1114" s="3"/>
      <c r="W1114" s="3"/>
      <c r="X1114" s="3"/>
      <c r="Y1114" s="6"/>
      <c r="Z1114" s="3"/>
      <c r="AA1114" s="6"/>
      <c r="AB1114" s="6"/>
      <c r="AC1114" s="6"/>
      <c r="AD1114" s="6"/>
      <c r="AE1114" s="6"/>
      <c r="AF1114" s="7"/>
    </row>
    <row r="1115" spans="1:32" ht="13.2">
      <c r="A1115" s="8"/>
      <c r="B1115" s="9"/>
      <c r="C1115" s="10"/>
      <c r="D1115" s="10"/>
      <c r="E1115" s="43"/>
      <c r="F1115" s="10"/>
      <c r="G1115" s="10"/>
      <c r="H1115" s="10"/>
      <c r="I1115" s="10"/>
      <c r="J1115" s="10"/>
      <c r="K1115" s="10"/>
      <c r="L1115" s="10"/>
      <c r="M1115" s="10"/>
      <c r="Q1115" s="10"/>
      <c r="R1115" s="10"/>
      <c r="S1115" s="10"/>
      <c r="T1115" s="11" t="e">
        <f>((S1115)/((O1115/60)*(N1115/(N1115+O1115))))/1000</f>
        <v>#DIV/0!</v>
      </c>
      <c r="U1115" s="10"/>
      <c r="V1115" s="10"/>
      <c r="W1115" s="10"/>
      <c r="X1115" s="10"/>
      <c r="Y1115" s="12"/>
      <c r="Z1115" s="10"/>
      <c r="AA1115" s="12"/>
      <c r="AB1115" s="12"/>
      <c r="AC1115" s="12"/>
      <c r="AD1115" s="12"/>
      <c r="AE1115" s="12"/>
      <c r="AF1115" s="13"/>
    </row>
    <row r="1116" spans="1:32" ht="13.2">
      <c r="A1116" s="1"/>
      <c r="B1116" s="2"/>
      <c r="C1116" s="3"/>
      <c r="D1116" s="3"/>
      <c r="E1116" s="31"/>
      <c r="F1116" s="3"/>
      <c r="G1116" s="3"/>
      <c r="H1116" s="3"/>
      <c r="I1116" s="3"/>
      <c r="J1116" s="3"/>
      <c r="K1116" s="3"/>
      <c r="L1116" s="3"/>
      <c r="M1116" s="3"/>
      <c r="Q1116" s="3"/>
      <c r="R1116" s="3"/>
      <c r="S1116" s="3"/>
      <c r="T1116" s="5" t="e">
        <f>((S1116)/((O1116/60)*(N1116/(N1116+O1116))))/1000</f>
        <v>#DIV/0!</v>
      </c>
      <c r="U1116" s="3"/>
      <c r="V1116" s="3"/>
      <c r="W1116" s="3"/>
      <c r="X1116" s="3"/>
      <c r="Y1116" s="6"/>
      <c r="Z1116" s="3"/>
      <c r="AA1116" s="6"/>
      <c r="AB1116" s="6"/>
      <c r="AC1116" s="6"/>
      <c r="AD1116" s="6"/>
      <c r="AE1116" s="6"/>
      <c r="AF1116" s="7"/>
    </row>
    <row r="1117" spans="1:32" ht="13.2">
      <c r="A1117" s="8"/>
      <c r="B1117" s="9"/>
      <c r="C1117" s="10"/>
      <c r="D1117" s="10"/>
      <c r="E1117" s="43"/>
      <c r="F1117" s="10"/>
      <c r="G1117" s="10"/>
      <c r="H1117" s="10"/>
      <c r="I1117" s="10"/>
      <c r="J1117" s="10"/>
      <c r="K1117" s="10"/>
      <c r="L1117" s="10"/>
      <c r="M1117" s="10"/>
      <c r="Q1117" s="10"/>
      <c r="R1117" s="10"/>
      <c r="S1117" s="10"/>
      <c r="T1117" s="11" t="e">
        <f>((S1117)/((O1117/60)*(N1117/(N1117+O1117))))/1000</f>
        <v>#DIV/0!</v>
      </c>
      <c r="U1117" s="10"/>
      <c r="V1117" s="10"/>
      <c r="W1117" s="10"/>
      <c r="X1117" s="10"/>
      <c r="Y1117" s="12"/>
      <c r="Z1117" s="10"/>
      <c r="AA1117" s="12"/>
      <c r="AB1117" s="12"/>
      <c r="AC1117" s="12"/>
      <c r="AD1117" s="12"/>
      <c r="AE1117" s="12"/>
      <c r="AF1117" s="13"/>
    </row>
    <row r="1118" spans="1:32" ht="13.2">
      <c r="A1118" s="1"/>
      <c r="B1118" s="2"/>
      <c r="C1118" s="3"/>
      <c r="D1118" s="3"/>
      <c r="E1118" s="31"/>
      <c r="F1118" s="3"/>
      <c r="G1118" s="3"/>
      <c r="H1118" s="3"/>
      <c r="I1118" s="3"/>
      <c r="J1118" s="3"/>
      <c r="K1118" s="3"/>
      <c r="L1118" s="3"/>
      <c r="M1118" s="3"/>
      <c r="Q1118" s="3"/>
      <c r="R1118" s="3"/>
      <c r="S1118" s="3"/>
      <c r="T1118" s="5" t="e">
        <f>((S1118)/((O1118/60)*(N1118/(N1118+O1118))))/1000</f>
        <v>#DIV/0!</v>
      </c>
      <c r="U1118" s="3"/>
      <c r="V1118" s="3"/>
      <c r="W1118" s="3"/>
      <c r="X1118" s="3"/>
      <c r="Y1118" s="6"/>
      <c r="Z1118" s="3"/>
      <c r="AA1118" s="6"/>
      <c r="AB1118" s="6"/>
      <c r="AC1118" s="6"/>
      <c r="AD1118" s="6"/>
      <c r="AE1118" s="6"/>
      <c r="AF1118" s="7"/>
    </row>
    <row r="1119" spans="1:32" ht="13.2">
      <c r="A1119" s="8"/>
      <c r="B1119" s="9"/>
      <c r="C1119" s="10"/>
      <c r="D1119" s="10"/>
      <c r="E1119" s="43"/>
      <c r="F1119" s="10"/>
      <c r="G1119" s="10"/>
      <c r="H1119" s="10"/>
      <c r="I1119" s="10"/>
      <c r="J1119" s="10"/>
      <c r="K1119" s="10"/>
      <c r="L1119" s="10"/>
      <c r="M1119" s="10"/>
      <c r="Q1119" s="10"/>
      <c r="R1119" s="10"/>
      <c r="S1119" s="10"/>
      <c r="T1119" s="11" t="e">
        <f>((S1119)/((O1119/60)*(N1119/(N1119+O1119))))/1000</f>
        <v>#DIV/0!</v>
      </c>
      <c r="U1119" s="10"/>
      <c r="V1119" s="10"/>
      <c r="W1119" s="10"/>
      <c r="X1119" s="10"/>
      <c r="Y1119" s="12"/>
      <c r="Z1119" s="10"/>
      <c r="AA1119" s="12"/>
      <c r="AB1119" s="12"/>
      <c r="AC1119" s="12"/>
      <c r="AD1119" s="12"/>
      <c r="AE1119" s="12"/>
      <c r="AF1119" s="13"/>
    </row>
    <row r="1120" spans="1:32" ht="13.2">
      <c r="A1120" s="1"/>
      <c r="B1120" s="2"/>
      <c r="C1120" s="3"/>
      <c r="D1120" s="3"/>
      <c r="E1120" s="31"/>
      <c r="F1120" s="3"/>
      <c r="G1120" s="3"/>
      <c r="H1120" s="3"/>
      <c r="I1120" s="3"/>
      <c r="J1120" s="3"/>
      <c r="K1120" s="3"/>
      <c r="L1120" s="3"/>
      <c r="M1120" s="3"/>
      <c r="Q1120" s="3"/>
      <c r="R1120" s="3"/>
      <c r="S1120" s="3"/>
      <c r="T1120" s="5" t="e">
        <f>((S1120)/((O1120/60)*(N1120/(N1120+O1120))))/1000</f>
        <v>#DIV/0!</v>
      </c>
      <c r="U1120" s="3"/>
      <c r="V1120" s="3"/>
      <c r="W1120" s="3"/>
      <c r="X1120" s="3"/>
      <c r="Y1120" s="6"/>
      <c r="Z1120" s="3"/>
      <c r="AA1120" s="6"/>
      <c r="AB1120" s="6"/>
      <c r="AC1120" s="6"/>
      <c r="AD1120" s="6"/>
      <c r="AE1120" s="6"/>
      <c r="AF1120" s="7"/>
    </row>
    <row r="1121" spans="1:32" ht="13.2">
      <c r="A1121" s="8"/>
      <c r="B1121" s="9"/>
      <c r="C1121" s="10"/>
      <c r="D1121" s="10"/>
      <c r="E1121" s="43"/>
      <c r="F1121" s="10"/>
      <c r="G1121" s="10"/>
      <c r="H1121" s="10"/>
      <c r="I1121" s="10"/>
      <c r="J1121" s="10"/>
      <c r="K1121" s="10"/>
      <c r="L1121" s="10"/>
      <c r="M1121" s="10"/>
      <c r="Q1121" s="10"/>
      <c r="R1121" s="10"/>
      <c r="S1121" s="10"/>
      <c r="T1121" s="11" t="e">
        <f>((S1121)/((O1121/60)*(N1121/(N1121+O1121))))/1000</f>
        <v>#DIV/0!</v>
      </c>
      <c r="U1121" s="10"/>
      <c r="V1121" s="10"/>
      <c r="W1121" s="10"/>
      <c r="X1121" s="10"/>
      <c r="Y1121" s="12"/>
      <c r="Z1121" s="10"/>
      <c r="AA1121" s="12"/>
      <c r="AB1121" s="12"/>
      <c r="AC1121" s="12"/>
      <c r="AD1121" s="12"/>
      <c r="AE1121" s="12"/>
      <c r="AF1121" s="13"/>
    </row>
    <row r="1122" spans="1:32" ht="13.2">
      <c r="A1122" s="1"/>
      <c r="B1122" s="2"/>
      <c r="C1122" s="3"/>
      <c r="D1122" s="3"/>
      <c r="E1122" s="31"/>
      <c r="F1122" s="3"/>
      <c r="G1122" s="3"/>
      <c r="H1122" s="3"/>
      <c r="I1122" s="3"/>
      <c r="J1122" s="3"/>
      <c r="K1122" s="3"/>
      <c r="L1122" s="3"/>
      <c r="M1122" s="3"/>
      <c r="Q1122" s="3"/>
      <c r="R1122" s="3"/>
      <c r="S1122" s="3"/>
      <c r="T1122" s="5" t="e">
        <f>((S1122)/((O1122/60)*(N1122/(N1122+O1122))))/1000</f>
        <v>#DIV/0!</v>
      </c>
      <c r="U1122" s="3"/>
      <c r="V1122" s="3"/>
      <c r="W1122" s="3"/>
      <c r="X1122" s="3"/>
      <c r="Y1122" s="6"/>
      <c r="Z1122" s="3"/>
      <c r="AA1122" s="6"/>
      <c r="AB1122" s="6"/>
      <c r="AC1122" s="6"/>
      <c r="AD1122" s="6"/>
      <c r="AE1122" s="6"/>
      <c r="AF1122" s="7"/>
    </row>
    <row r="1123" spans="1:32" ht="13.2">
      <c r="A1123" s="8"/>
      <c r="B1123" s="9"/>
      <c r="C1123" s="10"/>
      <c r="D1123" s="10"/>
      <c r="E1123" s="43"/>
      <c r="F1123" s="10"/>
      <c r="G1123" s="10"/>
      <c r="H1123" s="10"/>
      <c r="I1123" s="10"/>
      <c r="J1123" s="10"/>
      <c r="K1123" s="10"/>
      <c r="L1123" s="10"/>
      <c r="M1123" s="10"/>
      <c r="Q1123" s="10"/>
      <c r="R1123" s="10"/>
      <c r="S1123" s="10"/>
      <c r="T1123" s="11" t="e">
        <f>((S1123)/((O1123/60)*(N1123/(N1123+O1123))))/1000</f>
        <v>#DIV/0!</v>
      </c>
      <c r="U1123" s="10"/>
      <c r="V1123" s="10"/>
      <c r="W1123" s="10"/>
      <c r="X1123" s="10"/>
      <c r="Y1123" s="12"/>
      <c r="Z1123" s="10"/>
      <c r="AA1123" s="12"/>
      <c r="AB1123" s="12"/>
      <c r="AC1123" s="12"/>
      <c r="AD1123" s="12"/>
      <c r="AE1123" s="12"/>
      <c r="AF1123" s="13"/>
    </row>
    <row r="1124" spans="1:32" ht="13.2">
      <c r="A1124" s="1"/>
      <c r="B1124" s="2"/>
      <c r="C1124" s="3"/>
      <c r="D1124" s="3"/>
      <c r="E1124" s="31"/>
      <c r="F1124" s="3"/>
      <c r="G1124" s="3"/>
      <c r="H1124" s="3"/>
      <c r="I1124" s="3"/>
      <c r="J1124" s="3"/>
      <c r="K1124" s="3"/>
      <c r="L1124" s="3"/>
      <c r="M1124" s="3"/>
      <c r="Q1124" s="3"/>
      <c r="R1124" s="3"/>
      <c r="S1124" s="3"/>
      <c r="T1124" s="5" t="e">
        <f>((S1124)/((O1124/60)*(N1124/(N1124+O1124))))/1000</f>
        <v>#DIV/0!</v>
      </c>
      <c r="U1124" s="3"/>
      <c r="V1124" s="3"/>
      <c r="W1124" s="3"/>
      <c r="X1124" s="3"/>
      <c r="Y1124" s="6"/>
      <c r="Z1124" s="3"/>
      <c r="AA1124" s="6"/>
      <c r="AB1124" s="6"/>
      <c r="AC1124" s="6"/>
      <c r="AD1124" s="6"/>
      <c r="AE1124" s="6"/>
      <c r="AF1124" s="7"/>
    </row>
    <row r="1125" spans="1:32" ht="13.2">
      <c r="A1125" s="8"/>
      <c r="B1125" s="9"/>
      <c r="C1125" s="10"/>
      <c r="D1125" s="10"/>
      <c r="E1125" s="43"/>
      <c r="F1125" s="10"/>
      <c r="G1125" s="10"/>
      <c r="H1125" s="10"/>
      <c r="I1125" s="10"/>
      <c r="J1125" s="10"/>
      <c r="K1125" s="10"/>
      <c r="L1125" s="10"/>
      <c r="M1125" s="10"/>
      <c r="Q1125" s="10"/>
      <c r="R1125" s="10"/>
      <c r="S1125" s="10"/>
      <c r="T1125" s="11" t="e">
        <f>((S1125)/((O1125/60)*(N1125/(N1125+O1125))))/1000</f>
        <v>#DIV/0!</v>
      </c>
      <c r="U1125" s="10"/>
      <c r="V1125" s="10"/>
      <c r="W1125" s="10"/>
      <c r="X1125" s="10"/>
      <c r="Y1125" s="12"/>
      <c r="Z1125" s="10"/>
      <c r="AA1125" s="12"/>
      <c r="AB1125" s="12"/>
      <c r="AC1125" s="12"/>
      <c r="AD1125" s="12"/>
      <c r="AE1125" s="12"/>
      <c r="AF1125" s="13"/>
    </row>
    <row r="1126" spans="1:32" ht="13.2">
      <c r="A1126" s="1"/>
      <c r="B1126" s="2"/>
      <c r="C1126" s="3"/>
      <c r="D1126" s="3"/>
      <c r="E1126" s="31"/>
      <c r="F1126" s="3"/>
      <c r="G1126" s="3"/>
      <c r="H1126" s="3"/>
      <c r="I1126" s="3"/>
      <c r="J1126" s="3"/>
      <c r="K1126" s="3"/>
      <c r="L1126" s="3"/>
      <c r="M1126" s="3"/>
      <c r="Q1126" s="3"/>
      <c r="R1126" s="3"/>
      <c r="S1126" s="3"/>
      <c r="T1126" s="5" t="e">
        <f>((S1126)/((O1126/60)*(N1126/(N1126+O1126))))/1000</f>
        <v>#DIV/0!</v>
      </c>
      <c r="U1126" s="3"/>
      <c r="V1126" s="3"/>
      <c r="W1126" s="3"/>
      <c r="X1126" s="3"/>
      <c r="Y1126" s="6"/>
      <c r="Z1126" s="3"/>
      <c r="AA1126" s="6"/>
      <c r="AB1126" s="6"/>
      <c r="AC1126" s="6"/>
      <c r="AD1126" s="6"/>
      <c r="AE1126" s="6"/>
      <c r="AF1126" s="7"/>
    </row>
    <row r="1127" spans="1:32" ht="13.2">
      <c r="A1127" s="8"/>
      <c r="B1127" s="9"/>
      <c r="C1127" s="10"/>
      <c r="D1127" s="10"/>
      <c r="E1127" s="43"/>
      <c r="F1127" s="10"/>
      <c r="G1127" s="10"/>
      <c r="H1127" s="10"/>
      <c r="I1127" s="10"/>
      <c r="J1127" s="10"/>
      <c r="K1127" s="10"/>
      <c r="L1127" s="10"/>
      <c r="M1127" s="10"/>
      <c r="Q1127" s="10"/>
      <c r="R1127" s="10"/>
      <c r="S1127" s="10"/>
      <c r="T1127" s="11" t="e">
        <f>((S1127)/((O1127/60)*(N1127/(N1127+O1127))))/1000</f>
        <v>#DIV/0!</v>
      </c>
      <c r="U1127" s="10"/>
      <c r="V1127" s="10"/>
      <c r="W1127" s="10"/>
      <c r="X1127" s="10"/>
      <c r="Y1127" s="12"/>
      <c r="Z1127" s="10"/>
      <c r="AA1127" s="12"/>
      <c r="AB1127" s="12"/>
      <c r="AC1127" s="12"/>
      <c r="AD1127" s="12"/>
      <c r="AE1127" s="12"/>
      <c r="AF1127" s="13"/>
    </row>
    <row r="1128" spans="1:32" ht="13.2">
      <c r="A1128" s="1"/>
      <c r="B1128" s="2"/>
      <c r="C1128" s="3"/>
      <c r="D1128" s="3"/>
      <c r="E1128" s="31"/>
      <c r="F1128" s="3"/>
      <c r="G1128" s="3"/>
      <c r="H1128" s="3"/>
      <c r="I1128" s="3"/>
      <c r="J1128" s="3"/>
      <c r="K1128" s="3"/>
      <c r="L1128" s="3"/>
      <c r="M1128" s="3"/>
      <c r="Q1128" s="3"/>
      <c r="R1128" s="3"/>
      <c r="S1128" s="3"/>
      <c r="T1128" s="5" t="e">
        <f>((S1128)/((O1128/60)*(N1128/(N1128+O1128))))/1000</f>
        <v>#DIV/0!</v>
      </c>
      <c r="U1128" s="3"/>
      <c r="V1128" s="3"/>
      <c r="W1128" s="3"/>
      <c r="X1128" s="3"/>
      <c r="Y1128" s="6"/>
      <c r="Z1128" s="3"/>
      <c r="AA1128" s="6"/>
      <c r="AB1128" s="6"/>
      <c r="AC1128" s="6"/>
      <c r="AD1128" s="6"/>
      <c r="AE1128" s="6"/>
      <c r="AF1128" s="7"/>
    </row>
    <row r="1129" spans="1:32" ht="13.2">
      <c r="A1129" s="8"/>
      <c r="B1129" s="9"/>
      <c r="C1129" s="10"/>
      <c r="D1129" s="10"/>
      <c r="E1129" s="43"/>
      <c r="F1129" s="10"/>
      <c r="G1129" s="10"/>
      <c r="H1129" s="10"/>
      <c r="I1129" s="10"/>
      <c r="J1129" s="10"/>
      <c r="K1129" s="10"/>
      <c r="L1129" s="10"/>
      <c r="M1129" s="10"/>
      <c r="Q1129" s="10"/>
      <c r="R1129" s="10"/>
      <c r="S1129" s="10"/>
      <c r="T1129" s="11" t="e">
        <f>((S1129)/((O1129/60)*(N1129/(N1129+O1129))))/1000</f>
        <v>#DIV/0!</v>
      </c>
      <c r="U1129" s="10"/>
      <c r="V1129" s="10"/>
      <c r="W1129" s="10"/>
      <c r="X1129" s="10"/>
      <c r="Y1129" s="12"/>
      <c r="Z1129" s="10"/>
      <c r="AA1129" s="12"/>
      <c r="AB1129" s="12"/>
      <c r="AC1129" s="12"/>
      <c r="AD1129" s="12"/>
      <c r="AE1129" s="12"/>
      <c r="AF1129" s="13"/>
    </row>
    <row r="1130" spans="1:32" ht="13.2">
      <c r="A1130" s="1"/>
      <c r="B1130" s="2"/>
      <c r="C1130" s="3"/>
      <c r="D1130" s="3"/>
      <c r="E1130" s="31"/>
      <c r="F1130" s="3"/>
      <c r="G1130" s="3"/>
      <c r="H1130" s="3"/>
      <c r="I1130" s="3"/>
      <c r="J1130" s="3"/>
      <c r="K1130" s="3"/>
      <c r="L1130" s="3"/>
      <c r="M1130" s="3"/>
      <c r="Q1130" s="3"/>
      <c r="R1130" s="3"/>
      <c r="S1130" s="3"/>
      <c r="T1130" s="5" t="e">
        <f>((S1130)/((O1130/60)*(N1130/(N1130+O1130))))/1000</f>
        <v>#DIV/0!</v>
      </c>
      <c r="U1130" s="3"/>
      <c r="V1130" s="3"/>
      <c r="W1130" s="3"/>
      <c r="X1130" s="3"/>
      <c r="Y1130" s="6"/>
      <c r="Z1130" s="3"/>
      <c r="AA1130" s="6"/>
      <c r="AB1130" s="6"/>
      <c r="AC1130" s="6"/>
      <c r="AD1130" s="6"/>
      <c r="AE1130" s="6"/>
      <c r="AF1130" s="7"/>
    </row>
    <row r="1131" spans="1:32" ht="13.2">
      <c r="A1131" s="8"/>
      <c r="B1131" s="9"/>
      <c r="C1131" s="10"/>
      <c r="D1131" s="10"/>
      <c r="E1131" s="43"/>
      <c r="F1131" s="10"/>
      <c r="G1131" s="10"/>
      <c r="H1131" s="10"/>
      <c r="I1131" s="10"/>
      <c r="J1131" s="10"/>
      <c r="K1131" s="10"/>
      <c r="L1131" s="10"/>
      <c r="M1131" s="10"/>
      <c r="Q1131" s="10"/>
      <c r="R1131" s="10"/>
      <c r="S1131" s="10"/>
      <c r="T1131" s="11" t="e">
        <f>((S1131)/((O1131/60)*(N1131/(N1131+O1131))))/1000</f>
        <v>#DIV/0!</v>
      </c>
      <c r="U1131" s="10"/>
      <c r="V1131" s="10"/>
      <c r="W1131" s="10"/>
      <c r="X1131" s="10"/>
      <c r="Y1131" s="12"/>
      <c r="Z1131" s="10"/>
      <c r="AA1131" s="12"/>
      <c r="AB1131" s="12"/>
      <c r="AC1131" s="12"/>
      <c r="AD1131" s="12"/>
      <c r="AE1131" s="12"/>
      <c r="AF1131" s="13"/>
    </row>
    <row r="1132" spans="1:32" ht="13.2">
      <c r="A1132" s="1"/>
      <c r="B1132" s="2"/>
      <c r="C1132" s="3"/>
      <c r="D1132" s="3"/>
      <c r="E1132" s="31"/>
      <c r="F1132" s="3"/>
      <c r="G1132" s="3"/>
      <c r="H1132" s="3"/>
      <c r="I1132" s="3"/>
      <c r="J1132" s="3"/>
      <c r="K1132" s="3"/>
      <c r="L1132" s="3"/>
      <c r="M1132" s="3"/>
      <c r="Q1132" s="3"/>
      <c r="R1132" s="3"/>
      <c r="S1132" s="3"/>
      <c r="T1132" s="5" t="e">
        <f>((S1132)/((O1132/60)*(N1132/(N1132+O1132))))/1000</f>
        <v>#DIV/0!</v>
      </c>
      <c r="U1132" s="3"/>
      <c r="V1132" s="3"/>
      <c r="W1132" s="3"/>
      <c r="X1132" s="3"/>
      <c r="Y1132" s="6"/>
      <c r="Z1132" s="3"/>
      <c r="AA1132" s="6"/>
      <c r="AB1132" s="6"/>
      <c r="AC1132" s="6"/>
      <c r="AD1132" s="6"/>
      <c r="AE1132" s="6"/>
      <c r="AF1132" s="7"/>
    </row>
    <row r="1133" spans="1:32" ht="13.2">
      <c r="A1133" s="8"/>
      <c r="B1133" s="9"/>
      <c r="C1133" s="10"/>
      <c r="D1133" s="10"/>
      <c r="E1133" s="43"/>
      <c r="F1133" s="10"/>
      <c r="G1133" s="10"/>
      <c r="H1133" s="10"/>
      <c r="I1133" s="10"/>
      <c r="J1133" s="10"/>
      <c r="K1133" s="10"/>
      <c r="L1133" s="10"/>
      <c r="M1133" s="10"/>
      <c r="Q1133" s="10"/>
      <c r="R1133" s="10"/>
      <c r="S1133" s="10"/>
      <c r="T1133" s="11" t="e">
        <f>((S1133)/((O1133/60)*(N1133/(N1133+O1133))))/1000</f>
        <v>#DIV/0!</v>
      </c>
      <c r="U1133" s="10"/>
      <c r="V1133" s="10"/>
      <c r="W1133" s="10"/>
      <c r="X1133" s="10"/>
      <c r="Y1133" s="12"/>
      <c r="Z1133" s="10"/>
      <c r="AA1133" s="12"/>
      <c r="AB1133" s="12"/>
      <c r="AC1133" s="12"/>
      <c r="AD1133" s="12"/>
      <c r="AE1133" s="12"/>
      <c r="AF1133" s="13"/>
    </row>
    <row r="1134" spans="1:32" ht="13.2">
      <c r="A1134" s="1"/>
      <c r="B1134" s="2"/>
      <c r="C1134" s="3"/>
      <c r="D1134" s="3"/>
      <c r="E1134" s="31"/>
      <c r="F1134" s="3"/>
      <c r="G1134" s="3"/>
      <c r="H1134" s="3"/>
      <c r="I1134" s="3"/>
      <c r="J1134" s="3"/>
      <c r="K1134" s="3"/>
      <c r="L1134" s="3"/>
      <c r="M1134" s="3"/>
      <c r="Q1134" s="3"/>
      <c r="R1134" s="3"/>
      <c r="S1134" s="3"/>
      <c r="T1134" s="5" t="e">
        <f>((S1134)/((O1134/60)*(N1134/(N1134+O1134))))/1000</f>
        <v>#DIV/0!</v>
      </c>
      <c r="U1134" s="3"/>
      <c r="V1134" s="3"/>
      <c r="W1134" s="3"/>
      <c r="X1134" s="3"/>
      <c r="Y1134" s="6"/>
      <c r="Z1134" s="3"/>
      <c r="AA1134" s="6"/>
      <c r="AB1134" s="6"/>
      <c r="AC1134" s="6"/>
      <c r="AD1134" s="6"/>
      <c r="AE1134" s="6"/>
      <c r="AF1134" s="7"/>
    </row>
    <row r="1135" spans="1:32" ht="13.2">
      <c r="A1135" s="8"/>
      <c r="B1135" s="9"/>
      <c r="C1135" s="10"/>
      <c r="D1135" s="10"/>
      <c r="E1135" s="43"/>
      <c r="F1135" s="10"/>
      <c r="G1135" s="10"/>
      <c r="H1135" s="10"/>
      <c r="I1135" s="10"/>
      <c r="J1135" s="10"/>
      <c r="K1135" s="10"/>
      <c r="L1135" s="10"/>
      <c r="M1135" s="10"/>
      <c r="Q1135" s="10"/>
      <c r="R1135" s="10"/>
      <c r="S1135" s="10"/>
      <c r="T1135" s="11" t="e">
        <f>((S1135)/((O1135/60)*(N1135/(N1135+O1135))))/1000</f>
        <v>#DIV/0!</v>
      </c>
      <c r="U1135" s="10"/>
      <c r="V1135" s="10"/>
      <c r="W1135" s="10"/>
      <c r="X1135" s="10"/>
      <c r="Y1135" s="12"/>
      <c r="Z1135" s="10"/>
      <c r="AA1135" s="12"/>
      <c r="AB1135" s="12"/>
      <c r="AC1135" s="12"/>
      <c r="AD1135" s="12"/>
      <c r="AE1135" s="12"/>
      <c r="AF1135" s="13"/>
    </row>
    <row r="1136" spans="1:32" ht="13.2">
      <c r="A1136" s="1"/>
      <c r="B1136" s="2"/>
      <c r="C1136" s="3"/>
      <c r="D1136" s="3"/>
      <c r="E1136" s="31"/>
      <c r="F1136" s="3"/>
      <c r="G1136" s="3"/>
      <c r="H1136" s="3"/>
      <c r="I1136" s="3"/>
      <c r="J1136" s="3"/>
      <c r="K1136" s="3"/>
      <c r="L1136" s="3"/>
      <c r="M1136" s="3"/>
      <c r="Q1136" s="3"/>
      <c r="R1136" s="3"/>
      <c r="S1136" s="3"/>
      <c r="T1136" s="5" t="e">
        <f>((S1136)/((O1136/60)*(N1136/(N1136+O1136))))/1000</f>
        <v>#DIV/0!</v>
      </c>
      <c r="U1136" s="3"/>
      <c r="V1136" s="3"/>
      <c r="W1136" s="3"/>
      <c r="X1136" s="3"/>
      <c r="Y1136" s="6"/>
      <c r="Z1136" s="3"/>
      <c r="AA1136" s="6"/>
      <c r="AB1136" s="6"/>
      <c r="AC1136" s="6"/>
      <c r="AD1136" s="6"/>
      <c r="AE1136" s="6"/>
      <c r="AF1136" s="7"/>
    </row>
    <row r="1137" spans="1:32" ht="13.2">
      <c r="A1137" s="8"/>
      <c r="B1137" s="9"/>
      <c r="C1137" s="10"/>
      <c r="D1137" s="10"/>
      <c r="E1137" s="43"/>
      <c r="F1137" s="10"/>
      <c r="G1137" s="10"/>
      <c r="H1137" s="10"/>
      <c r="I1137" s="10"/>
      <c r="J1137" s="10"/>
      <c r="K1137" s="10"/>
      <c r="L1137" s="10"/>
      <c r="M1137" s="10"/>
      <c r="Q1137" s="10"/>
      <c r="R1137" s="10"/>
      <c r="S1137" s="10"/>
      <c r="T1137" s="11" t="e">
        <f>((S1137)/((O1137/60)*(N1137/(N1137+O1137))))/1000</f>
        <v>#DIV/0!</v>
      </c>
      <c r="U1137" s="10"/>
      <c r="V1137" s="10"/>
      <c r="W1137" s="10"/>
      <c r="X1137" s="10"/>
      <c r="Y1137" s="12"/>
      <c r="Z1137" s="10"/>
      <c r="AA1137" s="12"/>
      <c r="AB1137" s="12"/>
      <c r="AC1137" s="12"/>
      <c r="AD1137" s="12"/>
      <c r="AE1137" s="12"/>
      <c r="AF1137" s="13"/>
    </row>
    <row r="1138" spans="1:32" ht="13.2">
      <c r="A1138" s="1"/>
      <c r="B1138" s="2"/>
      <c r="C1138" s="3"/>
      <c r="D1138" s="3"/>
      <c r="E1138" s="31"/>
      <c r="F1138" s="3"/>
      <c r="G1138" s="3"/>
      <c r="H1138" s="3"/>
      <c r="I1138" s="3"/>
      <c r="J1138" s="3"/>
      <c r="K1138" s="3"/>
      <c r="L1138" s="3"/>
      <c r="M1138" s="3"/>
      <c r="Q1138" s="3"/>
      <c r="R1138" s="3"/>
      <c r="S1138" s="3"/>
      <c r="T1138" s="5" t="e">
        <f>((S1138)/((O1138/60)*(N1138/(N1138+O1138))))/1000</f>
        <v>#DIV/0!</v>
      </c>
      <c r="U1138" s="3"/>
      <c r="V1138" s="3"/>
      <c r="W1138" s="3"/>
      <c r="X1138" s="3"/>
      <c r="Y1138" s="6"/>
      <c r="Z1138" s="3"/>
      <c r="AA1138" s="6"/>
      <c r="AB1138" s="6"/>
      <c r="AC1138" s="6"/>
      <c r="AD1138" s="6"/>
      <c r="AE1138" s="6"/>
      <c r="AF1138" s="7"/>
    </row>
    <row r="1139" spans="1:32" ht="13.2">
      <c r="A1139" s="8"/>
      <c r="B1139" s="9"/>
      <c r="C1139" s="10"/>
      <c r="D1139" s="10"/>
      <c r="E1139" s="43"/>
      <c r="F1139" s="10"/>
      <c r="G1139" s="10"/>
      <c r="H1139" s="10"/>
      <c r="I1139" s="10"/>
      <c r="J1139" s="10"/>
      <c r="K1139" s="10"/>
      <c r="L1139" s="10"/>
      <c r="M1139" s="10"/>
      <c r="Q1139" s="10"/>
      <c r="R1139" s="10"/>
      <c r="S1139" s="10"/>
      <c r="T1139" s="11" t="e">
        <f>((S1139)/((O1139/60)*(N1139/(N1139+O1139))))/1000</f>
        <v>#DIV/0!</v>
      </c>
      <c r="U1139" s="10"/>
      <c r="V1139" s="10"/>
      <c r="W1139" s="10"/>
      <c r="X1139" s="10"/>
      <c r="Y1139" s="12"/>
      <c r="Z1139" s="10"/>
      <c r="AA1139" s="12"/>
      <c r="AB1139" s="12"/>
      <c r="AC1139" s="12"/>
      <c r="AD1139" s="12"/>
      <c r="AE1139" s="12"/>
      <c r="AF1139" s="13"/>
    </row>
    <row r="1140" spans="1:32" ht="13.2">
      <c r="A1140" s="1"/>
      <c r="B1140" s="2"/>
      <c r="C1140" s="3"/>
      <c r="D1140" s="3"/>
      <c r="E1140" s="31"/>
      <c r="F1140" s="3"/>
      <c r="G1140" s="3"/>
      <c r="H1140" s="3"/>
      <c r="I1140" s="3"/>
      <c r="J1140" s="3"/>
      <c r="K1140" s="3"/>
      <c r="L1140" s="3"/>
      <c r="M1140" s="3"/>
      <c r="Q1140" s="3"/>
      <c r="R1140" s="3"/>
      <c r="S1140" s="3"/>
      <c r="T1140" s="5" t="e">
        <f>((S1140)/((O1140/60)*(N1140/(N1140+O1140))))/1000</f>
        <v>#DIV/0!</v>
      </c>
      <c r="U1140" s="3"/>
      <c r="V1140" s="3"/>
      <c r="W1140" s="3"/>
      <c r="X1140" s="3"/>
      <c r="Y1140" s="6"/>
      <c r="Z1140" s="3"/>
      <c r="AA1140" s="6"/>
      <c r="AB1140" s="6"/>
      <c r="AC1140" s="6"/>
      <c r="AD1140" s="6"/>
      <c r="AE1140" s="6"/>
      <c r="AF1140" s="7"/>
    </row>
    <row r="1141" spans="1:32" ht="13.2">
      <c r="A1141" s="8"/>
      <c r="B1141" s="9"/>
      <c r="C1141" s="10"/>
      <c r="D1141" s="10"/>
      <c r="E1141" s="43"/>
      <c r="F1141" s="10"/>
      <c r="G1141" s="10"/>
      <c r="H1141" s="10"/>
      <c r="I1141" s="10"/>
      <c r="J1141" s="10"/>
      <c r="K1141" s="10"/>
      <c r="L1141" s="10"/>
      <c r="M1141" s="10"/>
      <c r="Q1141" s="10"/>
      <c r="R1141" s="10"/>
      <c r="S1141" s="10"/>
      <c r="T1141" s="11" t="e">
        <f>((S1141)/((O1141/60)*(N1141/(N1141+O1141))))/1000</f>
        <v>#DIV/0!</v>
      </c>
      <c r="U1141" s="10"/>
      <c r="V1141" s="10"/>
      <c r="W1141" s="10"/>
      <c r="X1141" s="10"/>
      <c r="Y1141" s="12"/>
      <c r="Z1141" s="10"/>
      <c r="AA1141" s="12"/>
      <c r="AB1141" s="12"/>
      <c r="AC1141" s="12"/>
      <c r="AD1141" s="12"/>
      <c r="AE1141" s="12"/>
      <c r="AF1141" s="13"/>
    </row>
    <row r="1142" spans="1:32" ht="13.2">
      <c r="A1142" s="1"/>
      <c r="B1142" s="2"/>
      <c r="C1142" s="3"/>
      <c r="D1142" s="3"/>
      <c r="E1142" s="31"/>
      <c r="F1142" s="3"/>
      <c r="G1142" s="3"/>
      <c r="H1142" s="3"/>
      <c r="I1142" s="3"/>
      <c r="J1142" s="3"/>
      <c r="K1142" s="3"/>
      <c r="L1142" s="3"/>
      <c r="M1142" s="3"/>
      <c r="Q1142" s="3"/>
      <c r="R1142" s="3"/>
      <c r="S1142" s="3"/>
      <c r="T1142" s="5" t="e">
        <f>((S1142)/((O1142/60)*(N1142/(N1142+O1142))))/1000</f>
        <v>#DIV/0!</v>
      </c>
      <c r="U1142" s="3"/>
      <c r="V1142" s="3"/>
      <c r="W1142" s="3"/>
      <c r="X1142" s="3"/>
      <c r="Y1142" s="6"/>
      <c r="Z1142" s="3"/>
      <c r="AA1142" s="6"/>
      <c r="AB1142" s="6"/>
      <c r="AC1142" s="6"/>
      <c r="AD1142" s="6"/>
      <c r="AE1142" s="6"/>
      <c r="AF1142" s="7"/>
    </row>
    <row r="1143" spans="1:32" ht="13.2">
      <c r="A1143" s="8"/>
      <c r="B1143" s="9"/>
      <c r="C1143" s="10"/>
      <c r="D1143" s="10"/>
      <c r="E1143" s="43"/>
      <c r="F1143" s="10"/>
      <c r="G1143" s="10"/>
      <c r="H1143" s="10"/>
      <c r="I1143" s="10"/>
      <c r="J1143" s="10"/>
      <c r="K1143" s="10"/>
      <c r="L1143" s="10"/>
      <c r="M1143" s="10"/>
      <c r="Q1143" s="10"/>
      <c r="R1143" s="10"/>
      <c r="S1143" s="10"/>
      <c r="T1143" s="11" t="e">
        <f>((S1143)/((O1143/60)*(N1143/(N1143+O1143))))/1000</f>
        <v>#DIV/0!</v>
      </c>
      <c r="U1143" s="10"/>
      <c r="V1143" s="10"/>
      <c r="W1143" s="10"/>
      <c r="X1143" s="10"/>
      <c r="Y1143" s="12"/>
      <c r="Z1143" s="10"/>
      <c r="AA1143" s="12"/>
      <c r="AB1143" s="12"/>
      <c r="AC1143" s="12"/>
      <c r="AD1143" s="12"/>
      <c r="AE1143" s="12"/>
      <c r="AF1143" s="13"/>
    </row>
    <row r="1144" spans="1:32" ht="13.2">
      <c r="A1144" s="1"/>
      <c r="B1144" s="2"/>
      <c r="C1144" s="3"/>
      <c r="D1144" s="3"/>
      <c r="E1144" s="31"/>
      <c r="F1144" s="3"/>
      <c r="G1144" s="3"/>
      <c r="H1144" s="3"/>
      <c r="I1144" s="3"/>
      <c r="J1144" s="3"/>
      <c r="K1144" s="3"/>
      <c r="L1144" s="3"/>
      <c r="M1144" s="3"/>
      <c r="Q1144" s="3"/>
      <c r="R1144" s="3"/>
      <c r="S1144" s="3"/>
      <c r="T1144" s="5" t="e">
        <f>((S1144)/((O1144/60)*(N1144/(N1144+O1144))))/1000</f>
        <v>#DIV/0!</v>
      </c>
      <c r="U1144" s="3"/>
      <c r="V1144" s="3"/>
      <c r="W1144" s="3"/>
      <c r="X1144" s="3"/>
      <c r="Y1144" s="6"/>
      <c r="Z1144" s="3"/>
      <c r="AA1144" s="6"/>
      <c r="AB1144" s="6"/>
      <c r="AC1144" s="6"/>
      <c r="AD1144" s="6"/>
      <c r="AE1144" s="6"/>
      <c r="AF1144" s="7"/>
    </row>
    <row r="1145" spans="1:32" ht="13.2">
      <c r="A1145" s="8"/>
      <c r="B1145" s="9"/>
      <c r="C1145" s="10"/>
      <c r="D1145" s="10"/>
      <c r="E1145" s="43"/>
      <c r="F1145" s="10"/>
      <c r="G1145" s="10"/>
      <c r="H1145" s="10"/>
      <c r="I1145" s="10"/>
      <c r="J1145" s="10"/>
      <c r="K1145" s="10"/>
      <c r="L1145" s="10"/>
      <c r="M1145" s="10"/>
      <c r="Q1145" s="10"/>
      <c r="R1145" s="10"/>
      <c r="S1145" s="10"/>
      <c r="T1145" s="11" t="e">
        <f>((S1145)/((O1145/60)*(N1145/(N1145+O1145))))/1000</f>
        <v>#DIV/0!</v>
      </c>
      <c r="U1145" s="10"/>
      <c r="V1145" s="10"/>
      <c r="W1145" s="10"/>
      <c r="X1145" s="10"/>
      <c r="Y1145" s="12"/>
      <c r="Z1145" s="10"/>
      <c r="AA1145" s="12"/>
      <c r="AB1145" s="12"/>
      <c r="AC1145" s="12"/>
      <c r="AD1145" s="12"/>
      <c r="AE1145" s="12"/>
      <c r="AF1145" s="13"/>
    </row>
    <row r="1146" spans="1:32" ht="13.2">
      <c r="A1146" s="1"/>
      <c r="B1146" s="2"/>
      <c r="C1146" s="3"/>
      <c r="D1146" s="3"/>
      <c r="E1146" s="31"/>
      <c r="F1146" s="3"/>
      <c r="G1146" s="3"/>
      <c r="H1146" s="3"/>
      <c r="I1146" s="3"/>
      <c r="J1146" s="3"/>
      <c r="K1146" s="3"/>
      <c r="L1146" s="3"/>
      <c r="M1146" s="3"/>
      <c r="Q1146" s="3"/>
      <c r="R1146" s="3"/>
      <c r="S1146" s="3"/>
      <c r="T1146" s="5" t="e">
        <f>((S1146)/((O1146/60)*(N1146/(N1146+O1146))))/1000</f>
        <v>#DIV/0!</v>
      </c>
      <c r="U1146" s="3"/>
      <c r="V1146" s="3"/>
      <c r="W1146" s="3"/>
      <c r="X1146" s="3"/>
      <c r="Y1146" s="6"/>
      <c r="Z1146" s="3"/>
      <c r="AA1146" s="6"/>
      <c r="AB1146" s="6"/>
      <c r="AC1146" s="6"/>
      <c r="AD1146" s="6"/>
      <c r="AE1146" s="6"/>
      <c r="AF1146" s="7"/>
    </row>
    <row r="1147" spans="1:32" ht="13.2">
      <c r="A1147" s="8"/>
      <c r="B1147" s="9"/>
      <c r="C1147" s="10"/>
      <c r="D1147" s="10"/>
      <c r="E1147" s="43"/>
      <c r="F1147" s="10"/>
      <c r="G1147" s="10"/>
      <c r="H1147" s="10"/>
      <c r="I1147" s="10"/>
      <c r="J1147" s="10"/>
      <c r="K1147" s="10"/>
      <c r="L1147" s="10"/>
      <c r="M1147" s="10"/>
      <c r="Q1147" s="10"/>
      <c r="R1147" s="10"/>
      <c r="S1147" s="10"/>
      <c r="T1147" s="11" t="e">
        <f>((S1147)/((O1147/60)*(N1147/(N1147+O1147))))/1000</f>
        <v>#DIV/0!</v>
      </c>
      <c r="U1147" s="10"/>
      <c r="V1147" s="10"/>
      <c r="W1147" s="10"/>
      <c r="X1147" s="10"/>
      <c r="Y1147" s="12"/>
      <c r="Z1147" s="10"/>
      <c r="AA1147" s="12"/>
      <c r="AB1147" s="12"/>
      <c r="AC1147" s="12"/>
      <c r="AD1147" s="12"/>
      <c r="AE1147" s="12"/>
      <c r="AF1147" s="13"/>
    </row>
    <row r="1148" spans="1:32" ht="13.2">
      <c r="A1148" s="1"/>
      <c r="B1148" s="2"/>
      <c r="C1148" s="3"/>
      <c r="D1148" s="3"/>
      <c r="E1148" s="31"/>
      <c r="F1148" s="3"/>
      <c r="G1148" s="3"/>
      <c r="H1148" s="3"/>
      <c r="I1148" s="3"/>
      <c r="J1148" s="3"/>
      <c r="K1148" s="3"/>
      <c r="L1148" s="3"/>
      <c r="M1148" s="3"/>
      <c r="Q1148" s="3"/>
      <c r="R1148" s="3"/>
      <c r="S1148" s="3"/>
      <c r="T1148" s="5" t="e">
        <f>((S1148)/((O1148/60)*(N1148/(N1148+O1148))))/1000</f>
        <v>#DIV/0!</v>
      </c>
      <c r="U1148" s="3"/>
      <c r="V1148" s="3"/>
      <c r="W1148" s="3"/>
      <c r="X1148" s="3"/>
      <c r="Y1148" s="6"/>
      <c r="Z1148" s="3"/>
      <c r="AA1148" s="6"/>
      <c r="AB1148" s="6"/>
      <c r="AC1148" s="6"/>
      <c r="AD1148" s="6"/>
      <c r="AE1148" s="6"/>
      <c r="AF1148" s="7"/>
    </row>
    <row r="1149" spans="1:32" ht="13.2">
      <c r="A1149" s="8"/>
      <c r="B1149" s="9"/>
      <c r="C1149" s="10"/>
      <c r="D1149" s="10"/>
      <c r="E1149" s="43"/>
      <c r="F1149" s="10"/>
      <c r="G1149" s="10"/>
      <c r="H1149" s="10"/>
      <c r="I1149" s="10"/>
      <c r="J1149" s="10"/>
      <c r="K1149" s="10"/>
      <c r="L1149" s="10"/>
      <c r="M1149" s="10"/>
      <c r="Q1149" s="10"/>
      <c r="R1149" s="10"/>
      <c r="S1149" s="10"/>
      <c r="T1149" s="11" t="e">
        <f>((S1149)/((O1149/60)*(N1149/(N1149+O1149))))/1000</f>
        <v>#DIV/0!</v>
      </c>
      <c r="U1149" s="10"/>
      <c r="V1149" s="10"/>
      <c r="W1149" s="10"/>
      <c r="X1149" s="10"/>
      <c r="Y1149" s="12"/>
      <c r="Z1149" s="10"/>
      <c r="AA1149" s="12"/>
      <c r="AB1149" s="12"/>
      <c r="AC1149" s="12"/>
      <c r="AD1149" s="12"/>
      <c r="AE1149" s="12"/>
      <c r="AF1149" s="13"/>
    </row>
    <row r="1150" spans="1:32" ht="13.2">
      <c r="A1150" s="1"/>
      <c r="B1150" s="2"/>
      <c r="C1150" s="3"/>
      <c r="D1150" s="3"/>
      <c r="E1150" s="31"/>
      <c r="F1150" s="3"/>
      <c r="G1150" s="3"/>
      <c r="H1150" s="3"/>
      <c r="I1150" s="3"/>
      <c r="J1150" s="3"/>
      <c r="K1150" s="3"/>
      <c r="L1150" s="3"/>
      <c r="M1150" s="3"/>
      <c r="Q1150" s="3"/>
      <c r="R1150" s="3"/>
      <c r="S1150" s="3"/>
      <c r="T1150" s="5" t="e">
        <f>((S1150)/((O1150/60)*(N1150/(N1150+O1150))))/1000</f>
        <v>#DIV/0!</v>
      </c>
      <c r="U1150" s="3"/>
      <c r="V1150" s="3"/>
      <c r="W1150" s="3"/>
      <c r="X1150" s="3"/>
      <c r="Y1150" s="6"/>
      <c r="Z1150" s="3"/>
      <c r="AA1150" s="6"/>
      <c r="AB1150" s="6"/>
      <c r="AC1150" s="6"/>
      <c r="AD1150" s="6"/>
      <c r="AE1150" s="6"/>
      <c r="AF1150" s="7"/>
    </row>
    <row r="1151" spans="1:32" ht="13.2">
      <c r="A1151" s="8"/>
      <c r="B1151" s="9"/>
      <c r="C1151" s="10"/>
      <c r="D1151" s="10"/>
      <c r="E1151" s="43"/>
      <c r="F1151" s="10"/>
      <c r="G1151" s="10"/>
      <c r="H1151" s="10"/>
      <c r="I1151" s="10"/>
      <c r="J1151" s="10"/>
      <c r="K1151" s="10"/>
      <c r="L1151" s="10"/>
      <c r="M1151" s="10"/>
      <c r="Q1151" s="10"/>
      <c r="R1151" s="10"/>
      <c r="S1151" s="10"/>
      <c r="T1151" s="11" t="e">
        <f>((S1151)/((O1151/60)*(N1151/(N1151+O1151))))/1000</f>
        <v>#DIV/0!</v>
      </c>
      <c r="U1151" s="10"/>
      <c r="V1151" s="10"/>
      <c r="W1151" s="10"/>
      <c r="X1151" s="10"/>
      <c r="Y1151" s="12"/>
      <c r="Z1151" s="10"/>
      <c r="AA1151" s="12"/>
      <c r="AB1151" s="12"/>
      <c r="AC1151" s="12"/>
      <c r="AD1151" s="12"/>
      <c r="AE1151" s="12"/>
      <c r="AF1151" s="13"/>
    </row>
    <row r="1152" spans="1:32" ht="13.2">
      <c r="A1152" s="1"/>
      <c r="B1152" s="2"/>
      <c r="C1152" s="3"/>
      <c r="D1152" s="3"/>
      <c r="E1152" s="31"/>
      <c r="F1152" s="3"/>
      <c r="G1152" s="3"/>
      <c r="H1152" s="3"/>
      <c r="I1152" s="3"/>
      <c r="J1152" s="3"/>
      <c r="K1152" s="3"/>
      <c r="L1152" s="3"/>
      <c r="M1152" s="3"/>
      <c r="Q1152" s="3"/>
      <c r="R1152" s="3"/>
      <c r="S1152" s="3"/>
      <c r="T1152" s="5" t="e">
        <f>((S1152)/((O1152/60)*(N1152/(N1152+O1152))))/1000</f>
        <v>#DIV/0!</v>
      </c>
      <c r="U1152" s="3"/>
      <c r="V1152" s="3"/>
      <c r="W1152" s="3"/>
      <c r="X1152" s="3"/>
      <c r="Y1152" s="6"/>
      <c r="Z1152" s="3"/>
      <c r="AA1152" s="6"/>
      <c r="AB1152" s="6"/>
      <c r="AC1152" s="6"/>
      <c r="AD1152" s="6"/>
      <c r="AE1152" s="6"/>
      <c r="AF1152" s="7"/>
    </row>
    <row r="1153" spans="1:32" ht="13.2">
      <c r="A1153" s="8"/>
      <c r="B1153" s="9"/>
      <c r="C1153" s="10"/>
      <c r="D1153" s="10"/>
      <c r="E1153" s="43"/>
      <c r="F1153" s="10"/>
      <c r="G1153" s="10"/>
      <c r="H1153" s="10"/>
      <c r="I1153" s="10"/>
      <c r="J1153" s="10"/>
      <c r="K1153" s="10"/>
      <c r="L1153" s="10"/>
      <c r="M1153" s="10"/>
      <c r="Q1153" s="10"/>
      <c r="R1153" s="10"/>
      <c r="S1153" s="10"/>
      <c r="T1153" s="11" t="e">
        <f>((S1153)/((O1153/60)*(N1153/(N1153+O1153))))/1000</f>
        <v>#DIV/0!</v>
      </c>
      <c r="U1153" s="10"/>
      <c r="V1153" s="10"/>
      <c r="W1153" s="10"/>
      <c r="X1153" s="10"/>
      <c r="Y1153" s="12"/>
      <c r="Z1153" s="10"/>
      <c r="AA1153" s="12"/>
      <c r="AB1153" s="12"/>
      <c r="AC1153" s="12"/>
      <c r="AD1153" s="12"/>
      <c r="AE1153" s="12"/>
      <c r="AF1153" s="13"/>
    </row>
    <row r="1154" spans="1:32" ht="13.2">
      <c r="A1154" s="1"/>
      <c r="B1154" s="2"/>
      <c r="C1154" s="3"/>
      <c r="D1154" s="3"/>
      <c r="E1154" s="31"/>
      <c r="F1154" s="3"/>
      <c r="G1154" s="3"/>
      <c r="H1154" s="3"/>
      <c r="I1154" s="3"/>
      <c r="J1154" s="3"/>
      <c r="K1154" s="3"/>
      <c r="L1154" s="3"/>
      <c r="M1154" s="3"/>
      <c r="Q1154" s="3"/>
      <c r="R1154" s="3"/>
      <c r="S1154" s="3"/>
      <c r="T1154" s="5" t="e">
        <f>((S1154)/((O1154/60)*(N1154/(N1154+O1154))))/1000</f>
        <v>#DIV/0!</v>
      </c>
      <c r="U1154" s="3"/>
      <c r="V1154" s="3"/>
      <c r="W1154" s="3"/>
      <c r="X1154" s="3"/>
      <c r="Y1154" s="6"/>
      <c r="Z1154" s="3"/>
      <c r="AA1154" s="6"/>
      <c r="AB1154" s="6"/>
      <c r="AC1154" s="6"/>
      <c r="AD1154" s="6"/>
      <c r="AE1154" s="6"/>
      <c r="AF1154" s="7"/>
    </row>
    <row r="1155" spans="1:32" ht="13.2">
      <c r="A1155" s="8"/>
      <c r="B1155" s="9"/>
      <c r="C1155" s="10"/>
      <c r="D1155" s="10"/>
      <c r="E1155" s="43"/>
      <c r="F1155" s="10"/>
      <c r="G1155" s="10"/>
      <c r="H1155" s="10"/>
      <c r="I1155" s="10"/>
      <c r="J1155" s="10"/>
      <c r="K1155" s="10"/>
      <c r="L1155" s="10"/>
      <c r="M1155" s="10"/>
      <c r="Q1155" s="10"/>
      <c r="R1155" s="10"/>
      <c r="S1155" s="10"/>
      <c r="T1155" s="11" t="e">
        <f>((S1155)/((O1155/60)*(N1155/(N1155+O1155))))/1000</f>
        <v>#DIV/0!</v>
      </c>
      <c r="U1155" s="10"/>
      <c r="V1155" s="10"/>
      <c r="W1155" s="10"/>
      <c r="X1155" s="10"/>
      <c r="Y1155" s="12"/>
      <c r="Z1155" s="10"/>
      <c r="AA1155" s="12"/>
      <c r="AB1155" s="12"/>
      <c r="AC1155" s="12"/>
      <c r="AD1155" s="12"/>
      <c r="AE1155" s="12"/>
      <c r="AF1155" s="13"/>
    </row>
    <row r="1156" spans="1:32" ht="13.2">
      <c r="A1156" s="1"/>
      <c r="B1156" s="2"/>
      <c r="C1156" s="3"/>
      <c r="D1156" s="3"/>
      <c r="E1156" s="31"/>
      <c r="F1156" s="3"/>
      <c r="G1156" s="3"/>
      <c r="H1156" s="3"/>
      <c r="I1156" s="3"/>
      <c r="J1156" s="3"/>
      <c r="K1156" s="3"/>
      <c r="L1156" s="3"/>
      <c r="M1156" s="3"/>
      <c r="Q1156" s="3"/>
      <c r="R1156" s="3"/>
      <c r="S1156" s="3"/>
      <c r="T1156" s="5" t="e">
        <f>((S1156)/((O1156/60)*(N1156/(N1156+O1156))))/1000</f>
        <v>#DIV/0!</v>
      </c>
      <c r="U1156" s="3"/>
      <c r="V1156" s="3"/>
      <c r="W1156" s="3"/>
      <c r="X1156" s="3"/>
      <c r="Y1156" s="6"/>
      <c r="Z1156" s="3"/>
      <c r="AA1156" s="6"/>
      <c r="AB1156" s="6"/>
      <c r="AC1156" s="6"/>
      <c r="AD1156" s="6"/>
      <c r="AE1156" s="6"/>
      <c r="AF1156" s="7"/>
    </row>
    <row r="1157" spans="1:32" ht="13.2">
      <c r="A1157" s="8"/>
      <c r="B1157" s="9"/>
      <c r="C1157" s="10"/>
      <c r="D1157" s="10"/>
      <c r="E1157" s="43"/>
      <c r="F1157" s="10"/>
      <c r="G1157" s="10"/>
      <c r="H1157" s="10"/>
      <c r="I1157" s="10"/>
      <c r="J1157" s="10"/>
      <c r="K1157" s="10"/>
      <c r="L1157" s="10"/>
      <c r="M1157" s="10"/>
      <c r="Q1157" s="10"/>
      <c r="R1157" s="10"/>
      <c r="S1157" s="10"/>
      <c r="T1157" s="11" t="e">
        <f>((S1157)/((O1157/60)*(N1157/(N1157+O1157))))/1000</f>
        <v>#DIV/0!</v>
      </c>
      <c r="U1157" s="10"/>
      <c r="V1157" s="10"/>
      <c r="W1157" s="10"/>
      <c r="X1157" s="10"/>
      <c r="Y1157" s="12"/>
      <c r="Z1157" s="10"/>
      <c r="AA1157" s="12"/>
      <c r="AB1157" s="12"/>
      <c r="AC1157" s="12"/>
      <c r="AD1157" s="12"/>
      <c r="AE1157" s="12"/>
      <c r="AF1157" s="13"/>
    </row>
    <row r="1158" spans="1:32" ht="13.2">
      <c r="A1158" s="1"/>
      <c r="B1158" s="2"/>
      <c r="C1158" s="3"/>
      <c r="D1158" s="3"/>
      <c r="E1158" s="31"/>
      <c r="F1158" s="3"/>
      <c r="G1158" s="3"/>
      <c r="H1158" s="3"/>
      <c r="I1158" s="3"/>
      <c r="J1158" s="3"/>
      <c r="K1158" s="3"/>
      <c r="L1158" s="3"/>
      <c r="M1158" s="3"/>
      <c r="Q1158" s="3"/>
      <c r="R1158" s="3"/>
      <c r="S1158" s="3"/>
      <c r="T1158" s="5" t="e">
        <f>((S1158)/((O1158/60)*(N1158/(N1158+O1158))))/1000</f>
        <v>#DIV/0!</v>
      </c>
      <c r="U1158" s="3"/>
      <c r="V1158" s="3"/>
      <c r="W1158" s="3"/>
      <c r="X1158" s="3"/>
      <c r="Y1158" s="6"/>
      <c r="Z1158" s="3"/>
      <c r="AA1158" s="6"/>
      <c r="AB1158" s="6"/>
      <c r="AC1158" s="6"/>
      <c r="AD1158" s="6"/>
      <c r="AE1158" s="6"/>
      <c r="AF1158" s="7"/>
    </row>
    <row r="1159" spans="1:32" ht="13.2">
      <c r="A1159" s="8"/>
      <c r="B1159" s="9"/>
      <c r="C1159" s="10"/>
      <c r="D1159" s="10"/>
      <c r="E1159" s="43"/>
      <c r="F1159" s="10"/>
      <c r="G1159" s="10"/>
      <c r="H1159" s="10"/>
      <c r="I1159" s="10"/>
      <c r="J1159" s="10"/>
      <c r="K1159" s="10"/>
      <c r="L1159" s="10"/>
      <c r="M1159" s="10"/>
      <c r="Q1159" s="10"/>
      <c r="R1159" s="10"/>
      <c r="S1159" s="10"/>
      <c r="T1159" s="11" t="e">
        <f>((S1159)/((O1159/60)*(N1159/(N1159+O1159))))/1000</f>
        <v>#DIV/0!</v>
      </c>
      <c r="U1159" s="10"/>
      <c r="V1159" s="10"/>
      <c r="W1159" s="10"/>
      <c r="X1159" s="10"/>
      <c r="Y1159" s="12"/>
      <c r="Z1159" s="10"/>
      <c r="AA1159" s="12"/>
      <c r="AB1159" s="12"/>
      <c r="AC1159" s="12"/>
      <c r="AD1159" s="12"/>
      <c r="AE1159" s="12"/>
      <c r="AF1159" s="13"/>
    </row>
    <row r="1160" spans="1:32" ht="13.2">
      <c r="A1160" s="1"/>
      <c r="B1160" s="2"/>
      <c r="C1160" s="3"/>
      <c r="D1160" s="3"/>
      <c r="E1160" s="31"/>
      <c r="F1160" s="3"/>
      <c r="G1160" s="3"/>
      <c r="H1160" s="3"/>
      <c r="I1160" s="3"/>
      <c r="J1160" s="3"/>
      <c r="K1160" s="3"/>
      <c r="L1160" s="3"/>
      <c r="M1160" s="3"/>
      <c r="Q1160" s="3"/>
      <c r="R1160" s="3"/>
      <c r="S1160" s="3"/>
      <c r="T1160" s="5" t="e">
        <f>((S1160)/((O1160/60)*(N1160/(N1160+O1160))))/1000</f>
        <v>#DIV/0!</v>
      </c>
      <c r="U1160" s="3"/>
      <c r="V1160" s="3"/>
      <c r="W1160" s="3"/>
      <c r="X1160" s="3"/>
      <c r="Y1160" s="6"/>
      <c r="Z1160" s="3"/>
      <c r="AA1160" s="6"/>
      <c r="AB1160" s="6"/>
      <c r="AC1160" s="6"/>
      <c r="AD1160" s="6"/>
      <c r="AE1160" s="6"/>
      <c r="AF1160" s="7"/>
    </row>
    <row r="1161" spans="1:32" ht="13.2">
      <c r="A1161" s="8"/>
      <c r="B1161" s="9"/>
      <c r="C1161" s="10"/>
      <c r="D1161" s="10"/>
      <c r="E1161" s="43"/>
      <c r="F1161" s="10"/>
      <c r="G1161" s="10"/>
      <c r="H1161" s="10"/>
      <c r="I1161" s="10"/>
      <c r="J1161" s="10"/>
      <c r="K1161" s="10"/>
      <c r="L1161" s="10"/>
      <c r="M1161" s="10"/>
      <c r="Q1161" s="10"/>
      <c r="R1161" s="10"/>
      <c r="S1161" s="10"/>
      <c r="T1161" s="11" t="e">
        <f>((S1161)/((O1161/60)*(N1161/(N1161+O1161))))/1000</f>
        <v>#DIV/0!</v>
      </c>
      <c r="U1161" s="10"/>
      <c r="V1161" s="10"/>
      <c r="W1161" s="10"/>
      <c r="X1161" s="10"/>
      <c r="Y1161" s="12"/>
      <c r="Z1161" s="10"/>
      <c r="AA1161" s="12"/>
      <c r="AB1161" s="12"/>
      <c r="AC1161" s="12"/>
      <c r="AD1161" s="12"/>
      <c r="AE1161" s="12"/>
      <c r="AF1161" s="13"/>
    </row>
    <row r="1162" spans="1:32" ht="13.2">
      <c r="A1162" s="1"/>
      <c r="B1162" s="2"/>
      <c r="C1162" s="3"/>
      <c r="D1162" s="3"/>
      <c r="E1162" s="31"/>
      <c r="F1162" s="3"/>
      <c r="G1162" s="3"/>
      <c r="H1162" s="3"/>
      <c r="I1162" s="3"/>
      <c r="J1162" s="3"/>
      <c r="K1162" s="3"/>
      <c r="L1162" s="3"/>
      <c r="M1162" s="3"/>
      <c r="Q1162" s="3"/>
      <c r="R1162" s="3"/>
      <c r="S1162" s="3"/>
      <c r="T1162" s="5" t="e">
        <f>((S1162)/((O1162/60)*(N1162/(N1162+O1162))))/1000</f>
        <v>#DIV/0!</v>
      </c>
      <c r="U1162" s="3"/>
      <c r="V1162" s="3"/>
      <c r="W1162" s="3"/>
      <c r="X1162" s="3"/>
      <c r="Y1162" s="6"/>
      <c r="Z1162" s="3"/>
      <c r="AA1162" s="6"/>
      <c r="AB1162" s="6"/>
      <c r="AC1162" s="6"/>
      <c r="AD1162" s="6"/>
      <c r="AE1162" s="6"/>
      <c r="AF1162" s="7"/>
    </row>
    <row r="1163" spans="1:32" ht="13.2">
      <c r="A1163" s="8"/>
      <c r="B1163" s="9"/>
      <c r="C1163" s="10"/>
      <c r="D1163" s="10"/>
      <c r="E1163" s="43"/>
      <c r="F1163" s="10"/>
      <c r="G1163" s="10"/>
      <c r="H1163" s="10"/>
      <c r="I1163" s="10"/>
      <c r="J1163" s="10"/>
      <c r="K1163" s="10"/>
      <c r="L1163" s="10"/>
      <c r="M1163" s="10"/>
      <c r="Q1163" s="10"/>
      <c r="R1163" s="10"/>
      <c r="S1163" s="10"/>
      <c r="T1163" s="11" t="e">
        <f>((S1163)/((O1163/60)*(N1163/(N1163+O1163))))/1000</f>
        <v>#DIV/0!</v>
      </c>
      <c r="U1163" s="10"/>
      <c r="V1163" s="10"/>
      <c r="W1163" s="10"/>
      <c r="X1163" s="10"/>
      <c r="Y1163" s="12"/>
      <c r="Z1163" s="10"/>
      <c r="AA1163" s="12"/>
      <c r="AB1163" s="12"/>
      <c r="AC1163" s="12"/>
      <c r="AD1163" s="12"/>
      <c r="AE1163" s="12"/>
      <c r="AF1163" s="13"/>
    </row>
    <row r="1164" spans="1:32" ht="13.2">
      <c r="A1164" s="1"/>
      <c r="B1164" s="2"/>
      <c r="C1164" s="3"/>
      <c r="D1164" s="3"/>
      <c r="E1164" s="31"/>
      <c r="F1164" s="3"/>
      <c r="G1164" s="3"/>
      <c r="H1164" s="3"/>
      <c r="I1164" s="3"/>
      <c r="J1164" s="3"/>
      <c r="K1164" s="3"/>
      <c r="L1164" s="3"/>
      <c r="M1164" s="3"/>
      <c r="Q1164" s="3"/>
      <c r="R1164" s="3"/>
      <c r="S1164" s="3"/>
      <c r="T1164" s="5" t="e">
        <f>((S1164)/((O1164/60)*(N1164/(N1164+O1164))))/1000</f>
        <v>#DIV/0!</v>
      </c>
      <c r="U1164" s="3"/>
      <c r="V1164" s="3"/>
      <c r="W1164" s="3"/>
      <c r="X1164" s="3"/>
      <c r="Y1164" s="6"/>
      <c r="Z1164" s="3"/>
      <c r="AA1164" s="6"/>
      <c r="AB1164" s="6"/>
      <c r="AC1164" s="6"/>
      <c r="AD1164" s="6"/>
      <c r="AE1164" s="6"/>
      <c r="AF1164" s="7"/>
    </row>
    <row r="1165" spans="1:32" ht="13.2">
      <c r="A1165" s="8"/>
      <c r="B1165" s="9"/>
      <c r="C1165" s="10"/>
      <c r="D1165" s="10"/>
      <c r="E1165" s="43"/>
      <c r="F1165" s="10"/>
      <c r="G1165" s="10"/>
      <c r="H1165" s="10"/>
      <c r="I1165" s="10"/>
      <c r="J1165" s="10"/>
      <c r="K1165" s="10"/>
      <c r="L1165" s="10"/>
      <c r="M1165" s="10"/>
      <c r="Q1165" s="10"/>
      <c r="R1165" s="10"/>
      <c r="S1165" s="10"/>
      <c r="T1165" s="11" t="e">
        <f>((S1165)/((O1165/60)*(N1165/(N1165+O1165))))/1000</f>
        <v>#DIV/0!</v>
      </c>
      <c r="U1165" s="10"/>
      <c r="V1165" s="10"/>
      <c r="W1165" s="10"/>
      <c r="X1165" s="10"/>
      <c r="Y1165" s="12"/>
      <c r="Z1165" s="10"/>
      <c r="AA1165" s="12"/>
      <c r="AB1165" s="12"/>
      <c r="AC1165" s="12"/>
      <c r="AD1165" s="12"/>
      <c r="AE1165" s="12"/>
      <c r="AF1165" s="13"/>
    </row>
    <row r="1166" spans="1:32" ht="13.2">
      <c r="A1166" s="1"/>
      <c r="B1166" s="2"/>
      <c r="C1166" s="3"/>
      <c r="D1166" s="3"/>
      <c r="E1166" s="31"/>
      <c r="F1166" s="3"/>
      <c r="G1166" s="3"/>
      <c r="H1166" s="3"/>
      <c r="I1166" s="3"/>
      <c r="J1166" s="3"/>
      <c r="K1166" s="3"/>
      <c r="L1166" s="3"/>
      <c r="M1166" s="3"/>
      <c r="Q1166" s="3"/>
      <c r="R1166" s="3"/>
      <c r="S1166" s="3"/>
      <c r="T1166" s="5" t="e">
        <f>((S1166)/((O1166/60)*(N1166/(N1166+O1166))))/1000</f>
        <v>#DIV/0!</v>
      </c>
      <c r="U1166" s="3"/>
      <c r="V1166" s="3"/>
      <c r="W1166" s="3"/>
      <c r="X1166" s="3"/>
      <c r="Y1166" s="6"/>
      <c r="Z1166" s="3"/>
      <c r="AA1166" s="6"/>
      <c r="AB1166" s="6"/>
      <c r="AC1166" s="6"/>
      <c r="AD1166" s="6"/>
      <c r="AE1166" s="6"/>
      <c r="AF1166" s="7"/>
    </row>
    <row r="1167" spans="1:32" ht="13.2">
      <c r="A1167" s="8"/>
      <c r="B1167" s="9"/>
      <c r="C1167" s="10"/>
      <c r="D1167" s="10"/>
      <c r="E1167" s="43"/>
      <c r="F1167" s="10"/>
      <c r="G1167" s="10"/>
      <c r="H1167" s="10"/>
      <c r="I1167" s="10"/>
      <c r="J1167" s="10"/>
      <c r="K1167" s="10"/>
      <c r="L1167" s="10"/>
      <c r="M1167" s="10"/>
      <c r="Q1167" s="10"/>
      <c r="R1167" s="10"/>
      <c r="S1167" s="10"/>
      <c r="T1167" s="11" t="e">
        <f>((S1167)/((O1167/60)*(N1167/(N1167+O1167))))/1000</f>
        <v>#DIV/0!</v>
      </c>
      <c r="U1167" s="10"/>
      <c r="V1167" s="10"/>
      <c r="W1167" s="10"/>
      <c r="X1167" s="10"/>
      <c r="Y1167" s="12"/>
      <c r="Z1167" s="10"/>
      <c r="AA1167" s="12"/>
      <c r="AB1167" s="12"/>
      <c r="AC1167" s="12"/>
      <c r="AD1167" s="12"/>
      <c r="AE1167" s="12"/>
      <c r="AF1167" s="13"/>
    </row>
    <row r="1168" spans="1:32" ht="13.2">
      <c r="A1168" s="1"/>
      <c r="B1168" s="2"/>
      <c r="C1168" s="3"/>
      <c r="D1168" s="3"/>
      <c r="E1168" s="31"/>
      <c r="F1168" s="3"/>
      <c r="G1168" s="3"/>
      <c r="H1168" s="3"/>
      <c r="I1168" s="3"/>
      <c r="J1168" s="3"/>
      <c r="K1168" s="3"/>
      <c r="L1168" s="3"/>
      <c r="M1168" s="3"/>
      <c r="Q1168" s="3"/>
      <c r="R1168" s="3"/>
      <c r="S1168" s="3"/>
      <c r="T1168" s="5" t="e">
        <f>((S1168)/((O1168/60)*(N1168/(N1168+O1168))))/1000</f>
        <v>#DIV/0!</v>
      </c>
      <c r="U1168" s="3"/>
      <c r="V1168" s="3"/>
      <c r="W1168" s="3"/>
      <c r="X1168" s="3"/>
      <c r="Y1168" s="6"/>
      <c r="Z1168" s="3"/>
      <c r="AA1168" s="6"/>
      <c r="AB1168" s="6"/>
      <c r="AC1168" s="6"/>
      <c r="AD1168" s="6"/>
      <c r="AE1168" s="6"/>
      <c r="AF1168" s="7"/>
    </row>
    <row r="1169" spans="1:32" ht="13.2">
      <c r="A1169" s="8"/>
      <c r="B1169" s="9"/>
      <c r="C1169" s="10"/>
      <c r="D1169" s="10"/>
      <c r="E1169" s="43"/>
      <c r="F1169" s="10"/>
      <c r="G1169" s="10"/>
      <c r="H1169" s="10"/>
      <c r="I1169" s="10"/>
      <c r="J1169" s="10"/>
      <c r="K1169" s="10"/>
      <c r="L1169" s="10"/>
      <c r="M1169" s="10"/>
      <c r="Q1169" s="10"/>
      <c r="R1169" s="10"/>
      <c r="S1169" s="10"/>
      <c r="T1169" s="11" t="e">
        <f>((S1169)/((O1169/60)*(N1169/(N1169+O1169))))/1000</f>
        <v>#DIV/0!</v>
      </c>
      <c r="U1169" s="10"/>
      <c r="V1169" s="10"/>
      <c r="W1169" s="10"/>
      <c r="X1169" s="10"/>
      <c r="Y1169" s="12"/>
      <c r="Z1169" s="10"/>
      <c r="AA1169" s="12"/>
      <c r="AB1169" s="12"/>
      <c r="AC1169" s="12"/>
      <c r="AD1169" s="12"/>
      <c r="AE1169" s="12"/>
      <c r="AF1169" s="13"/>
    </row>
    <row r="1170" spans="1:32" ht="13.2">
      <c r="A1170" s="1"/>
      <c r="B1170" s="2"/>
      <c r="C1170" s="3"/>
      <c r="D1170" s="3"/>
      <c r="E1170" s="31"/>
      <c r="F1170" s="3"/>
      <c r="G1170" s="3"/>
      <c r="H1170" s="3"/>
      <c r="I1170" s="3"/>
      <c r="J1170" s="3"/>
      <c r="K1170" s="3"/>
      <c r="L1170" s="3"/>
      <c r="M1170" s="3"/>
      <c r="Q1170" s="3"/>
      <c r="R1170" s="3"/>
      <c r="S1170" s="3"/>
      <c r="T1170" s="5" t="e">
        <f>((S1170)/((O1170/60)*(N1170/(N1170+O1170))))/1000</f>
        <v>#DIV/0!</v>
      </c>
      <c r="U1170" s="3"/>
      <c r="V1170" s="3"/>
      <c r="W1170" s="3"/>
      <c r="X1170" s="3"/>
      <c r="Y1170" s="6"/>
      <c r="Z1170" s="3"/>
      <c r="AA1170" s="6"/>
      <c r="AB1170" s="6"/>
      <c r="AC1170" s="6"/>
      <c r="AD1170" s="6"/>
      <c r="AE1170" s="6"/>
      <c r="AF1170" s="7"/>
    </row>
    <row r="1171" spans="1:32" ht="13.2">
      <c r="A1171" s="8"/>
      <c r="B1171" s="9"/>
      <c r="C1171" s="10"/>
      <c r="D1171" s="10"/>
      <c r="E1171" s="43"/>
      <c r="F1171" s="10"/>
      <c r="G1171" s="10"/>
      <c r="H1171" s="10"/>
      <c r="I1171" s="10"/>
      <c r="J1171" s="10"/>
      <c r="K1171" s="10"/>
      <c r="L1171" s="10"/>
      <c r="M1171" s="10"/>
      <c r="Q1171" s="10"/>
      <c r="R1171" s="10"/>
      <c r="S1171" s="10"/>
      <c r="T1171" s="11" t="e">
        <f>((S1171)/((O1171/60)*(N1171/(N1171+O1171))))/1000</f>
        <v>#DIV/0!</v>
      </c>
      <c r="U1171" s="10"/>
      <c r="V1171" s="10"/>
      <c r="W1171" s="10"/>
      <c r="X1171" s="10"/>
      <c r="Y1171" s="12"/>
      <c r="Z1171" s="10"/>
      <c r="AA1171" s="12"/>
      <c r="AB1171" s="12"/>
      <c r="AC1171" s="12"/>
      <c r="AD1171" s="12"/>
      <c r="AE1171" s="12"/>
      <c r="AF1171" s="13"/>
    </row>
    <row r="1172" spans="1:32" ht="13.2">
      <c r="A1172" s="1"/>
      <c r="B1172" s="2"/>
      <c r="C1172" s="3"/>
      <c r="D1172" s="3"/>
      <c r="E1172" s="31"/>
      <c r="F1172" s="3"/>
      <c r="G1172" s="3"/>
      <c r="H1172" s="3"/>
      <c r="I1172" s="3"/>
      <c r="J1172" s="3"/>
      <c r="K1172" s="3"/>
      <c r="L1172" s="3"/>
      <c r="M1172" s="3"/>
      <c r="Q1172" s="3"/>
      <c r="R1172" s="3"/>
      <c r="S1172" s="3"/>
      <c r="T1172" s="5" t="e">
        <f>((S1172)/((O1172/60)*(N1172/(N1172+O1172))))/1000</f>
        <v>#DIV/0!</v>
      </c>
      <c r="U1172" s="3"/>
      <c r="V1172" s="3"/>
      <c r="W1172" s="3"/>
      <c r="X1172" s="3"/>
      <c r="Y1172" s="6"/>
      <c r="Z1172" s="3"/>
      <c r="AA1172" s="6"/>
      <c r="AB1172" s="6"/>
      <c r="AC1172" s="6"/>
      <c r="AD1172" s="6"/>
      <c r="AE1172" s="6"/>
      <c r="AF1172" s="7"/>
    </row>
    <row r="1173" spans="1:32" ht="13.2">
      <c r="A1173" s="8"/>
      <c r="B1173" s="9"/>
      <c r="C1173" s="10"/>
      <c r="D1173" s="10"/>
      <c r="E1173" s="43"/>
      <c r="F1173" s="10"/>
      <c r="G1173" s="10"/>
      <c r="H1173" s="10"/>
      <c r="I1173" s="10"/>
      <c r="J1173" s="10"/>
      <c r="K1173" s="10"/>
      <c r="L1173" s="10"/>
      <c r="M1173" s="10"/>
      <c r="Q1173" s="10"/>
      <c r="R1173" s="10"/>
      <c r="S1173" s="10"/>
      <c r="T1173" s="11" t="e">
        <f>((S1173)/((O1173/60)*(N1173/(N1173+O1173))))/1000</f>
        <v>#DIV/0!</v>
      </c>
      <c r="U1173" s="10"/>
      <c r="V1173" s="10"/>
      <c r="W1173" s="10"/>
      <c r="X1173" s="10"/>
      <c r="Y1173" s="12"/>
      <c r="Z1173" s="10"/>
      <c r="AA1173" s="12"/>
      <c r="AB1173" s="12"/>
      <c r="AC1173" s="12"/>
      <c r="AD1173" s="12"/>
      <c r="AE1173" s="12"/>
      <c r="AF1173" s="13"/>
    </row>
    <row r="1174" spans="1:32" ht="13.2">
      <c r="A1174" s="1"/>
      <c r="B1174" s="2"/>
      <c r="C1174" s="3"/>
      <c r="D1174" s="3"/>
      <c r="E1174" s="31"/>
      <c r="F1174" s="3"/>
      <c r="G1174" s="3"/>
      <c r="H1174" s="3"/>
      <c r="I1174" s="3"/>
      <c r="J1174" s="3"/>
      <c r="K1174" s="3"/>
      <c r="L1174" s="3"/>
      <c r="M1174" s="3"/>
      <c r="Q1174" s="3"/>
      <c r="R1174" s="3"/>
      <c r="S1174" s="3"/>
      <c r="T1174" s="5" t="e">
        <f>((S1174)/((O1174/60)*(N1174/(N1174+O1174))))/1000</f>
        <v>#DIV/0!</v>
      </c>
      <c r="U1174" s="3"/>
      <c r="V1174" s="3"/>
      <c r="W1174" s="3"/>
      <c r="X1174" s="3"/>
      <c r="Y1174" s="6"/>
      <c r="Z1174" s="3"/>
      <c r="AA1174" s="6"/>
      <c r="AB1174" s="6"/>
      <c r="AC1174" s="6"/>
      <c r="AD1174" s="6"/>
      <c r="AE1174" s="6"/>
      <c r="AF1174" s="7"/>
    </row>
    <row r="1175" spans="1:32" ht="13.2">
      <c r="A1175" s="8"/>
      <c r="B1175" s="9"/>
      <c r="C1175" s="10"/>
      <c r="D1175" s="10"/>
      <c r="E1175" s="43"/>
      <c r="F1175" s="10"/>
      <c r="G1175" s="10"/>
      <c r="H1175" s="10"/>
      <c r="I1175" s="10"/>
      <c r="J1175" s="10"/>
      <c r="K1175" s="10"/>
      <c r="L1175" s="10"/>
      <c r="M1175" s="10"/>
      <c r="Q1175" s="10"/>
      <c r="R1175" s="10"/>
      <c r="S1175" s="10"/>
      <c r="T1175" s="11" t="e">
        <f>((S1175)/((O1175/60)*(N1175/(N1175+O1175))))/1000</f>
        <v>#DIV/0!</v>
      </c>
      <c r="U1175" s="10"/>
      <c r="V1175" s="10"/>
      <c r="W1175" s="10"/>
      <c r="X1175" s="10"/>
      <c r="Y1175" s="12"/>
      <c r="Z1175" s="10"/>
      <c r="AA1175" s="12"/>
      <c r="AB1175" s="12"/>
      <c r="AC1175" s="12"/>
      <c r="AD1175" s="12"/>
      <c r="AE1175" s="12"/>
      <c r="AF1175" s="13"/>
    </row>
    <row r="1176" spans="1:32" ht="13.2">
      <c r="A1176" s="1"/>
      <c r="B1176" s="2"/>
      <c r="C1176" s="3"/>
      <c r="D1176" s="3"/>
      <c r="E1176" s="31"/>
      <c r="F1176" s="3"/>
      <c r="G1176" s="3"/>
      <c r="H1176" s="3"/>
      <c r="I1176" s="3"/>
      <c r="J1176" s="3"/>
      <c r="K1176" s="3"/>
      <c r="L1176" s="3"/>
      <c r="M1176" s="3"/>
      <c r="Q1176" s="3"/>
      <c r="R1176" s="3"/>
      <c r="S1176" s="3"/>
      <c r="T1176" s="5" t="e">
        <f>((S1176)/((O1176/60)*(N1176/(N1176+O1176))))/1000</f>
        <v>#DIV/0!</v>
      </c>
      <c r="U1176" s="3"/>
      <c r="V1176" s="3"/>
      <c r="W1176" s="3"/>
      <c r="X1176" s="3"/>
      <c r="Y1176" s="6"/>
      <c r="Z1176" s="3"/>
      <c r="AA1176" s="6"/>
      <c r="AB1176" s="6"/>
      <c r="AC1176" s="6"/>
      <c r="AD1176" s="6"/>
      <c r="AE1176" s="6"/>
      <c r="AF1176" s="7"/>
    </row>
    <row r="1177" spans="1:32" ht="13.2">
      <c r="A1177" s="8"/>
      <c r="B1177" s="9"/>
      <c r="C1177" s="10"/>
      <c r="D1177" s="10"/>
      <c r="E1177" s="43"/>
      <c r="F1177" s="10"/>
      <c r="G1177" s="10"/>
      <c r="H1177" s="10"/>
      <c r="I1177" s="10"/>
      <c r="J1177" s="10"/>
      <c r="K1177" s="10"/>
      <c r="L1177" s="10"/>
      <c r="M1177" s="10"/>
      <c r="Q1177" s="10"/>
      <c r="R1177" s="10"/>
      <c r="S1177" s="10"/>
      <c r="T1177" s="11" t="e">
        <f>((S1177)/((O1177/60)*(N1177/(N1177+O1177))))/1000</f>
        <v>#DIV/0!</v>
      </c>
      <c r="U1177" s="10"/>
      <c r="V1177" s="10"/>
      <c r="W1177" s="10"/>
      <c r="X1177" s="10"/>
      <c r="Y1177" s="12"/>
      <c r="Z1177" s="10"/>
      <c r="AA1177" s="12"/>
      <c r="AB1177" s="12"/>
      <c r="AC1177" s="12"/>
      <c r="AD1177" s="12"/>
      <c r="AE1177" s="12"/>
      <c r="AF1177" s="13"/>
    </row>
    <row r="1178" spans="1:32" ht="13.2">
      <c r="A1178" s="1"/>
      <c r="B1178" s="2"/>
      <c r="C1178" s="3"/>
      <c r="D1178" s="3"/>
      <c r="E1178" s="31"/>
      <c r="F1178" s="3"/>
      <c r="G1178" s="3"/>
      <c r="H1178" s="3"/>
      <c r="I1178" s="3"/>
      <c r="J1178" s="3"/>
      <c r="K1178" s="3"/>
      <c r="L1178" s="3"/>
      <c r="M1178" s="3"/>
      <c r="Q1178" s="3"/>
      <c r="R1178" s="3"/>
      <c r="S1178" s="3"/>
      <c r="T1178" s="5" t="e">
        <f>((S1178)/((O1178/60)*(N1178/(N1178+O1178))))/1000</f>
        <v>#DIV/0!</v>
      </c>
      <c r="U1178" s="3"/>
      <c r="V1178" s="3"/>
      <c r="W1178" s="3"/>
      <c r="X1178" s="3"/>
      <c r="Y1178" s="6"/>
      <c r="Z1178" s="3"/>
      <c r="AA1178" s="6"/>
      <c r="AB1178" s="6"/>
      <c r="AC1178" s="6"/>
      <c r="AD1178" s="6"/>
      <c r="AE1178" s="6"/>
      <c r="AF1178" s="7"/>
    </row>
    <row r="1179" spans="1:32" ht="13.2">
      <c r="A1179" s="8"/>
      <c r="B1179" s="9"/>
      <c r="C1179" s="10"/>
      <c r="D1179" s="10"/>
      <c r="E1179" s="43"/>
      <c r="F1179" s="10"/>
      <c r="G1179" s="10"/>
      <c r="H1179" s="10"/>
      <c r="I1179" s="10"/>
      <c r="J1179" s="10"/>
      <c r="K1179" s="10"/>
      <c r="L1179" s="10"/>
      <c r="M1179" s="10"/>
      <c r="Q1179" s="10"/>
      <c r="R1179" s="10"/>
      <c r="S1179" s="10"/>
      <c r="T1179" s="11" t="e">
        <f>((S1179)/((O1179/60)*(N1179/(N1179+O1179))))/1000</f>
        <v>#DIV/0!</v>
      </c>
      <c r="U1179" s="10"/>
      <c r="V1179" s="10"/>
      <c r="W1179" s="10"/>
      <c r="X1179" s="10"/>
      <c r="Y1179" s="12"/>
      <c r="Z1179" s="10"/>
      <c r="AA1179" s="12"/>
      <c r="AB1179" s="12"/>
      <c r="AC1179" s="12"/>
      <c r="AD1179" s="12"/>
      <c r="AE1179" s="12"/>
      <c r="AF1179" s="13"/>
    </row>
    <row r="1180" spans="1:32" ht="13.2">
      <c r="A1180" s="1"/>
      <c r="B1180" s="2"/>
      <c r="C1180" s="3"/>
      <c r="D1180" s="3"/>
      <c r="E1180" s="31"/>
      <c r="F1180" s="3"/>
      <c r="G1180" s="3"/>
      <c r="H1180" s="3"/>
      <c r="I1180" s="3"/>
      <c r="J1180" s="3"/>
      <c r="K1180" s="3"/>
      <c r="L1180" s="3"/>
      <c r="M1180" s="3"/>
      <c r="Q1180" s="3"/>
      <c r="R1180" s="3"/>
      <c r="S1180" s="3"/>
      <c r="T1180" s="5" t="e">
        <f>((S1180)/((O1180/60)*(N1180/(N1180+O1180))))/1000</f>
        <v>#DIV/0!</v>
      </c>
      <c r="U1180" s="3"/>
      <c r="V1180" s="3"/>
      <c r="W1180" s="3"/>
      <c r="X1180" s="3"/>
      <c r="Y1180" s="6"/>
      <c r="Z1180" s="3"/>
      <c r="AA1180" s="6"/>
      <c r="AB1180" s="6"/>
      <c r="AC1180" s="6"/>
      <c r="AD1180" s="6"/>
      <c r="AE1180" s="6"/>
      <c r="AF1180" s="7"/>
    </row>
    <row r="1181" spans="1:32" ht="13.2">
      <c r="A1181" s="8"/>
      <c r="B1181" s="9"/>
      <c r="C1181" s="10"/>
      <c r="D1181" s="10"/>
      <c r="E1181" s="43"/>
      <c r="F1181" s="10"/>
      <c r="G1181" s="10"/>
      <c r="H1181" s="10"/>
      <c r="I1181" s="10"/>
      <c r="J1181" s="10"/>
      <c r="K1181" s="10"/>
      <c r="L1181" s="10"/>
      <c r="M1181" s="10"/>
      <c r="Q1181" s="10"/>
      <c r="R1181" s="10"/>
      <c r="S1181" s="10"/>
      <c r="T1181" s="11" t="e">
        <f>((S1181)/((O1181/60)*(N1181/(N1181+O1181))))/1000</f>
        <v>#DIV/0!</v>
      </c>
      <c r="U1181" s="10"/>
      <c r="V1181" s="10"/>
      <c r="W1181" s="10"/>
      <c r="X1181" s="10"/>
      <c r="Y1181" s="12"/>
      <c r="Z1181" s="10"/>
      <c r="AA1181" s="12"/>
      <c r="AB1181" s="12"/>
      <c r="AC1181" s="12"/>
      <c r="AD1181" s="12"/>
      <c r="AE1181" s="12"/>
      <c r="AF1181" s="13"/>
    </row>
    <row r="1182" spans="1:32" ht="13.2">
      <c r="A1182" s="1"/>
      <c r="B1182" s="2"/>
      <c r="C1182" s="3"/>
      <c r="D1182" s="3"/>
      <c r="E1182" s="31"/>
      <c r="F1182" s="3"/>
      <c r="G1182" s="3"/>
      <c r="H1182" s="3"/>
      <c r="I1182" s="3"/>
      <c r="J1182" s="3"/>
      <c r="K1182" s="3"/>
      <c r="L1182" s="3"/>
      <c r="M1182" s="3"/>
      <c r="Q1182" s="3"/>
      <c r="R1182" s="3"/>
      <c r="S1182" s="3"/>
      <c r="T1182" s="5" t="e">
        <f>((S1182)/((O1182/60)*(N1182/(N1182+O1182))))/1000</f>
        <v>#DIV/0!</v>
      </c>
      <c r="U1182" s="3"/>
      <c r="V1182" s="3"/>
      <c r="W1182" s="3"/>
      <c r="X1182" s="3"/>
      <c r="Y1182" s="6"/>
      <c r="Z1182" s="3"/>
      <c r="AA1182" s="6"/>
      <c r="AB1182" s="6"/>
      <c r="AC1182" s="6"/>
      <c r="AD1182" s="6"/>
      <c r="AE1182" s="6"/>
      <c r="AF1182" s="7"/>
    </row>
    <row r="1183" spans="1:32" ht="13.2">
      <c r="A1183" s="8"/>
      <c r="B1183" s="9"/>
      <c r="C1183" s="10"/>
      <c r="D1183" s="10"/>
      <c r="E1183" s="43"/>
      <c r="F1183" s="10"/>
      <c r="G1183" s="10"/>
      <c r="H1183" s="10"/>
      <c r="I1183" s="10"/>
      <c r="J1183" s="10"/>
      <c r="K1183" s="10"/>
      <c r="L1183" s="10"/>
      <c r="M1183" s="10"/>
      <c r="Q1183" s="10"/>
      <c r="R1183" s="10"/>
      <c r="S1183" s="10"/>
      <c r="T1183" s="11" t="e">
        <f>((S1183)/((O1183/60)*(N1183/(N1183+O1183))))/1000</f>
        <v>#DIV/0!</v>
      </c>
      <c r="U1183" s="10"/>
      <c r="V1183" s="10"/>
      <c r="W1183" s="10"/>
      <c r="X1183" s="10"/>
      <c r="Y1183" s="12"/>
      <c r="Z1183" s="10"/>
      <c r="AA1183" s="12"/>
      <c r="AB1183" s="12"/>
      <c r="AC1183" s="12"/>
      <c r="AD1183" s="12"/>
      <c r="AE1183" s="12"/>
      <c r="AF1183" s="13"/>
    </row>
    <row r="1184" spans="1:32" ht="13.2">
      <c r="A1184" s="1"/>
      <c r="B1184" s="2"/>
      <c r="C1184" s="3"/>
      <c r="D1184" s="3"/>
      <c r="E1184" s="31"/>
      <c r="F1184" s="3"/>
      <c r="G1184" s="3"/>
      <c r="H1184" s="3"/>
      <c r="I1184" s="3"/>
      <c r="J1184" s="3"/>
      <c r="K1184" s="3"/>
      <c r="L1184" s="3"/>
      <c r="M1184" s="3"/>
      <c r="Q1184" s="3"/>
      <c r="R1184" s="3"/>
      <c r="S1184" s="3"/>
      <c r="T1184" s="5" t="e">
        <f>((S1184)/((O1184/60)*(N1184/(N1184+O1184))))/1000</f>
        <v>#DIV/0!</v>
      </c>
      <c r="U1184" s="3"/>
      <c r="V1184" s="3"/>
      <c r="W1184" s="3"/>
      <c r="X1184" s="3"/>
      <c r="Y1184" s="6"/>
      <c r="Z1184" s="3"/>
      <c r="AA1184" s="6"/>
      <c r="AB1184" s="6"/>
      <c r="AC1184" s="6"/>
      <c r="AD1184" s="6"/>
      <c r="AE1184" s="6"/>
      <c r="AF1184" s="7"/>
    </row>
    <row r="1185" spans="1:32" ht="13.2">
      <c r="A1185" s="8"/>
      <c r="B1185" s="9"/>
      <c r="C1185" s="10"/>
      <c r="D1185" s="10"/>
      <c r="E1185" s="43"/>
      <c r="F1185" s="10"/>
      <c r="G1185" s="10"/>
      <c r="H1185" s="10"/>
      <c r="I1185" s="10"/>
      <c r="J1185" s="10"/>
      <c r="K1185" s="10"/>
      <c r="L1185" s="10"/>
      <c r="M1185" s="10"/>
      <c r="Q1185" s="10"/>
      <c r="R1185" s="10"/>
      <c r="S1185" s="10"/>
      <c r="T1185" s="11" t="e">
        <f>((S1185)/((O1185/60)*(N1185/(N1185+O1185))))/1000</f>
        <v>#DIV/0!</v>
      </c>
      <c r="U1185" s="10"/>
      <c r="V1185" s="10"/>
      <c r="W1185" s="10"/>
      <c r="X1185" s="10"/>
      <c r="Y1185" s="12"/>
      <c r="Z1185" s="10"/>
      <c r="AA1185" s="12"/>
      <c r="AB1185" s="12"/>
      <c r="AC1185" s="12"/>
      <c r="AD1185" s="12"/>
      <c r="AE1185" s="12"/>
      <c r="AF1185" s="13"/>
    </row>
    <row r="1186" spans="1:32" ht="13.2">
      <c r="A1186" s="1"/>
      <c r="B1186" s="2"/>
      <c r="C1186" s="3"/>
      <c r="D1186" s="3"/>
      <c r="E1186" s="31"/>
      <c r="F1186" s="3"/>
      <c r="G1186" s="3"/>
      <c r="H1186" s="3"/>
      <c r="I1186" s="3"/>
      <c r="J1186" s="3"/>
      <c r="K1186" s="3"/>
      <c r="L1186" s="3"/>
      <c r="M1186" s="3"/>
      <c r="Q1186" s="3"/>
      <c r="R1186" s="3"/>
      <c r="S1186" s="3"/>
      <c r="T1186" s="5" t="e">
        <f>((S1186)/((O1186/60)*(N1186/(N1186+O1186))))/1000</f>
        <v>#DIV/0!</v>
      </c>
      <c r="U1186" s="3"/>
      <c r="V1186" s="3"/>
      <c r="W1186" s="3"/>
      <c r="X1186" s="3"/>
      <c r="Y1186" s="6"/>
      <c r="Z1186" s="3"/>
      <c r="AA1186" s="6"/>
      <c r="AB1186" s="6"/>
      <c r="AC1186" s="6"/>
      <c r="AD1186" s="6"/>
      <c r="AE1186" s="6"/>
      <c r="AF1186" s="7"/>
    </row>
    <row r="1187" spans="1:32" ht="13.2">
      <c r="A1187" s="8"/>
      <c r="B1187" s="9"/>
      <c r="C1187" s="10"/>
      <c r="D1187" s="10"/>
      <c r="E1187" s="43"/>
      <c r="F1187" s="10"/>
      <c r="G1187" s="10"/>
      <c r="H1187" s="10"/>
      <c r="I1187" s="10"/>
      <c r="J1187" s="10"/>
      <c r="K1187" s="10"/>
      <c r="L1187" s="10"/>
      <c r="M1187" s="10"/>
      <c r="Q1187" s="10"/>
      <c r="R1187" s="10"/>
      <c r="S1187" s="10"/>
      <c r="T1187" s="11" t="e">
        <f>((S1187)/((O1187/60)*(N1187/(N1187+O1187))))/1000</f>
        <v>#DIV/0!</v>
      </c>
      <c r="U1187" s="10"/>
      <c r="V1187" s="10"/>
      <c r="W1187" s="10"/>
      <c r="X1187" s="10"/>
      <c r="Y1187" s="12"/>
      <c r="Z1187" s="10"/>
      <c r="AA1187" s="12"/>
      <c r="AB1187" s="12"/>
      <c r="AC1187" s="12"/>
      <c r="AD1187" s="12"/>
      <c r="AE1187" s="12"/>
      <c r="AF1187" s="13"/>
    </row>
    <row r="1188" spans="1:32" ht="13.2">
      <c r="A1188" s="1"/>
      <c r="B1188" s="2"/>
      <c r="C1188" s="3"/>
      <c r="D1188" s="3"/>
      <c r="E1188" s="31"/>
      <c r="F1188" s="3"/>
      <c r="G1188" s="3"/>
      <c r="H1188" s="3"/>
      <c r="I1188" s="3"/>
      <c r="J1188" s="3"/>
      <c r="K1188" s="3"/>
      <c r="L1188" s="3"/>
      <c r="M1188" s="3"/>
      <c r="Q1188" s="3"/>
      <c r="R1188" s="3"/>
      <c r="S1188" s="3"/>
      <c r="T1188" s="5" t="e">
        <f>((S1188)/((O1188/60)*(N1188/(N1188+O1188))))/1000</f>
        <v>#DIV/0!</v>
      </c>
      <c r="U1188" s="3"/>
      <c r="V1188" s="3"/>
      <c r="W1188" s="3"/>
      <c r="X1188" s="3"/>
      <c r="Y1188" s="6"/>
      <c r="Z1188" s="3"/>
      <c r="AA1188" s="6"/>
      <c r="AB1188" s="6"/>
      <c r="AC1188" s="6"/>
      <c r="AD1188" s="6"/>
      <c r="AE1188" s="6"/>
      <c r="AF1188" s="7"/>
    </row>
    <row r="1189" spans="1:32" ht="13.2">
      <c r="A1189" s="8"/>
      <c r="B1189" s="9"/>
      <c r="C1189" s="10"/>
      <c r="D1189" s="10"/>
      <c r="E1189" s="43"/>
      <c r="F1189" s="10"/>
      <c r="G1189" s="10"/>
      <c r="H1189" s="10"/>
      <c r="I1189" s="10"/>
      <c r="J1189" s="10"/>
      <c r="K1189" s="10"/>
      <c r="L1189" s="10"/>
      <c r="M1189" s="10"/>
      <c r="Q1189" s="10"/>
      <c r="R1189" s="10"/>
      <c r="S1189" s="10"/>
      <c r="T1189" s="11" t="e">
        <f>((S1189)/((O1189/60)*(N1189/(N1189+O1189))))/1000</f>
        <v>#DIV/0!</v>
      </c>
      <c r="U1189" s="10"/>
      <c r="V1189" s="10"/>
      <c r="W1189" s="10"/>
      <c r="X1189" s="10"/>
      <c r="Y1189" s="12"/>
      <c r="Z1189" s="10"/>
      <c r="AA1189" s="12"/>
      <c r="AB1189" s="12"/>
      <c r="AC1189" s="12"/>
      <c r="AD1189" s="12"/>
      <c r="AE1189" s="12"/>
      <c r="AF1189" s="13"/>
    </row>
    <row r="1190" spans="1:32" ht="13.2">
      <c r="A1190" s="1"/>
      <c r="B1190" s="2"/>
      <c r="C1190" s="3"/>
      <c r="D1190" s="3"/>
      <c r="E1190" s="31"/>
      <c r="F1190" s="3"/>
      <c r="G1190" s="3"/>
      <c r="H1190" s="3"/>
      <c r="I1190" s="3"/>
      <c r="J1190" s="3"/>
      <c r="K1190" s="3"/>
      <c r="L1190" s="3"/>
      <c r="M1190" s="3"/>
      <c r="Q1190" s="3"/>
      <c r="R1190" s="3"/>
      <c r="S1190" s="3"/>
      <c r="T1190" s="5" t="e">
        <f>((S1190)/((O1190/60)*(N1190/(N1190+O1190))))/1000</f>
        <v>#DIV/0!</v>
      </c>
      <c r="U1190" s="3"/>
      <c r="V1190" s="3"/>
      <c r="W1190" s="3"/>
      <c r="X1190" s="3"/>
      <c r="Y1190" s="6"/>
      <c r="Z1190" s="3"/>
      <c r="AA1190" s="6"/>
      <c r="AB1190" s="6"/>
      <c r="AC1190" s="6"/>
      <c r="AD1190" s="6"/>
      <c r="AE1190" s="6"/>
      <c r="AF1190" s="7"/>
    </row>
    <row r="1191" spans="1:32" ht="13.2">
      <c r="A1191" s="8"/>
      <c r="B1191" s="9"/>
      <c r="C1191" s="10"/>
      <c r="D1191" s="10"/>
      <c r="E1191" s="43"/>
      <c r="F1191" s="10"/>
      <c r="G1191" s="10"/>
      <c r="H1191" s="10"/>
      <c r="I1191" s="10"/>
      <c r="J1191" s="10"/>
      <c r="K1191" s="10"/>
      <c r="L1191" s="10"/>
      <c r="M1191" s="10"/>
      <c r="Q1191" s="10"/>
      <c r="R1191" s="10"/>
      <c r="S1191" s="10"/>
      <c r="T1191" s="11" t="e">
        <f>((S1191)/((O1191/60)*(N1191/(N1191+O1191))))/1000</f>
        <v>#DIV/0!</v>
      </c>
      <c r="U1191" s="10"/>
      <c r="V1191" s="10"/>
      <c r="W1191" s="10"/>
      <c r="X1191" s="10"/>
      <c r="Y1191" s="12"/>
      <c r="Z1191" s="10"/>
      <c r="AA1191" s="12"/>
      <c r="AB1191" s="12"/>
      <c r="AC1191" s="12"/>
      <c r="AD1191" s="12"/>
      <c r="AE1191" s="12"/>
      <c r="AF1191" s="13"/>
    </row>
    <row r="1192" spans="1:32" ht="13.2">
      <c r="A1192" s="1"/>
      <c r="B1192" s="2"/>
      <c r="C1192" s="3"/>
      <c r="D1192" s="3"/>
      <c r="E1192" s="31"/>
      <c r="F1192" s="3"/>
      <c r="G1192" s="3"/>
      <c r="H1192" s="3"/>
      <c r="I1192" s="3"/>
      <c r="J1192" s="3"/>
      <c r="K1192" s="3"/>
      <c r="L1192" s="3"/>
      <c r="M1192" s="3"/>
      <c r="Q1192" s="3"/>
      <c r="R1192" s="3"/>
      <c r="S1192" s="3"/>
      <c r="T1192" s="5" t="e">
        <f>((S1192)/((O1192/60)*(N1192/(N1192+O1192))))/1000</f>
        <v>#DIV/0!</v>
      </c>
      <c r="U1192" s="3"/>
      <c r="V1192" s="3"/>
      <c r="W1192" s="3"/>
      <c r="X1192" s="3"/>
      <c r="Y1192" s="6"/>
      <c r="Z1192" s="3"/>
      <c r="AA1192" s="6"/>
      <c r="AB1192" s="6"/>
      <c r="AC1192" s="6"/>
      <c r="AD1192" s="6"/>
      <c r="AE1192" s="6"/>
      <c r="AF1192" s="7"/>
    </row>
    <row r="1193" spans="1:32" ht="13.2">
      <c r="A1193" s="8"/>
      <c r="B1193" s="9"/>
      <c r="C1193" s="10"/>
      <c r="D1193" s="10"/>
      <c r="E1193" s="43"/>
      <c r="F1193" s="10"/>
      <c r="G1193" s="10"/>
      <c r="H1193" s="10"/>
      <c r="I1193" s="10"/>
      <c r="J1193" s="10"/>
      <c r="K1193" s="10"/>
      <c r="L1193" s="10"/>
      <c r="M1193" s="10"/>
      <c r="Q1193" s="10"/>
      <c r="R1193" s="10"/>
      <c r="S1193" s="10"/>
      <c r="T1193" s="11" t="e">
        <f>((S1193)/((O1193/60)*(N1193/(N1193+O1193))))/1000</f>
        <v>#DIV/0!</v>
      </c>
      <c r="U1193" s="10"/>
      <c r="V1193" s="10"/>
      <c r="W1193" s="10"/>
      <c r="X1193" s="10"/>
      <c r="Y1193" s="12"/>
      <c r="Z1193" s="10"/>
      <c r="AA1193" s="12"/>
      <c r="AB1193" s="12"/>
      <c r="AC1193" s="12"/>
      <c r="AD1193" s="12"/>
      <c r="AE1193" s="12"/>
      <c r="AF1193" s="13"/>
    </row>
    <row r="1194" spans="1:32" ht="13.2">
      <c r="A1194" s="1"/>
      <c r="B1194" s="2"/>
      <c r="C1194" s="3"/>
      <c r="D1194" s="3"/>
      <c r="E1194" s="31"/>
      <c r="F1194" s="3"/>
      <c r="G1194" s="3"/>
      <c r="H1194" s="3"/>
      <c r="I1194" s="3"/>
      <c r="J1194" s="3"/>
      <c r="K1194" s="3"/>
      <c r="L1194" s="3"/>
      <c r="M1194" s="3"/>
      <c r="Q1194" s="3"/>
      <c r="R1194" s="3"/>
      <c r="S1194" s="3"/>
      <c r="T1194" s="5" t="e">
        <f>((S1194)/((O1194/60)*(N1194/(N1194+O1194))))/1000</f>
        <v>#DIV/0!</v>
      </c>
      <c r="U1194" s="3"/>
      <c r="V1194" s="3"/>
      <c r="W1194" s="3"/>
      <c r="X1194" s="3"/>
      <c r="Y1194" s="6"/>
      <c r="Z1194" s="3"/>
      <c r="AA1194" s="6"/>
      <c r="AB1194" s="6"/>
      <c r="AC1194" s="6"/>
      <c r="AD1194" s="6"/>
      <c r="AE1194" s="6"/>
      <c r="AF1194" s="7"/>
    </row>
    <row r="1195" spans="1:32" ht="13.2">
      <c r="A1195" s="8"/>
      <c r="B1195" s="9"/>
      <c r="C1195" s="10"/>
      <c r="D1195" s="10"/>
      <c r="E1195" s="43"/>
      <c r="F1195" s="10"/>
      <c r="G1195" s="10"/>
      <c r="H1195" s="10"/>
      <c r="I1195" s="10"/>
      <c r="J1195" s="10"/>
      <c r="K1195" s="10"/>
      <c r="L1195" s="10"/>
      <c r="M1195" s="10"/>
      <c r="Q1195" s="10"/>
      <c r="R1195" s="10"/>
      <c r="S1195" s="10"/>
      <c r="T1195" s="11" t="e">
        <f>((S1195)/((O1195/60)*(N1195/(N1195+O1195))))/1000</f>
        <v>#DIV/0!</v>
      </c>
      <c r="U1195" s="10"/>
      <c r="V1195" s="10"/>
      <c r="W1195" s="10"/>
      <c r="X1195" s="10"/>
      <c r="Y1195" s="12"/>
      <c r="Z1195" s="10"/>
      <c r="AA1195" s="12"/>
      <c r="AB1195" s="12"/>
      <c r="AC1195" s="12"/>
      <c r="AD1195" s="12"/>
      <c r="AE1195" s="12"/>
      <c r="AF1195" s="13"/>
    </row>
    <row r="1196" spans="1:32" ht="13.2">
      <c r="A1196" s="1"/>
      <c r="B1196" s="2"/>
      <c r="C1196" s="3"/>
      <c r="D1196" s="3"/>
      <c r="E1196" s="31"/>
      <c r="F1196" s="3"/>
      <c r="G1196" s="3"/>
      <c r="H1196" s="3"/>
      <c r="I1196" s="3"/>
      <c r="J1196" s="3"/>
      <c r="K1196" s="3"/>
      <c r="L1196" s="3"/>
      <c r="M1196" s="3"/>
      <c r="Q1196" s="3"/>
      <c r="R1196" s="3"/>
      <c r="S1196" s="3"/>
      <c r="T1196" s="5" t="e">
        <f>((S1196)/((O1196/60)*(N1196/(N1196+O1196))))/1000</f>
        <v>#DIV/0!</v>
      </c>
      <c r="U1196" s="3"/>
      <c r="V1196" s="3"/>
      <c r="W1196" s="3"/>
      <c r="X1196" s="3"/>
      <c r="Y1196" s="6"/>
      <c r="Z1196" s="3"/>
      <c r="AA1196" s="6"/>
      <c r="AB1196" s="6"/>
      <c r="AC1196" s="6"/>
      <c r="AD1196" s="6"/>
      <c r="AE1196" s="6"/>
      <c r="AF1196" s="7"/>
    </row>
    <row r="1197" spans="1:32" ht="13.2">
      <c r="A1197" s="8"/>
      <c r="B1197" s="9"/>
      <c r="C1197" s="10"/>
      <c r="D1197" s="10"/>
      <c r="E1197" s="43"/>
      <c r="F1197" s="10"/>
      <c r="G1197" s="10"/>
      <c r="H1197" s="10"/>
      <c r="I1197" s="10"/>
      <c r="J1197" s="10"/>
      <c r="K1197" s="10"/>
      <c r="L1197" s="10"/>
      <c r="M1197" s="10"/>
      <c r="Q1197" s="10"/>
      <c r="R1197" s="10"/>
      <c r="S1197" s="10"/>
      <c r="T1197" s="11" t="e">
        <f>((S1197)/((O1197/60)*(N1197/(N1197+O1197))))/1000</f>
        <v>#DIV/0!</v>
      </c>
      <c r="U1197" s="10"/>
      <c r="V1197" s="10"/>
      <c r="W1197" s="10"/>
      <c r="X1197" s="10"/>
      <c r="Y1197" s="12"/>
      <c r="Z1197" s="10"/>
      <c r="AA1197" s="12"/>
      <c r="AB1197" s="12"/>
      <c r="AC1197" s="12"/>
      <c r="AD1197" s="12"/>
      <c r="AE1197" s="12"/>
      <c r="AF1197" s="13"/>
    </row>
    <row r="1198" spans="1:32" ht="13.2">
      <c r="A1198" s="1"/>
      <c r="B1198" s="2"/>
      <c r="C1198" s="3"/>
      <c r="D1198" s="3"/>
      <c r="E1198" s="31"/>
      <c r="F1198" s="3"/>
      <c r="G1198" s="3"/>
      <c r="H1198" s="3"/>
      <c r="I1198" s="3"/>
      <c r="J1198" s="3"/>
      <c r="K1198" s="3"/>
      <c r="L1198" s="3"/>
      <c r="M1198" s="3"/>
      <c r="Q1198" s="3"/>
      <c r="R1198" s="3"/>
      <c r="S1198" s="3"/>
      <c r="T1198" s="5" t="e">
        <f>((S1198)/((O1198/60)*(N1198/(N1198+O1198))))/1000</f>
        <v>#DIV/0!</v>
      </c>
      <c r="U1198" s="3"/>
      <c r="V1198" s="3"/>
      <c r="W1198" s="3"/>
      <c r="X1198" s="3"/>
      <c r="Y1198" s="6"/>
      <c r="Z1198" s="3"/>
      <c r="AA1198" s="6"/>
      <c r="AB1198" s="6"/>
      <c r="AC1198" s="6"/>
      <c r="AD1198" s="6"/>
      <c r="AE1198" s="6"/>
      <c r="AF1198" s="7"/>
    </row>
    <row r="1199" spans="1:32" ht="13.2">
      <c r="A1199" s="8"/>
      <c r="B1199" s="9"/>
      <c r="C1199" s="10"/>
      <c r="D1199" s="10"/>
      <c r="E1199" s="43"/>
      <c r="F1199" s="10"/>
      <c r="G1199" s="10"/>
      <c r="H1199" s="10"/>
      <c r="I1199" s="10"/>
      <c r="J1199" s="10"/>
      <c r="K1199" s="10"/>
      <c r="L1199" s="10"/>
      <c r="M1199" s="10"/>
      <c r="Q1199" s="10"/>
      <c r="R1199" s="10"/>
      <c r="S1199" s="10"/>
      <c r="T1199" s="11" t="e">
        <f>((S1199)/((O1199/60)*(N1199/(N1199+O1199))))/1000</f>
        <v>#DIV/0!</v>
      </c>
      <c r="U1199" s="10"/>
      <c r="V1199" s="10"/>
      <c r="W1199" s="10"/>
      <c r="X1199" s="10"/>
      <c r="Y1199" s="12"/>
      <c r="Z1199" s="10"/>
      <c r="AA1199" s="12"/>
      <c r="AB1199" s="12"/>
      <c r="AC1199" s="12"/>
      <c r="AD1199" s="12"/>
      <c r="AE1199" s="12"/>
      <c r="AF1199" s="13"/>
    </row>
    <row r="1200" spans="1:32" ht="13.2">
      <c r="A1200" s="1"/>
      <c r="B1200" s="2"/>
      <c r="C1200" s="3"/>
      <c r="D1200" s="3"/>
      <c r="E1200" s="31"/>
      <c r="F1200" s="3"/>
      <c r="G1200" s="3"/>
      <c r="H1200" s="3"/>
      <c r="I1200" s="3"/>
      <c r="J1200" s="3"/>
      <c r="K1200" s="3"/>
      <c r="L1200" s="3"/>
      <c r="M1200" s="3"/>
      <c r="Q1200" s="3"/>
      <c r="R1200" s="3"/>
      <c r="S1200" s="3"/>
      <c r="T1200" s="5" t="e">
        <f>((S1200)/((O1200/60)*(N1200/(N1200+O1200))))/1000</f>
        <v>#DIV/0!</v>
      </c>
      <c r="U1200" s="3"/>
      <c r="V1200" s="3"/>
      <c r="W1200" s="3"/>
      <c r="X1200" s="3"/>
      <c r="Y1200" s="6"/>
      <c r="Z1200" s="3"/>
      <c r="AA1200" s="6"/>
      <c r="AB1200" s="6"/>
      <c r="AC1200" s="6"/>
      <c r="AD1200" s="6"/>
      <c r="AE1200" s="6"/>
      <c r="AF1200" s="7"/>
    </row>
    <row r="1201" spans="1:32" ht="13.2">
      <c r="A1201" s="8"/>
      <c r="B1201" s="9"/>
      <c r="C1201" s="10"/>
      <c r="D1201" s="10"/>
      <c r="E1201" s="43"/>
      <c r="F1201" s="10"/>
      <c r="G1201" s="10"/>
      <c r="H1201" s="10"/>
      <c r="I1201" s="10"/>
      <c r="J1201" s="10"/>
      <c r="K1201" s="10"/>
      <c r="L1201" s="10"/>
      <c r="M1201" s="10"/>
      <c r="Q1201" s="10"/>
      <c r="R1201" s="10"/>
      <c r="S1201" s="10"/>
      <c r="T1201" s="11" t="e">
        <f>((S1201)/((O1201/60)*(N1201/(N1201+O1201))))/1000</f>
        <v>#DIV/0!</v>
      </c>
      <c r="U1201" s="10"/>
      <c r="V1201" s="10"/>
      <c r="W1201" s="10"/>
      <c r="X1201" s="10"/>
      <c r="Y1201" s="12"/>
      <c r="Z1201" s="10"/>
      <c r="AA1201" s="12"/>
      <c r="AB1201" s="12"/>
      <c r="AC1201" s="12"/>
      <c r="AD1201" s="12"/>
      <c r="AE1201" s="12"/>
      <c r="AF1201" s="13"/>
    </row>
    <row r="1202" spans="1:32" ht="13.2">
      <c r="A1202" s="1"/>
      <c r="B1202" s="2"/>
      <c r="C1202" s="3"/>
      <c r="D1202" s="3"/>
      <c r="E1202" s="31"/>
      <c r="F1202" s="3"/>
      <c r="G1202" s="3"/>
      <c r="H1202" s="3"/>
      <c r="I1202" s="3"/>
      <c r="J1202" s="3"/>
      <c r="K1202" s="3"/>
      <c r="L1202" s="3"/>
      <c r="M1202" s="3"/>
      <c r="Q1202" s="3"/>
      <c r="R1202" s="3"/>
      <c r="S1202" s="3"/>
      <c r="T1202" s="5" t="e">
        <f>((S1202)/((O1202/60)*(N1202/(N1202+O1202))))/1000</f>
        <v>#DIV/0!</v>
      </c>
      <c r="U1202" s="3"/>
      <c r="V1202" s="3"/>
      <c r="W1202" s="3"/>
      <c r="X1202" s="3"/>
      <c r="Y1202" s="6"/>
      <c r="Z1202" s="3"/>
      <c r="AA1202" s="6"/>
      <c r="AB1202" s="6"/>
      <c r="AC1202" s="6"/>
      <c r="AD1202" s="6"/>
      <c r="AE1202" s="6"/>
      <c r="AF1202" s="7"/>
    </row>
    <row r="1203" spans="1:32" ht="13.2">
      <c r="A1203" s="8"/>
      <c r="B1203" s="9"/>
      <c r="C1203" s="10"/>
      <c r="D1203" s="10"/>
      <c r="E1203" s="43"/>
      <c r="F1203" s="10"/>
      <c r="G1203" s="10"/>
      <c r="H1203" s="10"/>
      <c r="I1203" s="10"/>
      <c r="J1203" s="10"/>
      <c r="K1203" s="10"/>
      <c r="L1203" s="10"/>
      <c r="M1203" s="10"/>
      <c r="Q1203" s="10"/>
      <c r="R1203" s="10"/>
      <c r="S1203" s="10"/>
      <c r="T1203" s="11" t="e">
        <f>((S1203)/((O1203/60)*(N1203/(N1203+O1203))))/1000</f>
        <v>#DIV/0!</v>
      </c>
      <c r="U1203" s="10"/>
      <c r="V1203" s="10"/>
      <c r="W1203" s="10"/>
      <c r="X1203" s="10"/>
      <c r="Y1203" s="12"/>
      <c r="Z1203" s="10"/>
      <c r="AA1203" s="12"/>
      <c r="AB1203" s="12"/>
      <c r="AC1203" s="12"/>
      <c r="AD1203" s="12"/>
      <c r="AE1203" s="12"/>
      <c r="AF1203" s="13"/>
    </row>
    <row r="1204" spans="1:32" ht="13.2">
      <c r="A1204" s="1"/>
      <c r="B1204" s="2"/>
      <c r="C1204" s="3"/>
      <c r="D1204" s="3"/>
      <c r="E1204" s="31"/>
      <c r="F1204" s="3"/>
      <c r="G1204" s="3"/>
      <c r="H1204" s="3"/>
      <c r="I1204" s="3"/>
      <c r="J1204" s="3"/>
      <c r="K1204" s="3"/>
      <c r="L1204" s="3"/>
      <c r="M1204" s="3"/>
      <c r="Q1204" s="3"/>
      <c r="R1204" s="3"/>
      <c r="S1204" s="3"/>
      <c r="T1204" s="5" t="e">
        <f>((S1204)/((O1204/60)*(N1204/(N1204+O1204))))/1000</f>
        <v>#DIV/0!</v>
      </c>
      <c r="U1204" s="3"/>
      <c r="V1204" s="3"/>
      <c r="W1204" s="3"/>
      <c r="X1204" s="3"/>
      <c r="Y1204" s="6"/>
      <c r="Z1204" s="3"/>
      <c r="AA1204" s="6"/>
      <c r="AB1204" s="6"/>
      <c r="AC1204" s="6"/>
      <c r="AD1204" s="6"/>
      <c r="AE1204" s="6"/>
      <c r="AF1204" s="7"/>
    </row>
    <row r="1205" spans="1:32" ht="13.2">
      <c r="A1205" s="8"/>
      <c r="B1205" s="9"/>
      <c r="C1205" s="10"/>
      <c r="D1205" s="10"/>
      <c r="E1205" s="43"/>
      <c r="F1205" s="10"/>
      <c r="G1205" s="10"/>
      <c r="H1205" s="10"/>
      <c r="I1205" s="10"/>
      <c r="J1205" s="10"/>
      <c r="K1205" s="10"/>
      <c r="L1205" s="10"/>
      <c r="M1205" s="10"/>
      <c r="Q1205" s="10"/>
      <c r="R1205" s="10"/>
      <c r="S1205" s="10"/>
      <c r="T1205" s="11" t="e">
        <f>((S1205)/((O1205/60)*(N1205/(N1205+O1205))))/1000</f>
        <v>#DIV/0!</v>
      </c>
      <c r="U1205" s="10"/>
      <c r="V1205" s="10"/>
      <c r="W1205" s="10"/>
      <c r="X1205" s="10"/>
      <c r="Y1205" s="12"/>
      <c r="Z1205" s="10"/>
      <c r="AA1205" s="12"/>
      <c r="AB1205" s="12"/>
      <c r="AC1205" s="12"/>
      <c r="AD1205" s="12"/>
      <c r="AE1205" s="12"/>
      <c r="AF1205" s="13"/>
    </row>
    <row r="1206" spans="1:32" ht="13.2">
      <c r="A1206" s="1"/>
      <c r="B1206" s="2"/>
      <c r="C1206" s="3"/>
      <c r="D1206" s="3"/>
      <c r="E1206" s="31"/>
      <c r="F1206" s="3"/>
      <c r="G1206" s="3"/>
      <c r="H1206" s="3"/>
      <c r="I1206" s="3"/>
      <c r="J1206" s="3"/>
      <c r="K1206" s="3"/>
      <c r="L1206" s="3"/>
      <c r="M1206" s="3"/>
      <c r="Q1206" s="3"/>
      <c r="R1206" s="3"/>
      <c r="S1206" s="3"/>
      <c r="T1206" s="5" t="e">
        <f>((S1206)/((O1206/60)*(N1206/(N1206+O1206))))/1000</f>
        <v>#DIV/0!</v>
      </c>
      <c r="U1206" s="3"/>
      <c r="V1206" s="3"/>
      <c r="W1206" s="3"/>
      <c r="X1206" s="3"/>
      <c r="Y1206" s="6"/>
      <c r="Z1206" s="3"/>
      <c r="AA1206" s="6"/>
      <c r="AB1206" s="6"/>
      <c r="AC1206" s="6"/>
      <c r="AD1206" s="6"/>
      <c r="AE1206" s="6"/>
      <c r="AF1206" s="7"/>
    </row>
    <row r="1207" spans="1:32" ht="13.2">
      <c r="A1207" s="8"/>
      <c r="B1207" s="9"/>
      <c r="C1207" s="10"/>
      <c r="D1207" s="10"/>
      <c r="E1207" s="43"/>
      <c r="F1207" s="10"/>
      <c r="G1207" s="10"/>
      <c r="H1207" s="10"/>
      <c r="I1207" s="10"/>
      <c r="J1207" s="10"/>
      <c r="K1207" s="10"/>
      <c r="L1207" s="10"/>
      <c r="M1207" s="10"/>
      <c r="Q1207" s="10"/>
      <c r="R1207" s="10"/>
      <c r="S1207" s="10"/>
      <c r="T1207" s="11" t="e">
        <f>((S1207)/((O1207/60)*(N1207/(N1207+O1207))))/1000</f>
        <v>#DIV/0!</v>
      </c>
      <c r="U1207" s="10"/>
      <c r="V1207" s="10"/>
      <c r="W1207" s="10"/>
      <c r="X1207" s="10"/>
      <c r="Y1207" s="12"/>
      <c r="Z1207" s="10"/>
      <c r="AA1207" s="12"/>
      <c r="AB1207" s="12"/>
      <c r="AC1207" s="12"/>
      <c r="AD1207" s="12"/>
      <c r="AE1207" s="12"/>
      <c r="AF1207" s="13"/>
    </row>
    <row r="1208" spans="1:32" ht="13.2">
      <c r="A1208" s="1"/>
      <c r="B1208" s="2"/>
      <c r="C1208" s="3"/>
      <c r="D1208" s="3"/>
      <c r="E1208" s="31"/>
      <c r="F1208" s="3"/>
      <c r="G1208" s="3"/>
      <c r="H1208" s="3"/>
      <c r="I1208" s="3"/>
      <c r="J1208" s="3"/>
      <c r="K1208" s="3"/>
      <c r="L1208" s="3"/>
      <c r="M1208" s="3"/>
      <c r="Q1208" s="3"/>
      <c r="R1208" s="3"/>
      <c r="S1208" s="3"/>
      <c r="T1208" s="5" t="e">
        <f>((S1208)/((O1208/60)*(N1208/(N1208+O1208))))/1000</f>
        <v>#DIV/0!</v>
      </c>
      <c r="U1208" s="3"/>
      <c r="V1208" s="3"/>
      <c r="W1208" s="3"/>
      <c r="X1208" s="3"/>
      <c r="Y1208" s="6"/>
      <c r="Z1208" s="3"/>
      <c r="AA1208" s="6"/>
      <c r="AB1208" s="6"/>
      <c r="AC1208" s="6"/>
      <c r="AD1208" s="6"/>
      <c r="AE1208" s="6"/>
      <c r="AF1208" s="7"/>
    </row>
    <row r="1209" spans="1:32" ht="13.2">
      <c r="A1209" s="8"/>
      <c r="B1209" s="9"/>
      <c r="C1209" s="10"/>
      <c r="D1209" s="10"/>
      <c r="E1209" s="43"/>
      <c r="F1209" s="10"/>
      <c r="G1209" s="10"/>
      <c r="H1209" s="10"/>
      <c r="I1209" s="10"/>
      <c r="J1209" s="10"/>
      <c r="K1209" s="10"/>
      <c r="L1209" s="10"/>
      <c r="M1209" s="10"/>
      <c r="Q1209" s="10"/>
      <c r="R1209" s="10"/>
      <c r="S1209" s="10"/>
      <c r="T1209" s="11" t="e">
        <f>((S1209)/((O1209/60)*(N1209/(N1209+O1209))))/1000</f>
        <v>#DIV/0!</v>
      </c>
      <c r="U1209" s="10"/>
      <c r="V1209" s="10"/>
      <c r="W1209" s="10"/>
      <c r="X1209" s="10"/>
      <c r="Y1209" s="12"/>
      <c r="Z1209" s="10"/>
      <c r="AA1209" s="12"/>
      <c r="AB1209" s="12"/>
      <c r="AC1209" s="12"/>
      <c r="AD1209" s="12"/>
      <c r="AE1209" s="12"/>
      <c r="AF1209" s="13"/>
    </row>
    <row r="1210" spans="1:32" ht="13.2">
      <c r="A1210" s="1"/>
      <c r="B1210" s="2"/>
      <c r="C1210" s="3"/>
      <c r="D1210" s="3"/>
      <c r="E1210" s="31"/>
      <c r="F1210" s="3"/>
      <c r="G1210" s="3"/>
      <c r="H1210" s="3"/>
      <c r="I1210" s="3"/>
      <c r="J1210" s="3"/>
      <c r="K1210" s="3"/>
      <c r="L1210" s="3"/>
      <c r="M1210" s="3"/>
      <c r="Q1210" s="3"/>
      <c r="R1210" s="3"/>
      <c r="S1210" s="3"/>
      <c r="T1210" s="5" t="e">
        <f>((S1210)/((O1210/60)*(N1210/(N1210+O1210))))/1000</f>
        <v>#DIV/0!</v>
      </c>
      <c r="U1210" s="3"/>
      <c r="V1210" s="3"/>
      <c r="W1210" s="3"/>
      <c r="X1210" s="3"/>
      <c r="Y1210" s="6"/>
      <c r="Z1210" s="3"/>
      <c r="AA1210" s="6"/>
      <c r="AB1210" s="6"/>
      <c r="AC1210" s="6"/>
      <c r="AD1210" s="6"/>
      <c r="AE1210" s="6"/>
      <c r="AF1210" s="7"/>
    </row>
    <row r="1211" spans="1:32" ht="13.2">
      <c r="A1211" s="8"/>
      <c r="B1211" s="9"/>
      <c r="C1211" s="10"/>
      <c r="D1211" s="10"/>
      <c r="E1211" s="43"/>
      <c r="F1211" s="10"/>
      <c r="G1211" s="10"/>
      <c r="H1211" s="10"/>
      <c r="I1211" s="10"/>
      <c r="J1211" s="10"/>
      <c r="K1211" s="10"/>
      <c r="L1211" s="10"/>
      <c r="M1211" s="10"/>
      <c r="Q1211" s="10"/>
      <c r="R1211" s="10"/>
      <c r="S1211" s="10"/>
      <c r="T1211" s="11" t="e">
        <f>((S1211)/((O1211/60)*(N1211/(N1211+O1211))))/1000</f>
        <v>#DIV/0!</v>
      </c>
      <c r="U1211" s="10"/>
      <c r="V1211" s="10"/>
      <c r="W1211" s="10"/>
      <c r="X1211" s="10"/>
      <c r="Y1211" s="12"/>
      <c r="Z1211" s="10"/>
      <c r="AA1211" s="12"/>
      <c r="AB1211" s="12"/>
      <c r="AC1211" s="12"/>
      <c r="AD1211" s="12"/>
      <c r="AE1211" s="12"/>
      <c r="AF1211" s="13"/>
    </row>
    <row r="1212" spans="1:32" ht="13.2">
      <c r="A1212" s="1"/>
      <c r="B1212" s="2"/>
      <c r="C1212" s="3"/>
      <c r="D1212" s="3"/>
      <c r="E1212" s="31"/>
      <c r="F1212" s="3"/>
      <c r="G1212" s="3"/>
      <c r="H1212" s="3"/>
      <c r="I1212" s="3"/>
      <c r="J1212" s="3"/>
      <c r="K1212" s="3"/>
      <c r="L1212" s="3"/>
      <c r="M1212" s="3"/>
      <c r="Q1212" s="3"/>
      <c r="R1212" s="3"/>
      <c r="S1212" s="3"/>
      <c r="T1212" s="5" t="e">
        <f>((S1212)/((O1212/60)*(N1212/(N1212+O1212))))/1000</f>
        <v>#DIV/0!</v>
      </c>
      <c r="U1212" s="3"/>
      <c r="V1212" s="3"/>
      <c r="W1212" s="3"/>
      <c r="X1212" s="3"/>
      <c r="Y1212" s="6"/>
      <c r="Z1212" s="3"/>
      <c r="AA1212" s="6"/>
      <c r="AB1212" s="6"/>
      <c r="AC1212" s="6"/>
      <c r="AD1212" s="6"/>
      <c r="AE1212" s="6"/>
      <c r="AF1212" s="7"/>
    </row>
    <row r="1213" spans="1:32" ht="13.2">
      <c r="A1213" s="8"/>
      <c r="B1213" s="9"/>
      <c r="C1213" s="10"/>
      <c r="D1213" s="10"/>
      <c r="E1213" s="43"/>
      <c r="F1213" s="10"/>
      <c r="G1213" s="10"/>
      <c r="H1213" s="10"/>
      <c r="I1213" s="10"/>
      <c r="J1213" s="10"/>
      <c r="K1213" s="10"/>
      <c r="L1213" s="10"/>
      <c r="M1213" s="10"/>
      <c r="Q1213" s="10"/>
      <c r="R1213" s="10"/>
      <c r="S1213" s="10"/>
      <c r="T1213" s="11" t="e">
        <f>((S1213)/((O1213/60)*(N1213/(N1213+O1213))))/1000</f>
        <v>#DIV/0!</v>
      </c>
      <c r="U1213" s="10"/>
      <c r="V1213" s="10"/>
      <c r="W1213" s="10"/>
      <c r="X1213" s="10"/>
      <c r="Y1213" s="12"/>
      <c r="Z1213" s="10"/>
      <c r="AA1213" s="12"/>
      <c r="AB1213" s="12"/>
      <c r="AC1213" s="12"/>
      <c r="AD1213" s="12"/>
      <c r="AE1213" s="12"/>
      <c r="AF1213" s="13"/>
    </row>
    <row r="1214" spans="1:32" ht="13.2">
      <c r="A1214" s="1"/>
      <c r="B1214" s="2"/>
      <c r="C1214" s="3"/>
      <c r="D1214" s="3"/>
      <c r="E1214" s="31"/>
      <c r="F1214" s="3"/>
      <c r="G1214" s="3"/>
      <c r="H1214" s="3"/>
      <c r="I1214" s="3"/>
      <c r="J1214" s="3"/>
      <c r="K1214" s="3"/>
      <c r="L1214" s="3"/>
      <c r="M1214" s="3"/>
      <c r="Q1214" s="3"/>
      <c r="R1214" s="3"/>
      <c r="S1214" s="3"/>
      <c r="T1214" s="5" t="e">
        <f>((S1214)/((O1214/60)*(N1214/(N1214+O1214))))/1000</f>
        <v>#DIV/0!</v>
      </c>
      <c r="U1214" s="3"/>
      <c r="V1214" s="3"/>
      <c r="W1214" s="3"/>
      <c r="X1214" s="3"/>
      <c r="Y1214" s="6"/>
      <c r="Z1214" s="3"/>
      <c r="AA1214" s="6"/>
      <c r="AB1214" s="6"/>
      <c r="AC1214" s="6"/>
      <c r="AD1214" s="6"/>
      <c r="AE1214" s="6"/>
      <c r="AF1214" s="7"/>
    </row>
    <row r="1215" spans="1:32" ht="13.2">
      <c r="A1215" s="8"/>
      <c r="B1215" s="9"/>
      <c r="C1215" s="10"/>
      <c r="D1215" s="10"/>
      <c r="E1215" s="43"/>
      <c r="F1215" s="10"/>
      <c r="G1215" s="10"/>
      <c r="H1215" s="10"/>
      <c r="I1215" s="10"/>
      <c r="J1215" s="10"/>
      <c r="K1215" s="10"/>
      <c r="L1215" s="10"/>
      <c r="M1215" s="10"/>
      <c r="Q1215" s="10"/>
      <c r="R1215" s="10"/>
      <c r="S1215" s="10"/>
      <c r="T1215" s="11" t="e">
        <f>((S1215)/((O1215/60)*(N1215/(N1215+O1215))))/1000</f>
        <v>#DIV/0!</v>
      </c>
      <c r="U1215" s="10"/>
      <c r="V1215" s="10"/>
      <c r="W1215" s="10"/>
      <c r="X1215" s="10"/>
      <c r="Y1215" s="12"/>
      <c r="Z1215" s="10"/>
      <c r="AA1215" s="12"/>
      <c r="AB1215" s="12"/>
      <c r="AC1215" s="12"/>
      <c r="AD1215" s="12"/>
      <c r="AE1215" s="12"/>
      <c r="AF1215" s="13"/>
    </row>
    <row r="1216" spans="1:32" ht="13.2">
      <c r="A1216" s="1"/>
      <c r="B1216" s="2"/>
      <c r="C1216" s="3"/>
      <c r="D1216" s="3"/>
      <c r="E1216" s="31"/>
      <c r="F1216" s="3"/>
      <c r="G1216" s="3"/>
      <c r="H1216" s="3"/>
      <c r="I1216" s="3"/>
      <c r="J1216" s="3"/>
      <c r="K1216" s="3"/>
      <c r="L1216" s="3"/>
      <c r="M1216" s="3"/>
      <c r="Q1216" s="3"/>
      <c r="R1216" s="3"/>
      <c r="S1216" s="3"/>
      <c r="T1216" s="5" t="e">
        <f>((S1216)/((O1216/60)*(N1216/(N1216+O1216))))/1000</f>
        <v>#DIV/0!</v>
      </c>
      <c r="U1216" s="3"/>
      <c r="V1216" s="3"/>
      <c r="W1216" s="3"/>
      <c r="X1216" s="3"/>
      <c r="Y1216" s="6"/>
      <c r="Z1216" s="3"/>
      <c r="AA1216" s="6"/>
      <c r="AB1216" s="6"/>
      <c r="AC1216" s="6"/>
      <c r="AD1216" s="6"/>
      <c r="AE1216" s="6"/>
      <c r="AF1216" s="7"/>
    </row>
    <row r="1217" spans="1:32" ht="13.2">
      <c r="A1217" s="8"/>
      <c r="B1217" s="9"/>
      <c r="C1217" s="10"/>
      <c r="D1217" s="10"/>
      <c r="E1217" s="43"/>
      <c r="F1217" s="10"/>
      <c r="G1217" s="10"/>
      <c r="H1217" s="10"/>
      <c r="I1217" s="10"/>
      <c r="J1217" s="10"/>
      <c r="K1217" s="10"/>
      <c r="L1217" s="10"/>
      <c r="M1217" s="10"/>
      <c r="Q1217" s="10"/>
      <c r="R1217" s="10"/>
      <c r="S1217" s="10"/>
      <c r="T1217" s="11" t="e">
        <f>((S1217)/((O1217/60)*(N1217/(N1217+O1217))))/1000</f>
        <v>#DIV/0!</v>
      </c>
      <c r="U1217" s="10"/>
      <c r="V1217" s="10"/>
      <c r="W1217" s="10"/>
      <c r="X1217" s="10"/>
      <c r="Y1217" s="12"/>
      <c r="Z1217" s="10"/>
      <c r="AA1217" s="12"/>
      <c r="AB1217" s="12"/>
      <c r="AC1217" s="12"/>
      <c r="AD1217" s="12"/>
      <c r="AE1217" s="12"/>
      <c r="AF1217" s="13"/>
    </row>
    <row r="1218" spans="1:32" ht="13.2">
      <c r="A1218" s="1"/>
      <c r="B1218" s="2"/>
      <c r="C1218" s="3"/>
      <c r="D1218" s="3"/>
      <c r="E1218" s="31"/>
      <c r="F1218" s="3"/>
      <c r="G1218" s="3"/>
      <c r="H1218" s="3"/>
      <c r="I1218" s="3"/>
      <c r="J1218" s="3"/>
      <c r="K1218" s="3"/>
      <c r="L1218" s="3"/>
      <c r="M1218" s="3"/>
      <c r="Q1218" s="3"/>
      <c r="R1218" s="3"/>
      <c r="S1218" s="3"/>
      <c r="T1218" s="5" t="e">
        <f>((S1218)/((O1218/60)*(N1218/(N1218+O1218))))/1000</f>
        <v>#DIV/0!</v>
      </c>
      <c r="U1218" s="3"/>
      <c r="V1218" s="3"/>
      <c r="W1218" s="3"/>
      <c r="X1218" s="3"/>
      <c r="Y1218" s="6"/>
      <c r="Z1218" s="3"/>
      <c r="AA1218" s="6"/>
      <c r="AB1218" s="6"/>
      <c r="AC1218" s="6"/>
      <c r="AD1218" s="6"/>
      <c r="AE1218" s="6"/>
      <c r="AF1218" s="7"/>
    </row>
    <row r="1219" spans="1:32" ht="13.2">
      <c r="A1219" s="8"/>
      <c r="B1219" s="9"/>
      <c r="C1219" s="10"/>
      <c r="D1219" s="10"/>
      <c r="E1219" s="43"/>
      <c r="F1219" s="10"/>
      <c r="G1219" s="10"/>
      <c r="H1219" s="10"/>
      <c r="I1219" s="10"/>
      <c r="J1219" s="10"/>
      <c r="K1219" s="10"/>
      <c r="L1219" s="10"/>
      <c r="M1219" s="10"/>
      <c r="Q1219" s="10"/>
      <c r="R1219" s="10"/>
      <c r="S1219" s="10"/>
      <c r="T1219" s="11" t="e">
        <f>((S1219)/((O1219/60)*(N1219/(N1219+O1219))))/1000</f>
        <v>#DIV/0!</v>
      </c>
      <c r="U1219" s="10"/>
      <c r="V1219" s="10"/>
      <c r="W1219" s="10"/>
      <c r="X1219" s="10"/>
      <c r="Y1219" s="12"/>
      <c r="Z1219" s="10"/>
      <c r="AA1219" s="12"/>
      <c r="AB1219" s="12"/>
      <c r="AC1219" s="12"/>
      <c r="AD1219" s="12"/>
      <c r="AE1219" s="12"/>
      <c r="AF1219" s="13"/>
    </row>
    <row r="1220" spans="1:32" ht="13.2">
      <c r="A1220" s="1"/>
      <c r="B1220" s="2"/>
      <c r="C1220" s="3"/>
      <c r="D1220" s="3"/>
      <c r="E1220" s="31"/>
      <c r="F1220" s="3"/>
      <c r="G1220" s="3"/>
      <c r="H1220" s="3"/>
      <c r="I1220" s="3"/>
      <c r="J1220" s="3"/>
      <c r="K1220" s="3"/>
      <c r="L1220" s="3"/>
      <c r="M1220" s="3"/>
      <c r="Q1220" s="3"/>
      <c r="R1220" s="3"/>
      <c r="S1220" s="3"/>
      <c r="T1220" s="5" t="e">
        <f>((S1220)/((O1220/60)*(N1220/(N1220+O1220))))/1000</f>
        <v>#DIV/0!</v>
      </c>
      <c r="U1220" s="3"/>
      <c r="V1220" s="3"/>
      <c r="W1220" s="3"/>
      <c r="X1220" s="3"/>
      <c r="Y1220" s="6"/>
      <c r="Z1220" s="3"/>
      <c r="AA1220" s="6"/>
      <c r="AB1220" s="6"/>
      <c r="AC1220" s="6"/>
      <c r="AD1220" s="6"/>
      <c r="AE1220" s="6"/>
      <c r="AF1220" s="7"/>
    </row>
    <row r="1221" spans="1:32" ht="13.2">
      <c r="A1221" s="8"/>
      <c r="B1221" s="9"/>
      <c r="C1221" s="10"/>
      <c r="D1221" s="10"/>
      <c r="E1221" s="43"/>
      <c r="F1221" s="10"/>
      <c r="G1221" s="10"/>
      <c r="H1221" s="10"/>
      <c r="I1221" s="10"/>
      <c r="J1221" s="10"/>
      <c r="K1221" s="10"/>
      <c r="L1221" s="10"/>
      <c r="M1221" s="10"/>
      <c r="Q1221" s="10"/>
      <c r="R1221" s="10"/>
      <c r="S1221" s="10"/>
      <c r="T1221" s="11" t="e">
        <f>((S1221)/((O1221/60)*(N1221/(N1221+O1221))))/1000</f>
        <v>#DIV/0!</v>
      </c>
      <c r="U1221" s="10"/>
      <c r="V1221" s="10"/>
      <c r="W1221" s="10"/>
      <c r="X1221" s="10"/>
      <c r="Y1221" s="12"/>
      <c r="Z1221" s="10"/>
      <c r="AA1221" s="12"/>
      <c r="AB1221" s="12"/>
      <c r="AC1221" s="12"/>
      <c r="AD1221" s="12"/>
      <c r="AE1221" s="12"/>
      <c r="AF1221" s="13"/>
    </row>
    <row r="1222" spans="1:32" ht="13.2">
      <c r="A1222" s="1"/>
      <c r="B1222" s="2"/>
      <c r="C1222" s="3"/>
      <c r="D1222" s="3"/>
      <c r="E1222" s="31"/>
      <c r="F1222" s="3"/>
      <c r="G1222" s="3"/>
      <c r="H1222" s="3"/>
      <c r="I1222" s="3"/>
      <c r="J1222" s="3"/>
      <c r="K1222" s="3"/>
      <c r="L1222" s="3"/>
      <c r="M1222" s="3"/>
      <c r="Q1222" s="3"/>
      <c r="R1222" s="3"/>
      <c r="S1222" s="3"/>
      <c r="T1222" s="5" t="e">
        <f>((S1222)/((O1222/60)*(N1222/(N1222+O1222))))/1000</f>
        <v>#DIV/0!</v>
      </c>
      <c r="U1222" s="3"/>
      <c r="V1222" s="3"/>
      <c r="W1222" s="3"/>
      <c r="X1222" s="3"/>
      <c r="Y1222" s="6"/>
      <c r="Z1222" s="3"/>
      <c r="AA1222" s="6"/>
      <c r="AB1222" s="6"/>
      <c r="AC1222" s="6"/>
      <c r="AD1222" s="6"/>
      <c r="AE1222" s="6"/>
      <c r="AF1222" s="7"/>
    </row>
    <row r="1223" spans="1:32" ht="13.2">
      <c r="A1223" s="8"/>
      <c r="B1223" s="9"/>
      <c r="C1223" s="10"/>
      <c r="D1223" s="10"/>
      <c r="E1223" s="43"/>
      <c r="F1223" s="10"/>
      <c r="G1223" s="10"/>
      <c r="H1223" s="10"/>
      <c r="I1223" s="10"/>
      <c r="J1223" s="10"/>
      <c r="K1223" s="10"/>
      <c r="L1223" s="10"/>
      <c r="M1223" s="10"/>
      <c r="Q1223" s="10"/>
      <c r="R1223" s="10"/>
      <c r="S1223" s="10"/>
      <c r="T1223" s="11" t="e">
        <f>((S1223)/((O1223/60)*(N1223/(N1223+O1223))))/1000</f>
        <v>#DIV/0!</v>
      </c>
      <c r="U1223" s="10"/>
      <c r="V1223" s="10"/>
      <c r="W1223" s="10"/>
      <c r="X1223" s="10"/>
      <c r="Y1223" s="12"/>
      <c r="Z1223" s="10"/>
      <c r="AA1223" s="12"/>
      <c r="AB1223" s="12"/>
      <c r="AC1223" s="12"/>
      <c r="AD1223" s="12"/>
      <c r="AE1223" s="12"/>
      <c r="AF1223" s="13"/>
    </row>
    <row r="1224" spans="1:32" ht="13.2">
      <c r="A1224" s="1"/>
      <c r="B1224" s="2"/>
      <c r="C1224" s="3"/>
      <c r="D1224" s="3"/>
      <c r="E1224" s="31"/>
      <c r="F1224" s="3"/>
      <c r="G1224" s="3"/>
      <c r="H1224" s="3"/>
      <c r="I1224" s="3"/>
      <c r="J1224" s="3"/>
      <c r="K1224" s="3"/>
      <c r="L1224" s="3"/>
      <c r="M1224" s="3"/>
      <c r="Q1224" s="3"/>
      <c r="R1224" s="3"/>
      <c r="S1224" s="3"/>
      <c r="T1224" s="5" t="e">
        <f>((S1224)/((O1224/60)*(N1224/(N1224+O1224))))/1000</f>
        <v>#DIV/0!</v>
      </c>
      <c r="U1224" s="3"/>
      <c r="V1224" s="3"/>
      <c r="W1224" s="3"/>
      <c r="X1224" s="3"/>
      <c r="Y1224" s="6"/>
      <c r="Z1224" s="3"/>
      <c r="AA1224" s="6"/>
      <c r="AB1224" s="6"/>
      <c r="AC1224" s="6"/>
      <c r="AD1224" s="6"/>
      <c r="AE1224" s="6"/>
      <c r="AF1224" s="7"/>
    </row>
    <row r="1225" spans="1:32" ht="13.2">
      <c r="A1225" s="8"/>
      <c r="B1225" s="9"/>
      <c r="C1225" s="10"/>
      <c r="D1225" s="10"/>
      <c r="E1225" s="43"/>
      <c r="F1225" s="10"/>
      <c r="G1225" s="10"/>
      <c r="H1225" s="10"/>
      <c r="I1225" s="10"/>
      <c r="J1225" s="10"/>
      <c r="K1225" s="10"/>
      <c r="L1225" s="10"/>
      <c r="M1225" s="10"/>
      <c r="Q1225" s="10"/>
      <c r="R1225" s="10"/>
      <c r="S1225" s="10"/>
      <c r="T1225" s="11" t="e">
        <f>((S1225)/((O1225/60)*(N1225/(N1225+O1225))))/1000</f>
        <v>#DIV/0!</v>
      </c>
      <c r="U1225" s="10"/>
      <c r="V1225" s="10"/>
      <c r="W1225" s="10"/>
      <c r="X1225" s="10"/>
      <c r="Y1225" s="12"/>
      <c r="Z1225" s="10"/>
      <c r="AA1225" s="12"/>
      <c r="AB1225" s="12"/>
      <c r="AC1225" s="12"/>
      <c r="AD1225" s="12"/>
      <c r="AE1225" s="12"/>
      <c r="AF1225" s="13"/>
    </row>
    <row r="1226" spans="1:32" ht="13.2">
      <c r="A1226" s="1"/>
      <c r="B1226" s="2"/>
      <c r="C1226" s="3"/>
      <c r="D1226" s="3"/>
      <c r="E1226" s="31"/>
      <c r="F1226" s="3"/>
      <c r="G1226" s="3"/>
      <c r="H1226" s="3"/>
      <c r="I1226" s="3"/>
      <c r="J1226" s="3"/>
      <c r="K1226" s="3"/>
      <c r="L1226" s="3"/>
      <c r="M1226" s="3"/>
      <c r="Q1226" s="3"/>
      <c r="R1226" s="3"/>
      <c r="S1226" s="3"/>
      <c r="T1226" s="5" t="e">
        <f>((S1226)/((O1226/60)*(N1226/(N1226+O1226))))/1000</f>
        <v>#DIV/0!</v>
      </c>
      <c r="U1226" s="3"/>
      <c r="V1226" s="3"/>
      <c r="W1226" s="3"/>
      <c r="X1226" s="3"/>
      <c r="Y1226" s="6"/>
      <c r="Z1226" s="3"/>
      <c r="AA1226" s="6"/>
      <c r="AB1226" s="6"/>
      <c r="AC1226" s="6"/>
      <c r="AD1226" s="6"/>
      <c r="AE1226" s="6"/>
      <c r="AF1226" s="7"/>
    </row>
    <row r="1227" spans="1:32" ht="13.2">
      <c r="A1227" s="8"/>
      <c r="B1227" s="9"/>
      <c r="C1227" s="10"/>
      <c r="D1227" s="10"/>
      <c r="E1227" s="43"/>
      <c r="F1227" s="10"/>
      <c r="G1227" s="10"/>
      <c r="H1227" s="10"/>
      <c r="I1227" s="10"/>
      <c r="J1227" s="10"/>
      <c r="K1227" s="10"/>
      <c r="L1227" s="10"/>
      <c r="M1227" s="10"/>
      <c r="Q1227" s="10"/>
      <c r="R1227" s="10"/>
      <c r="S1227" s="10"/>
      <c r="T1227" s="11" t="e">
        <f>((S1227)/((O1227/60)*(N1227/(N1227+O1227))))/1000</f>
        <v>#DIV/0!</v>
      </c>
      <c r="U1227" s="10"/>
      <c r="V1227" s="10"/>
      <c r="W1227" s="10"/>
      <c r="X1227" s="10"/>
      <c r="Y1227" s="12"/>
      <c r="Z1227" s="10"/>
      <c r="AA1227" s="12"/>
      <c r="AB1227" s="12"/>
      <c r="AC1227" s="12"/>
      <c r="AD1227" s="12"/>
      <c r="AE1227" s="12"/>
      <c r="AF1227" s="13"/>
    </row>
    <row r="1228" spans="1:32" ht="13.2">
      <c r="A1228" s="1"/>
      <c r="B1228" s="2"/>
      <c r="C1228" s="3"/>
      <c r="D1228" s="3"/>
      <c r="E1228" s="31"/>
      <c r="F1228" s="3"/>
      <c r="G1228" s="3"/>
      <c r="H1228" s="3"/>
      <c r="I1228" s="3"/>
      <c r="J1228" s="3"/>
      <c r="K1228" s="3"/>
      <c r="L1228" s="3"/>
      <c r="M1228" s="3"/>
      <c r="Q1228" s="3"/>
      <c r="R1228" s="3"/>
      <c r="S1228" s="3"/>
      <c r="T1228" s="5" t="e">
        <f>((S1228)/((O1228/60)*(N1228/(N1228+O1228))))/1000</f>
        <v>#DIV/0!</v>
      </c>
      <c r="U1228" s="3"/>
      <c r="V1228" s="3"/>
      <c r="W1228" s="3"/>
      <c r="X1228" s="3"/>
      <c r="Y1228" s="6"/>
      <c r="Z1228" s="3"/>
      <c r="AA1228" s="6"/>
      <c r="AB1228" s="6"/>
      <c r="AC1228" s="6"/>
      <c r="AD1228" s="6"/>
      <c r="AE1228" s="6"/>
      <c r="AF1228" s="7"/>
    </row>
    <row r="1229" spans="1:32" ht="13.2">
      <c r="A1229" s="8"/>
      <c r="B1229" s="9"/>
      <c r="C1229" s="10"/>
      <c r="D1229" s="10"/>
      <c r="E1229" s="43"/>
      <c r="F1229" s="10"/>
      <c r="G1229" s="10"/>
      <c r="H1229" s="10"/>
      <c r="I1229" s="10"/>
      <c r="J1229" s="10"/>
      <c r="K1229" s="10"/>
      <c r="L1229" s="10"/>
      <c r="M1229" s="10"/>
      <c r="Q1229" s="10"/>
      <c r="R1229" s="10"/>
      <c r="S1229" s="10"/>
      <c r="T1229" s="11" t="e">
        <f>((S1229)/((O1229/60)*(N1229/(N1229+O1229))))/1000</f>
        <v>#DIV/0!</v>
      </c>
      <c r="U1229" s="10"/>
      <c r="V1229" s="10"/>
      <c r="W1229" s="10"/>
      <c r="X1229" s="10"/>
      <c r="Y1229" s="12"/>
      <c r="Z1229" s="10"/>
      <c r="AA1229" s="12"/>
      <c r="AB1229" s="12"/>
      <c r="AC1229" s="12"/>
      <c r="AD1229" s="12"/>
      <c r="AE1229" s="12"/>
      <c r="AF1229" s="13"/>
    </row>
    <row r="1230" spans="1:32" ht="13.2">
      <c r="A1230" s="1"/>
      <c r="B1230" s="2"/>
      <c r="C1230" s="3"/>
      <c r="D1230" s="3"/>
      <c r="E1230" s="31"/>
      <c r="F1230" s="3"/>
      <c r="G1230" s="3"/>
      <c r="H1230" s="3"/>
      <c r="I1230" s="3"/>
      <c r="J1230" s="3"/>
      <c r="K1230" s="3"/>
      <c r="L1230" s="3"/>
      <c r="M1230" s="3"/>
      <c r="Q1230" s="3"/>
      <c r="R1230" s="3"/>
      <c r="S1230" s="3"/>
      <c r="T1230" s="5" t="e">
        <f>((S1230)/((O1230/60)*(N1230/(N1230+O1230))))/1000</f>
        <v>#DIV/0!</v>
      </c>
      <c r="U1230" s="3"/>
      <c r="V1230" s="3"/>
      <c r="W1230" s="3"/>
      <c r="X1230" s="3"/>
      <c r="Y1230" s="6"/>
      <c r="Z1230" s="3"/>
      <c r="AA1230" s="6"/>
      <c r="AB1230" s="6"/>
      <c r="AC1230" s="6"/>
      <c r="AD1230" s="6"/>
      <c r="AE1230" s="6"/>
      <c r="AF1230" s="7"/>
    </row>
    <row r="1231" spans="1:32" ht="13.2">
      <c r="A1231" s="8"/>
      <c r="B1231" s="9"/>
      <c r="C1231" s="10"/>
      <c r="D1231" s="10"/>
      <c r="E1231" s="43"/>
      <c r="F1231" s="10"/>
      <c r="G1231" s="10"/>
      <c r="H1231" s="10"/>
      <c r="I1231" s="10"/>
      <c r="J1231" s="10"/>
      <c r="K1231" s="10"/>
      <c r="L1231" s="10"/>
      <c r="M1231" s="10"/>
      <c r="Q1231" s="10"/>
      <c r="R1231" s="10"/>
      <c r="S1231" s="10"/>
      <c r="T1231" s="11" t="e">
        <f>((S1231)/((O1231/60)*(N1231/(N1231+O1231))))/1000</f>
        <v>#DIV/0!</v>
      </c>
      <c r="U1231" s="10"/>
      <c r="V1231" s="10"/>
      <c r="W1231" s="10"/>
      <c r="X1231" s="10"/>
      <c r="Y1231" s="12"/>
      <c r="Z1231" s="10"/>
      <c r="AA1231" s="12"/>
      <c r="AB1231" s="12"/>
      <c r="AC1231" s="12"/>
      <c r="AD1231" s="12"/>
      <c r="AE1231" s="12"/>
      <c r="AF1231" s="13"/>
    </row>
    <row r="1232" spans="1:32" ht="13.2">
      <c r="A1232" s="1"/>
      <c r="B1232" s="2"/>
      <c r="C1232" s="3"/>
      <c r="D1232" s="3"/>
      <c r="E1232" s="31"/>
      <c r="F1232" s="3"/>
      <c r="G1232" s="3"/>
      <c r="H1232" s="3"/>
      <c r="I1232" s="3"/>
      <c r="J1232" s="3"/>
      <c r="K1232" s="3"/>
      <c r="L1232" s="3"/>
      <c r="M1232" s="3"/>
      <c r="Q1232" s="3"/>
      <c r="R1232" s="3"/>
      <c r="S1232" s="3"/>
      <c r="T1232" s="5" t="e">
        <f>((S1232)/((O1232/60)*(N1232/(N1232+O1232))))/1000</f>
        <v>#DIV/0!</v>
      </c>
      <c r="U1232" s="3"/>
      <c r="V1232" s="3"/>
      <c r="W1232" s="3"/>
      <c r="X1232" s="3"/>
      <c r="Y1232" s="6"/>
      <c r="Z1232" s="3"/>
      <c r="AA1232" s="6"/>
      <c r="AB1232" s="6"/>
      <c r="AC1232" s="6"/>
      <c r="AD1232" s="6"/>
      <c r="AE1232" s="6"/>
      <c r="AF1232" s="7"/>
    </row>
    <row r="1233" spans="1:32" ht="13.2">
      <c r="A1233" s="8"/>
      <c r="B1233" s="9"/>
      <c r="C1233" s="10"/>
      <c r="D1233" s="10"/>
      <c r="E1233" s="43"/>
      <c r="F1233" s="10"/>
      <c r="G1233" s="10"/>
      <c r="H1233" s="10"/>
      <c r="I1233" s="10"/>
      <c r="J1233" s="10"/>
      <c r="K1233" s="10"/>
      <c r="L1233" s="10"/>
      <c r="M1233" s="10"/>
      <c r="Q1233" s="10"/>
      <c r="R1233" s="10"/>
      <c r="S1233" s="10"/>
      <c r="T1233" s="11" t="e">
        <f>((S1233)/((O1233/60)*(N1233/(N1233+O1233))))/1000</f>
        <v>#DIV/0!</v>
      </c>
      <c r="U1233" s="10"/>
      <c r="V1233" s="10"/>
      <c r="W1233" s="10"/>
      <c r="X1233" s="10"/>
      <c r="Y1233" s="12"/>
      <c r="Z1233" s="10"/>
      <c r="AA1233" s="12"/>
      <c r="AB1233" s="12"/>
      <c r="AC1233" s="12"/>
      <c r="AD1233" s="12"/>
      <c r="AE1233" s="12"/>
      <c r="AF1233" s="13"/>
    </row>
    <row r="1234" spans="1:32" ht="13.2">
      <c r="A1234" s="1"/>
      <c r="B1234" s="2"/>
      <c r="C1234" s="3"/>
      <c r="D1234" s="3"/>
      <c r="E1234" s="31"/>
      <c r="F1234" s="3"/>
      <c r="G1234" s="3"/>
      <c r="H1234" s="3"/>
      <c r="I1234" s="3"/>
      <c r="J1234" s="3"/>
      <c r="K1234" s="3"/>
      <c r="L1234" s="3"/>
      <c r="M1234" s="3"/>
      <c r="Q1234" s="3"/>
      <c r="R1234" s="3"/>
      <c r="S1234" s="3"/>
      <c r="T1234" s="5" t="e">
        <f>((S1234)/((O1234/60)*(N1234/(N1234+O1234))))/1000</f>
        <v>#DIV/0!</v>
      </c>
      <c r="U1234" s="3"/>
      <c r="V1234" s="3"/>
      <c r="W1234" s="3"/>
      <c r="X1234" s="3"/>
      <c r="Y1234" s="6"/>
      <c r="Z1234" s="3"/>
      <c r="AA1234" s="6"/>
      <c r="AB1234" s="6"/>
      <c r="AC1234" s="6"/>
      <c r="AD1234" s="6"/>
      <c r="AE1234" s="6"/>
      <c r="AF1234" s="7"/>
    </row>
    <row r="1235" spans="1:32" ht="13.2">
      <c r="A1235" s="8"/>
      <c r="B1235" s="9"/>
      <c r="C1235" s="10"/>
      <c r="D1235" s="10"/>
      <c r="E1235" s="43"/>
      <c r="F1235" s="10"/>
      <c r="G1235" s="10"/>
      <c r="H1235" s="10"/>
      <c r="I1235" s="10"/>
      <c r="J1235" s="10"/>
      <c r="K1235" s="10"/>
      <c r="L1235" s="10"/>
      <c r="M1235" s="10"/>
      <c r="Q1235" s="10"/>
      <c r="R1235" s="10"/>
      <c r="S1235" s="10"/>
      <c r="T1235" s="11" t="e">
        <f>((S1235)/((O1235/60)*(N1235/(N1235+O1235))))/1000</f>
        <v>#DIV/0!</v>
      </c>
      <c r="U1235" s="10"/>
      <c r="V1235" s="10"/>
      <c r="W1235" s="10"/>
      <c r="X1235" s="10"/>
      <c r="Y1235" s="12"/>
      <c r="Z1235" s="10"/>
      <c r="AA1235" s="12"/>
      <c r="AB1235" s="12"/>
      <c r="AC1235" s="12"/>
      <c r="AD1235" s="12"/>
      <c r="AE1235" s="12"/>
      <c r="AF1235" s="13"/>
    </row>
    <row r="1236" spans="1:32" ht="13.2">
      <c r="A1236" s="1"/>
      <c r="B1236" s="2"/>
      <c r="C1236" s="3"/>
      <c r="D1236" s="3"/>
      <c r="E1236" s="31"/>
      <c r="F1236" s="3"/>
      <c r="G1236" s="3"/>
      <c r="H1236" s="3"/>
      <c r="I1236" s="3"/>
      <c r="J1236" s="3"/>
      <c r="K1236" s="3"/>
      <c r="L1236" s="3"/>
      <c r="M1236" s="3"/>
      <c r="Q1236" s="3"/>
      <c r="R1236" s="3"/>
      <c r="S1236" s="3"/>
      <c r="T1236" s="5" t="e">
        <f>((S1236)/((O1236/60)*(N1236/(N1236+O1236))))/1000</f>
        <v>#DIV/0!</v>
      </c>
      <c r="U1236" s="3"/>
      <c r="V1236" s="3"/>
      <c r="W1236" s="3"/>
      <c r="X1236" s="3"/>
      <c r="Y1236" s="6"/>
      <c r="Z1236" s="3"/>
      <c r="AA1236" s="6"/>
      <c r="AB1236" s="6"/>
      <c r="AC1236" s="6"/>
      <c r="AD1236" s="6"/>
      <c r="AE1236" s="6"/>
      <c r="AF1236" s="7"/>
    </row>
    <row r="1237" spans="1:32" ht="13.2">
      <c r="A1237" s="8"/>
      <c r="B1237" s="9"/>
      <c r="C1237" s="10"/>
      <c r="D1237" s="10"/>
      <c r="E1237" s="43"/>
      <c r="F1237" s="10"/>
      <c r="G1237" s="10"/>
      <c r="H1237" s="10"/>
      <c r="I1237" s="10"/>
      <c r="J1237" s="10"/>
      <c r="K1237" s="10"/>
      <c r="L1237" s="10"/>
      <c r="M1237" s="10"/>
      <c r="Q1237" s="10"/>
      <c r="R1237" s="10"/>
      <c r="S1237" s="10"/>
      <c r="T1237" s="11" t="e">
        <f>((S1237)/((O1237/60)*(N1237/(N1237+O1237))))/1000</f>
        <v>#DIV/0!</v>
      </c>
      <c r="U1237" s="10"/>
      <c r="V1237" s="10"/>
      <c r="W1237" s="10"/>
      <c r="X1237" s="10"/>
      <c r="Y1237" s="12"/>
      <c r="Z1237" s="10"/>
      <c r="AA1237" s="12"/>
      <c r="AB1237" s="12"/>
      <c r="AC1237" s="12"/>
      <c r="AD1237" s="12"/>
      <c r="AE1237" s="12"/>
      <c r="AF1237" s="13"/>
    </row>
    <row r="1238" spans="1:32" ht="13.2">
      <c r="A1238" s="1"/>
      <c r="B1238" s="2"/>
      <c r="C1238" s="3"/>
      <c r="D1238" s="3"/>
      <c r="E1238" s="31"/>
      <c r="F1238" s="3"/>
      <c r="G1238" s="3"/>
      <c r="H1238" s="3"/>
      <c r="I1238" s="3"/>
      <c r="J1238" s="3"/>
      <c r="K1238" s="3"/>
      <c r="L1238" s="3"/>
      <c r="M1238" s="3"/>
      <c r="Q1238" s="3"/>
      <c r="R1238" s="3"/>
      <c r="S1238" s="3"/>
      <c r="T1238" s="5" t="e">
        <f>((S1238)/((O1238/60)*(N1238/(N1238+O1238))))/1000</f>
        <v>#DIV/0!</v>
      </c>
      <c r="U1238" s="3"/>
      <c r="V1238" s="3"/>
      <c r="W1238" s="3"/>
      <c r="X1238" s="3"/>
      <c r="Y1238" s="6"/>
      <c r="Z1238" s="3"/>
      <c r="AA1238" s="6"/>
      <c r="AB1238" s="6"/>
      <c r="AC1238" s="6"/>
      <c r="AD1238" s="6"/>
      <c r="AE1238" s="6"/>
      <c r="AF1238" s="7"/>
    </row>
    <row r="1239" spans="1:32" ht="13.2">
      <c r="A1239" s="8"/>
      <c r="B1239" s="9"/>
      <c r="C1239" s="10"/>
      <c r="D1239" s="10"/>
      <c r="E1239" s="43"/>
      <c r="F1239" s="10"/>
      <c r="G1239" s="10"/>
      <c r="H1239" s="10"/>
      <c r="I1239" s="10"/>
      <c r="J1239" s="10"/>
      <c r="K1239" s="10"/>
      <c r="L1239" s="10"/>
      <c r="M1239" s="10"/>
      <c r="Q1239" s="10"/>
      <c r="R1239" s="10"/>
      <c r="S1239" s="10"/>
      <c r="T1239" s="11" t="e">
        <f>((S1239)/((O1239/60)*(N1239/(N1239+O1239))))/1000</f>
        <v>#DIV/0!</v>
      </c>
      <c r="U1239" s="10"/>
      <c r="V1239" s="10"/>
      <c r="W1239" s="10"/>
      <c r="X1239" s="10"/>
      <c r="Y1239" s="12"/>
      <c r="Z1239" s="10"/>
      <c r="AA1239" s="12"/>
      <c r="AB1239" s="12"/>
      <c r="AC1239" s="12"/>
      <c r="AD1239" s="12"/>
      <c r="AE1239" s="12"/>
      <c r="AF1239" s="13"/>
    </row>
    <row r="1240" spans="1:32" ht="13.2">
      <c r="A1240" s="1"/>
      <c r="B1240" s="2"/>
      <c r="C1240" s="3"/>
      <c r="D1240" s="3"/>
      <c r="E1240" s="31"/>
      <c r="F1240" s="3"/>
      <c r="G1240" s="3"/>
      <c r="H1240" s="3"/>
      <c r="I1240" s="3"/>
      <c r="J1240" s="3"/>
      <c r="K1240" s="3"/>
      <c r="L1240" s="3"/>
      <c r="M1240" s="3"/>
      <c r="Q1240" s="3"/>
      <c r="R1240" s="3"/>
      <c r="S1240" s="3"/>
      <c r="T1240" s="5" t="e">
        <f>((S1240)/((O1240/60)*(N1240/(N1240+O1240))))/1000</f>
        <v>#DIV/0!</v>
      </c>
      <c r="U1240" s="3"/>
      <c r="V1240" s="3"/>
      <c r="W1240" s="3"/>
      <c r="X1240" s="3"/>
      <c r="Y1240" s="6"/>
      <c r="Z1240" s="3"/>
      <c r="AA1240" s="6"/>
      <c r="AB1240" s="6"/>
      <c r="AC1240" s="6"/>
      <c r="AD1240" s="6"/>
      <c r="AE1240" s="6"/>
      <c r="AF1240" s="7"/>
    </row>
    <row r="1241" spans="1:32" ht="13.2">
      <c r="A1241" s="8"/>
      <c r="B1241" s="9"/>
      <c r="C1241" s="10"/>
      <c r="D1241" s="10"/>
      <c r="E1241" s="43"/>
      <c r="F1241" s="10"/>
      <c r="G1241" s="10"/>
      <c r="H1241" s="10"/>
      <c r="I1241" s="10"/>
      <c r="J1241" s="10"/>
      <c r="K1241" s="10"/>
      <c r="L1241" s="10"/>
      <c r="M1241" s="10"/>
      <c r="Q1241" s="10"/>
      <c r="R1241" s="10"/>
      <c r="S1241" s="10"/>
      <c r="T1241" s="11" t="e">
        <f>((S1241)/((O1241/60)*(N1241/(N1241+O1241))))/1000</f>
        <v>#DIV/0!</v>
      </c>
      <c r="U1241" s="10"/>
      <c r="V1241" s="10"/>
      <c r="W1241" s="10"/>
      <c r="X1241" s="10"/>
      <c r="Y1241" s="12"/>
      <c r="Z1241" s="10"/>
      <c r="AA1241" s="12"/>
      <c r="AB1241" s="12"/>
      <c r="AC1241" s="12"/>
      <c r="AD1241" s="12"/>
      <c r="AE1241" s="12"/>
      <c r="AF1241" s="13"/>
    </row>
    <row r="1242" spans="1:32" ht="13.2">
      <c r="A1242" s="1"/>
      <c r="B1242" s="2"/>
      <c r="C1242" s="3"/>
      <c r="D1242" s="3"/>
      <c r="E1242" s="31"/>
      <c r="F1242" s="3"/>
      <c r="G1242" s="3"/>
      <c r="H1242" s="3"/>
      <c r="I1242" s="3"/>
      <c r="J1242" s="3"/>
      <c r="K1242" s="3"/>
      <c r="L1242" s="3"/>
      <c r="M1242" s="3"/>
      <c r="Q1242" s="3"/>
      <c r="R1242" s="3"/>
      <c r="S1242" s="3"/>
      <c r="T1242" s="5" t="e">
        <f>((S1242)/((O1242/60)*(N1242/(N1242+O1242))))/1000</f>
        <v>#DIV/0!</v>
      </c>
      <c r="U1242" s="3"/>
      <c r="V1242" s="3"/>
      <c r="W1242" s="3"/>
      <c r="X1242" s="3"/>
      <c r="Y1242" s="6"/>
      <c r="Z1242" s="3"/>
      <c r="AA1242" s="6"/>
      <c r="AB1242" s="6"/>
      <c r="AC1242" s="6"/>
      <c r="AD1242" s="6"/>
      <c r="AE1242" s="6"/>
      <c r="AF1242" s="7"/>
    </row>
    <row r="1243" spans="1:32" ht="13.2">
      <c r="A1243" s="8"/>
      <c r="B1243" s="9"/>
      <c r="C1243" s="10"/>
      <c r="D1243" s="10"/>
      <c r="E1243" s="43"/>
      <c r="F1243" s="10"/>
      <c r="G1243" s="10"/>
      <c r="H1243" s="10"/>
      <c r="I1243" s="10"/>
      <c r="J1243" s="10"/>
      <c r="K1243" s="10"/>
      <c r="L1243" s="10"/>
      <c r="M1243" s="10"/>
      <c r="Q1243" s="10"/>
      <c r="R1243" s="10"/>
      <c r="S1243" s="10"/>
      <c r="T1243" s="11" t="e">
        <f>((S1243)/((O1243/60)*(N1243/(N1243+O1243))))/1000</f>
        <v>#DIV/0!</v>
      </c>
      <c r="U1243" s="10"/>
      <c r="V1243" s="10"/>
      <c r="W1243" s="10"/>
      <c r="X1243" s="10"/>
      <c r="Y1243" s="12"/>
      <c r="Z1243" s="10"/>
      <c r="AA1243" s="12"/>
      <c r="AB1243" s="12"/>
      <c r="AC1243" s="12"/>
      <c r="AD1243" s="12"/>
      <c r="AE1243" s="12"/>
      <c r="AF1243" s="13"/>
    </row>
    <row r="1244" spans="1:32" ht="13.2">
      <c r="A1244" s="1"/>
      <c r="B1244" s="2"/>
      <c r="C1244" s="3"/>
      <c r="D1244" s="3"/>
      <c r="E1244" s="31"/>
      <c r="F1244" s="3"/>
      <c r="G1244" s="3"/>
      <c r="H1244" s="3"/>
      <c r="I1244" s="3"/>
      <c r="J1244" s="3"/>
      <c r="K1244" s="3"/>
      <c r="L1244" s="3"/>
      <c r="M1244" s="3"/>
      <c r="Q1244" s="3"/>
      <c r="R1244" s="3"/>
      <c r="S1244" s="3"/>
      <c r="T1244" s="5" t="e">
        <f>((S1244)/((O1244/60)*(N1244/(N1244+O1244))))/1000</f>
        <v>#DIV/0!</v>
      </c>
      <c r="U1244" s="3"/>
      <c r="V1244" s="3"/>
      <c r="W1244" s="3"/>
      <c r="X1244" s="3"/>
      <c r="Y1244" s="6"/>
      <c r="Z1244" s="3"/>
      <c r="AA1244" s="6"/>
      <c r="AB1244" s="6"/>
      <c r="AC1244" s="6"/>
      <c r="AD1244" s="6"/>
      <c r="AE1244" s="6"/>
      <c r="AF1244" s="7"/>
    </row>
    <row r="1245" spans="1:32" ht="13.2">
      <c r="A1245" s="8"/>
      <c r="B1245" s="9"/>
      <c r="C1245" s="10"/>
      <c r="D1245" s="10"/>
      <c r="E1245" s="43"/>
      <c r="F1245" s="10"/>
      <c r="G1245" s="10"/>
      <c r="H1245" s="10"/>
      <c r="I1245" s="10"/>
      <c r="J1245" s="10"/>
      <c r="K1245" s="10"/>
      <c r="L1245" s="10"/>
      <c r="M1245" s="10"/>
      <c r="Q1245" s="10"/>
      <c r="R1245" s="10"/>
      <c r="S1245" s="10"/>
      <c r="T1245" s="11" t="e">
        <f>((S1245)/((O1245/60)*(N1245/(N1245+O1245))))/1000</f>
        <v>#DIV/0!</v>
      </c>
      <c r="U1245" s="10"/>
      <c r="V1245" s="10"/>
      <c r="W1245" s="10"/>
      <c r="X1245" s="10"/>
      <c r="Y1245" s="12"/>
      <c r="Z1245" s="10"/>
      <c r="AA1245" s="12"/>
      <c r="AB1245" s="12"/>
      <c r="AC1245" s="12"/>
      <c r="AD1245" s="12"/>
      <c r="AE1245" s="12"/>
      <c r="AF1245" s="13"/>
    </row>
    <row r="1246" spans="1:32" ht="13.2">
      <c r="A1246" s="1"/>
      <c r="B1246" s="2"/>
      <c r="C1246" s="3"/>
      <c r="D1246" s="3"/>
      <c r="E1246" s="31"/>
      <c r="F1246" s="3"/>
      <c r="G1246" s="3"/>
      <c r="H1246" s="3"/>
      <c r="I1246" s="3"/>
      <c r="J1246" s="3"/>
      <c r="K1246" s="3"/>
      <c r="L1246" s="3"/>
      <c r="M1246" s="3"/>
      <c r="Q1246" s="3"/>
      <c r="R1246" s="3"/>
      <c r="S1246" s="3"/>
      <c r="T1246" s="5" t="e">
        <f>((S1246)/((O1246/60)*(N1246/(N1246+O1246))))/1000</f>
        <v>#DIV/0!</v>
      </c>
      <c r="U1246" s="3"/>
      <c r="V1246" s="3"/>
      <c r="W1246" s="3"/>
      <c r="X1246" s="3"/>
      <c r="Y1246" s="6"/>
      <c r="Z1246" s="3"/>
      <c r="AA1246" s="6"/>
      <c r="AB1246" s="6"/>
      <c r="AC1246" s="6"/>
      <c r="AD1246" s="6"/>
      <c r="AE1246" s="6"/>
      <c r="AF1246" s="7"/>
    </row>
    <row r="1247" spans="1:32" ht="13.2">
      <c r="A1247" s="8"/>
      <c r="B1247" s="9"/>
      <c r="C1247" s="10"/>
      <c r="D1247" s="10"/>
      <c r="E1247" s="43"/>
      <c r="F1247" s="10"/>
      <c r="G1247" s="10"/>
      <c r="H1247" s="10"/>
      <c r="I1247" s="10"/>
      <c r="J1247" s="10"/>
      <c r="K1247" s="10"/>
      <c r="L1247" s="10"/>
      <c r="M1247" s="10"/>
      <c r="Q1247" s="10"/>
      <c r="R1247" s="10"/>
      <c r="S1247" s="10"/>
      <c r="T1247" s="11" t="e">
        <f>((S1247)/((O1247/60)*(N1247/(N1247+O1247))))/1000</f>
        <v>#DIV/0!</v>
      </c>
      <c r="U1247" s="10"/>
      <c r="V1247" s="10"/>
      <c r="W1247" s="10"/>
      <c r="X1247" s="10"/>
      <c r="Y1247" s="12"/>
      <c r="Z1247" s="10"/>
      <c r="AA1247" s="12"/>
      <c r="AB1247" s="12"/>
      <c r="AC1247" s="12"/>
      <c r="AD1247" s="12"/>
      <c r="AE1247" s="12"/>
      <c r="AF1247" s="13"/>
    </row>
    <row r="1248" spans="1:32" ht="13.2">
      <c r="A1248" s="1"/>
      <c r="B1248" s="2"/>
      <c r="C1248" s="3"/>
      <c r="D1248" s="3"/>
      <c r="E1248" s="31"/>
      <c r="F1248" s="3"/>
      <c r="G1248" s="3"/>
      <c r="H1248" s="3"/>
      <c r="I1248" s="3"/>
      <c r="J1248" s="3"/>
      <c r="K1248" s="3"/>
      <c r="L1248" s="3"/>
      <c r="M1248" s="3"/>
      <c r="Q1248" s="3"/>
      <c r="R1248" s="3"/>
      <c r="S1248" s="3"/>
      <c r="T1248" s="5" t="e">
        <f>((S1248)/((O1248/60)*(N1248/(N1248+O1248))))/1000</f>
        <v>#DIV/0!</v>
      </c>
      <c r="U1248" s="3"/>
      <c r="V1248" s="3"/>
      <c r="W1248" s="3"/>
      <c r="X1248" s="3"/>
      <c r="Y1248" s="6"/>
      <c r="Z1248" s="3"/>
      <c r="AA1248" s="6"/>
      <c r="AB1248" s="6"/>
      <c r="AC1248" s="6"/>
      <c r="AD1248" s="6"/>
      <c r="AE1248" s="6"/>
      <c r="AF1248" s="7"/>
    </row>
    <row r="1249" spans="1:32" ht="13.2">
      <c r="A1249" s="8"/>
      <c r="B1249" s="9"/>
      <c r="C1249" s="10"/>
      <c r="D1249" s="10"/>
      <c r="E1249" s="43"/>
      <c r="F1249" s="10"/>
      <c r="G1249" s="10"/>
      <c r="H1249" s="10"/>
      <c r="I1249" s="10"/>
      <c r="J1249" s="10"/>
      <c r="K1249" s="10"/>
      <c r="L1249" s="10"/>
      <c r="M1249" s="10"/>
      <c r="Q1249" s="10"/>
      <c r="R1249" s="10"/>
      <c r="S1249" s="10"/>
      <c r="T1249" s="11" t="e">
        <f>((S1249)/((O1249/60)*(N1249/(N1249+O1249))))/1000</f>
        <v>#DIV/0!</v>
      </c>
      <c r="U1249" s="10"/>
      <c r="V1249" s="10"/>
      <c r="W1249" s="10"/>
      <c r="X1249" s="10"/>
      <c r="Y1249" s="12"/>
      <c r="Z1249" s="10"/>
      <c r="AA1249" s="12"/>
      <c r="AB1249" s="12"/>
      <c r="AC1249" s="12"/>
      <c r="AD1249" s="12"/>
      <c r="AE1249" s="12"/>
      <c r="AF1249" s="13"/>
    </row>
    <row r="1250" spans="1:32" ht="13.2">
      <c r="A1250" s="1"/>
      <c r="B1250" s="2"/>
      <c r="C1250" s="3"/>
      <c r="D1250" s="3"/>
      <c r="E1250" s="31"/>
      <c r="F1250" s="3"/>
      <c r="G1250" s="3"/>
      <c r="H1250" s="3"/>
      <c r="I1250" s="3"/>
      <c r="J1250" s="3"/>
      <c r="K1250" s="3"/>
      <c r="L1250" s="3"/>
      <c r="M1250" s="3"/>
      <c r="Q1250" s="3"/>
      <c r="R1250" s="3"/>
      <c r="S1250" s="3"/>
      <c r="T1250" s="5" t="e">
        <f>((S1250)/((O1250/60)*(N1250/(N1250+O1250))))/1000</f>
        <v>#DIV/0!</v>
      </c>
      <c r="U1250" s="3"/>
      <c r="V1250" s="3"/>
      <c r="W1250" s="3"/>
      <c r="X1250" s="3"/>
      <c r="Y1250" s="6"/>
      <c r="Z1250" s="3"/>
      <c r="AA1250" s="6"/>
      <c r="AB1250" s="6"/>
      <c r="AC1250" s="6"/>
      <c r="AD1250" s="6"/>
      <c r="AE1250" s="6"/>
      <c r="AF1250" s="7"/>
    </row>
    <row r="1251" spans="1:32" ht="13.2">
      <c r="A1251" s="8"/>
      <c r="B1251" s="9"/>
      <c r="C1251" s="10"/>
      <c r="D1251" s="10"/>
      <c r="E1251" s="43"/>
      <c r="F1251" s="10"/>
      <c r="G1251" s="10"/>
      <c r="H1251" s="10"/>
      <c r="I1251" s="10"/>
      <c r="J1251" s="10"/>
      <c r="K1251" s="10"/>
      <c r="L1251" s="10"/>
      <c r="M1251" s="10"/>
      <c r="Q1251" s="10"/>
      <c r="R1251" s="10"/>
      <c r="S1251" s="10"/>
      <c r="T1251" s="11" t="e">
        <f>((S1251)/((O1251/60)*(N1251/(N1251+O1251))))/1000</f>
        <v>#DIV/0!</v>
      </c>
      <c r="U1251" s="10"/>
      <c r="V1251" s="10"/>
      <c r="W1251" s="10"/>
      <c r="X1251" s="10"/>
      <c r="Y1251" s="12"/>
      <c r="Z1251" s="10"/>
      <c r="AA1251" s="12"/>
      <c r="AB1251" s="12"/>
      <c r="AC1251" s="12"/>
      <c r="AD1251" s="12"/>
      <c r="AE1251" s="12"/>
      <c r="AF1251" s="13"/>
    </row>
    <row r="1252" spans="1:32" ht="13.2">
      <c r="A1252" s="1"/>
      <c r="B1252" s="2"/>
      <c r="C1252" s="3"/>
      <c r="D1252" s="3"/>
      <c r="E1252" s="31"/>
      <c r="F1252" s="3"/>
      <c r="G1252" s="3"/>
      <c r="H1252" s="3"/>
      <c r="I1252" s="3"/>
      <c r="J1252" s="3"/>
      <c r="K1252" s="3"/>
      <c r="L1252" s="3"/>
      <c r="M1252" s="3"/>
      <c r="Q1252" s="3"/>
      <c r="R1252" s="3"/>
      <c r="S1252" s="3"/>
      <c r="T1252" s="5" t="e">
        <f>((S1252)/((O1252/60)*(N1252/(N1252+O1252))))/1000</f>
        <v>#DIV/0!</v>
      </c>
      <c r="U1252" s="3"/>
      <c r="V1252" s="3"/>
      <c r="W1252" s="3"/>
      <c r="X1252" s="3"/>
      <c r="Y1252" s="6"/>
      <c r="Z1252" s="3"/>
      <c r="AA1252" s="6"/>
      <c r="AB1252" s="6"/>
      <c r="AC1252" s="6"/>
      <c r="AD1252" s="6"/>
      <c r="AE1252" s="6"/>
      <c r="AF1252" s="7"/>
    </row>
    <row r="1253" spans="1:32" ht="13.2">
      <c r="A1253" s="8"/>
      <c r="B1253" s="9"/>
      <c r="C1253" s="10"/>
      <c r="D1253" s="10"/>
      <c r="E1253" s="43"/>
      <c r="F1253" s="10"/>
      <c r="G1253" s="10"/>
      <c r="H1253" s="10"/>
      <c r="I1253" s="10"/>
      <c r="J1253" s="10"/>
      <c r="K1253" s="10"/>
      <c r="L1253" s="10"/>
      <c r="M1253" s="10"/>
      <c r="Q1253" s="10"/>
      <c r="R1253" s="10"/>
      <c r="S1253" s="10"/>
      <c r="T1253" s="11" t="e">
        <f>((S1253)/((O1253/60)*(N1253/(N1253+O1253))))/1000</f>
        <v>#DIV/0!</v>
      </c>
      <c r="U1253" s="10"/>
      <c r="V1253" s="10"/>
      <c r="W1253" s="10"/>
      <c r="X1253" s="10"/>
      <c r="Y1253" s="12"/>
      <c r="Z1253" s="10"/>
      <c r="AA1253" s="12"/>
      <c r="AB1253" s="12"/>
      <c r="AC1253" s="12"/>
      <c r="AD1253" s="12"/>
      <c r="AE1253" s="12"/>
      <c r="AF1253" s="13"/>
    </row>
    <row r="1254" spans="1:32" ht="13.2">
      <c r="A1254" s="1"/>
      <c r="B1254" s="2"/>
      <c r="C1254" s="3"/>
      <c r="D1254" s="3"/>
      <c r="E1254" s="31"/>
      <c r="F1254" s="3"/>
      <c r="G1254" s="3"/>
      <c r="H1254" s="3"/>
      <c r="I1254" s="3"/>
      <c r="J1254" s="3"/>
      <c r="K1254" s="3"/>
      <c r="L1254" s="3"/>
      <c r="M1254" s="3"/>
      <c r="Q1254" s="3"/>
      <c r="R1254" s="3"/>
      <c r="S1254" s="3"/>
      <c r="T1254" s="5" t="e">
        <f>((S1254)/((O1254/60)*(N1254/(N1254+O1254))))/1000</f>
        <v>#DIV/0!</v>
      </c>
      <c r="U1254" s="3"/>
      <c r="V1254" s="3"/>
      <c r="W1254" s="3"/>
      <c r="X1254" s="3"/>
      <c r="Y1254" s="6"/>
      <c r="Z1254" s="3"/>
      <c r="AA1254" s="6"/>
      <c r="AB1254" s="6"/>
      <c r="AC1254" s="6"/>
      <c r="AD1254" s="6"/>
      <c r="AE1254" s="6"/>
      <c r="AF1254" s="7"/>
    </row>
    <row r="1255" spans="1:32" ht="13.2">
      <c r="A1255" s="8"/>
      <c r="B1255" s="9"/>
      <c r="C1255" s="10"/>
      <c r="D1255" s="10"/>
      <c r="E1255" s="43"/>
      <c r="F1255" s="10"/>
      <c r="G1255" s="10"/>
      <c r="H1255" s="10"/>
      <c r="I1255" s="10"/>
      <c r="J1255" s="10"/>
      <c r="K1255" s="10"/>
      <c r="L1255" s="10"/>
      <c r="M1255" s="10"/>
      <c r="Q1255" s="10"/>
      <c r="R1255" s="10"/>
      <c r="S1255" s="10"/>
      <c r="T1255" s="11" t="e">
        <f>((S1255)/((O1255/60)*(N1255/(N1255+O1255))))/1000</f>
        <v>#DIV/0!</v>
      </c>
      <c r="U1255" s="10"/>
      <c r="V1255" s="10"/>
      <c r="W1255" s="10"/>
      <c r="X1255" s="10"/>
      <c r="Y1255" s="12"/>
      <c r="Z1255" s="10"/>
      <c r="AA1255" s="12"/>
      <c r="AB1255" s="12"/>
      <c r="AC1255" s="12"/>
      <c r="AD1255" s="12"/>
      <c r="AE1255" s="12"/>
      <c r="AF1255" s="13"/>
    </row>
    <row r="1256" spans="1:32" ht="13.2">
      <c r="A1256" s="1"/>
      <c r="B1256" s="2"/>
      <c r="C1256" s="3"/>
      <c r="D1256" s="3"/>
      <c r="E1256" s="31"/>
      <c r="F1256" s="3"/>
      <c r="G1256" s="3"/>
      <c r="H1256" s="3"/>
      <c r="I1256" s="3"/>
      <c r="J1256" s="3"/>
      <c r="K1256" s="3"/>
      <c r="L1256" s="3"/>
      <c r="M1256" s="3"/>
      <c r="Q1256" s="3"/>
      <c r="R1256" s="3"/>
      <c r="S1256" s="3"/>
      <c r="T1256" s="5" t="e">
        <f>((S1256)/((O1256/60)*(N1256/(N1256+O1256))))/1000</f>
        <v>#DIV/0!</v>
      </c>
      <c r="U1256" s="3"/>
      <c r="V1256" s="3"/>
      <c r="W1256" s="3"/>
      <c r="X1256" s="3"/>
      <c r="Y1256" s="6"/>
      <c r="Z1256" s="3"/>
      <c r="AA1256" s="6"/>
      <c r="AB1256" s="6"/>
      <c r="AC1256" s="6"/>
      <c r="AD1256" s="6"/>
      <c r="AE1256" s="6"/>
      <c r="AF1256" s="7"/>
    </row>
    <row r="1257" spans="1:32" ht="13.2">
      <c r="A1257" s="8"/>
      <c r="B1257" s="9"/>
      <c r="C1257" s="10"/>
      <c r="D1257" s="10"/>
      <c r="E1257" s="43"/>
      <c r="F1257" s="10"/>
      <c r="G1257" s="10"/>
      <c r="H1257" s="10"/>
      <c r="I1257" s="10"/>
      <c r="J1257" s="10"/>
      <c r="K1257" s="10"/>
      <c r="L1257" s="10"/>
      <c r="M1257" s="10"/>
      <c r="Q1257" s="10"/>
      <c r="R1257" s="10"/>
      <c r="S1257" s="10"/>
      <c r="T1257" s="11" t="e">
        <f>((S1257)/((O1257/60)*(N1257/(N1257+O1257))))/1000</f>
        <v>#DIV/0!</v>
      </c>
      <c r="U1257" s="10"/>
      <c r="V1257" s="10"/>
      <c r="W1257" s="10"/>
      <c r="X1257" s="10"/>
      <c r="Y1257" s="12"/>
      <c r="Z1257" s="10"/>
      <c r="AA1257" s="12"/>
      <c r="AB1257" s="12"/>
      <c r="AC1257" s="12"/>
      <c r="AD1257" s="12"/>
      <c r="AE1257" s="12"/>
      <c r="AF1257" s="13"/>
    </row>
    <row r="1258" spans="1:32" ht="13.2">
      <c r="A1258" s="1"/>
      <c r="B1258" s="2"/>
      <c r="C1258" s="3"/>
      <c r="D1258" s="3"/>
      <c r="E1258" s="31"/>
      <c r="F1258" s="3"/>
      <c r="G1258" s="3"/>
      <c r="H1258" s="3"/>
      <c r="I1258" s="3"/>
      <c r="J1258" s="3"/>
      <c r="K1258" s="3"/>
      <c r="L1258" s="3"/>
      <c r="M1258" s="3"/>
      <c r="Q1258" s="3"/>
      <c r="R1258" s="3"/>
      <c r="S1258" s="3"/>
      <c r="T1258" s="5" t="e">
        <f>((S1258)/((O1258/60)*(N1258/(N1258+O1258))))/1000</f>
        <v>#DIV/0!</v>
      </c>
      <c r="U1258" s="3"/>
      <c r="V1258" s="3"/>
      <c r="W1258" s="3"/>
      <c r="X1258" s="3"/>
      <c r="Y1258" s="6"/>
      <c r="Z1258" s="3"/>
      <c r="AA1258" s="6"/>
      <c r="AB1258" s="6"/>
      <c r="AC1258" s="6"/>
      <c r="AD1258" s="6"/>
      <c r="AE1258" s="6"/>
      <c r="AF1258" s="7"/>
    </row>
    <row r="1259" spans="1:32" ht="13.2">
      <c r="A1259" s="8"/>
      <c r="B1259" s="9"/>
      <c r="C1259" s="10"/>
      <c r="D1259" s="10"/>
      <c r="E1259" s="43"/>
      <c r="F1259" s="10"/>
      <c r="G1259" s="10"/>
      <c r="H1259" s="10"/>
      <c r="I1259" s="10"/>
      <c r="J1259" s="10"/>
      <c r="K1259" s="10"/>
      <c r="L1259" s="10"/>
      <c r="M1259" s="10"/>
      <c r="Q1259" s="10"/>
      <c r="R1259" s="10"/>
      <c r="S1259" s="10"/>
      <c r="T1259" s="11" t="e">
        <f>((S1259)/((O1259/60)*(N1259/(N1259+O1259))))/1000</f>
        <v>#DIV/0!</v>
      </c>
      <c r="U1259" s="10"/>
      <c r="V1259" s="10"/>
      <c r="W1259" s="10"/>
      <c r="X1259" s="10"/>
      <c r="Y1259" s="12"/>
      <c r="Z1259" s="10"/>
      <c r="AA1259" s="12"/>
      <c r="AB1259" s="12"/>
      <c r="AC1259" s="12"/>
      <c r="AD1259" s="12"/>
      <c r="AE1259" s="12"/>
      <c r="AF1259" s="13"/>
    </row>
    <row r="1260" spans="1:32" ht="13.2">
      <c r="A1260" s="1"/>
      <c r="B1260" s="2"/>
      <c r="C1260" s="3"/>
      <c r="D1260" s="3"/>
      <c r="E1260" s="31"/>
      <c r="F1260" s="3"/>
      <c r="G1260" s="3"/>
      <c r="H1260" s="3"/>
      <c r="I1260" s="3"/>
      <c r="J1260" s="3"/>
      <c r="K1260" s="3"/>
      <c r="L1260" s="3"/>
      <c r="M1260" s="3"/>
      <c r="Q1260" s="3"/>
      <c r="R1260" s="3"/>
      <c r="S1260" s="3"/>
      <c r="T1260" s="5" t="e">
        <f>((S1260)/((O1260/60)*(N1260/(N1260+O1260))))/1000</f>
        <v>#DIV/0!</v>
      </c>
      <c r="U1260" s="3"/>
      <c r="V1260" s="3"/>
      <c r="W1260" s="3"/>
      <c r="X1260" s="3"/>
      <c r="Y1260" s="6"/>
      <c r="Z1260" s="3"/>
      <c r="AA1260" s="6"/>
      <c r="AB1260" s="6"/>
      <c r="AC1260" s="6"/>
      <c r="AD1260" s="6"/>
      <c r="AE1260" s="6"/>
      <c r="AF1260" s="7"/>
    </row>
    <row r="1261" spans="1:32" ht="13.2">
      <c r="A1261" s="8"/>
      <c r="B1261" s="9"/>
      <c r="C1261" s="10"/>
      <c r="D1261" s="10"/>
      <c r="E1261" s="43"/>
      <c r="F1261" s="10"/>
      <c r="G1261" s="10"/>
      <c r="H1261" s="10"/>
      <c r="I1261" s="10"/>
      <c r="J1261" s="10"/>
      <c r="K1261" s="10"/>
      <c r="L1261" s="10"/>
      <c r="M1261" s="10"/>
      <c r="Q1261" s="10"/>
      <c r="R1261" s="10"/>
      <c r="S1261" s="10"/>
      <c r="T1261" s="11" t="e">
        <f>((S1261)/((O1261/60)*(N1261/(N1261+O1261))))/1000</f>
        <v>#DIV/0!</v>
      </c>
      <c r="U1261" s="10"/>
      <c r="V1261" s="10"/>
      <c r="W1261" s="10"/>
      <c r="X1261" s="10"/>
      <c r="Y1261" s="12"/>
      <c r="Z1261" s="10"/>
      <c r="AA1261" s="12"/>
      <c r="AB1261" s="12"/>
      <c r="AC1261" s="12"/>
      <c r="AD1261" s="12"/>
      <c r="AE1261" s="12"/>
      <c r="AF1261" s="13"/>
    </row>
    <row r="1262" spans="1:32" ht="13.2">
      <c r="A1262" s="1"/>
      <c r="B1262" s="2"/>
      <c r="C1262" s="3"/>
      <c r="D1262" s="3"/>
      <c r="E1262" s="31"/>
      <c r="F1262" s="3"/>
      <c r="G1262" s="3"/>
      <c r="H1262" s="3"/>
      <c r="I1262" s="3"/>
      <c r="J1262" s="3"/>
      <c r="K1262" s="3"/>
      <c r="L1262" s="3"/>
      <c r="M1262" s="3"/>
      <c r="Q1262" s="3"/>
      <c r="R1262" s="3"/>
      <c r="S1262" s="3"/>
      <c r="T1262" s="5" t="e">
        <f>((S1262)/((O1262/60)*(N1262/(N1262+O1262))))/1000</f>
        <v>#DIV/0!</v>
      </c>
      <c r="U1262" s="3"/>
      <c r="V1262" s="3"/>
      <c r="W1262" s="3"/>
      <c r="X1262" s="3"/>
      <c r="Y1262" s="6"/>
      <c r="Z1262" s="3"/>
      <c r="AA1262" s="6"/>
      <c r="AB1262" s="6"/>
      <c r="AC1262" s="6"/>
      <c r="AD1262" s="6"/>
      <c r="AE1262" s="6"/>
      <c r="AF1262" s="7"/>
    </row>
    <row r="1263" spans="1:32" ht="13.2">
      <c r="A1263" s="8"/>
      <c r="B1263" s="9"/>
      <c r="C1263" s="10"/>
      <c r="D1263" s="10"/>
      <c r="E1263" s="43"/>
      <c r="F1263" s="10"/>
      <c r="G1263" s="10"/>
      <c r="H1263" s="10"/>
      <c r="I1263" s="10"/>
      <c r="J1263" s="10"/>
      <c r="K1263" s="10"/>
      <c r="L1263" s="10"/>
      <c r="M1263" s="10"/>
      <c r="Q1263" s="10"/>
      <c r="R1263" s="10"/>
      <c r="S1263" s="10"/>
      <c r="T1263" s="11" t="e">
        <f>((S1263)/((O1263/60)*(N1263/(N1263+O1263))))/1000</f>
        <v>#DIV/0!</v>
      </c>
      <c r="U1263" s="10"/>
      <c r="V1263" s="10"/>
      <c r="W1263" s="10"/>
      <c r="X1263" s="10"/>
      <c r="Y1263" s="12"/>
      <c r="Z1263" s="10"/>
      <c r="AA1263" s="12"/>
      <c r="AB1263" s="12"/>
      <c r="AC1263" s="12"/>
      <c r="AD1263" s="12"/>
      <c r="AE1263" s="12"/>
      <c r="AF1263" s="13"/>
    </row>
    <row r="1264" spans="1:32" ht="13.2">
      <c r="A1264" s="1"/>
      <c r="B1264" s="2"/>
      <c r="C1264" s="3"/>
      <c r="D1264" s="3"/>
      <c r="E1264" s="31"/>
      <c r="F1264" s="3"/>
      <c r="G1264" s="3"/>
      <c r="H1264" s="3"/>
      <c r="I1264" s="3"/>
      <c r="J1264" s="3"/>
      <c r="K1264" s="3"/>
      <c r="L1264" s="3"/>
      <c r="M1264" s="3"/>
      <c r="Q1264" s="3"/>
      <c r="R1264" s="3"/>
      <c r="S1264" s="3"/>
      <c r="T1264" s="5" t="e">
        <f>((S1264)/((O1264/60)*(N1264/(N1264+O1264))))/1000</f>
        <v>#DIV/0!</v>
      </c>
      <c r="U1264" s="3"/>
      <c r="V1264" s="3"/>
      <c r="W1264" s="3"/>
      <c r="X1264" s="3"/>
      <c r="Y1264" s="6"/>
      <c r="Z1264" s="3"/>
      <c r="AA1264" s="6"/>
      <c r="AB1264" s="6"/>
      <c r="AC1264" s="6"/>
      <c r="AD1264" s="6"/>
      <c r="AE1264" s="6"/>
      <c r="AF1264" s="7"/>
    </row>
    <row r="1265" spans="1:32" ht="13.2">
      <c r="A1265" s="8"/>
      <c r="B1265" s="9"/>
      <c r="C1265" s="10"/>
      <c r="D1265" s="10"/>
      <c r="E1265" s="43"/>
      <c r="F1265" s="10"/>
      <c r="G1265" s="10"/>
      <c r="H1265" s="10"/>
      <c r="I1265" s="10"/>
      <c r="J1265" s="10"/>
      <c r="K1265" s="10"/>
      <c r="L1265" s="10"/>
      <c r="M1265" s="10"/>
      <c r="Q1265" s="10"/>
      <c r="R1265" s="10"/>
      <c r="S1265" s="10"/>
      <c r="T1265" s="11" t="e">
        <f>((S1265)/((O1265/60)*(N1265/(N1265+O1265))))/1000</f>
        <v>#DIV/0!</v>
      </c>
      <c r="U1265" s="10"/>
      <c r="V1265" s="10"/>
      <c r="W1265" s="10"/>
      <c r="X1265" s="10"/>
      <c r="Y1265" s="12"/>
      <c r="Z1265" s="10"/>
      <c r="AA1265" s="12"/>
      <c r="AB1265" s="12"/>
      <c r="AC1265" s="12"/>
      <c r="AD1265" s="12"/>
      <c r="AE1265" s="12"/>
      <c r="AF1265" s="13"/>
    </row>
    <row r="1266" spans="1:32" ht="13.2">
      <c r="A1266" s="1"/>
      <c r="B1266" s="2"/>
      <c r="C1266" s="3"/>
      <c r="D1266" s="3"/>
      <c r="E1266" s="31"/>
      <c r="F1266" s="3"/>
      <c r="G1266" s="3"/>
      <c r="H1266" s="3"/>
      <c r="I1266" s="3"/>
      <c r="J1266" s="3"/>
      <c r="K1266" s="3"/>
      <c r="L1266" s="3"/>
      <c r="M1266" s="3"/>
      <c r="Q1266" s="3"/>
      <c r="R1266" s="3"/>
      <c r="S1266" s="3"/>
      <c r="T1266" s="5" t="e">
        <f>((S1266)/((O1266/60)*(N1266/(N1266+O1266))))/1000</f>
        <v>#DIV/0!</v>
      </c>
      <c r="U1266" s="3"/>
      <c r="V1266" s="3"/>
      <c r="W1266" s="3"/>
      <c r="X1266" s="3"/>
      <c r="Y1266" s="6"/>
      <c r="Z1266" s="3"/>
      <c r="AA1266" s="6"/>
      <c r="AB1266" s="6"/>
      <c r="AC1266" s="6"/>
      <c r="AD1266" s="6"/>
      <c r="AE1266" s="6"/>
      <c r="AF1266" s="7"/>
    </row>
    <row r="1267" spans="1:32" ht="13.2">
      <c r="A1267" s="8"/>
      <c r="B1267" s="9"/>
      <c r="C1267" s="10"/>
      <c r="D1267" s="10"/>
      <c r="E1267" s="43"/>
      <c r="F1267" s="10"/>
      <c r="G1267" s="10"/>
      <c r="H1267" s="10"/>
      <c r="I1267" s="10"/>
      <c r="J1267" s="10"/>
      <c r="K1267" s="10"/>
      <c r="L1267" s="10"/>
      <c r="M1267" s="10"/>
      <c r="Q1267" s="10"/>
      <c r="R1267" s="10"/>
      <c r="S1267" s="10"/>
      <c r="T1267" s="11" t="e">
        <f>((S1267)/((O1267/60)*(N1267/(N1267+O1267))))/1000</f>
        <v>#DIV/0!</v>
      </c>
      <c r="U1267" s="10"/>
      <c r="V1267" s="10"/>
      <c r="W1267" s="10"/>
      <c r="X1267" s="10"/>
      <c r="Y1267" s="12"/>
      <c r="Z1267" s="10"/>
      <c r="AA1267" s="12"/>
      <c r="AB1267" s="12"/>
      <c r="AC1267" s="12"/>
      <c r="AD1267" s="12"/>
      <c r="AE1267" s="12"/>
      <c r="AF1267" s="13"/>
    </row>
    <row r="1268" spans="1:32" ht="13.2">
      <c r="A1268" s="1"/>
      <c r="B1268" s="2"/>
      <c r="C1268" s="3"/>
      <c r="D1268" s="3"/>
      <c r="E1268" s="31"/>
      <c r="F1268" s="3"/>
      <c r="G1268" s="3"/>
      <c r="H1268" s="3"/>
      <c r="I1268" s="3"/>
      <c r="J1268" s="3"/>
      <c r="K1268" s="3"/>
      <c r="L1268" s="3"/>
      <c r="M1268" s="3"/>
      <c r="Q1268" s="3"/>
      <c r="R1268" s="3"/>
      <c r="S1268" s="3"/>
      <c r="T1268" s="5" t="e">
        <f>((S1268)/((O1268/60)*(N1268/(N1268+O1268))))/1000</f>
        <v>#DIV/0!</v>
      </c>
      <c r="U1268" s="3"/>
      <c r="V1268" s="3"/>
      <c r="W1268" s="3"/>
      <c r="X1268" s="3"/>
      <c r="Y1268" s="6"/>
      <c r="Z1268" s="3"/>
      <c r="AA1268" s="6"/>
      <c r="AB1268" s="6"/>
      <c r="AC1268" s="6"/>
      <c r="AD1268" s="6"/>
      <c r="AE1268" s="6"/>
      <c r="AF1268" s="7"/>
    </row>
    <row r="1269" spans="1:32" ht="13.2">
      <c r="A1269" s="8"/>
      <c r="B1269" s="9"/>
      <c r="C1269" s="10"/>
      <c r="D1269" s="10"/>
      <c r="E1269" s="43"/>
      <c r="F1269" s="10"/>
      <c r="G1269" s="10"/>
      <c r="H1269" s="10"/>
      <c r="I1269" s="10"/>
      <c r="J1269" s="10"/>
      <c r="K1269" s="10"/>
      <c r="L1269" s="10"/>
      <c r="M1269" s="10"/>
      <c r="Q1269" s="10"/>
      <c r="R1269" s="10"/>
      <c r="S1269" s="10"/>
      <c r="T1269" s="11" t="e">
        <f>((S1269)/((O1269/60)*(N1269/(N1269+O1269))))/1000</f>
        <v>#DIV/0!</v>
      </c>
      <c r="U1269" s="10"/>
      <c r="V1269" s="10"/>
      <c r="W1269" s="10"/>
      <c r="X1269" s="10"/>
      <c r="Y1269" s="12"/>
      <c r="Z1269" s="10"/>
      <c r="AA1269" s="12"/>
      <c r="AB1269" s="12"/>
      <c r="AC1269" s="12"/>
      <c r="AD1269" s="12"/>
      <c r="AE1269" s="12"/>
      <c r="AF1269" s="13"/>
    </row>
    <row r="1270" spans="1:32" ht="13.2">
      <c r="A1270" s="1"/>
      <c r="B1270" s="2"/>
      <c r="C1270" s="3"/>
      <c r="D1270" s="3"/>
      <c r="E1270" s="31"/>
      <c r="F1270" s="3"/>
      <c r="G1270" s="3"/>
      <c r="H1270" s="3"/>
      <c r="I1270" s="3"/>
      <c r="J1270" s="3"/>
      <c r="K1270" s="3"/>
      <c r="L1270" s="3"/>
      <c r="M1270" s="3"/>
      <c r="Q1270" s="3"/>
      <c r="R1270" s="3"/>
      <c r="S1270" s="3"/>
      <c r="T1270" s="5" t="e">
        <f>((S1270)/((O1270/60)*(N1270/(N1270+O1270))))/1000</f>
        <v>#DIV/0!</v>
      </c>
      <c r="U1270" s="3"/>
      <c r="V1270" s="3"/>
      <c r="W1270" s="3"/>
      <c r="X1270" s="3"/>
      <c r="Y1270" s="6"/>
      <c r="Z1270" s="3"/>
      <c r="AA1270" s="6"/>
      <c r="AB1270" s="6"/>
      <c r="AC1270" s="6"/>
      <c r="AD1270" s="6"/>
      <c r="AE1270" s="6"/>
      <c r="AF1270" s="7"/>
    </row>
    <row r="1271" spans="1:32" ht="13.2">
      <c r="A1271" s="8"/>
      <c r="B1271" s="9"/>
      <c r="C1271" s="10"/>
      <c r="D1271" s="10"/>
      <c r="E1271" s="43"/>
      <c r="F1271" s="10"/>
      <c r="G1271" s="10"/>
      <c r="H1271" s="10"/>
      <c r="I1271" s="10"/>
      <c r="J1271" s="10"/>
      <c r="K1271" s="10"/>
      <c r="L1271" s="10"/>
      <c r="M1271" s="10"/>
      <c r="Q1271" s="10"/>
      <c r="R1271" s="10"/>
      <c r="S1271" s="10"/>
      <c r="T1271" s="11" t="e">
        <f>((S1271)/((O1271/60)*(N1271/(N1271+O1271))))/1000</f>
        <v>#DIV/0!</v>
      </c>
      <c r="U1271" s="10"/>
      <c r="V1271" s="10"/>
      <c r="W1271" s="10"/>
      <c r="X1271" s="10"/>
      <c r="Y1271" s="12"/>
      <c r="Z1271" s="10"/>
      <c r="AA1271" s="12"/>
      <c r="AB1271" s="12"/>
      <c r="AC1271" s="12"/>
      <c r="AD1271" s="12"/>
      <c r="AE1271" s="12"/>
      <c r="AF1271" s="13"/>
    </row>
    <row r="1272" spans="1:32" ht="13.2">
      <c r="A1272" s="1"/>
      <c r="B1272" s="2"/>
      <c r="C1272" s="3"/>
      <c r="D1272" s="3"/>
      <c r="E1272" s="31"/>
      <c r="F1272" s="3"/>
      <c r="G1272" s="3"/>
      <c r="H1272" s="3"/>
      <c r="I1272" s="3"/>
      <c r="J1272" s="3"/>
      <c r="K1272" s="3"/>
      <c r="L1272" s="3"/>
      <c r="M1272" s="3"/>
      <c r="Q1272" s="3"/>
      <c r="R1272" s="3"/>
      <c r="S1272" s="3"/>
      <c r="T1272" s="5" t="e">
        <f>((S1272)/((O1272/60)*(N1272/(N1272+O1272))))/1000</f>
        <v>#DIV/0!</v>
      </c>
      <c r="U1272" s="3"/>
      <c r="V1272" s="3"/>
      <c r="W1272" s="3"/>
      <c r="X1272" s="3"/>
      <c r="Y1272" s="6"/>
      <c r="Z1272" s="3"/>
      <c r="AA1272" s="6"/>
      <c r="AB1272" s="6"/>
      <c r="AC1272" s="6"/>
      <c r="AD1272" s="6"/>
      <c r="AE1272" s="6"/>
      <c r="AF1272" s="7"/>
    </row>
    <row r="1273" spans="1:32" ht="13.2">
      <c r="A1273" s="8"/>
      <c r="B1273" s="9"/>
      <c r="C1273" s="10"/>
      <c r="D1273" s="10"/>
      <c r="E1273" s="43"/>
      <c r="F1273" s="10"/>
      <c r="G1273" s="10"/>
      <c r="H1273" s="10"/>
      <c r="I1273" s="10"/>
      <c r="J1273" s="10"/>
      <c r="K1273" s="10"/>
      <c r="L1273" s="10"/>
      <c r="M1273" s="10"/>
      <c r="Q1273" s="10"/>
      <c r="R1273" s="10"/>
      <c r="S1273" s="10"/>
      <c r="T1273" s="11" t="e">
        <f>((S1273)/((O1273/60)*(N1273/(N1273+O1273))))/1000</f>
        <v>#DIV/0!</v>
      </c>
      <c r="U1273" s="10"/>
      <c r="V1273" s="10"/>
      <c r="W1273" s="10"/>
      <c r="X1273" s="10"/>
      <c r="Y1273" s="12"/>
      <c r="Z1273" s="10"/>
      <c r="AA1273" s="12"/>
      <c r="AB1273" s="12"/>
      <c r="AC1273" s="12"/>
      <c r="AD1273" s="12"/>
      <c r="AE1273" s="12"/>
      <c r="AF1273" s="13"/>
    </row>
    <row r="1274" spans="1:32" ht="13.2">
      <c r="A1274" s="1"/>
      <c r="B1274" s="2"/>
      <c r="C1274" s="3"/>
      <c r="D1274" s="3"/>
      <c r="E1274" s="31"/>
      <c r="F1274" s="3"/>
      <c r="G1274" s="3"/>
      <c r="H1274" s="3"/>
      <c r="I1274" s="3"/>
      <c r="J1274" s="3"/>
      <c r="K1274" s="3"/>
      <c r="L1274" s="3"/>
      <c r="M1274" s="3"/>
      <c r="Q1274" s="3"/>
      <c r="R1274" s="3"/>
      <c r="S1274" s="3"/>
      <c r="T1274" s="5" t="e">
        <f>((S1274)/((O1274/60)*(N1274/(N1274+O1274))))/1000</f>
        <v>#DIV/0!</v>
      </c>
      <c r="U1274" s="3"/>
      <c r="V1274" s="3"/>
      <c r="W1274" s="3"/>
      <c r="X1274" s="3"/>
      <c r="Y1274" s="6"/>
      <c r="Z1274" s="3"/>
      <c r="AA1274" s="6"/>
      <c r="AB1274" s="6"/>
      <c r="AC1274" s="6"/>
      <c r="AD1274" s="6"/>
      <c r="AE1274" s="6"/>
      <c r="AF1274" s="7"/>
    </row>
    <row r="1275" spans="1:32" ht="13.2">
      <c r="A1275" s="8"/>
      <c r="B1275" s="9"/>
      <c r="C1275" s="10"/>
      <c r="D1275" s="10"/>
      <c r="E1275" s="43"/>
      <c r="F1275" s="10"/>
      <c r="G1275" s="10"/>
      <c r="H1275" s="10"/>
      <c r="I1275" s="10"/>
      <c r="J1275" s="10"/>
      <c r="K1275" s="10"/>
      <c r="L1275" s="10"/>
      <c r="M1275" s="10"/>
      <c r="Q1275" s="10"/>
      <c r="R1275" s="10"/>
      <c r="S1275" s="10"/>
      <c r="T1275" s="11" t="e">
        <f>((S1275)/((O1275/60)*(N1275/(N1275+O1275))))/1000</f>
        <v>#DIV/0!</v>
      </c>
      <c r="U1275" s="10"/>
      <c r="V1275" s="10"/>
      <c r="W1275" s="10"/>
      <c r="X1275" s="10"/>
      <c r="Y1275" s="12"/>
      <c r="Z1275" s="10"/>
      <c r="AA1275" s="12"/>
      <c r="AB1275" s="12"/>
      <c r="AC1275" s="12"/>
      <c r="AD1275" s="12"/>
      <c r="AE1275" s="12"/>
      <c r="AF1275" s="13"/>
    </row>
    <row r="1276" spans="1:32" ht="13.2">
      <c r="A1276" s="1"/>
      <c r="B1276" s="2"/>
      <c r="C1276" s="3"/>
      <c r="D1276" s="3"/>
      <c r="E1276" s="31"/>
      <c r="F1276" s="3"/>
      <c r="G1276" s="3"/>
      <c r="H1276" s="3"/>
      <c r="I1276" s="3"/>
      <c r="J1276" s="3"/>
      <c r="K1276" s="3"/>
      <c r="L1276" s="3"/>
      <c r="M1276" s="3"/>
      <c r="Q1276" s="3"/>
      <c r="R1276" s="3"/>
      <c r="S1276" s="3"/>
      <c r="T1276" s="5" t="e">
        <f>((S1276)/((O1276/60)*(N1276/(N1276+O1276))))/1000</f>
        <v>#DIV/0!</v>
      </c>
      <c r="U1276" s="3"/>
      <c r="V1276" s="3"/>
      <c r="W1276" s="3"/>
      <c r="X1276" s="3"/>
      <c r="Y1276" s="6"/>
      <c r="Z1276" s="3"/>
      <c r="AA1276" s="6"/>
      <c r="AB1276" s="6"/>
      <c r="AC1276" s="6"/>
      <c r="AD1276" s="6"/>
      <c r="AE1276" s="6"/>
      <c r="AF1276" s="7"/>
    </row>
    <row r="1277" spans="1:32" ht="13.2">
      <c r="A1277" s="8"/>
      <c r="B1277" s="9"/>
      <c r="C1277" s="10"/>
      <c r="D1277" s="10"/>
      <c r="E1277" s="43"/>
      <c r="F1277" s="10"/>
      <c r="G1277" s="10"/>
      <c r="H1277" s="10"/>
      <c r="I1277" s="10"/>
      <c r="J1277" s="10"/>
      <c r="K1277" s="10"/>
      <c r="L1277" s="10"/>
      <c r="M1277" s="10"/>
      <c r="Q1277" s="10"/>
      <c r="R1277" s="10"/>
      <c r="S1277" s="10"/>
      <c r="T1277" s="11" t="e">
        <f>((S1277)/((O1277/60)*(N1277/(N1277+O1277))))/1000</f>
        <v>#DIV/0!</v>
      </c>
      <c r="U1277" s="10"/>
      <c r="V1277" s="10"/>
      <c r="W1277" s="10"/>
      <c r="X1277" s="10"/>
      <c r="Y1277" s="12"/>
      <c r="Z1277" s="10"/>
      <c r="AA1277" s="12"/>
      <c r="AB1277" s="12"/>
      <c r="AC1277" s="12"/>
      <c r="AD1277" s="12"/>
      <c r="AE1277" s="12"/>
      <c r="AF1277" s="13"/>
    </row>
    <row r="1278" spans="1:32" ht="13.2">
      <c r="A1278" s="1"/>
      <c r="B1278" s="2"/>
      <c r="C1278" s="3"/>
      <c r="D1278" s="3"/>
      <c r="E1278" s="31"/>
      <c r="F1278" s="3"/>
      <c r="G1278" s="3"/>
      <c r="H1278" s="3"/>
      <c r="I1278" s="3"/>
      <c r="J1278" s="3"/>
      <c r="K1278" s="3"/>
      <c r="L1278" s="3"/>
      <c r="M1278" s="3"/>
      <c r="Q1278" s="3"/>
      <c r="R1278" s="3"/>
      <c r="S1278" s="3"/>
      <c r="T1278" s="5" t="e">
        <f>((S1278)/((O1278/60)*(N1278/(N1278+O1278))))/1000</f>
        <v>#DIV/0!</v>
      </c>
      <c r="U1278" s="3"/>
      <c r="V1278" s="3"/>
      <c r="W1278" s="3"/>
      <c r="X1278" s="3"/>
      <c r="Y1278" s="6"/>
      <c r="Z1278" s="3"/>
      <c r="AA1278" s="6"/>
      <c r="AB1278" s="6"/>
      <c r="AC1278" s="6"/>
      <c r="AD1278" s="6"/>
      <c r="AE1278" s="6"/>
      <c r="AF1278" s="7"/>
    </row>
    <row r="1279" spans="1:32" ht="13.2">
      <c r="A1279" s="8"/>
      <c r="B1279" s="9"/>
      <c r="C1279" s="10"/>
      <c r="D1279" s="10"/>
      <c r="E1279" s="43"/>
      <c r="F1279" s="10"/>
      <c r="G1279" s="10"/>
      <c r="H1279" s="10"/>
      <c r="I1279" s="10"/>
      <c r="J1279" s="10"/>
      <c r="K1279" s="10"/>
      <c r="L1279" s="10"/>
      <c r="M1279" s="10"/>
      <c r="Q1279" s="10"/>
      <c r="R1279" s="10"/>
      <c r="S1279" s="10"/>
      <c r="T1279" s="11" t="e">
        <f>((S1279)/((O1279/60)*(N1279/(N1279+O1279))))/1000</f>
        <v>#DIV/0!</v>
      </c>
      <c r="U1279" s="10"/>
      <c r="V1279" s="10"/>
      <c r="W1279" s="10"/>
      <c r="X1279" s="10"/>
      <c r="Y1279" s="12"/>
      <c r="Z1279" s="10"/>
      <c r="AA1279" s="12"/>
      <c r="AB1279" s="12"/>
      <c r="AC1279" s="12"/>
      <c r="AD1279" s="12"/>
      <c r="AE1279" s="12"/>
      <c r="AF1279" s="13"/>
    </row>
    <row r="1280" spans="1:32" ht="13.2">
      <c r="A1280" s="1"/>
      <c r="B1280" s="2"/>
      <c r="C1280" s="3"/>
      <c r="D1280" s="3"/>
      <c r="E1280" s="31"/>
      <c r="F1280" s="3"/>
      <c r="G1280" s="3"/>
      <c r="H1280" s="3"/>
      <c r="I1280" s="3"/>
      <c r="J1280" s="3"/>
      <c r="K1280" s="3"/>
      <c r="L1280" s="3"/>
      <c r="M1280" s="3"/>
      <c r="Q1280" s="3"/>
      <c r="R1280" s="3"/>
      <c r="S1280" s="3"/>
      <c r="T1280" s="5" t="e">
        <f>((S1280)/((O1280/60)*(N1280/(N1280+O1280))))/1000</f>
        <v>#DIV/0!</v>
      </c>
      <c r="U1280" s="3"/>
      <c r="V1280" s="3"/>
      <c r="W1280" s="3"/>
      <c r="X1280" s="3"/>
      <c r="Y1280" s="6"/>
      <c r="Z1280" s="3"/>
      <c r="AA1280" s="6"/>
      <c r="AB1280" s="6"/>
      <c r="AC1280" s="6"/>
      <c r="AD1280" s="6"/>
      <c r="AE1280" s="6"/>
      <c r="AF1280" s="7"/>
    </row>
    <row r="1281" spans="1:32" ht="13.2">
      <c r="A1281" s="8"/>
      <c r="B1281" s="9"/>
      <c r="C1281" s="10"/>
      <c r="D1281" s="10"/>
      <c r="E1281" s="43"/>
      <c r="F1281" s="10"/>
      <c r="G1281" s="10"/>
      <c r="H1281" s="10"/>
      <c r="I1281" s="10"/>
      <c r="J1281" s="10"/>
      <c r="K1281" s="10"/>
      <c r="L1281" s="10"/>
      <c r="M1281" s="10"/>
      <c r="Q1281" s="10"/>
      <c r="R1281" s="10"/>
      <c r="S1281" s="10"/>
      <c r="T1281" s="11" t="e">
        <f>((S1281)/((O1281/60)*(N1281/(N1281+O1281))))/1000</f>
        <v>#DIV/0!</v>
      </c>
      <c r="U1281" s="10"/>
      <c r="V1281" s="10"/>
      <c r="W1281" s="10"/>
      <c r="X1281" s="10"/>
      <c r="Y1281" s="12"/>
      <c r="Z1281" s="10"/>
      <c r="AA1281" s="12"/>
      <c r="AB1281" s="12"/>
      <c r="AC1281" s="12"/>
      <c r="AD1281" s="12"/>
      <c r="AE1281" s="12"/>
      <c r="AF1281" s="13"/>
    </row>
    <row r="1282" spans="1:32" ht="13.2">
      <c r="A1282" s="1"/>
      <c r="B1282" s="2"/>
      <c r="C1282" s="3"/>
      <c r="D1282" s="3"/>
      <c r="E1282" s="31"/>
      <c r="F1282" s="3"/>
      <c r="G1282" s="3"/>
      <c r="H1282" s="3"/>
      <c r="I1282" s="3"/>
      <c r="J1282" s="3"/>
      <c r="K1282" s="3"/>
      <c r="L1282" s="3"/>
      <c r="M1282" s="3"/>
      <c r="Q1282" s="3"/>
      <c r="R1282" s="3"/>
      <c r="S1282" s="3"/>
      <c r="T1282" s="5" t="e">
        <f>((S1282)/((O1282/60)*(N1282/(N1282+O1282))))/1000</f>
        <v>#DIV/0!</v>
      </c>
      <c r="U1282" s="3"/>
      <c r="V1282" s="3"/>
      <c r="W1282" s="3"/>
      <c r="X1282" s="3"/>
      <c r="Y1282" s="6"/>
      <c r="Z1282" s="3"/>
      <c r="AA1282" s="6"/>
      <c r="AB1282" s="6"/>
      <c r="AC1282" s="6"/>
      <c r="AD1282" s="6"/>
      <c r="AE1282" s="6"/>
      <c r="AF1282" s="7"/>
    </row>
    <row r="1283" spans="1:32" ht="13.2">
      <c r="A1283" s="8"/>
      <c r="B1283" s="9"/>
      <c r="C1283" s="10"/>
      <c r="D1283" s="10"/>
      <c r="E1283" s="43"/>
      <c r="F1283" s="10"/>
      <c r="G1283" s="10"/>
      <c r="H1283" s="10"/>
      <c r="I1283" s="10"/>
      <c r="J1283" s="10"/>
      <c r="K1283" s="10"/>
      <c r="L1283" s="10"/>
      <c r="M1283" s="10"/>
      <c r="Q1283" s="10"/>
      <c r="R1283" s="10"/>
      <c r="S1283" s="10"/>
      <c r="T1283" s="11" t="e">
        <f>((S1283)/((O1283/60)*(N1283/(N1283+O1283))))/1000</f>
        <v>#DIV/0!</v>
      </c>
      <c r="U1283" s="10"/>
      <c r="V1283" s="10"/>
      <c r="W1283" s="10"/>
      <c r="X1283" s="10"/>
      <c r="Y1283" s="12"/>
      <c r="Z1283" s="10"/>
      <c r="AA1283" s="12"/>
      <c r="AB1283" s="12"/>
      <c r="AC1283" s="12"/>
      <c r="AD1283" s="12"/>
      <c r="AE1283" s="12"/>
      <c r="AF1283" s="13"/>
    </row>
    <row r="1284" spans="1:32" ht="13.2">
      <c r="A1284" s="1"/>
      <c r="B1284" s="2"/>
      <c r="C1284" s="3"/>
      <c r="D1284" s="3"/>
      <c r="E1284" s="31"/>
      <c r="F1284" s="3"/>
      <c r="G1284" s="3"/>
      <c r="H1284" s="3"/>
      <c r="I1284" s="3"/>
      <c r="J1284" s="3"/>
      <c r="K1284" s="3"/>
      <c r="L1284" s="3"/>
      <c r="M1284" s="3"/>
      <c r="Q1284" s="3"/>
      <c r="R1284" s="3"/>
      <c r="S1284" s="3"/>
      <c r="T1284" s="5" t="e">
        <f>((S1284)/((O1284/60)*(N1284/(N1284+O1284))))/1000</f>
        <v>#DIV/0!</v>
      </c>
      <c r="U1284" s="3"/>
      <c r="V1284" s="3"/>
      <c r="W1284" s="3"/>
      <c r="X1284" s="3"/>
      <c r="Y1284" s="6"/>
      <c r="Z1284" s="3"/>
      <c r="AA1284" s="6"/>
      <c r="AB1284" s="6"/>
      <c r="AC1284" s="6"/>
      <c r="AD1284" s="6"/>
      <c r="AE1284" s="6"/>
      <c r="AF1284" s="7"/>
    </row>
    <row r="1285" spans="1:32" ht="13.2">
      <c r="A1285" s="8"/>
      <c r="B1285" s="9"/>
      <c r="C1285" s="10"/>
      <c r="D1285" s="10"/>
      <c r="E1285" s="43"/>
      <c r="F1285" s="10"/>
      <c r="G1285" s="10"/>
      <c r="H1285" s="10"/>
      <c r="I1285" s="10"/>
      <c r="J1285" s="10"/>
      <c r="K1285" s="10"/>
      <c r="L1285" s="10"/>
      <c r="M1285" s="10"/>
      <c r="Q1285" s="10"/>
      <c r="R1285" s="10"/>
      <c r="S1285" s="10"/>
      <c r="T1285" s="11" t="e">
        <f>((S1285)/((O1285/60)*(N1285/(N1285+O1285))))/1000</f>
        <v>#DIV/0!</v>
      </c>
      <c r="U1285" s="10"/>
      <c r="V1285" s="10"/>
      <c r="W1285" s="10"/>
      <c r="X1285" s="10"/>
      <c r="Y1285" s="12"/>
      <c r="Z1285" s="10"/>
      <c r="AA1285" s="12"/>
      <c r="AB1285" s="12"/>
      <c r="AC1285" s="12"/>
      <c r="AD1285" s="12"/>
      <c r="AE1285" s="12"/>
      <c r="AF1285" s="13"/>
    </row>
    <row r="1286" spans="1:32" ht="13.2">
      <c r="A1286" s="1"/>
      <c r="B1286" s="2"/>
      <c r="C1286" s="3"/>
      <c r="D1286" s="3"/>
      <c r="E1286" s="31"/>
      <c r="F1286" s="3"/>
      <c r="G1286" s="3"/>
      <c r="H1286" s="3"/>
      <c r="I1286" s="3"/>
      <c r="J1286" s="3"/>
      <c r="K1286" s="3"/>
      <c r="L1286" s="3"/>
      <c r="M1286" s="3"/>
      <c r="Q1286" s="3"/>
      <c r="R1286" s="3"/>
      <c r="S1286" s="3"/>
      <c r="T1286" s="5" t="e">
        <f>((S1286)/((O1286/60)*(N1286/(N1286+O1286))))/1000</f>
        <v>#DIV/0!</v>
      </c>
      <c r="U1286" s="3"/>
      <c r="V1286" s="3"/>
      <c r="W1286" s="3"/>
      <c r="X1286" s="3"/>
      <c r="Y1286" s="6"/>
      <c r="Z1286" s="3"/>
      <c r="AA1286" s="6"/>
      <c r="AB1286" s="6"/>
      <c r="AC1286" s="6"/>
      <c r="AD1286" s="6"/>
      <c r="AE1286" s="6"/>
      <c r="AF1286" s="7"/>
    </row>
    <row r="1287" spans="1:32" ht="13.2">
      <c r="A1287" s="8"/>
      <c r="B1287" s="9"/>
      <c r="C1287" s="10"/>
      <c r="D1287" s="10"/>
      <c r="E1287" s="43"/>
      <c r="F1287" s="10"/>
      <c r="G1287" s="10"/>
      <c r="H1287" s="10"/>
      <c r="I1287" s="10"/>
      <c r="J1287" s="10"/>
      <c r="K1287" s="10"/>
      <c r="L1287" s="10"/>
      <c r="M1287" s="10"/>
      <c r="Q1287" s="10"/>
      <c r="R1287" s="10"/>
      <c r="S1287" s="10"/>
      <c r="T1287" s="11" t="e">
        <f>((S1287)/((O1287/60)*(N1287/(N1287+O1287))))/1000</f>
        <v>#DIV/0!</v>
      </c>
      <c r="U1287" s="10"/>
      <c r="V1287" s="10"/>
      <c r="W1287" s="10"/>
      <c r="X1287" s="10"/>
      <c r="Y1287" s="12"/>
      <c r="Z1287" s="10"/>
      <c r="AA1287" s="12"/>
      <c r="AB1287" s="12"/>
      <c r="AC1287" s="12"/>
      <c r="AD1287" s="12"/>
      <c r="AE1287" s="12"/>
      <c r="AF1287" s="13"/>
    </row>
    <row r="1288" spans="1:32" ht="13.2">
      <c r="A1288" s="1"/>
      <c r="B1288" s="2"/>
      <c r="C1288" s="3"/>
      <c r="D1288" s="3"/>
      <c r="E1288" s="31"/>
      <c r="F1288" s="3"/>
      <c r="G1288" s="3"/>
      <c r="H1288" s="3"/>
      <c r="I1288" s="3"/>
      <c r="J1288" s="3"/>
      <c r="K1288" s="3"/>
      <c r="L1288" s="3"/>
      <c r="M1288" s="3"/>
      <c r="Q1288" s="3"/>
      <c r="R1288" s="3"/>
      <c r="S1288" s="3"/>
      <c r="T1288" s="5" t="e">
        <f>((S1288)/((O1288/60)*(N1288/(N1288+O1288))))/1000</f>
        <v>#DIV/0!</v>
      </c>
      <c r="U1288" s="3"/>
      <c r="V1288" s="3"/>
      <c r="W1288" s="3"/>
      <c r="X1288" s="3"/>
      <c r="Y1288" s="6"/>
      <c r="Z1288" s="3"/>
      <c r="AA1288" s="6"/>
      <c r="AB1288" s="6"/>
      <c r="AC1288" s="6"/>
      <c r="AD1288" s="6"/>
      <c r="AE1288" s="6"/>
      <c r="AF1288" s="7"/>
    </row>
    <row r="1289" spans="1:32" ht="13.2">
      <c r="A1289" s="8"/>
      <c r="B1289" s="9"/>
      <c r="C1289" s="10"/>
      <c r="D1289" s="10"/>
      <c r="E1289" s="43"/>
      <c r="F1289" s="10"/>
      <c r="G1289" s="10"/>
      <c r="H1289" s="10"/>
      <c r="I1289" s="10"/>
      <c r="J1289" s="10"/>
      <c r="K1289" s="10"/>
      <c r="L1289" s="10"/>
      <c r="M1289" s="10"/>
      <c r="Q1289" s="10"/>
      <c r="R1289" s="10"/>
      <c r="S1289" s="10"/>
      <c r="T1289" s="11" t="e">
        <f>((S1289)/((O1289/60)*(N1289/(N1289+O1289))))/1000</f>
        <v>#DIV/0!</v>
      </c>
      <c r="U1289" s="10"/>
      <c r="V1289" s="10"/>
      <c r="W1289" s="10"/>
      <c r="X1289" s="10"/>
      <c r="Y1289" s="12"/>
      <c r="Z1289" s="10"/>
      <c r="AA1289" s="12"/>
      <c r="AB1289" s="12"/>
      <c r="AC1289" s="12"/>
      <c r="AD1289" s="12"/>
      <c r="AE1289" s="12"/>
      <c r="AF1289" s="13"/>
    </row>
    <row r="1290" spans="1:32" ht="13.2">
      <c r="A1290" s="1"/>
      <c r="B1290" s="2"/>
      <c r="C1290" s="3"/>
      <c r="D1290" s="3"/>
      <c r="E1290" s="31"/>
      <c r="F1290" s="3"/>
      <c r="G1290" s="3"/>
      <c r="H1290" s="3"/>
      <c r="I1290" s="3"/>
      <c r="J1290" s="3"/>
      <c r="K1290" s="3"/>
      <c r="L1290" s="3"/>
      <c r="M1290" s="3"/>
      <c r="Q1290" s="3"/>
      <c r="R1290" s="3"/>
      <c r="S1290" s="3"/>
      <c r="T1290" s="5" t="e">
        <f>((S1290)/((O1290/60)*(N1290/(N1290+O1290))))/1000</f>
        <v>#DIV/0!</v>
      </c>
      <c r="U1290" s="3"/>
      <c r="V1290" s="3"/>
      <c r="W1290" s="3"/>
      <c r="X1290" s="3"/>
      <c r="Y1290" s="6"/>
      <c r="Z1290" s="3"/>
      <c r="AA1290" s="6"/>
      <c r="AB1290" s="6"/>
      <c r="AC1290" s="6"/>
      <c r="AD1290" s="6"/>
      <c r="AE1290" s="6"/>
      <c r="AF1290" s="7"/>
    </row>
    <row r="1291" spans="1:32" ht="13.2">
      <c r="A1291" s="8"/>
      <c r="B1291" s="9"/>
      <c r="C1291" s="10"/>
      <c r="D1291" s="10"/>
      <c r="E1291" s="43"/>
      <c r="F1291" s="10"/>
      <c r="G1291" s="10"/>
      <c r="H1291" s="10"/>
      <c r="I1291" s="10"/>
      <c r="J1291" s="10"/>
      <c r="K1291" s="10"/>
      <c r="L1291" s="10"/>
      <c r="M1291" s="10"/>
      <c r="Q1291" s="10"/>
      <c r="R1291" s="10"/>
      <c r="S1291" s="10"/>
      <c r="T1291" s="11" t="e">
        <f>((S1291)/((O1291/60)*(N1291/(N1291+O1291))))/1000</f>
        <v>#DIV/0!</v>
      </c>
      <c r="U1291" s="10"/>
      <c r="V1291" s="10"/>
      <c r="W1291" s="10"/>
      <c r="X1291" s="10"/>
      <c r="Y1291" s="12"/>
      <c r="Z1291" s="10"/>
      <c r="AA1291" s="12"/>
      <c r="AB1291" s="12"/>
      <c r="AC1291" s="12"/>
      <c r="AD1291" s="12"/>
      <c r="AE1291" s="12"/>
      <c r="AF1291" s="13"/>
    </row>
    <row r="1292" spans="1:32" ht="13.2">
      <c r="A1292" s="1"/>
      <c r="B1292" s="2"/>
      <c r="C1292" s="3"/>
      <c r="D1292" s="3"/>
      <c r="E1292" s="31"/>
      <c r="F1292" s="3"/>
      <c r="G1292" s="3"/>
      <c r="H1292" s="3"/>
      <c r="I1292" s="3"/>
      <c r="J1292" s="3"/>
      <c r="K1292" s="3"/>
      <c r="L1292" s="3"/>
      <c r="M1292" s="3"/>
      <c r="Q1292" s="3"/>
      <c r="R1292" s="3"/>
      <c r="S1292" s="3"/>
      <c r="T1292" s="5" t="e">
        <f>((S1292)/((O1292/60)*(N1292/(N1292+O1292))))/1000</f>
        <v>#DIV/0!</v>
      </c>
      <c r="U1292" s="3"/>
      <c r="V1292" s="3"/>
      <c r="W1292" s="3"/>
      <c r="X1292" s="3"/>
      <c r="Y1292" s="6"/>
      <c r="Z1292" s="3"/>
      <c r="AA1292" s="6"/>
      <c r="AB1292" s="6"/>
      <c r="AC1292" s="6"/>
      <c r="AD1292" s="6"/>
      <c r="AE1292" s="6"/>
      <c r="AF1292" s="7"/>
    </row>
    <row r="1293" spans="1:32" ht="13.2">
      <c r="A1293" s="8"/>
      <c r="B1293" s="9"/>
      <c r="C1293" s="10"/>
      <c r="D1293" s="10"/>
      <c r="E1293" s="43"/>
      <c r="F1293" s="10"/>
      <c r="G1293" s="10"/>
      <c r="H1293" s="10"/>
      <c r="I1293" s="10"/>
      <c r="J1293" s="10"/>
      <c r="K1293" s="10"/>
      <c r="L1293" s="10"/>
      <c r="M1293" s="10"/>
      <c r="Q1293" s="10"/>
      <c r="R1293" s="10"/>
      <c r="S1293" s="10"/>
      <c r="T1293" s="11" t="e">
        <f>((S1293)/((O1293/60)*(N1293/(N1293+O1293))))/1000</f>
        <v>#DIV/0!</v>
      </c>
      <c r="U1293" s="10"/>
      <c r="V1293" s="10"/>
      <c r="W1293" s="10"/>
      <c r="X1293" s="10"/>
      <c r="Y1293" s="12"/>
      <c r="Z1293" s="10"/>
      <c r="AA1293" s="12"/>
      <c r="AB1293" s="12"/>
      <c r="AC1293" s="12"/>
      <c r="AD1293" s="12"/>
      <c r="AE1293" s="12"/>
      <c r="AF1293" s="13"/>
    </row>
    <row r="1294" spans="1:32" ht="13.2">
      <c r="A1294" s="1"/>
      <c r="B1294" s="2"/>
      <c r="C1294" s="3"/>
      <c r="D1294" s="3"/>
      <c r="E1294" s="31"/>
      <c r="F1294" s="3"/>
      <c r="G1294" s="3"/>
      <c r="H1294" s="3"/>
      <c r="I1294" s="3"/>
      <c r="J1294" s="3"/>
      <c r="K1294" s="3"/>
      <c r="L1294" s="3"/>
      <c r="M1294" s="3"/>
      <c r="Q1294" s="3"/>
      <c r="R1294" s="3"/>
      <c r="S1294" s="3"/>
      <c r="T1294" s="5" t="e">
        <f>((S1294)/((O1294/60)*(N1294/(N1294+O1294))))/1000</f>
        <v>#DIV/0!</v>
      </c>
      <c r="U1294" s="3"/>
      <c r="V1294" s="3"/>
      <c r="W1294" s="3"/>
      <c r="X1294" s="3"/>
      <c r="Y1294" s="6"/>
      <c r="Z1294" s="3"/>
      <c r="AA1294" s="6"/>
      <c r="AB1294" s="6"/>
      <c r="AC1294" s="6"/>
      <c r="AD1294" s="6"/>
      <c r="AE1294" s="6"/>
      <c r="AF1294" s="7"/>
    </row>
    <row r="1295" spans="1:32" ht="13.2">
      <c r="A1295" s="8"/>
      <c r="B1295" s="9"/>
      <c r="C1295" s="10"/>
      <c r="D1295" s="10"/>
      <c r="E1295" s="43"/>
      <c r="F1295" s="10"/>
      <c r="G1295" s="10"/>
      <c r="H1295" s="10"/>
      <c r="I1295" s="10"/>
      <c r="J1295" s="10"/>
      <c r="K1295" s="10"/>
      <c r="L1295" s="10"/>
      <c r="M1295" s="10"/>
      <c r="Q1295" s="10"/>
      <c r="R1295" s="10"/>
      <c r="S1295" s="10"/>
      <c r="T1295" s="11" t="e">
        <f>((S1295)/((O1295/60)*(N1295/(N1295+O1295))))/1000</f>
        <v>#DIV/0!</v>
      </c>
      <c r="U1295" s="10"/>
      <c r="V1295" s="10"/>
      <c r="W1295" s="10"/>
      <c r="X1295" s="10"/>
      <c r="Y1295" s="12"/>
      <c r="Z1295" s="10"/>
      <c r="AA1295" s="12"/>
      <c r="AB1295" s="12"/>
      <c r="AC1295" s="12"/>
      <c r="AD1295" s="12"/>
      <c r="AE1295" s="12"/>
      <c r="AF1295" s="13"/>
    </row>
    <row r="1296" spans="1:32" ht="13.2">
      <c r="A1296" s="1"/>
      <c r="B1296" s="2"/>
      <c r="C1296" s="3"/>
      <c r="D1296" s="3"/>
      <c r="E1296" s="31"/>
      <c r="F1296" s="3"/>
      <c r="G1296" s="3"/>
      <c r="H1296" s="3"/>
      <c r="I1296" s="3"/>
      <c r="J1296" s="3"/>
      <c r="K1296" s="3"/>
      <c r="L1296" s="3"/>
      <c r="M1296" s="3"/>
      <c r="Q1296" s="3"/>
      <c r="R1296" s="3"/>
      <c r="S1296" s="3"/>
      <c r="T1296" s="5" t="e">
        <f>((S1296)/((O1296/60)*(N1296/(N1296+O1296))))/1000</f>
        <v>#DIV/0!</v>
      </c>
      <c r="U1296" s="3"/>
      <c r="V1296" s="3"/>
      <c r="W1296" s="3"/>
      <c r="X1296" s="3"/>
      <c r="Y1296" s="6"/>
      <c r="Z1296" s="3"/>
      <c r="AA1296" s="6"/>
      <c r="AB1296" s="6"/>
      <c r="AC1296" s="6"/>
      <c r="AD1296" s="6"/>
      <c r="AE1296" s="6"/>
      <c r="AF1296" s="7"/>
    </row>
    <row r="1297" spans="1:32" ht="13.2">
      <c r="A1297" s="8"/>
      <c r="B1297" s="9"/>
      <c r="C1297" s="10"/>
      <c r="D1297" s="10"/>
      <c r="E1297" s="43"/>
      <c r="F1297" s="10"/>
      <c r="G1297" s="10"/>
      <c r="H1297" s="10"/>
      <c r="I1297" s="10"/>
      <c r="J1297" s="10"/>
      <c r="K1297" s="10"/>
      <c r="L1297" s="10"/>
      <c r="M1297" s="10"/>
      <c r="Q1297" s="10"/>
      <c r="R1297" s="10"/>
      <c r="S1297" s="10"/>
      <c r="T1297" s="11" t="e">
        <f>((S1297)/((O1297/60)*(N1297/(N1297+O1297))))/1000</f>
        <v>#DIV/0!</v>
      </c>
      <c r="U1297" s="10"/>
      <c r="V1297" s="10"/>
      <c r="W1297" s="10"/>
      <c r="X1297" s="10"/>
      <c r="Y1297" s="12"/>
      <c r="Z1297" s="10"/>
      <c r="AA1297" s="12"/>
      <c r="AB1297" s="12"/>
      <c r="AC1297" s="12"/>
      <c r="AD1297" s="12"/>
      <c r="AE1297" s="12"/>
      <c r="AF1297" s="13"/>
    </row>
    <row r="1298" spans="1:32" ht="13.2">
      <c r="A1298" s="1"/>
      <c r="B1298" s="2"/>
      <c r="C1298" s="3"/>
      <c r="D1298" s="3"/>
      <c r="E1298" s="31"/>
      <c r="F1298" s="3"/>
      <c r="G1298" s="3"/>
      <c r="H1298" s="3"/>
      <c r="I1298" s="3"/>
      <c r="J1298" s="3"/>
      <c r="K1298" s="3"/>
      <c r="L1298" s="3"/>
      <c r="M1298" s="3"/>
      <c r="Q1298" s="3"/>
      <c r="R1298" s="3"/>
      <c r="S1298" s="3"/>
      <c r="T1298" s="5" t="e">
        <f>((S1298)/((O1298/60)*(N1298/(N1298+O1298))))/1000</f>
        <v>#DIV/0!</v>
      </c>
      <c r="U1298" s="3"/>
      <c r="V1298" s="3"/>
      <c r="W1298" s="3"/>
      <c r="X1298" s="3"/>
      <c r="Y1298" s="6"/>
      <c r="Z1298" s="3"/>
      <c r="AA1298" s="6"/>
      <c r="AB1298" s="6"/>
      <c r="AC1298" s="6"/>
      <c r="AD1298" s="6"/>
      <c r="AE1298" s="6"/>
      <c r="AF1298" s="7"/>
    </row>
    <row r="1299" spans="1:32" ht="13.2">
      <c r="A1299" s="8"/>
      <c r="B1299" s="9"/>
      <c r="C1299" s="10"/>
      <c r="D1299" s="10"/>
      <c r="E1299" s="43"/>
      <c r="F1299" s="10"/>
      <c r="G1299" s="10"/>
      <c r="H1299" s="10"/>
      <c r="I1299" s="10"/>
      <c r="J1299" s="10"/>
      <c r="K1299" s="10"/>
      <c r="L1299" s="10"/>
      <c r="M1299" s="10"/>
      <c r="Q1299" s="10"/>
      <c r="R1299" s="10"/>
      <c r="S1299" s="10"/>
      <c r="T1299" s="11" t="e">
        <f>((S1299)/((O1299/60)*(N1299/(N1299+O1299))))/1000</f>
        <v>#DIV/0!</v>
      </c>
      <c r="U1299" s="10"/>
      <c r="V1299" s="10"/>
      <c r="W1299" s="10"/>
      <c r="X1299" s="10"/>
      <c r="Y1299" s="12"/>
      <c r="Z1299" s="10"/>
      <c r="AA1299" s="12"/>
      <c r="AB1299" s="12"/>
      <c r="AC1299" s="12"/>
      <c r="AD1299" s="12"/>
      <c r="AE1299" s="12"/>
      <c r="AF1299" s="13"/>
    </row>
    <row r="1300" spans="1:32" ht="13.2">
      <c r="A1300" s="1"/>
      <c r="B1300" s="2"/>
      <c r="C1300" s="3"/>
      <c r="D1300" s="3"/>
      <c r="E1300" s="31"/>
      <c r="F1300" s="3"/>
      <c r="G1300" s="3"/>
      <c r="H1300" s="3"/>
      <c r="I1300" s="3"/>
      <c r="J1300" s="3"/>
      <c r="K1300" s="3"/>
      <c r="L1300" s="3"/>
      <c r="M1300" s="3"/>
      <c r="Q1300" s="3"/>
      <c r="R1300" s="3"/>
      <c r="S1300" s="3"/>
      <c r="T1300" s="5" t="e">
        <f>((S1300)/((O1300/60)*(N1300/(N1300+O1300))))/1000</f>
        <v>#DIV/0!</v>
      </c>
      <c r="U1300" s="3"/>
      <c r="V1300" s="3"/>
      <c r="W1300" s="3"/>
      <c r="X1300" s="3"/>
      <c r="Y1300" s="6"/>
      <c r="Z1300" s="3"/>
      <c r="AA1300" s="6"/>
      <c r="AB1300" s="6"/>
      <c r="AC1300" s="6"/>
      <c r="AD1300" s="6"/>
      <c r="AE1300" s="6"/>
      <c r="AF1300" s="7"/>
    </row>
    <row r="1301" spans="1:32" ht="13.2">
      <c r="A1301" s="8"/>
      <c r="B1301" s="9"/>
      <c r="C1301" s="10"/>
      <c r="D1301" s="10"/>
      <c r="E1301" s="43"/>
      <c r="F1301" s="10"/>
      <c r="G1301" s="10"/>
      <c r="H1301" s="10"/>
      <c r="I1301" s="10"/>
      <c r="J1301" s="10"/>
      <c r="K1301" s="10"/>
      <c r="L1301" s="10"/>
      <c r="M1301" s="10"/>
      <c r="Q1301" s="10"/>
      <c r="R1301" s="10"/>
      <c r="S1301" s="10"/>
      <c r="T1301" s="11" t="e">
        <f>((S1301)/((O1301/60)*(N1301/(N1301+O1301))))/1000</f>
        <v>#DIV/0!</v>
      </c>
      <c r="U1301" s="10"/>
      <c r="V1301" s="10"/>
      <c r="W1301" s="10"/>
      <c r="X1301" s="10"/>
      <c r="Y1301" s="12"/>
      <c r="Z1301" s="10"/>
      <c r="AA1301" s="12"/>
      <c r="AB1301" s="12"/>
      <c r="AC1301" s="12"/>
      <c r="AD1301" s="12"/>
      <c r="AE1301" s="12"/>
      <c r="AF1301" s="13"/>
    </row>
    <row r="1302" spans="1:32" ht="13.2">
      <c r="A1302" s="1"/>
      <c r="B1302" s="2"/>
      <c r="C1302" s="3"/>
      <c r="D1302" s="3"/>
      <c r="E1302" s="31"/>
      <c r="F1302" s="3"/>
      <c r="G1302" s="3"/>
      <c r="H1302" s="3"/>
      <c r="I1302" s="3"/>
      <c r="J1302" s="3"/>
      <c r="K1302" s="3"/>
      <c r="L1302" s="3"/>
      <c r="M1302" s="3"/>
      <c r="Q1302" s="3"/>
      <c r="R1302" s="3"/>
      <c r="S1302" s="3"/>
      <c r="T1302" s="5" t="e">
        <f>((S1302)/((O1302/60)*(N1302/(N1302+O1302))))/1000</f>
        <v>#DIV/0!</v>
      </c>
      <c r="U1302" s="3"/>
      <c r="V1302" s="3"/>
      <c r="W1302" s="3"/>
      <c r="X1302" s="3"/>
      <c r="Y1302" s="6"/>
      <c r="Z1302" s="3"/>
      <c r="AA1302" s="6"/>
      <c r="AB1302" s="6"/>
      <c r="AC1302" s="6"/>
      <c r="AD1302" s="6"/>
      <c r="AE1302" s="6"/>
      <c r="AF1302" s="7"/>
    </row>
    <row r="1303" spans="1:32" ht="13.2">
      <c r="A1303" s="8"/>
      <c r="B1303" s="9"/>
      <c r="C1303" s="10"/>
      <c r="D1303" s="10"/>
      <c r="E1303" s="43"/>
      <c r="F1303" s="10"/>
      <c r="G1303" s="10"/>
      <c r="H1303" s="10"/>
      <c r="I1303" s="10"/>
      <c r="J1303" s="10"/>
      <c r="K1303" s="10"/>
      <c r="L1303" s="10"/>
      <c r="M1303" s="10"/>
      <c r="Q1303" s="10"/>
      <c r="R1303" s="10"/>
      <c r="S1303" s="10"/>
      <c r="T1303" s="11" t="e">
        <f>((S1303)/((O1303/60)*(N1303/(N1303+O1303))))/1000</f>
        <v>#DIV/0!</v>
      </c>
      <c r="U1303" s="10"/>
      <c r="V1303" s="10"/>
      <c r="W1303" s="10"/>
      <c r="X1303" s="10"/>
      <c r="Y1303" s="12"/>
      <c r="Z1303" s="10"/>
      <c r="AA1303" s="12"/>
      <c r="AB1303" s="12"/>
      <c r="AC1303" s="12"/>
      <c r="AD1303" s="12"/>
      <c r="AE1303" s="12"/>
      <c r="AF1303" s="13"/>
    </row>
    <row r="1304" spans="1:32" ht="13.2">
      <c r="A1304" s="1"/>
      <c r="B1304" s="2"/>
      <c r="C1304" s="3"/>
      <c r="D1304" s="3"/>
      <c r="E1304" s="31"/>
      <c r="F1304" s="3"/>
      <c r="G1304" s="3"/>
      <c r="H1304" s="3"/>
      <c r="I1304" s="3"/>
      <c r="J1304" s="3"/>
      <c r="K1304" s="3"/>
      <c r="L1304" s="3"/>
      <c r="M1304" s="3"/>
      <c r="Q1304" s="3"/>
      <c r="R1304" s="3"/>
      <c r="S1304" s="3"/>
      <c r="T1304" s="5" t="e">
        <f>((S1304)/((O1304/60)*(N1304/(N1304+O1304))))/1000</f>
        <v>#DIV/0!</v>
      </c>
      <c r="U1304" s="3"/>
      <c r="V1304" s="3"/>
      <c r="W1304" s="3"/>
      <c r="X1304" s="3"/>
      <c r="Y1304" s="6"/>
      <c r="Z1304" s="3"/>
      <c r="AA1304" s="6"/>
      <c r="AB1304" s="6"/>
      <c r="AC1304" s="6"/>
      <c r="AD1304" s="6"/>
      <c r="AE1304" s="6"/>
      <c r="AF1304" s="7"/>
    </row>
    <row r="1305" spans="1:32" ht="13.2">
      <c r="A1305" s="8"/>
      <c r="B1305" s="9"/>
      <c r="C1305" s="10"/>
      <c r="D1305" s="10"/>
      <c r="E1305" s="43"/>
      <c r="F1305" s="10"/>
      <c r="G1305" s="10"/>
      <c r="H1305" s="10"/>
      <c r="I1305" s="10"/>
      <c r="J1305" s="10"/>
      <c r="K1305" s="10"/>
      <c r="L1305" s="10"/>
      <c r="M1305" s="10"/>
      <c r="Q1305" s="10"/>
      <c r="R1305" s="10"/>
      <c r="S1305" s="10"/>
      <c r="T1305" s="11" t="e">
        <f>((S1305)/((O1305/60)*(N1305/(N1305+O1305))))/1000</f>
        <v>#DIV/0!</v>
      </c>
      <c r="U1305" s="10"/>
      <c r="V1305" s="10"/>
      <c r="W1305" s="10"/>
      <c r="X1305" s="10"/>
      <c r="Y1305" s="12"/>
      <c r="Z1305" s="10"/>
      <c r="AA1305" s="12"/>
      <c r="AB1305" s="12"/>
      <c r="AC1305" s="12"/>
      <c r="AD1305" s="12"/>
      <c r="AE1305" s="12"/>
      <c r="AF1305" s="13"/>
    </row>
    <row r="1306" spans="1:32" ht="13.2">
      <c r="A1306" s="1"/>
      <c r="B1306" s="2"/>
      <c r="C1306" s="3"/>
      <c r="D1306" s="3"/>
      <c r="E1306" s="31"/>
      <c r="F1306" s="3"/>
      <c r="G1306" s="3"/>
      <c r="H1306" s="3"/>
      <c r="I1306" s="3"/>
      <c r="J1306" s="3"/>
      <c r="K1306" s="3"/>
      <c r="L1306" s="3"/>
      <c r="M1306" s="3"/>
      <c r="Q1306" s="3"/>
      <c r="R1306" s="3"/>
      <c r="S1306" s="3"/>
      <c r="T1306" s="5" t="e">
        <f>((S1306)/((O1306/60)*(N1306/(N1306+O1306))))/1000</f>
        <v>#DIV/0!</v>
      </c>
      <c r="U1306" s="3"/>
      <c r="V1306" s="3"/>
      <c r="W1306" s="3"/>
      <c r="X1306" s="3"/>
      <c r="Y1306" s="6"/>
      <c r="Z1306" s="3"/>
      <c r="AA1306" s="6"/>
      <c r="AB1306" s="6"/>
      <c r="AC1306" s="6"/>
      <c r="AD1306" s="6"/>
      <c r="AE1306" s="6"/>
      <c r="AF1306" s="7"/>
    </row>
    <row r="1307" spans="1:32" ht="13.2">
      <c r="A1307" s="8"/>
      <c r="B1307" s="9"/>
      <c r="C1307" s="10"/>
      <c r="D1307" s="10"/>
      <c r="E1307" s="43"/>
      <c r="F1307" s="10"/>
      <c r="G1307" s="10"/>
      <c r="H1307" s="10"/>
      <c r="I1307" s="10"/>
      <c r="J1307" s="10"/>
      <c r="K1307" s="10"/>
      <c r="L1307" s="10"/>
      <c r="M1307" s="10"/>
      <c r="Q1307" s="10"/>
      <c r="R1307" s="10"/>
      <c r="S1307" s="10"/>
      <c r="T1307" s="11" t="e">
        <f>((S1307)/((O1307/60)*(N1307/(N1307+O1307))))/1000</f>
        <v>#DIV/0!</v>
      </c>
      <c r="U1307" s="10"/>
      <c r="V1307" s="10"/>
      <c r="W1307" s="10"/>
      <c r="X1307" s="10"/>
      <c r="Y1307" s="12"/>
      <c r="Z1307" s="10"/>
      <c r="AA1307" s="12"/>
      <c r="AB1307" s="12"/>
      <c r="AC1307" s="12"/>
      <c r="AD1307" s="12"/>
      <c r="AE1307" s="12"/>
      <c r="AF1307" s="13"/>
    </row>
    <row r="1308" spans="1:32" ht="13.2">
      <c r="A1308" s="1"/>
      <c r="B1308" s="2"/>
      <c r="C1308" s="3"/>
      <c r="D1308" s="3"/>
      <c r="E1308" s="31"/>
      <c r="F1308" s="3"/>
      <c r="G1308" s="3"/>
      <c r="H1308" s="3"/>
      <c r="I1308" s="3"/>
      <c r="J1308" s="3"/>
      <c r="K1308" s="3"/>
      <c r="L1308" s="3"/>
      <c r="M1308" s="3"/>
      <c r="Q1308" s="3"/>
      <c r="R1308" s="3"/>
      <c r="S1308" s="3"/>
      <c r="T1308" s="5" t="e">
        <f>((S1308)/((O1308/60)*(N1308/(N1308+O1308))))/1000</f>
        <v>#DIV/0!</v>
      </c>
      <c r="U1308" s="3"/>
      <c r="V1308" s="3"/>
      <c r="W1308" s="3"/>
      <c r="X1308" s="3"/>
      <c r="Y1308" s="6"/>
      <c r="Z1308" s="3"/>
      <c r="AA1308" s="6"/>
      <c r="AB1308" s="6"/>
      <c r="AC1308" s="6"/>
      <c r="AD1308" s="6"/>
      <c r="AE1308" s="6"/>
      <c r="AF1308" s="7"/>
    </row>
    <row r="1309" spans="1:32" ht="13.2">
      <c r="A1309" s="8"/>
      <c r="B1309" s="9"/>
      <c r="C1309" s="10"/>
      <c r="D1309" s="10"/>
      <c r="E1309" s="43"/>
      <c r="F1309" s="10"/>
      <c r="G1309" s="10"/>
      <c r="H1309" s="10"/>
      <c r="I1309" s="10"/>
      <c r="J1309" s="10"/>
      <c r="K1309" s="10"/>
      <c r="L1309" s="10"/>
      <c r="M1309" s="10"/>
      <c r="Q1309" s="10"/>
      <c r="R1309" s="10"/>
      <c r="S1309" s="10"/>
      <c r="T1309" s="11" t="e">
        <f>((S1309)/((O1309/60)*(N1309/(N1309+O1309))))/1000</f>
        <v>#DIV/0!</v>
      </c>
      <c r="U1309" s="10"/>
      <c r="V1309" s="10"/>
      <c r="W1309" s="10"/>
      <c r="X1309" s="10"/>
      <c r="Y1309" s="12"/>
      <c r="Z1309" s="10"/>
      <c r="AA1309" s="12"/>
      <c r="AB1309" s="12"/>
      <c r="AC1309" s="12"/>
      <c r="AD1309" s="12"/>
      <c r="AE1309" s="12"/>
      <c r="AF1309" s="13"/>
    </row>
    <row r="1310" spans="1:32" ht="13.2">
      <c r="A1310" s="1"/>
      <c r="B1310" s="2"/>
      <c r="C1310" s="3"/>
      <c r="D1310" s="3"/>
      <c r="E1310" s="31"/>
      <c r="F1310" s="3"/>
      <c r="G1310" s="3"/>
      <c r="H1310" s="3"/>
      <c r="I1310" s="3"/>
      <c r="J1310" s="3"/>
      <c r="K1310" s="3"/>
      <c r="L1310" s="3"/>
      <c r="M1310" s="3"/>
      <c r="Q1310" s="3"/>
      <c r="R1310" s="3"/>
      <c r="S1310" s="3"/>
      <c r="T1310" s="5" t="e">
        <f>((S1310)/((O1310/60)*(N1310/(N1310+O1310))))/1000</f>
        <v>#DIV/0!</v>
      </c>
      <c r="U1310" s="3"/>
      <c r="V1310" s="3"/>
      <c r="W1310" s="3"/>
      <c r="X1310" s="3"/>
      <c r="Y1310" s="6"/>
      <c r="Z1310" s="3"/>
      <c r="AA1310" s="6"/>
      <c r="AB1310" s="6"/>
      <c r="AC1310" s="6"/>
      <c r="AD1310" s="6"/>
      <c r="AE1310" s="6"/>
      <c r="AF1310" s="7"/>
    </row>
    <row r="1311" spans="1:32" ht="13.2">
      <c r="A1311" s="8"/>
      <c r="B1311" s="9"/>
      <c r="C1311" s="10"/>
      <c r="D1311" s="10"/>
      <c r="E1311" s="43"/>
      <c r="F1311" s="10"/>
      <c r="G1311" s="10"/>
      <c r="H1311" s="10"/>
      <c r="I1311" s="10"/>
      <c r="J1311" s="10"/>
      <c r="K1311" s="10"/>
      <c r="L1311" s="10"/>
      <c r="M1311" s="10"/>
      <c r="Q1311" s="10"/>
      <c r="R1311" s="10"/>
      <c r="S1311" s="10"/>
      <c r="T1311" s="11" t="e">
        <f>((S1311)/((O1311/60)*(N1311/(N1311+O1311))))/1000</f>
        <v>#DIV/0!</v>
      </c>
      <c r="U1311" s="10"/>
      <c r="V1311" s="10"/>
      <c r="W1311" s="10"/>
      <c r="X1311" s="10"/>
      <c r="Y1311" s="12"/>
      <c r="Z1311" s="10"/>
      <c r="AA1311" s="12"/>
      <c r="AB1311" s="12"/>
      <c r="AC1311" s="12"/>
      <c r="AD1311" s="12"/>
      <c r="AE1311" s="12"/>
      <c r="AF1311" s="13"/>
    </row>
    <row r="1312" spans="1:32" ht="13.2">
      <c r="A1312" s="1"/>
      <c r="B1312" s="2"/>
      <c r="C1312" s="3"/>
      <c r="D1312" s="3"/>
      <c r="E1312" s="31"/>
      <c r="F1312" s="3"/>
      <c r="G1312" s="3"/>
      <c r="H1312" s="3"/>
      <c r="I1312" s="3"/>
      <c r="J1312" s="3"/>
      <c r="K1312" s="3"/>
      <c r="L1312" s="3"/>
      <c r="M1312" s="3"/>
      <c r="Q1312" s="3"/>
      <c r="R1312" s="3"/>
      <c r="S1312" s="3"/>
      <c r="T1312" s="5" t="e">
        <f>((S1312)/((O1312/60)*(N1312/(N1312+O1312))))/1000</f>
        <v>#DIV/0!</v>
      </c>
      <c r="U1312" s="3"/>
      <c r="V1312" s="3"/>
      <c r="W1312" s="3"/>
      <c r="X1312" s="3"/>
      <c r="Y1312" s="6"/>
      <c r="Z1312" s="3"/>
      <c r="AA1312" s="6"/>
      <c r="AB1312" s="6"/>
      <c r="AC1312" s="6"/>
      <c r="AD1312" s="6"/>
      <c r="AE1312" s="6"/>
      <c r="AF1312" s="7"/>
    </row>
    <row r="1313" spans="1:32" ht="13.2">
      <c r="A1313" s="8"/>
      <c r="B1313" s="9"/>
      <c r="C1313" s="10"/>
      <c r="D1313" s="10"/>
      <c r="E1313" s="43"/>
      <c r="F1313" s="10"/>
      <c r="G1313" s="10"/>
      <c r="H1313" s="10"/>
      <c r="I1313" s="10"/>
      <c r="J1313" s="10"/>
      <c r="K1313" s="10"/>
      <c r="L1313" s="10"/>
      <c r="M1313" s="10"/>
      <c r="Q1313" s="10"/>
      <c r="R1313" s="10"/>
      <c r="S1313" s="10"/>
      <c r="T1313" s="11" t="e">
        <f>((S1313)/((O1313/60)*(N1313/(N1313+O1313))))/1000</f>
        <v>#DIV/0!</v>
      </c>
      <c r="U1313" s="10"/>
      <c r="V1313" s="10"/>
      <c r="W1313" s="10"/>
      <c r="X1313" s="10"/>
      <c r="Y1313" s="12"/>
      <c r="Z1313" s="10"/>
      <c r="AA1313" s="12"/>
      <c r="AB1313" s="12"/>
      <c r="AC1313" s="12"/>
      <c r="AD1313" s="12"/>
      <c r="AE1313" s="12"/>
      <c r="AF1313" s="13"/>
    </row>
    <row r="1314" spans="1:32" ht="13.2">
      <c r="A1314" s="1"/>
      <c r="B1314" s="2"/>
      <c r="C1314" s="3"/>
      <c r="D1314" s="3"/>
      <c r="E1314" s="31"/>
      <c r="F1314" s="3"/>
      <c r="G1314" s="3"/>
      <c r="H1314" s="3"/>
      <c r="I1314" s="3"/>
      <c r="J1314" s="3"/>
      <c r="K1314" s="3"/>
      <c r="L1314" s="3"/>
      <c r="M1314" s="3"/>
      <c r="Q1314" s="3"/>
      <c r="R1314" s="3"/>
      <c r="S1314" s="3"/>
      <c r="T1314" s="5" t="e">
        <f>((S1314)/((O1314/60)*(N1314/(N1314+O1314))))/1000</f>
        <v>#DIV/0!</v>
      </c>
      <c r="U1314" s="3"/>
      <c r="V1314" s="3"/>
      <c r="W1314" s="3"/>
      <c r="X1314" s="3"/>
      <c r="Y1314" s="6"/>
      <c r="Z1314" s="3"/>
      <c r="AA1314" s="6"/>
      <c r="AB1314" s="6"/>
      <c r="AC1314" s="6"/>
      <c r="AD1314" s="6"/>
      <c r="AE1314" s="6"/>
      <c r="AF1314" s="7"/>
    </row>
    <row r="1315" spans="1:32" ht="13.2">
      <c r="A1315" s="8"/>
      <c r="B1315" s="9"/>
      <c r="C1315" s="10"/>
      <c r="D1315" s="10"/>
      <c r="E1315" s="43"/>
      <c r="F1315" s="10"/>
      <c r="G1315" s="10"/>
      <c r="H1315" s="10"/>
      <c r="I1315" s="10"/>
      <c r="J1315" s="10"/>
      <c r="K1315" s="10"/>
      <c r="L1315" s="10"/>
      <c r="M1315" s="10"/>
      <c r="Q1315" s="10"/>
      <c r="R1315" s="10"/>
      <c r="S1315" s="10"/>
      <c r="T1315" s="11" t="e">
        <f>((S1315)/((O1315/60)*(N1315/(N1315+O1315))))/1000</f>
        <v>#DIV/0!</v>
      </c>
      <c r="U1315" s="10"/>
      <c r="V1315" s="10"/>
      <c r="W1315" s="10"/>
      <c r="X1315" s="10"/>
      <c r="Y1315" s="12"/>
      <c r="Z1315" s="10"/>
      <c r="AA1315" s="12"/>
      <c r="AB1315" s="12"/>
      <c r="AC1315" s="12"/>
      <c r="AD1315" s="12"/>
      <c r="AE1315" s="12"/>
      <c r="AF1315" s="13"/>
    </row>
    <row r="1316" spans="1:32" ht="13.2">
      <c r="A1316" s="1"/>
      <c r="B1316" s="2"/>
      <c r="C1316" s="3"/>
      <c r="D1316" s="3"/>
      <c r="E1316" s="31"/>
      <c r="F1316" s="3"/>
      <c r="G1316" s="3"/>
      <c r="H1316" s="3"/>
      <c r="I1316" s="3"/>
      <c r="J1316" s="3"/>
      <c r="K1316" s="3"/>
      <c r="L1316" s="3"/>
      <c r="M1316" s="3"/>
      <c r="Q1316" s="3"/>
      <c r="R1316" s="3"/>
      <c r="S1316" s="3"/>
      <c r="T1316" s="5" t="e">
        <f>((S1316)/((O1316/60)*(N1316/(N1316+O1316))))/1000</f>
        <v>#DIV/0!</v>
      </c>
      <c r="U1316" s="3"/>
      <c r="V1316" s="3"/>
      <c r="W1316" s="3"/>
      <c r="X1316" s="3"/>
      <c r="Y1316" s="6"/>
      <c r="Z1316" s="3"/>
      <c r="AA1316" s="6"/>
      <c r="AB1316" s="6"/>
      <c r="AC1316" s="6"/>
      <c r="AD1316" s="6"/>
      <c r="AE1316" s="6"/>
      <c r="AF1316" s="7"/>
    </row>
    <row r="1317" spans="1:32" ht="13.2">
      <c r="A1317" s="8"/>
      <c r="B1317" s="9"/>
      <c r="C1317" s="10"/>
      <c r="D1317" s="10"/>
      <c r="E1317" s="43"/>
      <c r="F1317" s="10"/>
      <c r="G1317" s="10"/>
      <c r="H1317" s="10"/>
      <c r="I1317" s="10"/>
      <c r="J1317" s="10"/>
      <c r="K1317" s="10"/>
      <c r="L1317" s="10"/>
      <c r="M1317" s="10"/>
      <c r="Q1317" s="10"/>
      <c r="R1317" s="10"/>
      <c r="S1317" s="10"/>
      <c r="T1317" s="11" t="e">
        <f>((S1317)/((O1317/60)*(N1317/(N1317+O1317))))/1000</f>
        <v>#DIV/0!</v>
      </c>
      <c r="U1317" s="10"/>
      <c r="V1317" s="10"/>
      <c r="W1317" s="10"/>
      <c r="X1317" s="10"/>
      <c r="Y1317" s="12"/>
      <c r="Z1317" s="10"/>
      <c r="AA1317" s="12"/>
      <c r="AB1317" s="12"/>
      <c r="AC1317" s="12"/>
      <c r="AD1317" s="12"/>
      <c r="AE1317" s="12"/>
      <c r="AF1317" s="13"/>
    </row>
    <row r="1318" spans="1:32" ht="13.2">
      <c r="A1318" s="1"/>
      <c r="B1318" s="2"/>
      <c r="C1318" s="3"/>
      <c r="D1318" s="3"/>
      <c r="E1318" s="31"/>
      <c r="F1318" s="3"/>
      <c r="G1318" s="3"/>
      <c r="H1318" s="3"/>
      <c r="I1318" s="3"/>
      <c r="J1318" s="3"/>
      <c r="K1318" s="3"/>
      <c r="L1318" s="3"/>
      <c r="M1318" s="3"/>
      <c r="Q1318" s="3"/>
      <c r="R1318" s="3"/>
      <c r="S1318" s="3"/>
      <c r="T1318" s="5" t="e">
        <f>((S1318)/((O1318/60)*(N1318/(N1318+O1318))))/1000</f>
        <v>#DIV/0!</v>
      </c>
      <c r="U1318" s="3"/>
      <c r="V1318" s="3"/>
      <c r="W1318" s="3"/>
      <c r="X1318" s="3"/>
      <c r="Y1318" s="6"/>
      <c r="Z1318" s="3"/>
      <c r="AA1318" s="6"/>
      <c r="AB1318" s="6"/>
      <c r="AC1318" s="6"/>
      <c r="AD1318" s="6"/>
      <c r="AE1318" s="6"/>
      <c r="AF1318" s="7"/>
    </row>
    <row r="1319" spans="1:32" ht="13.2">
      <c r="A1319" s="8"/>
      <c r="B1319" s="9"/>
      <c r="C1319" s="10"/>
      <c r="D1319" s="10"/>
      <c r="E1319" s="43"/>
      <c r="F1319" s="10"/>
      <c r="G1319" s="10"/>
      <c r="H1319" s="10"/>
      <c r="I1319" s="10"/>
      <c r="J1319" s="10"/>
      <c r="K1319" s="10"/>
      <c r="L1319" s="10"/>
      <c r="M1319" s="10"/>
      <c r="Q1319" s="10"/>
      <c r="R1319" s="10"/>
      <c r="S1319" s="10"/>
      <c r="T1319" s="11" t="e">
        <f>((S1319)/((O1319/60)*(N1319/(N1319+O1319))))/1000</f>
        <v>#DIV/0!</v>
      </c>
      <c r="U1319" s="10"/>
      <c r="V1319" s="10"/>
      <c r="W1319" s="10"/>
      <c r="X1319" s="10"/>
      <c r="Y1319" s="12"/>
      <c r="Z1319" s="10"/>
      <c r="AA1319" s="12"/>
      <c r="AB1319" s="12"/>
      <c r="AC1319" s="12"/>
      <c r="AD1319" s="12"/>
      <c r="AE1319" s="12"/>
      <c r="AF1319" s="13"/>
    </row>
    <row r="1320" spans="1:32" ht="13.2">
      <c r="A1320" s="1"/>
      <c r="B1320" s="2"/>
      <c r="C1320" s="3"/>
      <c r="D1320" s="3"/>
      <c r="E1320" s="31"/>
      <c r="F1320" s="3"/>
      <c r="G1320" s="3"/>
      <c r="H1320" s="3"/>
      <c r="I1320" s="3"/>
      <c r="J1320" s="3"/>
      <c r="K1320" s="3"/>
      <c r="L1320" s="3"/>
      <c r="M1320" s="3"/>
      <c r="Q1320" s="3"/>
      <c r="R1320" s="3"/>
      <c r="S1320" s="3"/>
      <c r="T1320" s="5" t="e">
        <f>((S1320)/((O1320/60)*(N1320/(N1320+O1320))))/1000</f>
        <v>#DIV/0!</v>
      </c>
      <c r="U1320" s="3"/>
      <c r="V1320" s="3"/>
      <c r="W1320" s="3"/>
      <c r="X1320" s="3"/>
      <c r="Y1320" s="6"/>
      <c r="Z1320" s="3"/>
      <c r="AA1320" s="6"/>
      <c r="AB1320" s="6"/>
      <c r="AC1320" s="6"/>
      <c r="AD1320" s="6"/>
      <c r="AE1320" s="6"/>
      <c r="AF1320" s="7"/>
    </row>
    <row r="1321" spans="1:32" ht="13.2">
      <c r="A1321" s="8"/>
      <c r="B1321" s="9"/>
      <c r="C1321" s="10"/>
      <c r="D1321" s="10"/>
      <c r="E1321" s="43"/>
      <c r="F1321" s="10"/>
      <c r="G1321" s="10"/>
      <c r="H1321" s="10"/>
      <c r="I1321" s="10"/>
      <c r="J1321" s="10"/>
      <c r="K1321" s="10"/>
      <c r="L1321" s="10"/>
      <c r="M1321" s="10"/>
      <c r="Q1321" s="10"/>
      <c r="R1321" s="10"/>
      <c r="S1321" s="10"/>
      <c r="T1321" s="11" t="e">
        <f>((S1321)/((O1321/60)*(N1321/(N1321+O1321))))/1000</f>
        <v>#DIV/0!</v>
      </c>
      <c r="U1321" s="10"/>
      <c r="V1321" s="10"/>
      <c r="W1321" s="10"/>
      <c r="X1321" s="10"/>
      <c r="Y1321" s="12"/>
      <c r="Z1321" s="10"/>
      <c r="AA1321" s="12"/>
      <c r="AB1321" s="12"/>
      <c r="AC1321" s="12"/>
      <c r="AD1321" s="12"/>
      <c r="AE1321" s="12"/>
      <c r="AF1321" s="13"/>
    </row>
    <row r="1322" spans="1:32" ht="13.2">
      <c r="A1322" s="1"/>
      <c r="B1322" s="2"/>
      <c r="C1322" s="3"/>
      <c r="D1322" s="3"/>
      <c r="E1322" s="31"/>
      <c r="F1322" s="3"/>
      <c r="G1322" s="3"/>
      <c r="H1322" s="3"/>
      <c r="I1322" s="3"/>
      <c r="J1322" s="3"/>
      <c r="K1322" s="3"/>
      <c r="L1322" s="3"/>
      <c r="M1322" s="3"/>
      <c r="Q1322" s="3"/>
      <c r="R1322" s="3"/>
      <c r="S1322" s="3"/>
      <c r="T1322" s="5" t="e">
        <f>((S1322)/((O1322/60)*(N1322/(N1322+O1322))))/1000</f>
        <v>#DIV/0!</v>
      </c>
      <c r="U1322" s="3"/>
      <c r="V1322" s="3"/>
      <c r="W1322" s="3"/>
      <c r="X1322" s="3"/>
      <c r="Y1322" s="6"/>
      <c r="Z1322" s="3"/>
      <c r="AA1322" s="6"/>
      <c r="AB1322" s="6"/>
      <c r="AC1322" s="6"/>
      <c r="AD1322" s="6"/>
      <c r="AE1322" s="6"/>
      <c r="AF1322" s="7"/>
    </row>
    <row r="1323" spans="1:32" ht="13.2">
      <c r="A1323" s="8"/>
      <c r="B1323" s="9"/>
      <c r="C1323" s="10"/>
      <c r="D1323" s="10"/>
      <c r="E1323" s="43"/>
      <c r="F1323" s="10"/>
      <c r="G1323" s="10"/>
      <c r="H1323" s="10"/>
      <c r="I1323" s="10"/>
      <c r="J1323" s="10"/>
      <c r="K1323" s="10"/>
      <c r="L1323" s="10"/>
      <c r="M1323" s="10"/>
      <c r="Q1323" s="10"/>
      <c r="R1323" s="10"/>
      <c r="S1323" s="10"/>
      <c r="T1323" s="11" t="e">
        <f>((S1323)/((O1323/60)*(N1323/(N1323+O1323))))/1000</f>
        <v>#DIV/0!</v>
      </c>
      <c r="U1323" s="10"/>
      <c r="V1323" s="10"/>
      <c r="W1323" s="10"/>
      <c r="X1323" s="10"/>
      <c r="Y1323" s="12"/>
      <c r="Z1323" s="10"/>
      <c r="AA1323" s="12"/>
      <c r="AB1323" s="12"/>
      <c r="AC1323" s="12"/>
      <c r="AD1323" s="12"/>
      <c r="AE1323" s="12"/>
      <c r="AF1323" s="13"/>
    </row>
    <row r="1324" spans="1:32" ht="13.2">
      <c r="A1324" s="1"/>
      <c r="B1324" s="2"/>
      <c r="C1324" s="3"/>
      <c r="D1324" s="3"/>
      <c r="E1324" s="31"/>
      <c r="F1324" s="3"/>
      <c r="G1324" s="3"/>
      <c r="H1324" s="3"/>
      <c r="I1324" s="3"/>
      <c r="J1324" s="3"/>
      <c r="K1324" s="3"/>
      <c r="L1324" s="3"/>
      <c r="M1324" s="3"/>
      <c r="Q1324" s="3"/>
      <c r="R1324" s="3"/>
      <c r="S1324" s="3"/>
      <c r="T1324" s="5" t="e">
        <f>((S1324)/((O1324/60)*(N1324/(N1324+O1324))))/1000</f>
        <v>#DIV/0!</v>
      </c>
      <c r="U1324" s="3"/>
      <c r="V1324" s="3"/>
      <c r="W1324" s="3"/>
      <c r="X1324" s="3"/>
      <c r="Y1324" s="6"/>
      <c r="Z1324" s="3"/>
      <c r="AA1324" s="6"/>
      <c r="AB1324" s="6"/>
      <c r="AC1324" s="6"/>
      <c r="AD1324" s="6"/>
      <c r="AE1324" s="6"/>
      <c r="AF1324" s="7"/>
    </row>
    <row r="1325" spans="1:32" ht="13.2">
      <c r="A1325" s="8"/>
      <c r="B1325" s="9"/>
      <c r="C1325" s="10"/>
      <c r="D1325" s="10"/>
      <c r="E1325" s="43"/>
      <c r="F1325" s="10"/>
      <c r="G1325" s="10"/>
      <c r="H1325" s="10"/>
      <c r="I1325" s="10"/>
      <c r="J1325" s="10"/>
      <c r="K1325" s="10"/>
      <c r="L1325" s="10"/>
      <c r="M1325" s="10"/>
      <c r="Q1325" s="10"/>
      <c r="R1325" s="10"/>
      <c r="S1325" s="10"/>
      <c r="T1325" s="11" t="e">
        <f>((S1325)/((O1325/60)*(N1325/(N1325+O1325))))/1000</f>
        <v>#DIV/0!</v>
      </c>
      <c r="U1325" s="10"/>
      <c r="V1325" s="10"/>
      <c r="W1325" s="10"/>
      <c r="X1325" s="10"/>
      <c r="Y1325" s="12"/>
      <c r="Z1325" s="10"/>
      <c r="AA1325" s="12"/>
      <c r="AB1325" s="12"/>
      <c r="AC1325" s="12"/>
      <c r="AD1325" s="12"/>
      <c r="AE1325" s="12"/>
      <c r="AF1325" s="13"/>
    </row>
    <row r="1326" spans="1:32" ht="13.2">
      <c r="A1326" s="1"/>
      <c r="B1326" s="2"/>
      <c r="C1326" s="3"/>
      <c r="D1326" s="3"/>
      <c r="E1326" s="31"/>
      <c r="F1326" s="3"/>
      <c r="G1326" s="3"/>
      <c r="H1326" s="3"/>
      <c r="I1326" s="3"/>
      <c r="J1326" s="3"/>
      <c r="K1326" s="3"/>
      <c r="L1326" s="3"/>
      <c r="M1326" s="3"/>
      <c r="Q1326" s="3"/>
      <c r="R1326" s="3"/>
      <c r="S1326" s="3"/>
      <c r="T1326" s="5" t="e">
        <f>((S1326)/((O1326/60)*(N1326/(N1326+O1326))))/1000</f>
        <v>#DIV/0!</v>
      </c>
      <c r="U1326" s="3"/>
      <c r="V1326" s="3"/>
      <c r="W1326" s="3"/>
      <c r="X1326" s="3"/>
      <c r="Y1326" s="6"/>
      <c r="Z1326" s="3"/>
      <c r="AA1326" s="6"/>
      <c r="AB1326" s="6"/>
      <c r="AC1326" s="6"/>
      <c r="AD1326" s="6"/>
      <c r="AE1326" s="6"/>
      <c r="AF1326" s="7"/>
    </row>
    <row r="1327" spans="1:32" ht="13.2">
      <c r="A1327" s="8"/>
      <c r="B1327" s="9"/>
      <c r="C1327" s="10"/>
      <c r="D1327" s="10"/>
      <c r="E1327" s="43"/>
      <c r="F1327" s="10"/>
      <c r="G1327" s="10"/>
      <c r="H1327" s="10"/>
      <c r="I1327" s="10"/>
      <c r="J1327" s="10"/>
      <c r="K1327" s="10"/>
      <c r="L1327" s="10"/>
      <c r="M1327" s="10"/>
      <c r="Q1327" s="10"/>
      <c r="R1327" s="10"/>
      <c r="S1327" s="10"/>
      <c r="T1327" s="11" t="e">
        <f>((S1327)/((O1327/60)*(N1327/(N1327+O1327))))/1000</f>
        <v>#DIV/0!</v>
      </c>
      <c r="U1327" s="10"/>
      <c r="V1327" s="10"/>
      <c r="W1327" s="10"/>
      <c r="X1327" s="10"/>
      <c r="Y1327" s="12"/>
      <c r="Z1327" s="10"/>
      <c r="AA1327" s="12"/>
      <c r="AB1327" s="12"/>
      <c r="AC1327" s="12"/>
      <c r="AD1327" s="12"/>
      <c r="AE1327" s="12"/>
      <c r="AF1327" s="13"/>
    </row>
    <row r="1328" spans="1:32" ht="13.2">
      <c r="A1328" s="1"/>
      <c r="B1328" s="2"/>
      <c r="C1328" s="3"/>
      <c r="D1328" s="3"/>
      <c r="E1328" s="31"/>
      <c r="F1328" s="3"/>
      <c r="G1328" s="3"/>
      <c r="H1328" s="3"/>
      <c r="I1328" s="3"/>
      <c r="J1328" s="3"/>
      <c r="K1328" s="3"/>
      <c r="L1328" s="3"/>
      <c r="M1328" s="3"/>
      <c r="Q1328" s="3"/>
      <c r="R1328" s="3"/>
      <c r="S1328" s="3"/>
      <c r="T1328" s="5" t="e">
        <f>((S1328)/((O1328/60)*(N1328/(N1328+O1328))))/1000</f>
        <v>#DIV/0!</v>
      </c>
      <c r="U1328" s="3"/>
      <c r="V1328" s="3"/>
      <c r="W1328" s="3"/>
      <c r="X1328" s="3"/>
      <c r="Y1328" s="6"/>
      <c r="Z1328" s="3"/>
      <c r="AA1328" s="6"/>
      <c r="AB1328" s="6"/>
      <c r="AC1328" s="6"/>
      <c r="AD1328" s="6"/>
      <c r="AE1328" s="6"/>
      <c r="AF1328" s="7"/>
    </row>
    <row r="1329" spans="1:32" ht="13.2">
      <c r="A1329" s="8"/>
      <c r="B1329" s="9"/>
      <c r="C1329" s="10"/>
      <c r="D1329" s="10"/>
      <c r="E1329" s="43"/>
      <c r="F1329" s="10"/>
      <c r="G1329" s="10"/>
      <c r="H1329" s="10"/>
      <c r="I1329" s="10"/>
      <c r="J1329" s="10"/>
      <c r="K1329" s="10"/>
      <c r="L1329" s="10"/>
      <c r="M1329" s="10"/>
      <c r="Q1329" s="10"/>
      <c r="R1329" s="10"/>
      <c r="S1329" s="10"/>
      <c r="T1329" s="11" t="e">
        <f>((S1329)/((O1329/60)*(N1329/(N1329+O1329))))/1000</f>
        <v>#DIV/0!</v>
      </c>
      <c r="U1329" s="10"/>
      <c r="V1329" s="10"/>
      <c r="W1329" s="10"/>
      <c r="X1329" s="10"/>
      <c r="Y1329" s="12"/>
      <c r="Z1329" s="10"/>
      <c r="AA1329" s="12"/>
      <c r="AB1329" s="12"/>
      <c r="AC1329" s="12"/>
      <c r="AD1329" s="12"/>
      <c r="AE1329" s="12"/>
      <c r="AF1329" s="13"/>
    </row>
    <row r="1330" spans="1:32" ht="13.2">
      <c r="A1330" s="1"/>
      <c r="B1330" s="2"/>
      <c r="C1330" s="3"/>
      <c r="D1330" s="3"/>
      <c r="E1330" s="31"/>
      <c r="F1330" s="3"/>
      <c r="G1330" s="3"/>
      <c r="H1330" s="3"/>
      <c r="I1330" s="3"/>
      <c r="J1330" s="3"/>
      <c r="K1330" s="3"/>
      <c r="L1330" s="3"/>
      <c r="M1330" s="3"/>
      <c r="Q1330" s="3"/>
      <c r="R1330" s="3"/>
      <c r="S1330" s="3"/>
      <c r="T1330" s="5" t="e">
        <f>((S1330)/((O1330/60)*(N1330/(N1330+O1330))))/1000</f>
        <v>#DIV/0!</v>
      </c>
      <c r="U1330" s="3"/>
      <c r="V1330" s="3"/>
      <c r="W1330" s="3"/>
      <c r="X1330" s="3"/>
      <c r="Y1330" s="6"/>
      <c r="Z1330" s="3"/>
      <c r="AA1330" s="6"/>
      <c r="AB1330" s="6"/>
      <c r="AC1330" s="6"/>
      <c r="AD1330" s="6"/>
      <c r="AE1330" s="6"/>
      <c r="AF1330" s="7"/>
    </row>
    <row r="1331" spans="1:32" ht="13.2">
      <c r="A1331" s="8"/>
      <c r="B1331" s="9"/>
      <c r="C1331" s="10"/>
      <c r="D1331" s="10"/>
      <c r="E1331" s="43"/>
      <c r="F1331" s="10"/>
      <c r="G1331" s="10"/>
      <c r="H1331" s="10"/>
      <c r="I1331" s="10"/>
      <c r="J1331" s="10"/>
      <c r="K1331" s="10"/>
      <c r="L1331" s="10"/>
      <c r="M1331" s="10"/>
      <c r="Q1331" s="10"/>
      <c r="R1331" s="10"/>
      <c r="S1331" s="10"/>
      <c r="T1331" s="11" t="e">
        <f>((S1331)/((O1331/60)*(N1331/(N1331+O1331))))/1000</f>
        <v>#DIV/0!</v>
      </c>
      <c r="U1331" s="10"/>
      <c r="V1331" s="10"/>
      <c r="W1331" s="10"/>
      <c r="X1331" s="10"/>
      <c r="Y1331" s="12"/>
      <c r="Z1331" s="10"/>
      <c r="AA1331" s="12"/>
      <c r="AB1331" s="12"/>
      <c r="AC1331" s="12"/>
      <c r="AD1331" s="12"/>
      <c r="AE1331" s="12"/>
      <c r="AF1331" s="13"/>
    </row>
    <row r="1332" spans="1:32" ht="13.2">
      <c r="A1332" s="1"/>
      <c r="B1332" s="2"/>
      <c r="C1332" s="3"/>
      <c r="D1332" s="3"/>
      <c r="E1332" s="31"/>
      <c r="F1332" s="3"/>
      <c r="G1332" s="3"/>
      <c r="H1332" s="3"/>
      <c r="I1332" s="3"/>
      <c r="J1332" s="3"/>
      <c r="K1332" s="3"/>
      <c r="L1332" s="3"/>
      <c r="M1332" s="3"/>
      <c r="Q1332" s="3"/>
      <c r="R1332" s="3"/>
      <c r="S1332" s="3"/>
      <c r="T1332" s="5" t="e">
        <f>((S1332)/((O1332/60)*(N1332/(N1332+O1332))))/1000</f>
        <v>#DIV/0!</v>
      </c>
      <c r="U1332" s="3"/>
      <c r="V1332" s="3"/>
      <c r="W1332" s="3"/>
      <c r="X1332" s="3"/>
      <c r="Y1332" s="6"/>
      <c r="Z1332" s="3"/>
      <c r="AA1332" s="6"/>
      <c r="AB1332" s="6"/>
      <c r="AC1332" s="6"/>
      <c r="AD1332" s="6"/>
      <c r="AE1332" s="6"/>
      <c r="AF1332" s="7"/>
    </row>
    <row r="1333" spans="1:32" ht="13.2">
      <c r="A1333" s="8"/>
      <c r="B1333" s="9"/>
      <c r="C1333" s="10"/>
      <c r="D1333" s="10"/>
      <c r="E1333" s="43"/>
      <c r="F1333" s="10"/>
      <c r="G1333" s="10"/>
      <c r="H1333" s="10"/>
      <c r="I1333" s="10"/>
      <c r="J1333" s="10"/>
      <c r="K1333" s="10"/>
      <c r="L1333" s="10"/>
      <c r="M1333" s="10"/>
      <c r="Q1333" s="10"/>
      <c r="R1333" s="10"/>
      <c r="S1333" s="10"/>
      <c r="T1333" s="11" t="e">
        <f>((S1333)/((O1333/60)*(N1333/(N1333+O1333))))/1000</f>
        <v>#DIV/0!</v>
      </c>
      <c r="U1333" s="10"/>
      <c r="V1333" s="10"/>
      <c r="W1333" s="10"/>
      <c r="X1333" s="10"/>
      <c r="Y1333" s="12"/>
      <c r="Z1333" s="10"/>
      <c r="AA1333" s="12"/>
      <c r="AB1333" s="12"/>
      <c r="AC1333" s="12"/>
      <c r="AD1333" s="12"/>
      <c r="AE1333" s="12"/>
      <c r="AF1333" s="13"/>
    </row>
    <row r="1334" spans="1:32" ht="13.2">
      <c r="A1334" s="1"/>
      <c r="B1334" s="2"/>
      <c r="C1334" s="3"/>
      <c r="D1334" s="3"/>
      <c r="E1334" s="31"/>
      <c r="F1334" s="3"/>
      <c r="G1334" s="3"/>
      <c r="H1334" s="3"/>
      <c r="I1334" s="3"/>
      <c r="J1334" s="3"/>
      <c r="K1334" s="3"/>
      <c r="L1334" s="3"/>
      <c r="M1334" s="3"/>
      <c r="Q1334" s="3"/>
      <c r="R1334" s="3"/>
      <c r="S1334" s="3"/>
      <c r="T1334" s="5" t="e">
        <f>((S1334)/((O1334/60)*(N1334/(N1334+O1334))))/1000</f>
        <v>#DIV/0!</v>
      </c>
      <c r="U1334" s="3"/>
      <c r="V1334" s="3"/>
      <c r="W1334" s="3"/>
      <c r="X1334" s="3"/>
      <c r="Y1334" s="6"/>
      <c r="Z1334" s="3"/>
      <c r="AA1334" s="6"/>
      <c r="AB1334" s="6"/>
      <c r="AC1334" s="6"/>
      <c r="AD1334" s="6"/>
      <c r="AE1334" s="6"/>
      <c r="AF1334" s="7"/>
    </row>
    <row r="1335" spans="1:32" ht="13.2">
      <c r="A1335" s="8"/>
      <c r="B1335" s="9"/>
      <c r="C1335" s="10"/>
      <c r="D1335" s="10"/>
      <c r="E1335" s="43"/>
      <c r="F1335" s="10"/>
      <c r="G1335" s="10"/>
      <c r="H1335" s="10"/>
      <c r="I1335" s="10"/>
      <c r="J1335" s="10"/>
      <c r="K1335" s="10"/>
      <c r="L1335" s="10"/>
      <c r="M1335" s="10"/>
      <c r="Q1335" s="10"/>
      <c r="R1335" s="10"/>
      <c r="S1335" s="10"/>
      <c r="T1335" s="11" t="e">
        <f>((S1335)/((O1335/60)*(N1335/(N1335+O1335))))/1000</f>
        <v>#DIV/0!</v>
      </c>
      <c r="U1335" s="10"/>
      <c r="V1335" s="10"/>
      <c r="W1335" s="10"/>
      <c r="X1335" s="10"/>
      <c r="Y1335" s="12"/>
      <c r="Z1335" s="10"/>
      <c r="AA1335" s="12"/>
      <c r="AB1335" s="12"/>
      <c r="AC1335" s="12"/>
      <c r="AD1335" s="12"/>
      <c r="AE1335" s="12"/>
      <c r="AF1335" s="13"/>
    </row>
    <row r="1336" spans="1:32" ht="13.2">
      <c r="A1336" s="1"/>
      <c r="B1336" s="2"/>
      <c r="C1336" s="3"/>
      <c r="D1336" s="3"/>
      <c r="E1336" s="31"/>
      <c r="F1336" s="3"/>
      <c r="G1336" s="3"/>
      <c r="H1336" s="3"/>
      <c r="I1336" s="3"/>
      <c r="J1336" s="3"/>
      <c r="K1336" s="3"/>
      <c r="L1336" s="3"/>
      <c r="M1336" s="3"/>
      <c r="Q1336" s="3"/>
      <c r="R1336" s="3"/>
      <c r="S1336" s="3"/>
      <c r="T1336" s="5" t="e">
        <f>((S1336)/((O1336/60)*(N1336/(N1336+O1336))))/1000</f>
        <v>#DIV/0!</v>
      </c>
      <c r="U1336" s="3"/>
      <c r="V1336" s="3"/>
      <c r="W1336" s="3"/>
      <c r="X1336" s="3"/>
      <c r="Y1336" s="6"/>
      <c r="Z1336" s="3"/>
      <c r="AA1336" s="6"/>
      <c r="AB1336" s="6"/>
      <c r="AC1336" s="6"/>
      <c r="AD1336" s="6"/>
      <c r="AE1336" s="6"/>
      <c r="AF1336" s="7"/>
    </row>
    <row r="1337" spans="1:32" ht="13.2">
      <c r="A1337" s="8"/>
      <c r="B1337" s="9"/>
      <c r="C1337" s="10"/>
      <c r="D1337" s="10"/>
      <c r="E1337" s="43"/>
      <c r="F1337" s="10"/>
      <c r="G1337" s="10"/>
      <c r="H1337" s="10"/>
      <c r="I1337" s="10"/>
      <c r="J1337" s="10"/>
      <c r="K1337" s="10"/>
      <c r="L1337" s="10"/>
      <c r="M1337" s="10"/>
      <c r="Q1337" s="10"/>
      <c r="R1337" s="10"/>
      <c r="S1337" s="10"/>
      <c r="T1337" s="11" t="e">
        <f>((S1337)/((O1337/60)*(N1337/(N1337+O1337))))/1000</f>
        <v>#DIV/0!</v>
      </c>
      <c r="U1337" s="10"/>
      <c r="V1337" s="10"/>
      <c r="W1337" s="10"/>
      <c r="X1337" s="10"/>
      <c r="Y1337" s="12"/>
      <c r="Z1337" s="10"/>
      <c r="AA1337" s="12"/>
      <c r="AB1337" s="12"/>
      <c r="AC1337" s="12"/>
      <c r="AD1337" s="12"/>
      <c r="AE1337" s="12"/>
      <c r="AF1337" s="13"/>
    </row>
    <row r="1338" spans="1:32" ht="13.2">
      <c r="A1338" s="1"/>
      <c r="B1338" s="2"/>
      <c r="C1338" s="3"/>
      <c r="D1338" s="3"/>
      <c r="E1338" s="31"/>
      <c r="F1338" s="3"/>
      <c r="G1338" s="3"/>
      <c r="H1338" s="3"/>
      <c r="I1338" s="3"/>
      <c r="J1338" s="3"/>
      <c r="K1338" s="3"/>
      <c r="L1338" s="3"/>
      <c r="M1338" s="3"/>
      <c r="Q1338" s="3"/>
      <c r="R1338" s="3"/>
      <c r="S1338" s="3"/>
      <c r="T1338" s="5" t="e">
        <f>((S1338)/((O1338/60)*(N1338/(N1338+O1338))))/1000</f>
        <v>#DIV/0!</v>
      </c>
      <c r="U1338" s="3"/>
      <c r="V1338" s="3"/>
      <c r="W1338" s="3"/>
      <c r="X1338" s="3"/>
      <c r="Y1338" s="6"/>
      <c r="Z1338" s="3"/>
      <c r="AA1338" s="6"/>
      <c r="AB1338" s="6"/>
      <c r="AC1338" s="6"/>
      <c r="AD1338" s="6"/>
      <c r="AE1338" s="6"/>
      <c r="AF1338" s="7"/>
    </row>
    <row r="1339" spans="1:32" ht="13.2">
      <c r="A1339" s="8"/>
      <c r="B1339" s="9"/>
      <c r="C1339" s="10"/>
      <c r="D1339" s="10"/>
      <c r="E1339" s="43"/>
      <c r="F1339" s="10"/>
      <c r="G1339" s="10"/>
      <c r="H1339" s="10"/>
      <c r="I1339" s="10"/>
      <c r="J1339" s="10"/>
      <c r="K1339" s="10"/>
      <c r="L1339" s="10"/>
      <c r="M1339" s="10"/>
      <c r="Q1339" s="10"/>
      <c r="R1339" s="10"/>
      <c r="S1339" s="10"/>
      <c r="T1339" s="11" t="e">
        <f>((S1339)/((O1339/60)*(N1339/(N1339+O1339))))/1000</f>
        <v>#DIV/0!</v>
      </c>
      <c r="U1339" s="10"/>
      <c r="V1339" s="10"/>
      <c r="W1339" s="10"/>
      <c r="X1339" s="10"/>
      <c r="Y1339" s="12"/>
      <c r="Z1339" s="10"/>
      <c r="AA1339" s="12"/>
      <c r="AB1339" s="12"/>
      <c r="AC1339" s="12"/>
      <c r="AD1339" s="12"/>
      <c r="AE1339" s="12"/>
      <c r="AF1339" s="13"/>
    </row>
    <row r="1340" spans="1:32" ht="13.2">
      <c r="A1340" s="1"/>
      <c r="B1340" s="2"/>
      <c r="C1340" s="3"/>
      <c r="D1340" s="3"/>
      <c r="E1340" s="31"/>
      <c r="F1340" s="3"/>
      <c r="G1340" s="3"/>
      <c r="H1340" s="3"/>
      <c r="I1340" s="3"/>
      <c r="J1340" s="3"/>
      <c r="K1340" s="3"/>
      <c r="L1340" s="3"/>
      <c r="M1340" s="3"/>
      <c r="Q1340" s="3"/>
      <c r="R1340" s="3"/>
      <c r="S1340" s="3"/>
      <c r="T1340" s="5" t="e">
        <f>((S1340)/((O1340/60)*(N1340/(N1340+O1340))))/1000</f>
        <v>#DIV/0!</v>
      </c>
      <c r="U1340" s="3"/>
      <c r="V1340" s="3"/>
      <c r="W1340" s="3"/>
      <c r="X1340" s="3"/>
      <c r="Y1340" s="6"/>
      <c r="Z1340" s="3"/>
      <c r="AA1340" s="6"/>
      <c r="AB1340" s="6"/>
      <c r="AC1340" s="6"/>
      <c r="AD1340" s="6"/>
      <c r="AE1340" s="6"/>
      <c r="AF1340" s="7"/>
    </row>
    <row r="1341" spans="1:32" ht="13.2">
      <c r="A1341" s="8"/>
      <c r="B1341" s="9"/>
      <c r="C1341" s="10"/>
      <c r="D1341" s="10"/>
      <c r="E1341" s="43"/>
      <c r="F1341" s="10"/>
      <c r="G1341" s="10"/>
      <c r="H1341" s="10"/>
      <c r="I1341" s="10"/>
      <c r="J1341" s="10"/>
      <c r="K1341" s="10"/>
      <c r="L1341" s="10"/>
      <c r="M1341" s="10"/>
      <c r="Q1341" s="10"/>
      <c r="R1341" s="10"/>
      <c r="S1341" s="10"/>
      <c r="T1341" s="11" t="e">
        <f>((S1341)/((O1341/60)*(N1341/(N1341+O1341))))/1000</f>
        <v>#DIV/0!</v>
      </c>
      <c r="U1341" s="10"/>
      <c r="V1341" s="10"/>
      <c r="W1341" s="10"/>
      <c r="X1341" s="10"/>
      <c r="Y1341" s="12"/>
      <c r="Z1341" s="10"/>
      <c r="AA1341" s="12"/>
      <c r="AB1341" s="12"/>
      <c r="AC1341" s="12"/>
      <c r="AD1341" s="12"/>
      <c r="AE1341" s="12"/>
      <c r="AF1341" s="13"/>
    </row>
    <row r="1342" spans="1:32" ht="13.2">
      <c r="A1342" s="1"/>
      <c r="B1342" s="2"/>
      <c r="C1342" s="3"/>
      <c r="D1342" s="3"/>
      <c r="E1342" s="31"/>
      <c r="F1342" s="3"/>
      <c r="G1342" s="3"/>
      <c r="H1342" s="3"/>
      <c r="I1342" s="3"/>
      <c r="J1342" s="3"/>
      <c r="K1342" s="3"/>
      <c r="L1342" s="3"/>
      <c r="M1342" s="3"/>
      <c r="Q1342" s="3"/>
      <c r="R1342" s="3"/>
      <c r="S1342" s="3"/>
      <c r="T1342" s="5" t="e">
        <f>((S1342)/((O1342/60)*(N1342/(N1342+O1342))))/1000</f>
        <v>#DIV/0!</v>
      </c>
      <c r="U1342" s="3"/>
      <c r="V1342" s="3"/>
      <c r="W1342" s="3"/>
      <c r="X1342" s="3"/>
      <c r="Y1342" s="6"/>
      <c r="Z1342" s="3"/>
      <c r="AA1342" s="6"/>
      <c r="AB1342" s="6"/>
      <c r="AC1342" s="6"/>
      <c r="AD1342" s="6"/>
      <c r="AE1342" s="6"/>
      <c r="AF1342" s="7"/>
    </row>
    <row r="1343" spans="1:32" ht="13.2">
      <c r="A1343" s="8"/>
      <c r="B1343" s="9"/>
      <c r="C1343" s="10"/>
      <c r="D1343" s="10"/>
      <c r="E1343" s="43"/>
      <c r="F1343" s="10"/>
      <c r="G1343" s="10"/>
      <c r="H1343" s="10"/>
      <c r="I1343" s="10"/>
      <c r="J1343" s="10"/>
      <c r="K1343" s="10"/>
      <c r="L1343" s="10"/>
      <c r="M1343" s="10"/>
      <c r="Q1343" s="10"/>
      <c r="R1343" s="10"/>
      <c r="S1343" s="10"/>
      <c r="T1343" s="11" t="e">
        <f>((S1343)/((O1343/60)*(N1343/(N1343+O1343))))/1000</f>
        <v>#DIV/0!</v>
      </c>
      <c r="U1343" s="10"/>
      <c r="V1343" s="10"/>
      <c r="W1343" s="10"/>
      <c r="X1343" s="10"/>
      <c r="Y1343" s="12"/>
      <c r="Z1343" s="10"/>
      <c r="AA1343" s="12"/>
      <c r="AB1343" s="12"/>
      <c r="AC1343" s="12"/>
      <c r="AD1343" s="12"/>
      <c r="AE1343" s="12"/>
      <c r="AF1343" s="13"/>
    </row>
    <row r="1344" spans="1:32" ht="13.2">
      <c r="A1344" s="1"/>
      <c r="B1344" s="2"/>
      <c r="C1344" s="3"/>
      <c r="D1344" s="3"/>
      <c r="E1344" s="31"/>
      <c r="F1344" s="3"/>
      <c r="G1344" s="3"/>
      <c r="H1344" s="3"/>
      <c r="I1344" s="3"/>
      <c r="J1344" s="3"/>
      <c r="K1344" s="3"/>
      <c r="L1344" s="3"/>
      <c r="M1344" s="3"/>
      <c r="Q1344" s="3"/>
      <c r="R1344" s="3"/>
      <c r="S1344" s="3"/>
      <c r="T1344" s="5" t="e">
        <f>((S1344)/((O1344/60)*(N1344/(N1344+O1344))))/1000</f>
        <v>#DIV/0!</v>
      </c>
      <c r="U1344" s="3"/>
      <c r="V1344" s="3"/>
      <c r="W1344" s="3"/>
      <c r="X1344" s="3"/>
      <c r="Y1344" s="6"/>
      <c r="Z1344" s="3"/>
      <c r="AA1344" s="6"/>
      <c r="AB1344" s="6"/>
      <c r="AC1344" s="6"/>
      <c r="AD1344" s="6"/>
      <c r="AE1344" s="6"/>
      <c r="AF1344" s="7"/>
    </row>
    <row r="1345" spans="1:32" ht="13.2">
      <c r="A1345" s="8"/>
      <c r="B1345" s="9"/>
      <c r="C1345" s="10"/>
      <c r="D1345" s="10"/>
      <c r="E1345" s="43"/>
      <c r="F1345" s="10"/>
      <c r="G1345" s="10"/>
      <c r="H1345" s="10"/>
      <c r="I1345" s="10"/>
      <c r="J1345" s="10"/>
      <c r="K1345" s="10"/>
      <c r="L1345" s="10"/>
      <c r="M1345" s="10"/>
      <c r="Q1345" s="10"/>
      <c r="R1345" s="10"/>
      <c r="S1345" s="10"/>
      <c r="T1345" s="11" t="e">
        <f>((S1345)/((O1345/60)*(N1345/(N1345+O1345))))/1000</f>
        <v>#DIV/0!</v>
      </c>
      <c r="U1345" s="10"/>
      <c r="V1345" s="10"/>
      <c r="W1345" s="10"/>
      <c r="X1345" s="10"/>
      <c r="Y1345" s="12"/>
      <c r="Z1345" s="10"/>
      <c r="AA1345" s="12"/>
      <c r="AB1345" s="12"/>
      <c r="AC1345" s="12"/>
      <c r="AD1345" s="12"/>
      <c r="AE1345" s="12"/>
      <c r="AF1345" s="13"/>
    </row>
    <row r="1346" spans="1:32" ht="13.2">
      <c r="A1346" s="1"/>
      <c r="B1346" s="2"/>
      <c r="C1346" s="3"/>
      <c r="D1346" s="3"/>
      <c r="E1346" s="31"/>
      <c r="F1346" s="3"/>
      <c r="G1346" s="3"/>
      <c r="H1346" s="3"/>
      <c r="I1346" s="3"/>
      <c r="J1346" s="3"/>
      <c r="K1346" s="3"/>
      <c r="L1346" s="3"/>
      <c r="M1346" s="3"/>
      <c r="Q1346" s="3"/>
      <c r="R1346" s="3"/>
      <c r="S1346" s="3"/>
      <c r="T1346" s="5" t="e">
        <f>((S1346)/((O1346/60)*(N1346/(N1346+O1346))))/1000</f>
        <v>#DIV/0!</v>
      </c>
      <c r="U1346" s="3"/>
      <c r="V1346" s="3"/>
      <c r="W1346" s="3"/>
      <c r="X1346" s="3"/>
      <c r="Y1346" s="6"/>
      <c r="Z1346" s="3"/>
      <c r="AA1346" s="6"/>
      <c r="AB1346" s="6"/>
      <c r="AC1346" s="6"/>
      <c r="AD1346" s="6"/>
      <c r="AE1346" s="6"/>
      <c r="AF1346" s="7"/>
    </row>
    <row r="1347" spans="1:32" ht="13.2">
      <c r="A1347" s="8"/>
      <c r="B1347" s="9"/>
      <c r="C1347" s="10"/>
      <c r="D1347" s="10"/>
      <c r="E1347" s="43"/>
      <c r="F1347" s="10"/>
      <c r="G1347" s="10"/>
      <c r="H1347" s="10"/>
      <c r="I1347" s="10"/>
      <c r="J1347" s="10"/>
      <c r="K1347" s="10"/>
      <c r="L1347" s="10"/>
      <c r="M1347" s="10"/>
      <c r="Q1347" s="10"/>
      <c r="R1347" s="10"/>
      <c r="S1347" s="10"/>
      <c r="T1347" s="11" t="e">
        <f>((S1347)/((O1347/60)*(N1347/(N1347+O1347))))/1000</f>
        <v>#DIV/0!</v>
      </c>
      <c r="U1347" s="10"/>
      <c r="V1347" s="10"/>
      <c r="W1347" s="10"/>
      <c r="X1347" s="10"/>
      <c r="Y1347" s="12"/>
      <c r="Z1347" s="10"/>
      <c r="AA1347" s="12"/>
      <c r="AB1347" s="12"/>
      <c r="AC1347" s="12"/>
      <c r="AD1347" s="12"/>
      <c r="AE1347" s="12"/>
      <c r="AF1347" s="13"/>
    </row>
    <row r="1348" spans="1:32" ht="13.2">
      <c r="A1348" s="1"/>
      <c r="B1348" s="2"/>
      <c r="C1348" s="3"/>
      <c r="D1348" s="3"/>
      <c r="E1348" s="31"/>
      <c r="F1348" s="3"/>
      <c r="G1348" s="3"/>
      <c r="H1348" s="3"/>
      <c r="I1348" s="3"/>
      <c r="J1348" s="3"/>
      <c r="K1348" s="3"/>
      <c r="L1348" s="3"/>
      <c r="M1348" s="3"/>
      <c r="Q1348" s="3"/>
      <c r="R1348" s="3"/>
      <c r="S1348" s="3"/>
      <c r="T1348" s="5" t="e">
        <f>((S1348)/((O1348/60)*(N1348/(N1348+O1348))))/1000</f>
        <v>#DIV/0!</v>
      </c>
      <c r="U1348" s="3"/>
      <c r="V1348" s="3"/>
      <c r="W1348" s="3"/>
      <c r="X1348" s="3"/>
      <c r="Y1348" s="6"/>
      <c r="Z1348" s="3"/>
      <c r="AA1348" s="6"/>
      <c r="AB1348" s="6"/>
      <c r="AC1348" s="6"/>
      <c r="AD1348" s="6"/>
      <c r="AE1348" s="6"/>
      <c r="AF1348" s="7"/>
    </row>
    <row r="1349" spans="1:32" ht="13.2">
      <c r="A1349" s="8"/>
      <c r="B1349" s="9"/>
      <c r="C1349" s="10"/>
      <c r="D1349" s="10"/>
      <c r="E1349" s="43"/>
      <c r="F1349" s="10"/>
      <c r="G1349" s="10"/>
      <c r="H1349" s="10"/>
      <c r="I1349" s="10"/>
      <c r="J1349" s="10"/>
      <c r="K1349" s="10"/>
      <c r="L1349" s="10"/>
      <c r="M1349" s="10"/>
      <c r="Q1349" s="10"/>
      <c r="R1349" s="10"/>
      <c r="S1349" s="10"/>
      <c r="T1349" s="11" t="e">
        <f>((S1349)/((O1349/60)*(N1349/(N1349+O1349))))/1000</f>
        <v>#DIV/0!</v>
      </c>
      <c r="U1349" s="10"/>
      <c r="V1349" s="10"/>
      <c r="W1349" s="10"/>
      <c r="X1349" s="10"/>
      <c r="Y1349" s="12"/>
      <c r="Z1349" s="10"/>
      <c r="AA1349" s="12"/>
      <c r="AB1349" s="12"/>
      <c r="AC1349" s="12"/>
      <c r="AD1349" s="12"/>
      <c r="AE1349" s="12"/>
      <c r="AF1349" s="13"/>
    </row>
    <row r="1350" spans="1:32" ht="13.2">
      <c r="A1350" s="1"/>
      <c r="B1350" s="2"/>
      <c r="C1350" s="3"/>
      <c r="D1350" s="3"/>
      <c r="E1350" s="31"/>
      <c r="F1350" s="3"/>
      <c r="G1350" s="3"/>
      <c r="H1350" s="3"/>
      <c r="I1350" s="3"/>
      <c r="J1350" s="3"/>
      <c r="K1350" s="3"/>
      <c r="L1350" s="3"/>
      <c r="M1350" s="3"/>
      <c r="Q1350" s="3"/>
      <c r="R1350" s="3"/>
      <c r="S1350" s="3"/>
      <c r="T1350" s="5" t="e">
        <f>((S1350)/((O1350/60)*(N1350/(N1350+O1350))))/1000</f>
        <v>#DIV/0!</v>
      </c>
      <c r="U1350" s="3"/>
      <c r="V1350" s="3"/>
      <c r="W1350" s="3"/>
      <c r="X1350" s="3"/>
      <c r="Y1350" s="6"/>
      <c r="Z1350" s="3"/>
      <c r="AA1350" s="6"/>
      <c r="AB1350" s="6"/>
      <c r="AC1350" s="6"/>
      <c r="AD1350" s="6"/>
      <c r="AE1350" s="6"/>
      <c r="AF1350" s="7"/>
    </row>
    <row r="1351" spans="1:32" ht="13.2">
      <c r="A1351" s="8"/>
      <c r="B1351" s="9"/>
      <c r="C1351" s="10"/>
      <c r="D1351" s="10"/>
      <c r="E1351" s="43"/>
      <c r="F1351" s="10"/>
      <c r="G1351" s="10"/>
      <c r="H1351" s="10"/>
      <c r="I1351" s="10"/>
      <c r="J1351" s="10"/>
      <c r="K1351" s="10"/>
      <c r="L1351" s="10"/>
      <c r="M1351" s="10"/>
      <c r="Q1351" s="10"/>
      <c r="R1351" s="10"/>
      <c r="S1351" s="10"/>
      <c r="T1351" s="11" t="e">
        <f>((S1351)/((O1351/60)*(N1351/(N1351+O1351))))/1000</f>
        <v>#DIV/0!</v>
      </c>
      <c r="U1351" s="10"/>
      <c r="V1351" s="10"/>
      <c r="W1351" s="10"/>
      <c r="X1351" s="10"/>
      <c r="Y1351" s="12"/>
      <c r="Z1351" s="10"/>
      <c r="AA1351" s="12"/>
      <c r="AB1351" s="12"/>
      <c r="AC1351" s="12"/>
      <c r="AD1351" s="12"/>
      <c r="AE1351" s="12"/>
      <c r="AF1351" s="13"/>
    </row>
    <row r="1352" spans="1:32" ht="13.2">
      <c r="A1352" s="1"/>
      <c r="B1352" s="2"/>
      <c r="C1352" s="3"/>
      <c r="D1352" s="3"/>
      <c r="E1352" s="31"/>
      <c r="F1352" s="3"/>
      <c r="G1352" s="3"/>
      <c r="H1352" s="3"/>
      <c r="I1352" s="3"/>
      <c r="J1352" s="3"/>
      <c r="K1352" s="3"/>
      <c r="L1352" s="3"/>
      <c r="M1352" s="3"/>
      <c r="Q1352" s="3"/>
      <c r="R1352" s="3"/>
      <c r="S1352" s="3"/>
      <c r="T1352" s="5" t="e">
        <f>((S1352)/((O1352/60)*(N1352/(N1352+O1352))))/1000</f>
        <v>#DIV/0!</v>
      </c>
      <c r="U1352" s="3"/>
      <c r="V1352" s="3"/>
      <c r="W1352" s="3"/>
      <c r="X1352" s="3"/>
      <c r="Y1352" s="6"/>
      <c r="Z1352" s="3"/>
      <c r="AA1352" s="6"/>
      <c r="AB1352" s="6"/>
      <c r="AC1352" s="6"/>
      <c r="AD1352" s="6"/>
      <c r="AE1352" s="6"/>
      <c r="AF1352" s="7"/>
    </row>
    <row r="1353" spans="1:32" ht="13.2">
      <c r="A1353" s="8"/>
      <c r="B1353" s="9"/>
      <c r="C1353" s="10"/>
      <c r="D1353" s="10"/>
      <c r="E1353" s="43"/>
      <c r="F1353" s="10"/>
      <c r="G1353" s="10"/>
      <c r="H1353" s="10"/>
      <c r="I1353" s="10"/>
      <c r="J1353" s="10"/>
      <c r="K1353" s="10"/>
      <c r="L1353" s="10"/>
      <c r="M1353" s="10"/>
      <c r="Q1353" s="10"/>
      <c r="R1353" s="10"/>
      <c r="S1353" s="10"/>
      <c r="T1353" s="11" t="e">
        <f>((S1353)/((O1353/60)*(N1353/(N1353+O1353))))/1000</f>
        <v>#DIV/0!</v>
      </c>
      <c r="U1353" s="10"/>
      <c r="V1353" s="10"/>
      <c r="W1353" s="10"/>
      <c r="X1353" s="10"/>
      <c r="Y1353" s="12"/>
      <c r="Z1353" s="10"/>
      <c r="AA1353" s="12"/>
      <c r="AB1353" s="12"/>
      <c r="AC1353" s="12"/>
      <c r="AD1353" s="12"/>
      <c r="AE1353" s="12"/>
      <c r="AF1353" s="13"/>
    </row>
    <row r="1354" spans="1:32" ht="13.2">
      <c r="A1354" s="1"/>
      <c r="B1354" s="2"/>
      <c r="C1354" s="3"/>
      <c r="D1354" s="3"/>
      <c r="E1354" s="31"/>
      <c r="F1354" s="3"/>
      <c r="G1354" s="3"/>
      <c r="H1354" s="3"/>
      <c r="I1354" s="3"/>
      <c r="J1354" s="3"/>
      <c r="K1354" s="3"/>
      <c r="L1354" s="3"/>
      <c r="M1354" s="3"/>
      <c r="Q1354" s="3"/>
      <c r="R1354" s="3"/>
      <c r="S1354" s="3"/>
      <c r="T1354" s="5" t="e">
        <f>((S1354)/((O1354/60)*(N1354/(N1354+O1354))))/1000</f>
        <v>#DIV/0!</v>
      </c>
      <c r="U1354" s="3"/>
      <c r="V1354" s="3"/>
      <c r="W1354" s="3"/>
      <c r="X1354" s="3"/>
      <c r="Y1354" s="6"/>
      <c r="Z1354" s="3"/>
      <c r="AA1354" s="6"/>
      <c r="AB1354" s="6"/>
      <c r="AC1354" s="6"/>
      <c r="AD1354" s="6"/>
      <c r="AE1354" s="6"/>
      <c r="AF1354" s="7"/>
    </row>
    <row r="1355" spans="1:32" ht="13.2">
      <c r="A1355" s="8"/>
      <c r="B1355" s="9"/>
      <c r="C1355" s="10"/>
      <c r="D1355" s="10"/>
      <c r="E1355" s="43"/>
      <c r="F1355" s="10"/>
      <c r="G1355" s="10"/>
      <c r="H1355" s="10"/>
      <c r="I1355" s="10"/>
      <c r="J1355" s="10"/>
      <c r="K1355" s="10"/>
      <c r="L1355" s="10"/>
      <c r="M1355" s="10"/>
      <c r="Q1355" s="10"/>
      <c r="R1355" s="10"/>
      <c r="S1355" s="10"/>
      <c r="T1355" s="11" t="e">
        <f>((S1355)/((O1355/60)*(N1355/(N1355+O1355))))/1000</f>
        <v>#DIV/0!</v>
      </c>
      <c r="U1355" s="10"/>
      <c r="V1355" s="10"/>
      <c r="W1355" s="10"/>
      <c r="X1355" s="10"/>
      <c r="Y1355" s="12"/>
      <c r="Z1355" s="10"/>
      <c r="AA1355" s="12"/>
      <c r="AB1355" s="12"/>
      <c r="AC1355" s="12"/>
      <c r="AD1355" s="12"/>
      <c r="AE1355" s="12"/>
      <c r="AF1355" s="13"/>
    </row>
    <row r="1356" spans="1:32" ht="13.2">
      <c r="A1356" s="1"/>
      <c r="B1356" s="2"/>
      <c r="C1356" s="3"/>
      <c r="D1356" s="3"/>
      <c r="E1356" s="31"/>
      <c r="F1356" s="3"/>
      <c r="G1356" s="3"/>
      <c r="H1356" s="3"/>
      <c r="I1356" s="3"/>
      <c r="J1356" s="3"/>
      <c r="K1356" s="3"/>
      <c r="L1356" s="3"/>
      <c r="M1356" s="3"/>
      <c r="Q1356" s="3"/>
      <c r="R1356" s="3"/>
      <c r="S1356" s="3"/>
      <c r="T1356" s="5" t="e">
        <f>((S1356)/((O1356/60)*(N1356/(N1356+O1356))))/1000</f>
        <v>#DIV/0!</v>
      </c>
      <c r="U1356" s="3"/>
      <c r="V1356" s="3"/>
      <c r="W1356" s="3"/>
      <c r="X1356" s="3"/>
      <c r="Y1356" s="6"/>
      <c r="Z1356" s="3"/>
      <c r="AA1356" s="6"/>
      <c r="AB1356" s="6"/>
      <c r="AC1356" s="6"/>
      <c r="AD1356" s="6"/>
      <c r="AE1356" s="6"/>
      <c r="AF1356" s="7"/>
    </row>
    <row r="1357" spans="1:32" ht="13.2">
      <c r="A1357" s="8"/>
      <c r="B1357" s="9"/>
      <c r="C1357" s="10"/>
      <c r="D1357" s="10"/>
      <c r="E1357" s="43"/>
      <c r="F1357" s="10"/>
      <c r="G1357" s="10"/>
      <c r="H1357" s="10"/>
      <c r="I1357" s="10"/>
      <c r="J1357" s="10"/>
      <c r="K1357" s="10"/>
      <c r="L1357" s="10"/>
      <c r="M1357" s="10"/>
      <c r="Q1357" s="10"/>
      <c r="R1357" s="10"/>
      <c r="S1357" s="10"/>
      <c r="T1357" s="11" t="e">
        <f>((S1357)/((O1357/60)*(N1357/(N1357+O1357))))/1000</f>
        <v>#DIV/0!</v>
      </c>
      <c r="U1357" s="10"/>
      <c r="V1357" s="10"/>
      <c r="W1357" s="10"/>
      <c r="X1357" s="10"/>
      <c r="Y1357" s="12"/>
      <c r="Z1357" s="10"/>
      <c r="AA1357" s="12"/>
      <c r="AB1357" s="12"/>
      <c r="AC1357" s="12"/>
      <c r="AD1357" s="12"/>
      <c r="AE1357" s="12"/>
      <c r="AF1357" s="13"/>
    </row>
    <row r="1358" spans="1:32" ht="13.2">
      <c r="A1358" s="1"/>
      <c r="B1358" s="2"/>
      <c r="C1358" s="3"/>
      <c r="D1358" s="3"/>
      <c r="E1358" s="31"/>
      <c r="F1358" s="3"/>
      <c r="G1358" s="3"/>
      <c r="H1358" s="3"/>
      <c r="I1358" s="3"/>
      <c r="J1358" s="3"/>
      <c r="K1358" s="3"/>
      <c r="L1358" s="3"/>
      <c r="M1358" s="3"/>
      <c r="Q1358" s="3"/>
      <c r="R1358" s="3"/>
      <c r="S1358" s="3"/>
      <c r="T1358" s="5" t="e">
        <f>((S1358)/((O1358/60)*(N1358/(N1358+O1358))))/1000</f>
        <v>#DIV/0!</v>
      </c>
      <c r="U1358" s="3"/>
      <c r="V1358" s="3"/>
      <c r="W1358" s="3"/>
      <c r="X1358" s="3"/>
      <c r="Y1358" s="6"/>
      <c r="Z1358" s="3"/>
      <c r="AA1358" s="6"/>
      <c r="AB1358" s="6"/>
      <c r="AC1358" s="6"/>
      <c r="AD1358" s="6"/>
      <c r="AE1358" s="6"/>
      <c r="AF1358" s="7"/>
    </row>
    <row r="1359" spans="1:32" ht="13.2">
      <c r="A1359" s="8"/>
      <c r="B1359" s="9"/>
      <c r="C1359" s="10"/>
      <c r="D1359" s="10"/>
      <c r="E1359" s="43"/>
      <c r="F1359" s="10"/>
      <c r="G1359" s="10"/>
      <c r="H1359" s="10"/>
      <c r="I1359" s="10"/>
      <c r="J1359" s="10"/>
      <c r="K1359" s="10"/>
      <c r="L1359" s="10"/>
      <c r="M1359" s="10"/>
      <c r="Q1359" s="10"/>
      <c r="R1359" s="10"/>
      <c r="S1359" s="10"/>
      <c r="T1359" s="11" t="e">
        <f>((S1359)/((O1359/60)*(N1359/(N1359+O1359))))/1000</f>
        <v>#DIV/0!</v>
      </c>
      <c r="U1359" s="10"/>
      <c r="V1359" s="10"/>
      <c r="W1359" s="10"/>
      <c r="X1359" s="10"/>
      <c r="Y1359" s="12"/>
      <c r="Z1359" s="10"/>
      <c r="AA1359" s="12"/>
      <c r="AB1359" s="12"/>
      <c r="AC1359" s="12"/>
      <c r="AD1359" s="12"/>
      <c r="AE1359" s="12"/>
      <c r="AF1359" s="13"/>
    </row>
    <row r="1360" spans="1:32" ht="13.2">
      <c r="A1360" s="1"/>
      <c r="B1360" s="2"/>
      <c r="C1360" s="3"/>
      <c r="D1360" s="3"/>
      <c r="E1360" s="31"/>
      <c r="F1360" s="3"/>
      <c r="G1360" s="3"/>
      <c r="H1360" s="3"/>
      <c r="I1360" s="3"/>
      <c r="J1360" s="3"/>
      <c r="K1360" s="3"/>
      <c r="L1360" s="3"/>
      <c r="M1360" s="3"/>
      <c r="Q1360" s="3"/>
      <c r="R1360" s="3"/>
      <c r="S1360" s="3"/>
      <c r="T1360" s="5" t="e">
        <f>((S1360)/((O1360/60)*(N1360/(N1360+O1360))))/1000</f>
        <v>#DIV/0!</v>
      </c>
      <c r="U1360" s="3"/>
      <c r="V1360" s="3"/>
      <c r="W1360" s="3"/>
      <c r="X1360" s="3"/>
      <c r="Y1360" s="6"/>
      <c r="Z1360" s="3"/>
      <c r="AA1360" s="6"/>
      <c r="AB1360" s="6"/>
      <c r="AC1360" s="6"/>
      <c r="AD1360" s="6"/>
      <c r="AE1360" s="6"/>
      <c r="AF1360" s="7"/>
    </row>
    <row r="1361" spans="1:32" ht="13.2">
      <c r="A1361" s="8"/>
      <c r="B1361" s="9"/>
      <c r="C1361" s="10"/>
      <c r="D1361" s="10"/>
      <c r="E1361" s="43"/>
      <c r="F1361" s="10"/>
      <c r="G1361" s="10"/>
      <c r="H1361" s="10"/>
      <c r="I1361" s="10"/>
      <c r="J1361" s="10"/>
      <c r="K1361" s="10"/>
      <c r="L1361" s="10"/>
      <c r="M1361" s="10"/>
      <c r="Q1361" s="10"/>
      <c r="R1361" s="10"/>
      <c r="S1361" s="10"/>
      <c r="T1361" s="11" t="e">
        <f>((S1361)/((O1361/60)*(N1361/(N1361+O1361))))/1000</f>
        <v>#DIV/0!</v>
      </c>
      <c r="U1361" s="10"/>
      <c r="V1361" s="10"/>
      <c r="W1361" s="10"/>
      <c r="X1361" s="10"/>
      <c r="Y1361" s="12"/>
      <c r="Z1361" s="10"/>
      <c r="AA1361" s="12"/>
      <c r="AB1361" s="12"/>
      <c r="AC1361" s="12"/>
      <c r="AD1361" s="12"/>
      <c r="AE1361" s="12"/>
      <c r="AF1361" s="13"/>
    </row>
    <row r="1362" spans="1:32" ht="13.2">
      <c r="A1362" s="1"/>
      <c r="B1362" s="2"/>
      <c r="C1362" s="3"/>
      <c r="D1362" s="3"/>
      <c r="E1362" s="31"/>
      <c r="F1362" s="3"/>
      <c r="G1362" s="3"/>
      <c r="H1362" s="3"/>
      <c r="I1362" s="3"/>
      <c r="J1362" s="3"/>
      <c r="K1362" s="3"/>
      <c r="L1362" s="3"/>
      <c r="M1362" s="3"/>
      <c r="Q1362" s="3"/>
      <c r="R1362" s="3"/>
      <c r="S1362" s="3"/>
      <c r="T1362" s="5" t="e">
        <f>((S1362)/((O1362/60)*(N1362/(N1362+O1362))))/1000</f>
        <v>#DIV/0!</v>
      </c>
      <c r="U1362" s="3"/>
      <c r="V1362" s="3"/>
      <c r="W1362" s="3"/>
      <c r="X1362" s="3"/>
      <c r="Y1362" s="6"/>
      <c r="Z1362" s="3"/>
      <c r="AA1362" s="6"/>
      <c r="AB1362" s="6"/>
      <c r="AC1362" s="6"/>
      <c r="AD1362" s="6"/>
      <c r="AE1362" s="6"/>
      <c r="AF1362" s="7"/>
    </row>
    <row r="1363" spans="1:32" ht="13.2">
      <c r="A1363" s="8"/>
      <c r="B1363" s="9"/>
      <c r="C1363" s="10"/>
      <c r="D1363" s="10"/>
      <c r="E1363" s="43"/>
      <c r="F1363" s="10"/>
      <c r="G1363" s="10"/>
      <c r="H1363" s="10"/>
      <c r="I1363" s="10"/>
      <c r="J1363" s="10"/>
      <c r="K1363" s="10"/>
      <c r="L1363" s="10"/>
      <c r="M1363" s="10"/>
      <c r="Q1363" s="10"/>
      <c r="R1363" s="10"/>
      <c r="S1363" s="10"/>
      <c r="T1363" s="11" t="e">
        <f>((S1363)/((O1363/60)*(N1363/(N1363+O1363))))/1000</f>
        <v>#DIV/0!</v>
      </c>
      <c r="U1363" s="10"/>
      <c r="V1363" s="10"/>
      <c r="W1363" s="10"/>
      <c r="X1363" s="10"/>
      <c r="Y1363" s="12"/>
      <c r="Z1363" s="10"/>
      <c r="AA1363" s="12"/>
      <c r="AB1363" s="12"/>
      <c r="AC1363" s="12"/>
      <c r="AD1363" s="12"/>
      <c r="AE1363" s="12"/>
      <c r="AF1363" s="13"/>
    </row>
    <row r="1364" spans="1:32" ht="13.2">
      <c r="A1364" s="1"/>
      <c r="B1364" s="2"/>
      <c r="C1364" s="3"/>
      <c r="D1364" s="3"/>
      <c r="E1364" s="31"/>
      <c r="F1364" s="3"/>
      <c r="G1364" s="3"/>
      <c r="H1364" s="3"/>
      <c r="I1364" s="3"/>
      <c r="J1364" s="3"/>
      <c r="K1364" s="3"/>
      <c r="L1364" s="3"/>
      <c r="M1364" s="3"/>
      <c r="Q1364" s="3"/>
      <c r="R1364" s="3"/>
      <c r="S1364" s="3"/>
      <c r="T1364" s="5" t="e">
        <f>((S1364)/((O1364/60)*(N1364/(N1364+O1364))))/1000</f>
        <v>#DIV/0!</v>
      </c>
      <c r="U1364" s="3"/>
      <c r="V1364" s="3"/>
      <c r="W1364" s="3"/>
      <c r="X1364" s="3"/>
      <c r="Y1364" s="6"/>
      <c r="Z1364" s="3"/>
      <c r="AA1364" s="6"/>
      <c r="AB1364" s="6"/>
      <c r="AC1364" s="6"/>
      <c r="AD1364" s="6"/>
      <c r="AE1364" s="6"/>
      <c r="AF1364" s="7"/>
    </row>
    <row r="1365" spans="1:32" ht="13.2">
      <c r="A1365" s="8"/>
      <c r="B1365" s="9"/>
      <c r="C1365" s="10"/>
      <c r="D1365" s="10"/>
      <c r="E1365" s="43"/>
      <c r="F1365" s="10"/>
      <c r="G1365" s="10"/>
      <c r="H1365" s="10"/>
      <c r="I1365" s="10"/>
      <c r="J1365" s="10"/>
      <c r="K1365" s="10"/>
      <c r="L1365" s="10"/>
      <c r="M1365" s="10"/>
      <c r="Q1365" s="10"/>
      <c r="R1365" s="10"/>
      <c r="S1365" s="10"/>
      <c r="T1365" s="11" t="e">
        <f>((S1365)/((O1365/60)*(N1365/(N1365+O1365))))/1000</f>
        <v>#DIV/0!</v>
      </c>
      <c r="U1365" s="10"/>
      <c r="V1365" s="10"/>
      <c r="W1365" s="10"/>
      <c r="X1365" s="10"/>
      <c r="Y1365" s="12"/>
      <c r="Z1365" s="10"/>
      <c r="AA1365" s="12"/>
      <c r="AB1365" s="12"/>
      <c r="AC1365" s="12"/>
      <c r="AD1365" s="12"/>
      <c r="AE1365" s="12"/>
      <c r="AF1365" s="13"/>
    </row>
    <row r="1366" spans="1:32" ht="13.2">
      <c r="A1366" s="1"/>
      <c r="B1366" s="2"/>
      <c r="C1366" s="3"/>
      <c r="D1366" s="3"/>
      <c r="E1366" s="31"/>
      <c r="F1366" s="3"/>
      <c r="G1366" s="3"/>
      <c r="H1366" s="3"/>
      <c r="I1366" s="3"/>
      <c r="J1366" s="3"/>
      <c r="K1366" s="3"/>
      <c r="L1366" s="3"/>
      <c r="M1366" s="3"/>
      <c r="Q1366" s="3"/>
      <c r="R1366" s="3"/>
      <c r="S1366" s="3"/>
      <c r="T1366" s="5" t="e">
        <f>((S1366)/((O1366/60)*(N1366/(N1366+O1366))))/1000</f>
        <v>#DIV/0!</v>
      </c>
      <c r="U1366" s="3"/>
      <c r="V1366" s="3"/>
      <c r="W1366" s="3"/>
      <c r="X1366" s="3"/>
      <c r="Y1366" s="6"/>
      <c r="Z1366" s="3"/>
      <c r="AA1366" s="6"/>
      <c r="AB1366" s="6"/>
      <c r="AC1366" s="6"/>
      <c r="AD1366" s="6"/>
      <c r="AE1366" s="6"/>
      <c r="AF1366" s="7"/>
    </row>
    <row r="1367" spans="1:32" ht="13.2">
      <c r="A1367" s="8"/>
      <c r="B1367" s="9"/>
      <c r="C1367" s="10"/>
      <c r="D1367" s="10"/>
      <c r="E1367" s="43"/>
      <c r="F1367" s="10"/>
      <c r="G1367" s="10"/>
      <c r="H1367" s="10"/>
      <c r="I1367" s="10"/>
      <c r="J1367" s="10"/>
      <c r="K1367" s="10"/>
      <c r="L1367" s="10"/>
      <c r="M1367" s="10"/>
      <c r="Q1367" s="10"/>
      <c r="R1367" s="10"/>
      <c r="S1367" s="10"/>
      <c r="T1367" s="11" t="e">
        <f>((S1367)/((O1367/60)*(N1367/(N1367+O1367))))/1000</f>
        <v>#DIV/0!</v>
      </c>
      <c r="U1367" s="10"/>
      <c r="V1367" s="10"/>
      <c r="W1367" s="10"/>
      <c r="X1367" s="10"/>
      <c r="Y1367" s="12"/>
      <c r="Z1367" s="10"/>
      <c r="AA1367" s="12"/>
      <c r="AB1367" s="12"/>
      <c r="AC1367" s="12"/>
      <c r="AD1367" s="12"/>
      <c r="AE1367" s="12"/>
      <c r="AF1367" s="13"/>
    </row>
    <row r="1368" spans="1:32" ht="13.2">
      <c r="A1368" s="1"/>
      <c r="B1368" s="2"/>
      <c r="C1368" s="3"/>
      <c r="D1368" s="3"/>
      <c r="E1368" s="31"/>
      <c r="F1368" s="3"/>
      <c r="G1368" s="3"/>
      <c r="H1368" s="3"/>
      <c r="I1368" s="3"/>
      <c r="J1368" s="3"/>
      <c r="K1368" s="3"/>
      <c r="L1368" s="3"/>
      <c r="M1368" s="3"/>
      <c r="Q1368" s="3"/>
      <c r="R1368" s="3"/>
      <c r="S1368" s="3"/>
      <c r="T1368" s="5" t="e">
        <f>((S1368)/((O1368/60)*(N1368/(N1368+O1368))))/1000</f>
        <v>#DIV/0!</v>
      </c>
      <c r="U1368" s="3"/>
      <c r="V1368" s="3"/>
      <c r="W1368" s="3"/>
      <c r="X1368" s="3"/>
      <c r="Y1368" s="6"/>
      <c r="Z1368" s="3"/>
      <c r="AA1368" s="6"/>
      <c r="AB1368" s="6"/>
      <c r="AC1368" s="6"/>
      <c r="AD1368" s="6"/>
      <c r="AE1368" s="6"/>
      <c r="AF1368" s="7"/>
    </row>
    <row r="1369" spans="1:32" ht="13.2">
      <c r="A1369" s="8"/>
      <c r="B1369" s="9"/>
      <c r="C1369" s="10"/>
      <c r="D1369" s="10"/>
      <c r="E1369" s="43"/>
      <c r="F1369" s="10"/>
      <c r="G1369" s="10"/>
      <c r="H1369" s="10"/>
      <c r="I1369" s="10"/>
      <c r="J1369" s="10"/>
      <c r="K1369" s="10"/>
      <c r="L1369" s="10"/>
      <c r="M1369" s="10"/>
      <c r="Q1369" s="10"/>
      <c r="R1369" s="10"/>
      <c r="S1369" s="10"/>
      <c r="T1369" s="11" t="e">
        <f>((S1369)/((O1369/60)*(N1369/(N1369+O1369))))/1000</f>
        <v>#DIV/0!</v>
      </c>
      <c r="U1369" s="10"/>
      <c r="V1369" s="10"/>
      <c r="W1369" s="10"/>
      <c r="X1369" s="10"/>
      <c r="Y1369" s="12"/>
      <c r="Z1369" s="10"/>
      <c r="AA1369" s="12"/>
      <c r="AB1369" s="12"/>
      <c r="AC1369" s="12"/>
      <c r="AD1369" s="12"/>
      <c r="AE1369" s="12"/>
      <c r="AF1369" s="13"/>
    </row>
    <row r="1370" spans="1:32" ht="13.2">
      <c r="A1370" s="1"/>
      <c r="B1370" s="2"/>
      <c r="C1370" s="3"/>
      <c r="D1370" s="3"/>
      <c r="E1370" s="31"/>
      <c r="F1370" s="3"/>
      <c r="G1370" s="3"/>
      <c r="H1370" s="3"/>
      <c r="I1370" s="3"/>
      <c r="J1370" s="3"/>
      <c r="K1370" s="3"/>
      <c r="L1370" s="3"/>
      <c r="M1370" s="3"/>
      <c r="Q1370" s="3"/>
      <c r="R1370" s="3"/>
      <c r="S1370" s="3"/>
      <c r="T1370" s="5" t="e">
        <f>((S1370)/((O1370/60)*(N1370/(N1370+O1370))))/1000</f>
        <v>#DIV/0!</v>
      </c>
      <c r="U1370" s="3"/>
      <c r="V1370" s="3"/>
      <c r="W1370" s="3"/>
      <c r="X1370" s="3"/>
      <c r="Y1370" s="6"/>
      <c r="Z1370" s="3"/>
      <c r="AA1370" s="6"/>
      <c r="AB1370" s="6"/>
      <c r="AC1370" s="6"/>
      <c r="AD1370" s="6"/>
      <c r="AE1370" s="6"/>
      <c r="AF1370" s="7"/>
    </row>
    <row r="1371" spans="1:32" ht="13.2">
      <c r="A1371" s="8"/>
      <c r="B1371" s="9"/>
      <c r="C1371" s="10"/>
      <c r="D1371" s="10"/>
      <c r="E1371" s="43"/>
      <c r="F1371" s="10"/>
      <c r="G1371" s="10"/>
      <c r="H1371" s="10"/>
      <c r="I1371" s="10"/>
      <c r="J1371" s="10"/>
      <c r="K1371" s="10"/>
      <c r="L1371" s="10"/>
      <c r="M1371" s="10"/>
      <c r="Q1371" s="10"/>
      <c r="R1371" s="10"/>
      <c r="S1371" s="10"/>
      <c r="T1371" s="11" t="e">
        <f>((S1371)/((O1371/60)*(N1371/(N1371+O1371))))/1000</f>
        <v>#DIV/0!</v>
      </c>
      <c r="U1371" s="10"/>
      <c r="V1371" s="10"/>
      <c r="W1371" s="10"/>
      <c r="X1371" s="10"/>
      <c r="Y1371" s="12"/>
      <c r="Z1371" s="10"/>
      <c r="AA1371" s="12"/>
      <c r="AB1371" s="12"/>
      <c r="AC1371" s="12"/>
      <c r="AD1371" s="12"/>
      <c r="AE1371" s="12"/>
      <c r="AF1371" s="13"/>
    </row>
    <row r="1372" spans="1:32" ht="13.2">
      <c r="A1372" s="1"/>
      <c r="B1372" s="2"/>
      <c r="C1372" s="3"/>
      <c r="D1372" s="3"/>
      <c r="E1372" s="31"/>
      <c r="F1372" s="3"/>
      <c r="G1372" s="3"/>
      <c r="H1372" s="3"/>
      <c r="I1372" s="3"/>
      <c r="J1372" s="3"/>
      <c r="K1372" s="3"/>
      <c r="L1372" s="3"/>
      <c r="M1372" s="3"/>
      <c r="Q1372" s="3"/>
      <c r="R1372" s="3"/>
      <c r="S1372" s="3"/>
      <c r="T1372" s="5" t="e">
        <f>((S1372)/((O1372/60)*(N1372/(N1372+O1372))))/1000</f>
        <v>#DIV/0!</v>
      </c>
      <c r="U1372" s="3"/>
      <c r="V1372" s="3"/>
      <c r="W1372" s="3"/>
      <c r="X1372" s="3"/>
      <c r="Y1372" s="6"/>
      <c r="Z1372" s="3"/>
      <c r="AA1372" s="6"/>
      <c r="AB1372" s="6"/>
      <c r="AC1372" s="6"/>
      <c r="AD1372" s="6"/>
      <c r="AE1372" s="6"/>
      <c r="AF1372" s="7"/>
    </row>
    <row r="1373" spans="1:32" ht="13.2">
      <c r="A1373" s="8"/>
      <c r="B1373" s="9"/>
      <c r="C1373" s="10"/>
      <c r="D1373" s="10"/>
      <c r="E1373" s="43"/>
      <c r="F1373" s="10"/>
      <c r="G1373" s="10"/>
      <c r="H1373" s="10"/>
      <c r="I1373" s="10"/>
      <c r="J1373" s="10"/>
      <c r="K1373" s="10"/>
      <c r="L1373" s="10"/>
      <c r="M1373" s="10"/>
      <c r="Q1373" s="10"/>
      <c r="R1373" s="10"/>
      <c r="S1373" s="10"/>
      <c r="T1373" s="11" t="e">
        <f>((S1373)/((O1373/60)*(N1373/(N1373+O1373))))/1000</f>
        <v>#DIV/0!</v>
      </c>
      <c r="U1373" s="10"/>
      <c r="V1373" s="10"/>
      <c r="W1373" s="10"/>
      <c r="X1373" s="10"/>
      <c r="Y1373" s="12"/>
      <c r="Z1373" s="10"/>
      <c r="AA1373" s="12"/>
      <c r="AB1373" s="12"/>
      <c r="AC1373" s="12"/>
      <c r="AD1373" s="12"/>
      <c r="AE1373" s="12"/>
      <c r="AF1373" s="13"/>
    </row>
    <row r="1374" spans="1:32" ht="13.2">
      <c r="A1374" s="1"/>
      <c r="B1374" s="2"/>
      <c r="C1374" s="3"/>
      <c r="D1374" s="3"/>
      <c r="E1374" s="31"/>
      <c r="F1374" s="3"/>
      <c r="G1374" s="3"/>
      <c r="H1374" s="3"/>
      <c r="I1374" s="3"/>
      <c r="J1374" s="3"/>
      <c r="K1374" s="3"/>
      <c r="L1374" s="3"/>
      <c r="M1374" s="3"/>
      <c r="Q1374" s="3"/>
      <c r="R1374" s="3"/>
      <c r="S1374" s="3"/>
      <c r="T1374" s="5" t="e">
        <f>((S1374)/((O1374/60)*(N1374/(N1374+O1374))))/1000</f>
        <v>#DIV/0!</v>
      </c>
      <c r="U1374" s="3"/>
      <c r="V1374" s="3"/>
      <c r="W1374" s="3"/>
      <c r="X1374" s="3"/>
      <c r="Y1374" s="6"/>
      <c r="Z1374" s="3"/>
      <c r="AA1374" s="6"/>
      <c r="AB1374" s="6"/>
      <c r="AC1374" s="6"/>
      <c r="AD1374" s="6"/>
      <c r="AE1374" s="6"/>
      <c r="AF1374" s="7"/>
    </row>
    <row r="1375" spans="1:32" ht="13.2">
      <c r="A1375" s="8"/>
      <c r="B1375" s="9"/>
      <c r="C1375" s="10"/>
      <c r="D1375" s="10"/>
      <c r="E1375" s="43"/>
      <c r="F1375" s="10"/>
      <c r="G1375" s="10"/>
      <c r="H1375" s="10"/>
      <c r="I1375" s="10"/>
      <c r="J1375" s="10"/>
      <c r="K1375" s="10"/>
      <c r="L1375" s="10"/>
      <c r="M1375" s="10"/>
      <c r="Q1375" s="10"/>
      <c r="R1375" s="10"/>
      <c r="S1375" s="10"/>
      <c r="T1375" s="11" t="e">
        <f>((S1375)/((O1375/60)*(N1375/(N1375+O1375))))/1000</f>
        <v>#DIV/0!</v>
      </c>
      <c r="U1375" s="10"/>
      <c r="V1375" s="10"/>
      <c r="W1375" s="10"/>
      <c r="X1375" s="10"/>
      <c r="Y1375" s="12"/>
      <c r="Z1375" s="10"/>
      <c r="AA1375" s="12"/>
      <c r="AB1375" s="12"/>
      <c r="AC1375" s="12"/>
      <c r="AD1375" s="12"/>
      <c r="AE1375" s="12"/>
      <c r="AF1375" s="13"/>
    </row>
    <row r="1376" spans="1:32" ht="13.2">
      <c r="A1376" s="1"/>
      <c r="B1376" s="2"/>
      <c r="C1376" s="3"/>
      <c r="D1376" s="3"/>
      <c r="E1376" s="31"/>
      <c r="F1376" s="3"/>
      <c r="G1376" s="3"/>
      <c r="H1376" s="3"/>
      <c r="I1376" s="3"/>
      <c r="J1376" s="3"/>
      <c r="K1376" s="3"/>
      <c r="L1376" s="3"/>
      <c r="M1376" s="3"/>
      <c r="Q1376" s="3"/>
      <c r="R1376" s="3"/>
      <c r="S1376" s="3"/>
      <c r="T1376" s="5" t="e">
        <f>((S1376)/((O1376/60)*(N1376/(N1376+O1376))))/1000</f>
        <v>#DIV/0!</v>
      </c>
      <c r="U1376" s="3"/>
      <c r="V1376" s="3"/>
      <c r="W1376" s="3"/>
      <c r="X1376" s="3"/>
      <c r="Y1376" s="6"/>
      <c r="Z1376" s="3"/>
      <c r="AA1376" s="6"/>
      <c r="AB1376" s="6"/>
      <c r="AC1376" s="6"/>
      <c r="AD1376" s="6"/>
      <c r="AE1376" s="6"/>
      <c r="AF1376" s="7"/>
    </row>
    <row r="1377" spans="1:32" ht="13.2">
      <c r="A1377" s="8"/>
      <c r="B1377" s="9"/>
      <c r="C1377" s="10"/>
      <c r="D1377" s="10"/>
      <c r="E1377" s="43"/>
      <c r="F1377" s="10"/>
      <c r="G1377" s="10"/>
      <c r="H1377" s="10"/>
      <c r="I1377" s="10"/>
      <c r="J1377" s="10"/>
      <c r="K1377" s="10"/>
      <c r="L1377" s="10"/>
      <c r="M1377" s="10"/>
      <c r="Q1377" s="10"/>
      <c r="R1377" s="10"/>
      <c r="S1377" s="10"/>
      <c r="T1377" s="11" t="e">
        <f>((S1377)/((O1377/60)*(N1377/(N1377+O1377))))/1000</f>
        <v>#DIV/0!</v>
      </c>
      <c r="U1377" s="10"/>
      <c r="V1377" s="10"/>
      <c r="W1377" s="10"/>
      <c r="X1377" s="10"/>
      <c r="Y1377" s="12"/>
      <c r="Z1377" s="10"/>
      <c r="AA1377" s="12"/>
      <c r="AB1377" s="12"/>
      <c r="AC1377" s="12"/>
      <c r="AD1377" s="12"/>
      <c r="AE1377" s="12"/>
      <c r="AF1377" s="13"/>
    </row>
    <row r="1378" spans="1:32" ht="13.2">
      <c r="A1378" s="1"/>
      <c r="B1378" s="2"/>
      <c r="C1378" s="3"/>
      <c r="D1378" s="3"/>
      <c r="E1378" s="31"/>
      <c r="F1378" s="3"/>
      <c r="G1378" s="3"/>
      <c r="H1378" s="3"/>
      <c r="I1378" s="3"/>
      <c r="J1378" s="3"/>
      <c r="K1378" s="3"/>
      <c r="L1378" s="3"/>
      <c r="M1378" s="3"/>
      <c r="Q1378" s="3"/>
      <c r="R1378" s="3"/>
      <c r="S1378" s="3"/>
      <c r="T1378" s="5" t="e">
        <f>((S1378)/((O1378/60)*(N1378/(N1378+O1378))))/1000</f>
        <v>#DIV/0!</v>
      </c>
      <c r="U1378" s="3"/>
      <c r="V1378" s="3"/>
      <c r="W1378" s="3"/>
      <c r="X1378" s="3"/>
      <c r="Y1378" s="6"/>
      <c r="Z1378" s="3"/>
      <c r="AA1378" s="6"/>
      <c r="AB1378" s="6"/>
      <c r="AC1378" s="6"/>
      <c r="AD1378" s="6"/>
      <c r="AE1378" s="6"/>
      <c r="AF1378" s="7"/>
    </row>
    <row r="1379" spans="1:32" ht="13.2">
      <c r="A1379" s="8"/>
      <c r="B1379" s="9"/>
      <c r="C1379" s="10"/>
      <c r="D1379" s="10"/>
      <c r="E1379" s="43"/>
      <c r="F1379" s="10"/>
      <c r="G1379" s="10"/>
      <c r="H1379" s="10"/>
      <c r="I1379" s="10"/>
      <c r="J1379" s="10"/>
      <c r="K1379" s="10"/>
      <c r="L1379" s="10"/>
      <c r="M1379" s="10"/>
      <c r="Q1379" s="10"/>
      <c r="R1379" s="10"/>
      <c r="S1379" s="10"/>
      <c r="T1379" s="11" t="e">
        <f>((S1379)/((O1379/60)*(N1379/(N1379+O1379))))/1000</f>
        <v>#DIV/0!</v>
      </c>
      <c r="U1379" s="10"/>
      <c r="V1379" s="10"/>
      <c r="W1379" s="10"/>
      <c r="X1379" s="10"/>
      <c r="Y1379" s="12"/>
      <c r="Z1379" s="10"/>
      <c r="AA1379" s="12"/>
      <c r="AB1379" s="12"/>
      <c r="AC1379" s="12"/>
      <c r="AD1379" s="12"/>
      <c r="AE1379" s="12"/>
      <c r="AF1379" s="13"/>
    </row>
    <row r="1380" spans="1:32" ht="13.2">
      <c r="A1380" s="1"/>
      <c r="B1380" s="2"/>
      <c r="C1380" s="3"/>
      <c r="D1380" s="3"/>
      <c r="E1380" s="31"/>
      <c r="F1380" s="3"/>
      <c r="G1380" s="3"/>
      <c r="H1380" s="3"/>
      <c r="I1380" s="3"/>
      <c r="J1380" s="3"/>
      <c r="K1380" s="3"/>
      <c r="L1380" s="3"/>
      <c r="M1380" s="3"/>
      <c r="Q1380" s="3"/>
      <c r="R1380" s="3"/>
      <c r="S1380" s="3"/>
      <c r="T1380" s="5" t="e">
        <f>((S1380)/((O1380/60)*(N1380/(N1380+O1380))))/1000</f>
        <v>#DIV/0!</v>
      </c>
      <c r="U1380" s="3"/>
      <c r="V1380" s="3"/>
      <c r="W1380" s="3"/>
      <c r="X1380" s="3"/>
      <c r="Y1380" s="6"/>
      <c r="Z1380" s="3"/>
      <c r="AA1380" s="6"/>
      <c r="AB1380" s="6"/>
      <c r="AC1380" s="6"/>
      <c r="AD1380" s="6"/>
      <c r="AE1380" s="6"/>
      <c r="AF1380" s="7"/>
    </row>
    <row r="1381" spans="1:32" ht="13.2">
      <c r="A1381" s="8"/>
      <c r="B1381" s="9"/>
      <c r="C1381" s="10"/>
      <c r="D1381" s="10"/>
      <c r="E1381" s="43"/>
      <c r="F1381" s="10"/>
      <c r="G1381" s="10"/>
      <c r="H1381" s="10"/>
      <c r="I1381" s="10"/>
      <c r="J1381" s="10"/>
      <c r="K1381" s="10"/>
      <c r="L1381" s="10"/>
      <c r="M1381" s="10"/>
      <c r="Q1381" s="10"/>
      <c r="R1381" s="10"/>
      <c r="S1381" s="10"/>
      <c r="T1381" s="11" t="e">
        <f>((S1381)/((O1381/60)*(N1381/(N1381+O1381))))/1000</f>
        <v>#DIV/0!</v>
      </c>
      <c r="U1381" s="10"/>
      <c r="V1381" s="10"/>
      <c r="W1381" s="10"/>
      <c r="X1381" s="10"/>
      <c r="Y1381" s="12"/>
      <c r="Z1381" s="10"/>
      <c r="AA1381" s="12"/>
      <c r="AB1381" s="12"/>
      <c r="AC1381" s="12"/>
      <c r="AD1381" s="12"/>
      <c r="AE1381" s="12"/>
      <c r="AF1381" s="13"/>
    </row>
    <row r="1382" spans="1:32" ht="13.2">
      <c r="A1382" s="1"/>
      <c r="B1382" s="2"/>
      <c r="C1382" s="3"/>
      <c r="D1382" s="3"/>
      <c r="E1382" s="31"/>
      <c r="F1382" s="3"/>
      <c r="G1382" s="3"/>
      <c r="H1382" s="3"/>
      <c r="I1382" s="3"/>
      <c r="J1382" s="3"/>
      <c r="K1382" s="3"/>
      <c r="L1382" s="3"/>
      <c r="M1382" s="3"/>
      <c r="Q1382" s="3"/>
      <c r="R1382" s="3"/>
      <c r="S1382" s="3"/>
      <c r="T1382" s="5" t="e">
        <f>((S1382)/((O1382/60)*(N1382/(N1382+O1382))))/1000</f>
        <v>#DIV/0!</v>
      </c>
      <c r="U1382" s="3"/>
      <c r="V1382" s="3"/>
      <c r="W1382" s="3"/>
      <c r="X1382" s="3"/>
      <c r="Y1382" s="6"/>
      <c r="Z1382" s="3"/>
      <c r="AA1382" s="6"/>
      <c r="AB1382" s="6"/>
      <c r="AC1382" s="6"/>
      <c r="AD1382" s="6"/>
      <c r="AE1382" s="6"/>
      <c r="AF1382" s="7"/>
    </row>
    <row r="1383" spans="1:32" ht="13.2">
      <c r="A1383" s="8"/>
      <c r="B1383" s="9"/>
      <c r="C1383" s="10"/>
      <c r="D1383" s="10"/>
      <c r="E1383" s="43"/>
      <c r="F1383" s="10"/>
      <c r="G1383" s="10"/>
      <c r="H1383" s="10"/>
      <c r="I1383" s="10"/>
      <c r="J1383" s="10"/>
      <c r="K1383" s="10"/>
      <c r="L1383" s="10"/>
      <c r="M1383" s="10"/>
      <c r="Q1383" s="10"/>
      <c r="R1383" s="10"/>
      <c r="S1383" s="10"/>
      <c r="T1383" s="11" t="e">
        <f>((S1383)/((O1383/60)*(N1383/(N1383+O1383))))/1000</f>
        <v>#DIV/0!</v>
      </c>
      <c r="U1383" s="10"/>
      <c r="V1383" s="10"/>
      <c r="W1383" s="10"/>
      <c r="X1383" s="10"/>
      <c r="Y1383" s="12"/>
      <c r="Z1383" s="10"/>
      <c r="AA1383" s="12"/>
      <c r="AB1383" s="12"/>
      <c r="AC1383" s="12"/>
      <c r="AD1383" s="12"/>
      <c r="AE1383" s="12"/>
      <c r="AF1383" s="13"/>
    </row>
    <row r="1384" spans="1:32" ht="13.2">
      <c r="A1384" s="1"/>
      <c r="B1384" s="2"/>
      <c r="C1384" s="3"/>
      <c r="D1384" s="3"/>
      <c r="E1384" s="31"/>
      <c r="F1384" s="3"/>
      <c r="G1384" s="3"/>
      <c r="H1384" s="3"/>
      <c r="I1384" s="3"/>
      <c r="J1384" s="3"/>
      <c r="K1384" s="3"/>
      <c r="L1384" s="3"/>
      <c r="M1384" s="3"/>
      <c r="Q1384" s="3"/>
      <c r="R1384" s="3"/>
      <c r="S1384" s="3"/>
      <c r="T1384" s="5" t="e">
        <f>((S1384)/((O1384/60)*(N1384/(N1384+O1384))))/1000</f>
        <v>#DIV/0!</v>
      </c>
      <c r="U1384" s="3"/>
      <c r="V1384" s="3"/>
      <c r="W1384" s="3"/>
      <c r="X1384" s="3"/>
      <c r="Y1384" s="6"/>
      <c r="Z1384" s="3"/>
      <c r="AA1384" s="6"/>
      <c r="AB1384" s="6"/>
      <c r="AC1384" s="6"/>
      <c r="AD1384" s="6"/>
      <c r="AE1384" s="6"/>
      <c r="AF1384" s="7"/>
    </row>
    <row r="1385" spans="1:32" ht="13.2">
      <c r="A1385" s="8"/>
      <c r="B1385" s="9"/>
      <c r="C1385" s="10"/>
      <c r="D1385" s="10"/>
      <c r="E1385" s="43"/>
      <c r="F1385" s="10"/>
      <c r="G1385" s="10"/>
      <c r="H1385" s="10"/>
      <c r="I1385" s="10"/>
      <c r="J1385" s="10"/>
      <c r="K1385" s="10"/>
      <c r="L1385" s="10"/>
      <c r="M1385" s="10"/>
      <c r="Q1385" s="10"/>
      <c r="R1385" s="10"/>
      <c r="S1385" s="10"/>
      <c r="T1385" s="11" t="e">
        <f>((S1385)/((O1385/60)*(N1385/(N1385+O1385))))/1000</f>
        <v>#DIV/0!</v>
      </c>
      <c r="U1385" s="10"/>
      <c r="V1385" s="10"/>
      <c r="W1385" s="10"/>
      <c r="X1385" s="10"/>
      <c r="Y1385" s="12"/>
      <c r="Z1385" s="10"/>
      <c r="AA1385" s="12"/>
      <c r="AB1385" s="12"/>
      <c r="AC1385" s="12"/>
      <c r="AD1385" s="12"/>
      <c r="AE1385" s="12"/>
      <c r="AF1385" s="13"/>
    </row>
    <row r="1386" spans="1:32" ht="13.2">
      <c r="A1386" s="1"/>
      <c r="B1386" s="2"/>
      <c r="C1386" s="3"/>
      <c r="D1386" s="3"/>
      <c r="E1386" s="31"/>
      <c r="F1386" s="3"/>
      <c r="G1386" s="3"/>
      <c r="H1386" s="3"/>
      <c r="I1386" s="3"/>
      <c r="J1386" s="3"/>
      <c r="K1386" s="3"/>
      <c r="L1386" s="3"/>
      <c r="M1386" s="3"/>
      <c r="Q1386" s="3"/>
      <c r="R1386" s="3"/>
      <c r="S1386" s="3"/>
      <c r="T1386" s="5" t="e">
        <f>((S1386)/((O1386/60)*(N1386/(N1386+O1386))))/1000</f>
        <v>#DIV/0!</v>
      </c>
      <c r="U1386" s="3"/>
      <c r="V1386" s="3"/>
      <c r="W1386" s="3"/>
      <c r="X1386" s="3"/>
      <c r="Y1386" s="6"/>
      <c r="Z1386" s="3"/>
      <c r="AA1386" s="6"/>
      <c r="AB1386" s="6"/>
      <c r="AC1386" s="6"/>
      <c r="AD1386" s="6"/>
      <c r="AE1386" s="6"/>
      <c r="AF1386" s="7"/>
    </row>
    <row r="1387" spans="1:32" ht="13.2">
      <c r="A1387" s="8"/>
      <c r="B1387" s="9"/>
      <c r="C1387" s="10"/>
      <c r="D1387" s="10"/>
      <c r="E1387" s="43"/>
      <c r="F1387" s="10"/>
      <c r="G1387" s="10"/>
      <c r="H1387" s="10"/>
      <c r="I1387" s="10"/>
      <c r="J1387" s="10"/>
      <c r="K1387" s="10"/>
      <c r="L1387" s="10"/>
      <c r="M1387" s="10"/>
      <c r="Q1387" s="10"/>
      <c r="R1387" s="10"/>
      <c r="S1387" s="10"/>
      <c r="T1387" s="11" t="e">
        <f>((S1387)/((O1387/60)*(N1387/(N1387+O1387))))/1000</f>
        <v>#DIV/0!</v>
      </c>
      <c r="U1387" s="10"/>
      <c r="V1387" s="10"/>
      <c r="W1387" s="10"/>
      <c r="X1387" s="10"/>
      <c r="Y1387" s="12"/>
      <c r="Z1387" s="10"/>
      <c r="AA1387" s="12"/>
      <c r="AB1387" s="12"/>
      <c r="AC1387" s="12"/>
      <c r="AD1387" s="12"/>
      <c r="AE1387" s="12"/>
      <c r="AF1387" s="13"/>
    </row>
    <row r="1388" spans="1:32" ht="13.2">
      <c r="A1388" s="1"/>
      <c r="B1388" s="2"/>
      <c r="C1388" s="3"/>
      <c r="D1388" s="3"/>
      <c r="E1388" s="31"/>
      <c r="F1388" s="3"/>
      <c r="G1388" s="3"/>
      <c r="H1388" s="3"/>
      <c r="I1388" s="3"/>
      <c r="J1388" s="3"/>
      <c r="K1388" s="3"/>
      <c r="L1388" s="3"/>
      <c r="M1388" s="3"/>
      <c r="Q1388" s="3"/>
      <c r="R1388" s="3"/>
      <c r="S1388" s="3"/>
      <c r="T1388" s="5" t="e">
        <f>((S1388)/((O1388/60)*(N1388/(N1388+O1388))))/1000</f>
        <v>#DIV/0!</v>
      </c>
      <c r="U1388" s="3"/>
      <c r="V1388" s="3"/>
      <c r="W1388" s="3"/>
      <c r="X1388" s="3"/>
      <c r="Y1388" s="6"/>
      <c r="Z1388" s="3"/>
      <c r="AA1388" s="6"/>
      <c r="AB1388" s="6"/>
      <c r="AC1388" s="6"/>
      <c r="AD1388" s="6"/>
      <c r="AE1388" s="6"/>
      <c r="AF1388" s="7"/>
    </row>
    <row r="1389" spans="1:32" ht="13.2">
      <c r="A1389" s="8"/>
      <c r="B1389" s="9"/>
      <c r="C1389" s="10"/>
      <c r="D1389" s="10"/>
      <c r="E1389" s="43"/>
      <c r="F1389" s="10"/>
      <c r="G1389" s="10"/>
      <c r="H1389" s="10"/>
      <c r="I1389" s="10"/>
      <c r="J1389" s="10"/>
      <c r="K1389" s="10"/>
      <c r="L1389" s="10"/>
      <c r="M1389" s="10"/>
      <c r="Q1389" s="10"/>
      <c r="R1389" s="10"/>
      <c r="S1389" s="10"/>
      <c r="T1389" s="11" t="e">
        <f>((S1389)/((O1389/60)*(N1389/(N1389+O1389))))/1000</f>
        <v>#DIV/0!</v>
      </c>
      <c r="U1389" s="10"/>
      <c r="V1389" s="10"/>
      <c r="W1389" s="10"/>
      <c r="X1389" s="10"/>
      <c r="Y1389" s="12"/>
      <c r="Z1389" s="10"/>
      <c r="AA1389" s="12"/>
      <c r="AB1389" s="12"/>
      <c r="AC1389" s="12"/>
      <c r="AD1389" s="12"/>
      <c r="AE1389" s="12"/>
      <c r="AF1389" s="13"/>
    </row>
    <row r="1390" spans="1:32" ht="13.2">
      <c r="A1390" s="1"/>
      <c r="B1390" s="2"/>
      <c r="C1390" s="3"/>
      <c r="D1390" s="3"/>
      <c r="E1390" s="31"/>
      <c r="F1390" s="3"/>
      <c r="G1390" s="3"/>
      <c r="H1390" s="3"/>
      <c r="I1390" s="3"/>
      <c r="J1390" s="3"/>
      <c r="K1390" s="3"/>
      <c r="L1390" s="3"/>
      <c r="M1390" s="3"/>
      <c r="Q1390" s="3"/>
      <c r="R1390" s="3"/>
      <c r="S1390" s="3"/>
      <c r="T1390" s="5" t="e">
        <f>((S1390)/((O1390/60)*(N1390/(N1390+O1390))))/1000</f>
        <v>#DIV/0!</v>
      </c>
      <c r="U1390" s="3"/>
      <c r="V1390" s="3"/>
      <c r="W1390" s="3"/>
      <c r="X1390" s="3"/>
      <c r="Y1390" s="6"/>
      <c r="Z1390" s="3"/>
      <c r="AA1390" s="6"/>
      <c r="AB1390" s="6"/>
      <c r="AC1390" s="6"/>
      <c r="AD1390" s="6"/>
      <c r="AE1390" s="6"/>
      <c r="AF1390" s="7"/>
    </row>
    <row r="1391" spans="1:32" ht="13.2">
      <c r="A1391" s="8"/>
      <c r="B1391" s="9"/>
      <c r="C1391" s="10"/>
      <c r="D1391" s="10"/>
      <c r="E1391" s="43"/>
      <c r="F1391" s="10"/>
      <c r="G1391" s="10"/>
      <c r="H1391" s="10"/>
      <c r="I1391" s="10"/>
      <c r="J1391" s="10"/>
      <c r="K1391" s="10"/>
      <c r="L1391" s="10"/>
      <c r="M1391" s="10"/>
      <c r="Q1391" s="10"/>
      <c r="R1391" s="10"/>
      <c r="S1391" s="10"/>
      <c r="T1391" s="11" t="e">
        <f>((S1391)/((O1391/60)*(N1391/(N1391+O1391))))/1000</f>
        <v>#DIV/0!</v>
      </c>
      <c r="U1391" s="10"/>
      <c r="V1391" s="10"/>
      <c r="W1391" s="10"/>
      <c r="X1391" s="10"/>
      <c r="Y1391" s="12"/>
      <c r="Z1391" s="10"/>
      <c r="AA1391" s="12"/>
      <c r="AB1391" s="12"/>
      <c r="AC1391" s="12"/>
      <c r="AD1391" s="12"/>
      <c r="AE1391" s="12"/>
      <c r="AF1391" s="13"/>
    </row>
    <row r="1392" spans="1:32" ht="13.2">
      <c r="A1392" s="1"/>
      <c r="B1392" s="2"/>
      <c r="C1392" s="3"/>
      <c r="D1392" s="3"/>
      <c r="E1392" s="31"/>
      <c r="F1392" s="3"/>
      <c r="G1392" s="3"/>
      <c r="H1392" s="3"/>
      <c r="I1392" s="3"/>
      <c r="J1392" s="3"/>
      <c r="K1392" s="3"/>
      <c r="L1392" s="3"/>
      <c r="M1392" s="3"/>
      <c r="Q1392" s="3"/>
      <c r="R1392" s="3"/>
      <c r="S1392" s="3"/>
      <c r="T1392" s="5" t="e">
        <f>((S1392)/((O1392/60)*(N1392/(N1392+O1392))))/1000</f>
        <v>#DIV/0!</v>
      </c>
      <c r="U1392" s="3"/>
      <c r="V1392" s="3"/>
      <c r="W1392" s="3"/>
      <c r="X1392" s="3"/>
      <c r="Y1392" s="6"/>
      <c r="Z1392" s="3"/>
      <c r="AA1392" s="6"/>
      <c r="AB1392" s="6"/>
      <c r="AC1392" s="6"/>
      <c r="AD1392" s="6"/>
      <c r="AE1392" s="6"/>
      <c r="AF1392" s="7"/>
    </row>
    <row r="1393" spans="1:32" ht="13.2">
      <c r="A1393" s="8"/>
      <c r="B1393" s="9"/>
      <c r="C1393" s="10"/>
      <c r="D1393" s="10"/>
      <c r="E1393" s="43"/>
      <c r="F1393" s="10"/>
      <c r="G1393" s="10"/>
      <c r="H1393" s="10"/>
      <c r="I1393" s="10"/>
      <c r="J1393" s="10"/>
      <c r="K1393" s="10"/>
      <c r="L1393" s="10"/>
      <c r="M1393" s="10"/>
      <c r="Q1393" s="10"/>
      <c r="R1393" s="10"/>
      <c r="S1393" s="10"/>
      <c r="T1393" s="11" t="e">
        <f>((S1393)/((O1393/60)*(N1393/(N1393+O1393))))/1000</f>
        <v>#DIV/0!</v>
      </c>
      <c r="U1393" s="10"/>
      <c r="V1393" s="10"/>
      <c r="W1393" s="10"/>
      <c r="X1393" s="10"/>
      <c r="Y1393" s="12"/>
      <c r="Z1393" s="10"/>
      <c r="AA1393" s="12"/>
      <c r="AB1393" s="12"/>
      <c r="AC1393" s="12"/>
      <c r="AD1393" s="12"/>
      <c r="AE1393" s="12"/>
      <c r="AF1393" s="13"/>
    </row>
    <row r="1394" spans="1:32" ht="13.2">
      <c r="A1394" s="1"/>
      <c r="B1394" s="2"/>
      <c r="C1394" s="3"/>
      <c r="D1394" s="3"/>
      <c r="E1394" s="31"/>
      <c r="F1394" s="3"/>
      <c r="G1394" s="3"/>
      <c r="H1394" s="3"/>
      <c r="I1394" s="3"/>
      <c r="J1394" s="3"/>
      <c r="K1394" s="3"/>
      <c r="L1394" s="3"/>
      <c r="M1394" s="3"/>
      <c r="Q1394" s="3"/>
      <c r="R1394" s="3"/>
      <c r="S1394" s="3"/>
      <c r="T1394" s="5" t="e">
        <f>((S1394)/((O1394/60)*(N1394/(N1394+O1394))))/1000</f>
        <v>#DIV/0!</v>
      </c>
      <c r="U1394" s="3"/>
      <c r="V1394" s="3"/>
      <c r="W1394" s="3"/>
      <c r="X1394" s="3"/>
      <c r="Y1394" s="6"/>
      <c r="Z1394" s="3"/>
      <c r="AA1394" s="6"/>
      <c r="AB1394" s="6"/>
      <c r="AC1394" s="6"/>
      <c r="AD1394" s="6"/>
      <c r="AE1394" s="6"/>
      <c r="AF1394" s="7"/>
    </row>
    <row r="1395" spans="1:32" ht="13.2">
      <c r="A1395" s="8"/>
      <c r="B1395" s="9"/>
      <c r="C1395" s="10"/>
      <c r="D1395" s="10"/>
      <c r="E1395" s="43"/>
      <c r="F1395" s="10"/>
      <c r="G1395" s="10"/>
      <c r="H1395" s="10"/>
      <c r="I1395" s="10"/>
      <c r="J1395" s="10"/>
      <c r="K1395" s="10"/>
      <c r="L1395" s="10"/>
      <c r="M1395" s="10"/>
      <c r="Q1395" s="10"/>
      <c r="R1395" s="10"/>
      <c r="S1395" s="10"/>
      <c r="T1395" s="11" t="e">
        <f>((S1395)/((O1395/60)*(N1395/(N1395+O1395))))/1000</f>
        <v>#DIV/0!</v>
      </c>
      <c r="U1395" s="10"/>
      <c r="V1395" s="10"/>
      <c r="W1395" s="10"/>
      <c r="X1395" s="10"/>
      <c r="Y1395" s="12"/>
      <c r="Z1395" s="10"/>
      <c r="AA1395" s="12"/>
      <c r="AB1395" s="12"/>
      <c r="AC1395" s="12"/>
      <c r="AD1395" s="12"/>
      <c r="AE1395" s="12"/>
      <c r="AF1395" s="13"/>
    </row>
    <row r="1396" spans="1:32" ht="13.2">
      <c r="A1396" s="1"/>
      <c r="B1396" s="2"/>
      <c r="C1396" s="3"/>
      <c r="D1396" s="3"/>
      <c r="E1396" s="31"/>
      <c r="F1396" s="3"/>
      <c r="G1396" s="3"/>
      <c r="H1396" s="3"/>
      <c r="I1396" s="3"/>
      <c r="J1396" s="3"/>
      <c r="K1396" s="3"/>
      <c r="L1396" s="3"/>
      <c r="M1396" s="3"/>
      <c r="Q1396" s="3"/>
      <c r="R1396" s="3"/>
      <c r="S1396" s="3"/>
      <c r="T1396" s="5" t="e">
        <f>((S1396)/((O1396/60)*(N1396/(N1396+O1396))))/1000</f>
        <v>#DIV/0!</v>
      </c>
      <c r="U1396" s="3"/>
      <c r="V1396" s="3"/>
      <c r="W1396" s="3"/>
      <c r="X1396" s="3"/>
      <c r="Y1396" s="6"/>
      <c r="Z1396" s="3"/>
      <c r="AA1396" s="6"/>
      <c r="AB1396" s="6"/>
      <c r="AC1396" s="6"/>
      <c r="AD1396" s="6"/>
      <c r="AE1396" s="6"/>
      <c r="AF1396" s="7"/>
    </row>
    <row r="1397" spans="1:32" ht="13.2">
      <c r="A1397" s="8"/>
      <c r="B1397" s="9"/>
      <c r="C1397" s="10"/>
      <c r="D1397" s="10"/>
      <c r="E1397" s="43"/>
      <c r="F1397" s="10"/>
      <c r="G1397" s="10"/>
      <c r="H1397" s="10"/>
      <c r="I1397" s="10"/>
      <c r="J1397" s="10"/>
      <c r="K1397" s="10"/>
      <c r="L1397" s="10"/>
      <c r="M1397" s="10"/>
      <c r="Q1397" s="10"/>
      <c r="R1397" s="10"/>
      <c r="S1397" s="10"/>
      <c r="T1397" s="11" t="e">
        <f>((S1397)/((O1397/60)*(N1397/(N1397+O1397))))/1000</f>
        <v>#DIV/0!</v>
      </c>
      <c r="U1397" s="10"/>
      <c r="V1397" s="10"/>
      <c r="W1397" s="10"/>
      <c r="X1397" s="10"/>
      <c r="Y1397" s="12"/>
      <c r="Z1397" s="10"/>
      <c r="AA1397" s="12"/>
      <c r="AB1397" s="12"/>
      <c r="AC1397" s="12"/>
      <c r="AD1397" s="12"/>
      <c r="AE1397" s="12"/>
      <c r="AF1397" s="13"/>
    </row>
    <row r="1398" spans="1:32" ht="13.2">
      <c r="A1398" s="1"/>
      <c r="B1398" s="2"/>
      <c r="C1398" s="3"/>
      <c r="D1398" s="3"/>
      <c r="E1398" s="31"/>
      <c r="F1398" s="3"/>
      <c r="G1398" s="3"/>
      <c r="H1398" s="3"/>
      <c r="I1398" s="3"/>
      <c r="J1398" s="3"/>
      <c r="K1398" s="3"/>
      <c r="L1398" s="3"/>
      <c r="M1398" s="3"/>
      <c r="Q1398" s="3"/>
      <c r="R1398" s="3"/>
      <c r="S1398" s="3"/>
      <c r="T1398" s="5" t="e">
        <f>((S1398)/((O1398/60)*(N1398/(N1398+O1398))))/1000</f>
        <v>#DIV/0!</v>
      </c>
      <c r="U1398" s="3"/>
      <c r="V1398" s="3"/>
      <c r="W1398" s="3"/>
      <c r="X1398" s="3"/>
      <c r="Y1398" s="6"/>
      <c r="Z1398" s="3"/>
      <c r="AA1398" s="6"/>
      <c r="AB1398" s="6"/>
      <c r="AC1398" s="6"/>
      <c r="AD1398" s="6"/>
      <c r="AE1398" s="6"/>
      <c r="AF1398" s="7"/>
    </row>
    <row r="1399" spans="1:32" ht="13.2">
      <c r="A1399" s="8"/>
      <c r="B1399" s="9"/>
      <c r="C1399" s="10"/>
      <c r="D1399" s="10"/>
      <c r="E1399" s="43"/>
      <c r="F1399" s="10"/>
      <c r="G1399" s="10"/>
      <c r="H1399" s="10"/>
      <c r="I1399" s="10"/>
      <c r="J1399" s="10"/>
      <c r="K1399" s="10"/>
      <c r="L1399" s="10"/>
      <c r="M1399" s="10"/>
      <c r="Q1399" s="10"/>
      <c r="R1399" s="10"/>
      <c r="S1399" s="10"/>
      <c r="T1399" s="11" t="e">
        <f>((S1399)/((O1399/60)*(N1399/(N1399+O1399))))/1000</f>
        <v>#DIV/0!</v>
      </c>
      <c r="U1399" s="10"/>
      <c r="V1399" s="10"/>
      <c r="W1399" s="10"/>
      <c r="X1399" s="10"/>
      <c r="Y1399" s="12"/>
      <c r="Z1399" s="10"/>
      <c r="AA1399" s="12"/>
      <c r="AB1399" s="12"/>
      <c r="AC1399" s="12"/>
      <c r="AD1399" s="12"/>
      <c r="AE1399" s="12"/>
      <c r="AF1399" s="13"/>
    </row>
    <row r="1400" spans="1:32" ht="13.2">
      <c r="A1400" s="1"/>
      <c r="B1400" s="2"/>
      <c r="C1400" s="3"/>
      <c r="D1400" s="3"/>
      <c r="E1400" s="31"/>
      <c r="F1400" s="3"/>
      <c r="G1400" s="3"/>
      <c r="H1400" s="3"/>
      <c r="I1400" s="3"/>
      <c r="J1400" s="3"/>
      <c r="K1400" s="3"/>
      <c r="L1400" s="3"/>
      <c r="M1400" s="3"/>
      <c r="Q1400" s="3"/>
      <c r="R1400" s="3"/>
      <c r="S1400" s="3"/>
      <c r="T1400" s="5" t="e">
        <f>((S1400)/((O1400/60)*(N1400/(N1400+O1400))))/1000</f>
        <v>#DIV/0!</v>
      </c>
      <c r="U1400" s="3"/>
      <c r="V1400" s="3"/>
      <c r="W1400" s="3"/>
      <c r="X1400" s="3"/>
      <c r="Y1400" s="6"/>
      <c r="Z1400" s="3"/>
      <c r="AA1400" s="6"/>
      <c r="AB1400" s="6"/>
      <c r="AC1400" s="6"/>
      <c r="AD1400" s="6"/>
      <c r="AE1400" s="6"/>
      <c r="AF1400" s="7"/>
    </row>
    <row r="1401" spans="1:32" ht="13.2">
      <c r="A1401" s="8"/>
      <c r="B1401" s="9"/>
      <c r="C1401" s="10"/>
      <c r="D1401" s="10"/>
      <c r="E1401" s="43"/>
      <c r="F1401" s="10"/>
      <c r="G1401" s="10"/>
      <c r="H1401" s="10"/>
      <c r="I1401" s="10"/>
      <c r="J1401" s="10"/>
      <c r="K1401" s="10"/>
      <c r="L1401" s="10"/>
      <c r="M1401" s="10"/>
      <c r="Q1401" s="10"/>
      <c r="R1401" s="10"/>
      <c r="S1401" s="10"/>
      <c r="T1401" s="11" t="e">
        <f>((S1401)/((O1401/60)*(N1401/(N1401+O1401))))/1000</f>
        <v>#DIV/0!</v>
      </c>
      <c r="U1401" s="10"/>
      <c r="V1401" s="10"/>
      <c r="W1401" s="10"/>
      <c r="X1401" s="10"/>
      <c r="Y1401" s="12"/>
      <c r="Z1401" s="10"/>
      <c r="AA1401" s="12"/>
      <c r="AB1401" s="12"/>
      <c r="AC1401" s="12"/>
      <c r="AD1401" s="12"/>
      <c r="AE1401" s="12"/>
      <c r="AF1401" s="13"/>
    </row>
    <row r="1402" spans="1:32" ht="13.2">
      <c r="A1402" s="1"/>
      <c r="B1402" s="2"/>
      <c r="C1402" s="3"/>
      <c r="D1402" s="3"/>
      <c r="E1402" s="31"/>
      <c r="F1402" s="3"/>
      <c r="G1402" s="3"/>
      <c r="H1402" s="3"/>
      <c r="I1402" s="3"/>
      <c r="J1402" s="3"/>
      <c r="K1402" s="3"/>
      <c r="L1402" s="3"/>
      <c r="M1402" s="3"/>
      <c r="Q1402" s="3"/>
      <c r="R1402" s="3"/>
      <c r="S1402" s="3"/>
      <c r="T1402" s="5" t="e">
        <f>((S1402)/((O1402/60)*(N1402/(N1402+O1402))))/1000</f>
        <v>#DIV/0!</v>
      </c>
      <c r="U1402" s="3"/>
      <c r="V1402" s="3"/>
      <c r="W1402" s="3"/>
      <c r="X1402" s="3"/>
      <c r="Y1402" s="6"/>
      <c r="Z1402" s="3"/>
      <c r="AA1402" s="6"/>
      <c r="AB1402" s="6"/>
      <c r="AC1402" s="6"/>
      <c r="AD1402" s="6"/>
      <c r="AE1402" s="6"/>
      <c r="AF1402" s="7"/>
    </row>
    <row r="1403" spans="1:32" ht="13.2">
      <c r="A1403" s="8"/>
      <c r="B1403" s="9"/>
      <c r="C1403" s="10"/>
      <c r="D1403" s="10"/>
      <c r="E1403" s="43"/>
      <c r="F1403" s="10"/>
      <c r="G1403" s="10"/>
      <c r="H1403" s="10"/>
      <c r="I1403" s="10"/>
      <c r="J1403" s="10"/>
      <c r="K1403" s="10"/>
      <c r="L1403" s="10"/>
      <c r="M1403" s="10"/>
      <c r="Q1403" s="10"/>
      <c r="R1403" s="10"/>
      <c r="S1403" s="10"/>
      <c r="T1403" s="11" t="e">
        <f>((S1403)/((O1403/60)*(N1403/(N1403+O1403))))/1000</f>
        <v>#DIV/0!</v>
      </c>
      <c r="U1403" s="10"/>
      <c r="V1403" s="10"/>
      <c r="W1403" s="10"/>
      <c r="X1403" s="10"/>
      <c r="Y1403" s="12"/>
      <c r="Z1403" s="10"/>
      <c r="AA1403" s="12"/>
      <c r="AB1403" s="12"/>
      <c r="AC1403" s="12"/>
      <c r="AD1403" s="12"/>
      <c r="AE1403" s="12"/>
      <c r="AF1403" s="13"/>
    </row>
    <row r="1404" spans="1:32" ht="13.2">
      <c r="A1404" s="1"/>
      <c r="B1404" s="2"/>
      <c r="C1404" s="3"/>
      <c r="D1404" s="3"/>
      <c r="E1404" s="31"/>
      <c r="F1404" s="3"/>
      <c r="G1404" s="3"/>
      <c r="H1404" s="3"/>
      <c r="I1404" s="3"/>
      <c r="J1404" s="3"/>
      <c r="K1404" s="3"/>
      <c r="L1404" s="3"/>
      <c r="M1404" s="3"/>
      <c r="Q1404" s="3"/>
      <c r="R1404" s="3"/>
      <c r="S1404" s="3"/>
      <c r="T1404" s="5" t="e">
        <f>((S1404)/((O1404/60)*(N1404/(N1404+O1404))))/1000</f>
        <v>#DIV/0!</v>
      </c>
      <c r="U1404" s="3"/>
      <c r="V1404" s="3"/>
      <c r="W1404" s="3"/>
      <c r="X1404" s="3"/>
      <c r="Y1404" s="6"/>
      <c r="Z1404" s="3"/>
      <c r="AA1404" s="6"/>
      <c r="AB1404" s="6"/>
      <c r="AC1404" s="6"/>
      <c r="AD1404" s="6"/>
      <c r="AE1404" s="6"/>
      <c r="AF1404" s="7"/>
    </row>
    <row r="1405" spans="1:32" ht="13.2">
      <c r="A1405" s="8"/>
      <c r="B1405" s="9"/>
      <c r="C1405" s="10"/>
      <c r="D1405" s="10"/>
      <c r="E1405" s="43"/>
      <c r="F1405" s="10"/>
      <c r="G1405" s="10"/>
      <c r="H1405" s="10"/>
      <c r="I1405" s="10"/>
      <c r="J1405" s="10"/>
      <c r="K1405" s="10"/>
      <c r="L1405" s="10"/>
      <c r="M1405" s="10"/>
      <c r="Q1405" s="10"/>
      <c r="R1405" s="10"/>
      <c r="S1405" s="10"/>
      <c r="T1405" s="11" t="e">
        <f>((S1405)/((O1405/60)*(N1405/(N1405+O1405))))/1000</f>
        <v>#DIV/0!</v>
      </c>
      <c r="U1405" s="10"/>
      <c r="V1405" s="10"/>
      <c r="W1405" s="10"/>
      <c r="X1405" s="10"/>
      <c r="Y1405" s="12"/>
      <c r="Z1405" s="10"/>
      <c r="AA1405" s="12"/>
      <c r="AB1405" s="12"/>
      <c r="AC1405" s="12"/>
      <c r="AD1405" s="12"/>
      <c r="AE1405" s="12"/>
      <c r="AF1405" s="13"/>
    </row>
    <row r="1406" spans="1:32" ht="13.2">
      <c r="A1406" s="1"/>
      <c r="B1406" s="2"/>
      <c r="C1406" s="3"/>
      <c r="D1406" s="3"/>
      <c r="E1406" s="31"/>
      <c r="F1406" s="3"/>
      <c r="G1406" s="3"/>
      <c r="H1406" s="3"/>
      <c r="I1406" s="3"/>
      <c r="J1406" s="3"/>
      <c r="K1406" s="3"/>
      <c r="L1406" s="3"/>
      <c r="M1406" s="3"/>
      <c r="Q1406" s="3"/>
      <c r="R1406" s="3"/>
      <c r="S1406" s="3"/>
      <c r="T1406" s="5" t="e">
        <f>((S1406)/((O1406/60)*(N1406/(N1406+O1406))))/1000</f>
        <v>#DIV/0!</v>
      </c>
      <c r="U1406" s="3"/>
      <c r="V1406" s="3"/>
      <c r="W1406" s="3"/>
      <c r="X1406" s="3"/>
      <c r="Y1406" s="6"/>
      <c r="Z1406" s="3"/>
      <c r="AA1406" s="6"/>
      <c r="AB1406" s="6"/>
      <c r="AC1406" s="6"/>
      <c r="AD1406" s="6"/>
      <c r="AE1406" s="6"/>
      <c r="AF1406" s="7"/>
    </row>
    <row r="1407" spans="1:32" ht="13.2">
      <c r="A1407" s="8"/>
      <c r="B1407" s="9"/>
      <c r="C1407" s="10"/>
      <c r="D1407" s="10"/>
      <c r="E1407" s="43"/>
      <c r="F1407" s="10"/>
      <c r="G1407" s="10"/>
      <c r="H1407" s="10"/>
      <c r="I1407" s="10"/>
      <c r="J1407" s="10"/>
      <c r="K1407" s="10"/>
      <c r="L1407" s="10"/>
      <c r="M1407" s="10"/>
      <c r="Q1407" s="10"/>
      <c r="R1407" s="10"/>
      <c r="S1407" s="10"/>
      <c r="T1407" s="11" t="e">
        <f>((S1407)/((O1407/60)*(N1407/(N1407+O1407))))/1000</f>
        <v>#DIV/0!</v>
      </c>
      <c r="U1407" s="10"/>
      <c r="V1407" s="10"/>
      <c r="W1407" s="10"/>
      <c r="X1407" s="10"/>
      <c r="Y1407" s="12"/>
      <c r="Z1407" s="10"/>
      <c r="AA1407" s="12"/>
      <c r="AB1407" s="12"/>
      <c r="AC1407" s="12"/>
      <c r="AD1407" s="12"/>
      <c r="AE1407" s="12"/>
      <c r="AF1407" s="13"/>
    </row>
    <row r="1408" spans="1:32" ht="13.2">
      <c r="A1408" s="1"/>
      <c r="B1408" s="2"/>
      <c r="C1408" s="3"/>
      <c r="D1408" s="3"/>
      <c r="E1408" s="31"/>
      <c r="F1408" s="3"/>
      <c r="G1408" s="3"/>
      <c r="H1408" s="3"/>
      <c r="I1408" s="3"/>
      <c r="J1408" s="3"/>
      <c r="K1408" s="3"/>
      <c r="L1408" s="3"/>
      <c r="M1408" s="3"/>
      <c r="Q1408" s="3"/>
      <c r="R1408" s="3"/>
      <c r="S1408" s="3"/>
      <c r="T1408" s="5" t="e">
        <f>((S1408)/((O1408/60)*(N1408/(N1408+O1408))))/1000</f>
        <v>#DIV/0!</v>
      </c>
      <c r="U1408" s="3"/>
      <c r="V1408" s="3"/>
      <c r="W1408" s="3"/>
      <c r="X1408" s="3"/>
      <c r="Y1408" s="6"/>
      <c r="Z1408" s="3"/>
      <c r="AA1408" s="6"/>
      <c r="AB1408" s="6"/>
      <c r="AC1408" s="6"/>
      <c r="AD1408" s="6"/>
      <c r="AE1408" s="6"/>
      <c r="AF1408" s="7"/>
    </row>
    <row r="1409" spans="1:32" ht="13.2">
      <c r="A1409" s="8"/>
      <c r="B1409" s="9"/>
      <c r="C1409" s="10"/>
      <c r="D1409" s="10"/>
      <c r="E1409" s="43"/>
      <c r="F1409" s="10"/>
      <c r="G1409" s="10"/>
      <c r="H1409" s="10"/>
      <c r="I1409" s="10"/>
      <c r="J1409" s="10"/>
      <c r="K1409" s="10"/>
      <c r="L1409" s="10"/>
      <c r="M1409" s="10"/>
      <c r="Q1409" s="10"/>
      <c r="R1409" s="10"/>
      <c r="S1409" s="10"/>
      <c r="T1409" s="11" t="e">
        <f>((S1409)/((O1409/60)*(N1409/(N1409+O1409))))/1000</f>
        <v>#DIV/0!</v>
      </c>
      <c r="U1409" s="10"/>
      <c r="V1409" s="10"/>
      <c r="W1409" s="10"/>
      <c r="X1409" s="10"/>
      <c r="Y1409" s="12"/>
      <c r="Z1409" s="10"/>
      <c r="AA1409" s="12"/>
      <c r="AB1409" s="12"/>
      <c r="AC1409" s="12"/>
      <c r="AD1409" s="12"/>
      <c r="AE1409" s="12"/>
      <c r="AF1409" s="13"/>
    </row>
    <row r="1410" spans="1:32" ht="13.2">
      <c r="A1410" s="1"/>
      <c r="B1410" s="2"/>
      <c r="C1410" s="3"/>
      <c r="D1410" s="3"/>
      <c r="E1410" s="31"/>
      <c r="F1410" s="3"/>
      <c r="G1410" s="3"/>
      <c r="H1410" s="3"/>
      <c r="I1410" s="3"/>
      <c r="J1410" s="3"/>
      <c r="K1410" s="3"/>
      <c r="L1410" s="3"/>
      <c r="M1410" s="3"/>
      <c r="Q1410" s="3"/>
      <c r="R1410" s="3"/>
      <c r="S1410" s="3"/>
      <c r="T1410" s="5" t="e">
        <f>((S1410)/((O1410/60)*(N1410/(N1410+O1410))))/1000</f>
        <v>#DIV/0!</v>
      </c>
      <c r="U1410" s="3"/>
      <c r="V1410" s="3"/>
      <c r="W1410" s="3"/>
      <c r="X1410" s="3"/>
      <c r="Y1410" s="6"/>
      <c r="Z1410" s="3"/>
      <c r="AA1410" s="6"/>
      <c r="AB1410" s="6"/>
      <c r="AC1410" s="6"/>
      <c r="AD1410" s="6"/>
      <c r="AE1410" s="6"/>
      <c r="AF1410" s="7"/>
    </row>
    <row r="1411" spans="1:32" ht="13.2">
      <c r="A1411" s="8"/>
      <c r="B1411" s="9"/>
      <c r="C1411" s="10"/>
      <c r="D1411" s="10"/>
      <c r="E1411" s="43"/>
      <c r="F1411" s="10"/>
      <c r="G1411" s="10"/>
      <c r="H1411" s="10"/>
      <c r="I1411" s="10"/>
      <c r="J1411" s="10"/>
      <c r="K1411" s="10"/>
      <c r="L1411" s="10"/>
      <c r="M1411" s="10"/>
      <c r="Q1411" s="10"/>
      <c r="R1411" s="10"/>
      <c r="S1411" s="10"/>
      <c r="T1411" s="11" t="e">
        <f>((S1411)/((O1411/60)*(N1411/(N1411+O1411))))/1000</f>
        <v>#DIV/0!</v>
      </c>
      <c r="U1411" s="10"/>
      <c r="V1411" s="10"/>
      <c r="W1411" s="10"/>
      <c r="X1411" s="10"/>
      <c r="Y1411" s="12"/>
      <c r="Z1411" s="10"/>
      <c r="AA1411" s="12"/>
      <c r="AB1411" s="12"/>
      <c r="AC1411" s="12"/>
      <c r="AD1411" s="12"/>
      <c r="AE1411" s="12"/>
      <c r="AF1411" s="13"/>
    </row>
    <row r="1412" spans="1:32" ht="13.2">
      <c r="A1412" s="1"/>
      <c r="B1412" s="2"/>
      <c r="C1412" s="3"/>
      <c r="D1412" s="3"/>
      <c r="E1412" s="31"/>
      <c r="F1412" s="3"/>
      <c r="G1412" s="3"/>
      <c r="H1412" s="3"/>
      <c r="I1412" s="3"/>
      <c r="J1412" s="3"/>
      <c r="K1412" s="3"/>
      <c r="L1412" s="3"/>
      <c r="M1412" s="3"/>
      <c r="Q1412" s="3"/>
      <c r="R1412" s="3"/>
      <c r="S1412" s="3"/>
      <c r="T1412" s="5" t="e">
        <f>((S1412)/((O1412/60)*(N1412/(N1412+O1412))))/1000</f>
        <v>#DIV/0!</v>
      </c>
      <c r="U1412" s="3"/>
      <c r="V1412" s="3"/>
      <c r="W1412" s="3"/>
      <c r="X1412" s="3"/>
      <c r="Y1412" s="6"/>
      <c r="Z1412" s="3"/>
      <c r="AA1412" s="6"/>
      <c r="AB1412" s="6"/>
      <c r="AC1412" s="6"/>
      <c r="AD1412" s="6"/>
      <c r="AE1412" s="6"/>
      <c r="AF1412" s="7"/>
    </row>
    <row r="1413" spans="1:32" ht="13.2">
      <c r="A1413" s="8"/>
      <c r="B1413" s="9"/>
      <c r="C1413" s="10"/>
      <c r="D1413" s="10"/>
      <c r="E1413" s="43"/>
      <c r="F1413" s="10"/>
      <c r="G1413" s="10"/>
      <c r="H1413" s="10"/>
      <c r="I1413" s="10"/>
      <c r="J1413" s="10"/>
      <c r="K1413" s="10"/>
      <c r="L1413" s="10"/>
      <c r="M1413" s="10"/>
      <c r="Q1413" s="10"/>
      <c r="R1413" s="10"/>
      <c r="S1413" s="10"/>
      <c r="T1413" s="11" t="e">
        <f>((S1413)/((O1413/60)*(N1413/(N1413+O1413))))/1000</f>
        <v>#DIV/0!</v>
      </c>
      <c r="U1413" s="10"/>
      <c r="V1413" s="10"/>
      <c r="W1413" s="10"/>
      <c r="X1413" s="10"/>
      <c r="Y1413" s="12"/>
      <c r="Z1413" s="10"/>
      <c r="AA1413" s="12"/>
      <c r="AB1413" s="12"/>
      <c r="AC1413" s="12"/>
      <c r="AD1413" s="12"/>
      <c r="AE1413" s="12"/>
      <c r="AF1413" s="13"/>
    </row>
    <row r="1414" spans="1:32" ht="13.2">
      <c r="A1414" s="1"/>
      <c r="B1414" s="2"/>
      <c r="C1414" s="3"/>
      <c r="D1414" s="3"/>
      <c r="E1414" s="31"/>
      <c r="F1414" s="3"/>
      <c r="G1414" s="3"/>
      <c r="H1414" s="3"/>
      <c r="I1414" s="3"/>
      <c r="J1414" s="3"/>
      <c r="K1414" s="3"/>
      <c r="L1414" s="3"/>
      <c r="M1414" s="3"/>
      <c r="Q1414" s="3"/>
      <c r="R1414" s="3"/>
      <c r="S1414" s="3"/>
      <c r="T1414" s="5" t="e">
        <f>((S1414)/((O1414/60)*(N1414/(N1414+O1414))))/1000</f>
        <v>#DIV/0!</v>
      </c>
      <c r="U1414" s="3"/>
      <c r="V1414" s="3"/>
      <c r="W1414" s="3"/>
      <c r="X1414" s="3"/>
      <c r="Y1414" s="6"/>
      <c r="Z1414" s="3"/>
      <c r="AA1414" s="6"/>
      <c r="AB1414" s="6"/>
      <c r="AC1414" s="6"/>
      <c r="AD1414" s="6"/>
      <c r="AE1414" s="6"/>
      <c r="AF1414" s="7"/>
    </row>
    <row r="1415" spans="1:32" ht="13.2">
      <c r="A1415" s="8"/>
      <c r="B1415" s="9"/>
      <c r="C1415" s="10"/>
      <c r="D1415" s="10"/>
      <c r="E1415" s="43"/>
      <c r="F1415" s="10"/>
      <c r="G1415" s="10"/>
      <c r="H1415" s="10"/>
      <c r="I1415" s="10"/>
      <c r="J1415" s="10"/>
      <c r="K1415" s="10"/>
      <c r="L1415" s="10"/>
      <c r="M1415" s="10"/>
      <c r="Q1415" s="10"/>
      <c r="R1415" s="10"/>
      <c r="S1415" s="10"/>
      <c r="T1415" s="11" t="e">
        <f>((S1415)/((O1415/60)*(N1415/(N1415+O1415))))/1000</f>
        <v>#DIV/0!</v>
      </c>
      <c r="U1415" s="10"/>
      <c r="V1415" s="10"/>
      <c r="W1415" s="10"/>
      <c r="X1415" s="10"/>
      <c r="Y1415" s="12"/>
      <c r="Z1415" s="10"/>
      <c r="AA1415" s="12"/>
      <c r="AB1415" s="12"/>
      <c r="AC1415" s="12"/>
      <c r="AD1415" s="12"/>
      <c r="AE1415" s="12"/>
      <c r="AF1415" s="13"/>
    </row>
    <row r="1416" spans="1:32" ht="13.2">
      <c r="A1416" s="1"/>
      <c r="B1416" s="2"/>
      <c r="C1416" s="3"/>
      <c r="D1416" s="3"/>
      <c r="E1416" s="31"/>
      <c r="F1416" s="3"/>
      <c r="G1416" s="3"/>
      <c r="H1416" s="3"/>
      <c r="I1416" s="3"/>
      <c r="J1416" s="3"/>
      <c r="K1416" s="3"/>
      <c r="L1416" s="3"/>
      <c r="M1416" s="3"/>
      <c r="Q1416" s="3"/>
      <c r="R1416" s="3"/>
      <c r="S1416" s="3"/>
      <c r="T1416" s="5" t="e">
        <f>((S1416)/((O1416/60)*(N1416/(N1416+O1416))))/1000</f>
        <v>#DIV/0!</v>
      </c>
      <c r="U1416" s="3"/>
      <c r="V1416" s="3"/>
      <c r="W1416" s="3"/>
      <c r="X1416" s="3"/>
      <c r="Y1416" s="6"/>
      <c r="Z1416" s="3"/>
      <c r="AA1416" s="6"/>
      <c r="AB1416" s="6"/>
      <c r="AC1416" s="6"/>
      <c r="AD1416" s="6"/>
      <c r="AE1416" s="6"/>
      <c r="AF1416" s="7"/>
    </row>
    <row r="1417" spans="1:32" ht="13.2">
      <c r="A1417" s="8"/>
      <c r="B1417" s="9"/>
      <c r="C1417" s="10"/>
      <c r="D1417" s="10"/>
      <c r="E1417" s="43"/>
      <c r="F1417" s="10"/>
      <c r="G1417" s="10"/>
      <c r="H1417" s="10"/>
      <c r="I1417" s="10"/>
      <c r="J1417" s="10"/>
      <c r="K1417" s="10"/>
      <c r="L1417" s="10"/>
      <c r="M1417" s="10"/>
      <c r="Q1417" s="10"/>
      <c r="R1417" s="10"/>
      <c r="S1417" s="10"/>
      <c r="T1417" s="11" t="e">
        <f>((S1417)/((O1417/60)*(N1417/(N1417+O1417))))/1000</f>
        <v>#DIV/0!</v>
      </c>
      <c r="U1417" s="10"/>
      <c r="V1417" s="10"/>
      <c r="W1417" s="10"/>
      <c r="X1417" s="10"/>
      <c r="Y1417" s="12"/>
      <c r="Z1417" s="10"/>
      <c r="AA1417" s="12"/>
      <c r="AB1417" s="12"/>
      <c r="AC1417" s="12"/>
      <c r="AD1417" s="12"/>
      <c r="AE1417" s="12"/>
      <c r="AF1417" s="13"/>
    </row>
    <row r="1418" spans="1:32" ht="13.2">
      <c r="A1418" s="1"/>
      <c r="B1418" s="2"/>
      <c r="C1418" s="3"/>
      <c r="D1418" s="3"/>
      <c r="E1418" s="31"/>
      <c r="F1418" s="3"/>
      <c r="G1418" s="3"/>
      <c r="H1418" s="3"/>
      <c r="I1418" s="3"/>
      <c r="J1418" s="3"/>
      <c r="K1418" s="3"/>
      <c r="L1418" s="3"/>
      <c r="M1418" s="3"/>
      <c r="Q1418" s="3"/>
      <c r="R1418" s="3"/>
      <c r="S1418" s="3"/>
      <c r="T1418" s="5" t="e">
        <f>((S1418)/((O1418/60)*(N1418/(N1418+O1418))))/1000</f>
        <v>#DIV/0!</v>
      </c>
      <c r="U1418" s="3"/>
      <c r="V1418" s="3"/>
      <c r="W1418" s="3"/>
      <c r="X1418" s="3"/>
      <c r="Y1418" s="6"/>
      <c r="Z1418" s="3"/>
      <c r="AA1418" s="6"/>
      <c r="AB1418" s="6"/>
      <c r="AC1418" s="6"/>
      <c r="AD1418" s="6"/>
      <c r="AE1418" s="6"/>
      <c r="AF1418" s="7"/>
    </row>
    <row r="1419" spans="1:32" ht="13.2">
      <c r="A1419" s="8"/>
      <c r="B1419" s="9"/>
      <c r="C1419" s="10"/>
      <c r="D1419" s="10"/>
      <c r="E1419" s="43"/>
      <c r="F1419" s="10"/>
      <c r="G1419" s="10"/>
      <c r="H1419" s="10"/>
      <c r="I1419" s="10"/>
      <c r="J1419" s="10"/>
      <c r="K1419" s="10"/>
      <c r="L1419" s="10"/>
      <c r="M1419" s="10"/>
      <c r="Q1419" s="10"/>
      <c r="R1419" s="10"/>
      <c r="S1419" s="10"/>
      <c r="T1419" s="11" t="e">
        <f>((S1419)/((O1419/60)*(N1419/(N1419+O1419))))/1000</f>
        <v>#DIV/0!</v>
      </c>
      <c r="U1419" s="10"/>
      <c r="V1419" s="10"/>
      <c r="W1419" s="10"/>
      <c r="X1419" s="10"/>
      <c r="Y1419" s="12"/>
      <c r="Z1419" s="10"/>
      <c r="AA1419" s="12"/>
      <c r="AB1419" s="12"/>
      <c r="AC1419" s="12"/>
      <c r="AD1419" s="12"/>
      <c r="AE1419" s="12"/>
      <c r="AF1419" s="13"/>
    </row>
    <row r="1420" spans="1:32" ht="13.2">
      <c r="A1420" s="1"/>
      <c r="B1420" s="2"/>
      <c r="C1420" s="3"/>
      <c r="D1420" s="3"/>
      <c r="E1420" s="31"/>
      <c r="F1420" s="3"/>
      <c r="G1420" s="3"/>
      <c r="H1420" s="3"/>
      <c r="I1420" s="3"/>
      <c r="J1420" s="3"/>
      <c r="K1420" s="3"/>
      <c r="L1420" s="3"/>
      <c r="M1420" s="3"/>
      <c r="Q1420" s="3"/>
      <c r="R1420" s="3"/>
      <c r="S1420" s="3"/>
      <c r="T1420" s="5" t="e">
        <f>((S1420)/((O1420/60)*(N1420/(N1420+O1420))))/1000</f>
        <v>#DIV/0!</v>
      </c>
      <c r="U1420" s="3"/>
      <c r="V1420" s="3"/>
      <c r="W1420" s="3"/>
      <c r="X1420" s="3"/>
      <c r="Y1420" s="6"/>
      <c r="Z1420" s="3"/>
      <c r="AA1420" s="6"/>
      <c r="AB1420" s="6"/>
      <c r="AC1420" s="6"/>
      <c r="AD1420" s="6"/>
      <c r="AE1420" s="6"/>
      <c r="AF1420" s="7"/>
    </row>
    <row r="1421" spans="1:32" ht="13.2">
      <c r="A1421" s="8"/>
      <c r="B1421" s="9"/>
      <c r="C1421" s="10"/>
      <c r="D1421" s="10"/>
      <c r="E1421" s="43"/>
      <c r="F1421" s="10"/>
      <c r="G1421" s="10"/>
      <c r="H1421" s="10"/>
      <c r="I1421" s="10"/>
      <c r="J1421" s="10"/>
      <c r="K1421" s="10"/>
      <c r="L1421" s="10"/>
      <c r="M1421" s="10"/>
      <c r="Q1421" s="10"/>
      <c r="R1421" s="10"/>
      <c r="S1421" s="10"/>
      <c r="T1421" s="11" t="e">
        <f>((S1421)/((O1421/60)*(N1421/(N1421+O1421))))/1000</f>
        <v>#DIV/0!</v>
      </c>
      <c r="U1421" s="10"/>
      <c r="V1421" s="10"/>
      <c r="W1421" s="10"/>
      <c r="X1421" s="10"/>
      <c r="Y1421" s="12"/>
      <c r="Z1421" s="10"/>
      <c r="AA1421" s="12"/>
      <c r="AB1421" s="12"/>
      <c r="AC1421" s="12"/>
      <c r="AD1421" s="12"/>
      <c r="AE1421" s="12"/>
      <c r="AF1421" s="13"/>
    </row>
    <row r="1422" spans="1:32" ht="13.2">
      <c r="A1422" s="1"/>
      <c r="B1422" s="2"/>
      <c r="C1422" s="3"/>
      <c r="D1422" s="3"/>
      <c r="E1422" s="31"/>
      <c r="F1422" s="3"/>
      <c r="G1422" s="3"/>
      <c r="H1422" s="3"/>
      <c r="I1422" s="3"/>
      <c r="J1422" s="3"/>
      <c r="K1422" s="3"/>
      <c r="L1422" s="3"/>
      <c r="M1422" s="3"/>
      <c r="Q1422" s="3"/>
      <c r="R1422" s="3"/>
      <c r="S1422" s="3"/>
      <c r="T1422" s="5" t="e">
        <f>((S1422)/((O1422/60)*(N1422/(N1422+O1422))))/1000</f>
        <v>#DIV/0!</v>
      </c>
      <c r="U1422" s="3"/>
      <c r="V1422" s="3"/>
      <c r="W1422" s="3"/>
      <c r="X1422" s="3"/>
      <c r="Y1422" s="6"/>
      <c r="Z1422" s="3"/>
      <c r="AA1422" s="6"/>
      <c r="AB1422" s="6"/>
      <c r="AC1422" s="6"/>
      <c r="AD1422" s="6"/>
      <c r="AE1422" s="6"/>
      <c r="AF1422" s="7"/>
    </row>
    <row r="1423" spans="1:32" ht="13.2">
      <c r="A1423" s="8"/>
      <c r="B1423" s="9"/>
      <c r="C1423" s="10"/>
      <c r="D1423" s="10"/>
      <c r="E1423" s="43"/>
      <c r="F1423" s="10"/>
      <c r="G1423" s="10"/>
      <c r="H1423" s="10"/>
      <c r="I1423" s="10"/>
      <c r="J1423" s="10"/>
      <c r="K1423" s="10"/>
      <c r="L1423" s="10"/>
      <c r="M1423" s="10"/>
      <c r="Q1423" s="10"/>
      <c r="R1423" s="10"/>
      <c r="S1423" s="10"/>
      <c r="T1423" s="11" t="e">
        <f>((S1423)/((O1423/60)*(N1423/(N1423+O1423))))/1000</f>
        <v>#DIV/0!</v>
      </c>
      <c r="U1423" s="10"/>
      <c r="V1423" s="10"/>
      <c r="W1423" s="10"/>
      <c r="X1423" s="10"/>
      <c r="Y1423" s="12"/>
      <c r="Z1423" s="10"/>
      <c r="AA1423" s="12"/>
      <c r="AB1423" s="12"/>
      <c r="AC1423" s="12"/>
      <c r="AD1423" s="12"/>
      <c r="AE1423" s="12"/>
      <c r="AF1423" s="13"/>
    </row>
    <row r="1424" spans="1:32" ht="13.2">
      <c r="A1424" s="1"/>
      <c r="B1424" s="2"/>
      <c r="C1424" s="3"/>
      <c r="D1424" s="3"/>
      <c r="E1424" s="31"/>
      <c r="F1424" s="3"/>
      <c r="G1424" s="3"/>
      <c r="H1424" s="3"/>
      <c r="I1424" s="3"/>
      <c r="J1424" s="3"/>
      <c r="K1424" s="3"/>
      <c r="L1424" s="3"/>
      <c r="M1424" s="3"/>
      <c r="Q1424" s="3"/>
      <c r="R1424" s="3"/>
      <c r="S1424" s="3"/>
      <c r="T1424" s="5" t="e">
        <f>((S1424)/((O1424/60)*(N1424/(N1424+O1424))))/1000</f>
        <v>#DIV/0!</v>
      </c>
      <c r="U1424" s="3"/>
      <c r="V1424" s="3"/>
      <c r="W1424" s="3"/>
      <c r="X1424" s="3"/>
      <c r="Y1424" s="6"/>
      <c r="Z1424" s="3"/>
      <c r="AA1424" s="6"/>
      <c r="AB1424" s="6"/>
      <c r="AC1424" s="6"/>
      <c r="AD1424" s="6"/>
      <c r="AE1424" s="6"/>
      <c r="AF1424" s="7"/>
    </row>
    <row r="1425" spans="1:32" ht="13.2">
      <c r="A1425" s="8"/>
      <c r="B1425" s="9"/>
      <c r="C1425" s="10"/>
      <c r="D1425" s="10"/>
      <c r="E1425" s="43"/>
      <c r="F1425" s="10"/>
      <c r="G1425" s="10"/>
      <c r="H1425" s="10"/>
      <c r="I1425" s="10"/>
      <c r="J1425" s="10"/>
      <c r="K1425" s="10"/>
      <c r="L1425" s="10"/>
      <c r="M1425" s="10"/>
      <c r="Q1425" s="10"/>
      <c r="R1425" s="10"/>
      <c r="S1425" s="10"/>
      <c r="T1425" s="11" t="e">
        <f>((S1425)/((O1425/60)*(N1425/(N1425+O1425))))/1000</f>
        <v>#DIV/0!</v>
      </c>
      <c r="U1425" s="10"/>
      <c r="V1425" s="10"/>
      <c r="W1425" s="10"/>
      <c r="X1425" s="10"/>
      <c r="Y1425" s="12"/>
      <c r="Z1425" s="10"/>
      <c r="AA1425" s="12"/>
      <c r="AB1425" s="12"/>
      <c r="AC1425" s="12"/>
      <c r="AD1425" s="12"/>
      <c r="AE1425" s="12"/>
      <c r="AF1425" s="13"/>
    </row>
    <row r="1426" spans="1:32" ht="13.2">
      <c r="A1426" s="1"/>
      <c r="B1426" s="2"/>
      <c r="C1426" s="3"/>
      <c r="D1426" s="3"/>
      <c r="E1426" s="31"/>
      <c r="F1426" s="3"/>
      <c r="G1426" s="3"/>
      <c r="H1426" s="3"/>
      <c r="I1426" s="3"/>
      <c r="J1426" s="3"/>
      <c r="K1426" s="3"/>
      <c r="L1426" s="3"/>
      <c r="M1426" s="3"/>
      <c r="Q1426" s="3"/>
      <c r="R1426" s="3"/>
      <c r="S1426" s="3"/>
      <c r="T1426" s="5" t="e">
        <f>((S1426)/((O1426/60)*(N1426/(N1426+O1426))))/1000</f>
        <v>#DIV/0!</v>
      </c>
      <c r="U1426" s="3"/>
      <c r="V1426" s="3"/>
      <c r="W1426" s="3"/>
      <c r="X1426" s="3"/>
      <c r="Y1426" s="6"/>
      <c r="Z1426" s="3"/>
      <c r="AA1426" s="6"/>
      <c r="AB1426" s="6"/>
      <c r="AC1426" s="6"/>
      <c r="AD1426" s="6"/>
      <c r="AE1426" s="6"/>
      <c r="AF1426" s="7"/>
    </row>
    <row r="1427" spans="1:32" ht="13.2">
      <c r="A1427" s="8"/>
      <c r="B1427" s="9"/>
      <c r="C1427" s="10"/>
      <c r="D1427" s="10"/>
      <c r="E1427" s="43"/>
      <c r="F1427" s="10"/>
      <c r="G1427" s="10"/>
      <c r="H1427" s="10"/>
      <c r="I1427" s="10"/>
      <c r="J1427" s="10"/>
      <c r="K1427" s="10"/>
      <c r="L1427" s="10"/>
      <c r="M1427" s="10"/>
      <c r="Q1427" s="10"/>
      <c r="R1427" s="10"/>
      <c r="S1427" s="10"/>
      <c r="T1427" s="11" t="e">
        <f>((S1427)/((O1427/60)*(N1427/(N1427+O1427))))/1000</f>
        <v>#DIV/0!</v>
      </c>
      <c r="U1427" s="10"/>
      <c r="V1427" s="10"/>
      <c r="W1427" s="10"/>
      <c r="X1427" s="10"/>
      <c r="Y1427" s="12"/>
      <c r="Z1427" s="10"/>
      <c r="AA1427" s="12"/>
      <c r="AB1427" s="12"/>
      <c r="AC1427" s="12"/>
      <c r="AD1427" s="12"/>
      <c r="AE1427" s="12"/>
      <c r="AF1427" s="13"/>
    </row>
    <row r="1428" spans="1:32" ht="13.2">
      <c r="A1428" s="1"/>
      <c r="B1428" s="2"/>
      <c r="C1428" s="3"/>
      <c r="D1428" s="3"/>
      <c r="E1428" s="31"/>
      <c r="F1428" s="3"/>
      <c r="G1428" s="3"/>
      <c r="H1428" s="3"/>
      <c r="I1428" s="3"/>
      <c r="J1428" s="3"/>
      <c r="K1428" s="3"/>
      <c r="L1428" s="3"/>
      <c r="M1428" s="3"/>
      <c r="Q1428" s="3"/>
      <c r="R1428" s="3"/>
      <c r="S1428" s="3"/>
      <c r="T1428" s="5" t="e">
        <f>((S1428)/((O1428/60)*(N1428/(N1428+O1428))))/1000</f>
        <v>#DIV/0!</v>
      </c>
      <c r="U1428" s="3"/>
      <c r="V1428" s="3"/>
      <c r="W1428" s="3"/>
      <c r="X1428" s="3"/>
      <c r="Y1428" s="6"/>
      <c r="Z1428" s="3"/>
      <c r="AA1428" s="6"/>
      <c r="AB1428" s="6"/>
      <c r="AC1428" s="6"/>
      <c r="AD1428" s="6"/>
      <c r="AE1428" s="6"/>
      <c r="AF1428" s="7"/>
    </row>
    <row r="1429" spans="1:32" ht="13.2">
      <c r="A1429" s="8"/>
      <c r="B1429" s="9"/>
      <c r="C1429" s="10"/>
      <c r="D1429" s="10"/>
      <c r="E1429" s="43"/>
      <c r="F1429" s="10"/>
      <c r="G1429" s="10"/>
      <c r="H1429" s="10"/>
      <c r="I1429" s="10"/>
      <c r="J1429" s="10"/>
      <c r="K1429" s="10"/>
      <c r="L1429" s="10"/>
      <c r="M1429" s="10"/>
      <c r="Q1429" s="10"/>
      <c r="R1429" s="10"/>
      <c r="S1429" s="10"/>
      <c r="T1429" s="11" t="e">
        <f>((S1429)/((O1429/60)*(N1429/(N1429+O1429))))/1000</f>
        <v>#DIV/0!</v>
      </c>
      <c r="U1429" s="10"/>
      <c r="V1429" s="10"/>
      <c r="W1429" s="10"/>
      <c r="X1429" s="10"/>
      <c r="Y1429" s="12"/>
      <c r="Z1429" s="10"/>
      <c r="AA1429" s="12"/>
      <c r="AB1429" s="12"/>
      <c r="AC1429" s="12"/>
      <c r="AD1429" s="12"/>
      <c r="AE1429" s="12"/>
      <c r="AF1429" s="13"/>
    </row>
    <row r="1430" spans="1:32" ht="13.2">
      <c r="A1430" s="1"/>
      <c r="B1430" s="2"/>
      <c r="C1430" s="3"/>
      <c r="D1430" s="3"/>
      <c r="E1430" s="31"/>
      <c r="F1430" s="3"/>
      <c r="G1430" s="3"/>
      <c r="H1430" s="3"/>
      <c r="I1430" s="3"/>
      <c r="J1430" s="3"/>
      <c r="K1430" s="3"/>
      <c r="L1430" s="3"/>
      <c r="M1430" s="3"/>
      <c r="Q1430" s="3"/>
      <c r="R1430" s="3"/>
      <c r="S1430" s="3"/>
      <c r="T1430" s="5" t="e">
        <f>((S1430)/((O1430/60)*(N1430/(N1430+O1430))))/1000</f>
        <v>#DIV/0!</v>
      </c>
      <c r="U1430" s="3"/>
      <c r="V1430" s="3"/>
      <c r="W1430" s="3"/>
      <c r="X1430" s="3"/>
      <c r="Y1430" s="6"/>
      <c r="Z1430" s="3"/>
      <c r="AA1430" s="6"/>
      <c r="AB1430" s="6"/>
      <c r="AC1430" s="6"/>
      <c r="AD1430" s="6"/>
      <c r="AE1430" s="6"/>
      <c r="AF1430" s="7"/>
    </row>
    <row r="1431" spans="1:32" ht="13.2">
      <c r="A1431" s="8"/>
      <c r="B1431" s="9"/>
      <c r="C1431" s="10"/>
      <c r="D1431" s="10"/>
      <c r="E1431" s="43"/>
      <c r="F1431" s="10"/>
      <c r="G1431" s="10"/>
      <c r="H1431" s="10"/>
      <c r="I1431" s="10"/>
      <c r="J1431" s="10"/>
      <c r="K1431" s="10"/>
      <c r="L1431" s="10"/>
      <c r="M1431" s="10"/>
      <c r="Q1431" s="10"/>
      <c r="R1431" s="10"/>
      <c r="S1431" s="10"/>
      <c r="T1431" s="11" t="e">
        <f>((S1431)/((O1431/60)*(N1431/(N1431+O1431))))/1000</f>
        <v>#DIV/0!</v>
      </c>
      <c r="U1431" s="10"/>
      <c r="V1431" s="10"/>
      <c r="W1431" s="10"/>
      <c r="X1431" s="10"/>
      <c r="Y1431" s="12"/>
      <c r="Z1431" s="10"/>
      <c r="AA1431" s="12"/>
      <c r="AB1431" s="12"/>
      <c r="AC1431" s="12"/>
      <c r="AD1431" s="12"/>
      <c r="AE1431" s="12"/>
      <c r="AF1431" s="13"/>
    </row>
    <row r="1432" spans="1:32" ht="13.2">
      <c r="A1432" s="1"/>
      <c r="B1432" s="2"/>
      <c r="C1432" s="3"/>
      <c r="D1432" s="3"/>
      <c r="E1432" s="31"/>
      <c r="F1432" s="3"/>
      <c r="G1432" s="3"/>
      <c r="H1432" s="3"/>
      <c r="I1432" s="3"/>
      <c r="J1432" s="3"/>
      <c r="K1432" s="3"/>
      <c r="L1432" s="3"/>
      <c r="M1432" s="3"/>
      <c r="Q1432" s="3"/>
      <c r="R1432" s="3"/>
      <c r="S1432" s="3"/>
      <c r="T1432" s="5" t="e">
        <f>((S1432)/((O1432/60)*(N1432/(N1432+O1432))))/1000</f>
        <v>#DIV/0!</v>
      </c>
      <c r="U1432" s="3"/>
      <c r="V1432" s="3"/>
      <c r="W1432" s="3"/>
      <c r="X1432" s="3"/>
      <c r="Y1432" s="6"/>
      <c r="Z1432" s="3"/>
      <c r="AA1432" s="6"/>
      <c r="AB1432" s="6"/>
      <c r="AC1432" s="6"/>
      <c r="AD1432" s="6"/>
      <c r="AE1432" s="6"/>
      <c r="AF1432" s="7"/>
    </row>
    <row r="1433" spans="1:32" ht="13.2">
      <c r="A1433" s="8"/>
      <c r="B1433" s="9"/>
      <c r="C1433" s="10"/>
      <c r="D1433" s="10"/>
      <c r="E1433" s="43"/>
      <c r="F1433" s="10"/>
      <c r="G1433" s="10"/>
      <c r="H1433" s="10"/>
      <c r="I1433" s="10"/>
      <c r="J1433" s="10"/>
      <c r="K1433" s="10"/>
      <c r="L1433" s="10"/>
      <c r="M1433" s="10"/>
      <c r="Q1433" s="10"/>
      <c r="R1433" s="10"/>
      <c r="S1433" s="10"/>
      <c r="T1433" s="11" t="e">
        <f>((S1433)/((O1433/60)*(N1433/(N1433+O1433))))/1000</f>
        <v>#DIV/0!</v>
      </c>
      <c r="U1433" s="10"/>
      <c r="V1433" s="10"/>
      <c r="W1433" s="10"/>
      <c r="X1433" s="10"/>
      <c r="Y1433" s="12"/>
      <c r="Z1433" s="10"/>
      <c r="AA1433" s="12"/>
      <c r="AB1433" s="12"/>
      <c r="AC1433" s="12"/>
      <c r="AD1433" s="12"/>
      <c r="AE1433" s="12"/>
      <c r="AF1433" s="13"/>
    </row>
    <row r="1434" spans="1:32" ht="13.2">
      <c r="A1434" s="1"/>
      <c r="B1434" s="2"/>
      <c r="C1434" s="3"/>
      <c r="D1434" s="3"/>
      <c r="E1434" s="31"/>
      <c r="F1434" s="3"/>
      <c r="G1434" s="3"/>
      <c r="H1434" s="3"/>
      <c r="I1434" s="3"/>
      <c r="J1434" s="3"/>
      <c r="K1434" s="3"/>
      <c r="L1434" s="3"/>
      <c r="M1434" s="3"/>
      <c r="Q1434" s="3"/>
      <c r="R1434" s="3"/>
      <c r="S1434" s="3"/>
      <c r="T1434" s="5" t="e">
        <f>((S1434)/((O1434/60)*(N1434/(N1434+O1434))))/1000</f>
        <v>#DIV/0!</v>
      </c>
      <c r="U1434" s="3"/>
      <c r="V1434" s="3"/>
      <c r="W1434" s="3"/>
      <c r="X1434" s="3"/>
      <c r="Y1434" s="6"/>
      <c r="Z1434" s="3"/>
      <c r="AA1434" s="6"/>
      <c r="AB1434" s="6"/>
      <c r="AC1434" s="6"/>
      <c r="AD1434" s="6"/>
      <c r="AE1434" s="6"/>
      <c r="AF1434" s="7"/>
    </row>
    <row r="1435" spans="1:32" ht="13.2">
      <c r="A1435" s="8"/>
      <c r="B1435" s="9"/>
      <c r="C1435" s="10"/>
      <c r="D1435" s="10"/>
      <c r="E1435" s="43"/>
      <c r="F1435" s="10"/>
      <c r="G1435" s="10"/>
      <c r="H1435" s="10"/>
      <c r="I1435" s="10"/>
      <c r="J1435" s="10"/>
      <c r="K1435" s="10"/>
      <c r="L1435" s="10"/>
      <c r="M1435" s="10"/>
      <c r="Q1435" s="10"/>
      <c r="R1435" s="10"/>
      <c r="S1435" s="10"/>
      <c r="T1435" s="11" t="e">
        <f>((S1435)/((O1435/60)*(N1435/(N1435+O1435))))/1000</f>
        <v>#DIV/0!</v>
      </c>
      <c r="U1435" s="10"/>
      <c r="V1435" s="10"/>
      <c r="W1435" s="10"/>
      <c r="X1435" s="10"/>
      <c r="Y1435" s="12"/>
      <c r="Z1435" s="10"/>
      <c r="AA1435" s="12"/>
      <c r="AB1435" s="12"/>
      <c r="AC1435" s="12"/>
      <c r="AD1435" s="12"/>
      <c r="AE1435" s="12"/>
      <c r="AF1435" s="13"/>
    </row>
    <row r="1436" spans="1:32" ht="13.2">
      <c r="A1436" s="1"/>
      <c r="B1436" s="2"/>
      <c r="C1436" s="3"/>
      <c r="D1436" s="3"/>
      <c r="E1436" s="31"/>
      <c r="F1436" s="3"/>
      <c r="G1436" s="3"/>
      <c r="H1436" s="3"/>
      <c r="I1436" s="3"/>
      <c r="J1436" s="3"/>
      <c r="K1436" s="3"/>
      <c r="L1436" s="3"/>
      <c r="M1436" s="3"/>
      <c r="Q1436" s="3"/>
      <c r="R1436" s="3"/>
      <c r="S1436" s="3"/>
      <c r="T1436" s="5" t="e">
        <f>((S1436)/((O1436/60)*(N1436/(N1436+O1436))))/1000</f>
        <v>#DIV/0!</v>
      </c>
      <c r="U1436" s="3"/>
      <c r="V1436" s="3"/>
      <c r="W1436" s="3"/>
      <c r="X1436" s="3"/>
      <c r="Y1436" s="6"/>
      <c r="Z1436" s="3"/>
      <c r="AA1436" s="6"/>
      <c r="AB1436" s="6"/>
      <c r="AC1436" s="6"/>
      <c r="AD1436" s="6"/>
      <c r="AE1436" s="6"/>
      <c r="AF1436" s="7"/>
    </row>
    <row r="1437" spans="1:32" ht="13.2">
      <c r="A1437" s="8"/>
      <c r="B1437" s="9"/>
      <c r="C1437" s="10"/>
      <c r="D1437" s="10"/>
      <c r="E1437" s="43"/>
      <c r="F1437" s="10"/>
      <c r="G1437" s="10"/>
      <c r="H1437" s="10"/>
      <c r="I1437" s="10"/>
      <c r="J1437" s="10"/>
      <c r="K1437" s="10"/>
      <c r="L1437" s="10"/>
      <c r="M1437" s="10"/>
      <c r="Q1437" s="10"/>
      <c r="R1437" s="10"/>
      <c r="S1437" s="10"/>
      <c r="T1437" s="11" t="e">
        <f>((S1437)/((O1437/60)*(N1437/(N1437+O1437))))/1000</f>
        <v>#DIV/0!</v>
      </c>
      <c r="U1437" s="10"/>
      <c r="V1437" s="10"/>
      <c r="W1437" s="10"/>
      <c r="X1437" s="10"/>
      <c r="Y1437" s="12"/>
      <c r="Z1437" s="10"/>
      <c r="AA1437" s="12"/>
      <c r="AB1437" s="12"/>
      <c r="AC1437" s="12"/>
      <c r="AD1437" s="12"/>
      <c r="AE1437" s="12"/>
      <c r="AF1437" s="13"/>
    </row>
    <row r="1438" spans="1:32" ht="13.2">
      <c r="A1438" s="1"/>
      <c r="B1438" s="2"/>
      <c r="C1438" s="3"/>
      <c r="D1438" s="3"/>
      <c r="E1438" s="31"/>
      <c r="F1438" s="3"/>
      <c r="G1438" s="3"/>
      <c r="H1438" s="3"/>
      <c r="I1438" s="3"/>
      <c r="J1438" s="3"/>
      <c r="K1438" s="3"/>
      <c r="L1438" s="3"/>
      <c r="M1438" s="3"/>
      <c r="Q1438" s="3"/>
      <c r="R1438" s="3"/>
      <c r="S1438" s="3"/>
      <c r="T1438" s="5" t="e">
        <f>((S1438)/((O1438/60)*(N1438/(N1438+O1438))))/1000</f>
        <v>#DIV/0!</v>
      </c>
      <c r="U1438" s="3"/>
      <c r="V1438" s="3"/>
      <c r="W1438" s="3"/>
      <c r="X1438" s="3"/>
      <c r="Y1438" s="6"/>
      <c r="Z1438" s="3"/>
      <c r="AA1438" s="6"/>
      <c r="AB1438" s="6"/>
      <c r="AC1438" s="6"/>
      <c r="AD1438" s="6"/>
      <c r="AE1438" s="6"/>
      <c r="AF1438" s="7"/>
    </row>
    <row r="1439" spans="1:32" ht="13.2">
      <c r="A1439" s="8"/>
      <c r="B1439" s="9"/>
      <c r="C1439" s="10"/>
      <c r="D1439" s="10"/>
      <c r="E1439" s="43"/>
      <c r="F1439" s="10"/>
      <c r="G1439" s="10"/>
      <c r="H1439" s="10"/>
      <c r="I1439" s="10"/>
      <c r="J1439" s="10"/>
      <c r="K1439" s="10"/>
      <c r="L1439" s="10"/>
      <c r="M1439" s="10"/>
      <c r="Q1439" s="10"/>
      <c r="R1439" s="10"/>
      <c r="S1439" s="10"/>
      <c r="T1439" s="11" t="e">
        <f>((S1439)/((O1439/60)*(N1439/(N1439+O1439))))/1000</f>
        <v>#DIV/0!</v>
      </c>
      <c r="U1439" s="10"/>
      <c r="V1439" s="10"/>
      <c r="W1439" s="10"/>
      <c r="X1439" s="10"/>
      <c r="Y1439" s="12"/>
      <c r="Z1439" s="10"/>
      <c r="AA1439" s="12"/>
      <c r="AB1439" s="12"/>
      <c r="AC1439" s="12"/>
      <c r="AD1439" s="12"/>
      <c r="AE1439" s="12"/>
      <c r="AF1439" s="13"/>
    </row>
    <row r="1440" spans="1:32" ht="13.2">
      <c r="A1440" s="1"/>
      <c r="B1440" s="2"/>
      <c r="C1440" s="3"/>
      <c r="D1440" s="3"/>
      <c r="E1440" s="31"/>
      <c r="F1440" s="3"/>
      <c r="G1440" s="3"/>
      <c r="H1440" s="3"/>
      <c r="I1440" s="3"/>
      <c r="J1440" s="3"/>
      <c r="K1440" s="3"/>
      <c r="L1440" s="3"/>
      <c r="M1440" s="3"/>
      <c r="Q1440" s="3"/>
      <c r="R1440" s="3"/>
      <c r="S1440" s="3"/>
      <c r="T1440" s="5" t="e">
        <f>((S1440)/((O1440/60)*(N1440/(N1440+O1440))))/1000</f>
        <v>#DIV/0!</v>
      </c>
      <c r="U1440" s="3"/>
      <c r="V1440" s="3"/>
      <c r="W1440" s="3"/>
      <c r="X1440" s="3"/>
      <c r="Y1440" s="6"/>
      <c r="Z1440" s="3"/>
      <c r="AA1440" s="6"/>
      <c r="AB1440" s="6"/>
      <c r="AC1440" s="6"/>
      <c r="AD1440" s="6"/>
      <c r="AE1440" s="6"/>
      <c r="AF1440" s="7"/>
    </row>
    <row r="1441" spans="1:32" ht="13.2">
      <c r="A1441" s="8"/>
      <c r="B1441" s="9"/>
      <c r="C1441" s="10"/>
      <c r="D1441" s="10"/>
      <c r="E1441" s="43"/>
      <c r="F1441" s="10"/>
      <c r="G1441" s="10"/>
      <c r="H1441" s="10"/>
      <c r="I1441" s="10"/>
      <c r="J1441" s="10"/>
      <c r="K1441" s="10"/>
      <c r="L1441" s="10"/>
      <c r="M1441" s="10"/>
      <c r="Q1441" s="10"/>
      <c r="R1441" s="10"/>
      <c r="S1441" s="10"/>
      <c r="T1441" s="11" t="e">
        <f>((S1441)/((O1441/60)*(N1441/(N1441+O1441))))/1000</f>
        <v>#DIV/0!</v>
      </c>
      <c r="U1441" s="10"/>
      <c r="V1441" s="10"/>
      <c r="W1441" s="10"/>
      <c r="X1441" s="10"/>
      <c r="Y1441" s="12"/>
      <c r="Z1441" s="10"/>
      <c r="AA1441" s="12"/>
      <c r="AB1441" s="12"/>
      <c r="AC1441" s="12"/>
      <c r="AD1441" s="12"/>
      <c r="AE1441" s="12"/>
      <c r="AF1441" s="13"/>
    </row>
    <row r="1442" spans="1:32" ht="13.2">
      <c r="A1442" s="1"/>
      <c r="B1442" s="2"/>
      <c r="C1442" s="3"/>
      <c r="D1442" s="3"/>
      <c r="E1442" s="31"/>
      <c r="F1442" s="3"/>
      <c r="G1442" s="3"/>
      <c r="H1442" s="3"/>
      <c r="I1442" s="3"/>
      <c r="J1442" s="3"/>
      <c r="K1442" s="3"/>
      <c r="L1442" s="3"/>
      <c r="M1442" s="3"/>
      <c r="Q1442" s="3"/>
      <c r="R1442" s="3"/>
      <c r="S1442" s="3"/>
      <c r="T1442" s="5" t="e">
        <f>((S1442)/((O1442/60)*(N1442/(N1442+O1442))))/1000</f>
        <v>#DIV/0!</v>
      </c>
      <c r="U1442" s="3"/>
      <c r="V1442" s="3"/>
      <c r="W1442" s="3"/>
      <c r="X1442" s="3"/>
      <c r="Y1442" s="6"/>
      <c r="Z1442" s="3"/>
      <c r="AA1442" s="6"/>
      <c r="AB1442" s="6"/>
      <c r="AC1442" s="6"/>
      <c r="AD1442" s="6"/>
      <c r="AE1442" s="6"/>
      <c r="AF1442" s="7"/>
    </row>
    <row r="1443" spans="1:32" ht="13.2">
      <c r="A1443" s="8"/>
      <c r="B1443" s="9"/>
      <c r="C1443" s="10"/>
      <c r="D1443" s="10"/>
      <c r="E1443" s="43"/>
      <c r="F1443" s="10"/>
      <c r="G1443" s="10"/>
      <c r="H1443" s="10"/>
      <c r="I1443" s="10"/>
      <c r="J1443" s="10"/>
      <c r="K1443" s="10"/>
      <c r="L1443" s="10"/>
      <c r="M1443" s="10"/>
      <c r="Q1443" s="10"/>
      <c r="R1443" s="10"/>
      <c r="S1443" s="10"/>
      <c r="T1443" s="11" t="e">
        <f>((S1443)/((O1443/60)*(N1443/(N1443+O1443))))/1000</f>
        <v>#DIV/0!</v>
      </c>
      <c r="U1443" s="10"/>
      <c r="V1443" s="10"/>
      <c r="W1443" s="10"/>
      <c r="X1443" s="10"/>
      <c r="Y1443" s="12"/>
      <c r="Z1443" s="10"/>
      <c r="AA1443" s="12"/>
      <c r="AB1443" s="12"/>
      <c r="AC1443" s="12"/>
      <c r="AD1443" s="12"/>
      <c r="AE1443" s="12"/>
      <c r="AF1443" s="13"/>
    </row>
    <row r="1444" spans="1:32" ht="13.2">
      <c r="A1444" s="1"/>
      <c r="B1444" s="2"/>
      <c r="C1444" s="3"/>
      <c r="D1444" s="3"/>
      <c r="E1444" s="31"/>
      <c r="F1444" s="3"/>
      <c r="G1444" s="3"/>
      <c r="H1444" s="3"/>
      <c r="I1444" s="3"/>
      <c r="J1444" s="3"/>
      <c r="K1444" s="3"/>
      <c r="L1444" s="3"/>
      <c r="M1444" s="3"/>
      <c r="Q1444" s="3"/>
      <c r="R1444" s="3"/>
      <c r="S1444" s="3"/>
      <c r="T1444" s="5" t="e">
        <f>((S1444)/((O1444/60)*(N1444/(N1444+O1444))))/1000</f>
        <v>#DIV/0!</v>
      </c>
      <c r="U1444" s="3"/>
      <c r="V1444" s="3"/>
      <c r="W1444" s="3"/>
      <c r="X1444" s="3"/>
      <c r="Y1444" s="6"/>
      <c r="Z1444" s="3"/>
      <c r="AA1444" s="6"/>
      <c r="AB1444" s="6"/>
      <c r="AC1444" s="6"/>
      <c r="AD1444" s="6"/>
      <c r="AE1444" s="6"/>
      <c r="AF1444" s="7"/>
    </row>
    <row r="1445" spans="1:32" ht="13.2">
      <c r="A1445" s="8"/>
      <c r="B1445" s="9"/>
      <c r="C1445" s="10"/>
      <c r="D1445" s="10"/>
      <c r="E1445" s="43"/>
      <c r="F1445" s="10"/>
      <c r="G1445" s="10"/>
      <c r="H1445" s="10"/>
      <c r="I1445" s="10"/>
      <c r="J1445" s="10"/>
      <c r="K1445" s="10"/>
      <c r="L1445" s="10"/>
      <c r="M1445" s="10"/>
      <c r="Q1445" s="10"/>
      <c r="R1445" s="10"/>
      <c r="S1445" s="10"/>
      <c r="T1445" s="11" t="e">
        <f>((S1445)/((O1445/60)*(N1445/(N1445+O1445))))/1000</f>
        <v>#DIV/0!</v>
      </c>
      <c r="U1445" s="10"/>
      <c r="V1445" s="10"/>
      <c r="W1445" s="10"/>
      <c r="X1445" s="10"/>
      <c r="Y1445" s="12"/>
      <c r="Z1445" s="10"/>
      <c r="AA1445" s="12"/>
      <c r="AB1445" s="12"/>
      <c r="AC1445" s="12"/>
      <c r="AD1445" s="12"/>
      <c r="AE1445" s="12"/>
      <c r="AF1445" s="13"/>
    </row>
    <row r="1446" spans="1:32" ht="13.2">
      <c r="A1446" s="1"/>
      <c r="B1446" s="2"/>
      <c r="C1446" s="3"/>
      <c r="D1446" s="3"/>
      <c r="E1446" s="31"/>
      <c r="F1446" s="3"/>
      <c r="G1446" s="3"/>
      <c r="H1446" s="3"/>
      <c r="I1446" s="3"/>
      <c r="J1446" s="3"/>
      <c r="K1446" s="3"/>
      <c r="L1446" s="3"/>
      <c r="M1446" s="3"/>
      <c r="Q1446" s="3"/>
      <c r="R1446" s="3"/>
      <c r="S1446" s="3"/>
      <c r="T1446" s="5" t="e">
        <f>((S1446)/((O1446/60)*(N1446/(N1446+O1446))))/1000</f>
        <v>#DIV/0!</v>
      </c>
      <c r="U1446" s="3"/>
      <c r="V1446" s="3"/>
      <c r="W1446" s="3"/>
      <c r="X1446" s="3"/>
      <c r="Y1446" s="6"/>
      <c r="Z1446" s="3"/>
      <c r="AA1446" s="6"/>
      <c r="AB1446" s="6"/>
      <c r="AC1446" s="6"/>
      <c r="AD1446" s="6"/>
      <c r="AE1446" s="6"/>
      <c r="AF1446" s="7"/>
    </row>
    <row r="1447" spans="1:32" ht="13.2">
      <c r="A1447" s="8"/>
      <c r="B1447" s="9"/>
      <c r="C1447" s="10"/>
      <c r="D1447" s="10"/>
      <c r="E1447" s="43"/>
      <c r="F1447" s="10"/>
      <c r="G1447" s="10"/>
      <c r="H1447" s="10"/>
      <c r="I1447" s="10"/>
      <c r="J1447" s="10"/>
      <c r="K1447" s="10"/>
      <c r="L1447" s="10"/>
      <c r="M1447" s="10"/>
      <c r="Q1447" s="10"/>
      <c r="R1447" s="10"/>
      <c r="S1447" s="10"/>
      <c r="T1447" s="11" t="e">
        <f>((S1447)/((O1447/60)*(N1447/(N1447+O1447))))/1000</f>
        <v>#DIV/0!</v>
      </c>
      <c r="U1447" s="10"/>
      <c r="V1447" s="10"/>
      <c r="W1447" s="10"/>
      <c r="X1447" s="10"/>
      <c r="Y1447" s="12"/>
      <c r="Z1447" s="10"/>
      <c r="AA1447" s="12"/>
      <c r="AB1447" s="12"/>
      <c r="AC1447" s="12"/>
      <c r="AD1447" s="12"/>
      <c r="AE1447" s="12"/>
      <c r="AF1447" s="13"/>
    </row>
    <row r="1448" spans="1:32" ht="13.2">
      <c r="A1448" s="1"/>
      <c r="B1448" s="2"/>
      <c r="C1448" s="3"/>
      <c r="D1448" s="3"/>
      <c r="E1448" s="31"/>
      <c r="F1448" s="3"/>
      <c r="G1448" s="3"/>
      <c r="H1448" s="3"/>
      <c r="I1448" s="3"/>
      <c r="J1448" s="3"/>
      <c r="K1448" s="3"/>
      <c r="L1448" s="3"/>
      <c r="M1448" s="3"/>
      <c r="Q1448" s="3"/>
      <c r="R1448" s="3"/>
      <c r="S1448" s="3"/>
      <c r="T1448" s="5" t="e">
        <f>((S1448)/((O1448/60)*(N1448/(N1448+O1448))))/1000</f>
        <v>#DIV/0!</v>
      </c>
      <c r="U1448" s="3"/>
      <c r="V1448" s="3"/>
      <c r="W1448" s="3"/>
      <c r="X1448" s="3"/>
      <c r="Y1448" s="6"/>
      <c r="Z1448" s="3"/>
      <c r="AA1448" s="6"/>
      <c r="AB1448" s="6"/>
      <c r="AC1448" s="6"/>
      <c r="AD1448" s="6"/>
      <c r="AE1448" s="6"/>
      <c r="AF1448" s="7"/>
    </row>
    <row r="1449" spans="1:32" ht="13.2">
      <c r="A1449" s="8"/>
      <c r="B1449" s="9"/>
      <c r="C1449" s="10"/>
      <c r="D1449" s="10"/>
      <c r="E1449" s="43"/>
      <c r="F1449" s="10"/>
      <c r="G1449" s="10"/>
      <c r="H1449" s="10"/>
      <c r="I1449" s="10"/>
      <c r="J1449" s="10"/>
      <c r="K1449" s="10"/>
      <c r="L1449" s="10"/>
      <c r="M1449" s="10"/>
      <c r="Q1449" s="10"/>
      <c r="R1449" s="10"/>
      <c r="S1449" s="10"/>
      <c r="T1449" s="11" t="e">
        <f>((S1449)/((O1449/60)*(N1449/(N1449+O1449))))/1000</f>
        <v>#DIV/0!</v>
      </c>
      <c r="U1449" s="10"/>
      <c r="V1449" s="10"/>
      <c r="W1449" s="10"/>
      <c r="X1449" s="10"/>
      <c r="Y1449" s="12"/>
      <c r="Z1449" s="10"/>
      <c r="AA1449" s="12"/>
      <c r="AB1449" s="12"/>
      <c r="AC1449" s="12"/>
      <c r="AD1449" s="12"/>
      <c r="AE1449" s="12"/>
      <c r="AF1449" s="13"/>
    </row>
    <row r="1450" spans="1:32" ht="13.2">
      <c r="A1450" s="1"/>
      <c r="B1450" s="2"/>
      <c r="C1450" s="3"/>
      <c r="D1450" s="3"/>
      <c r="E1450" s="31"/>
      <c r="F1450" s="3"/>
      <c r="G1450" s="3"/>
      <c r="H1450" s="3"/>
      <c r="I1450" s="3"/>
      <c r="J1450" s="3"/>
      <c r="K1450" s="3"/>
      <c r="L1450" s="3"/>
      <c r="M1450" s="3"/>
      <c r="Q1450" s="3"/>
      <c r="R1450" s="3"/>
      <c r="S1450" s="3"/>
      <c r="T1450" s="5" t="e">
        <f>((S1450)/((O1450/60)*(N1450/(N1450+O1450))))/1000</f>
        <v>#DIV/0!</v>
      </c>
      <c r="U1450" s="3"/>
      <c r="V1450" s="3"/>
      <c r="W1450" s="3"/>
      <c r="X1450" s="3"/>
      <c r="Y1450" s="6"/>
      <c r="Z1450" s="3"/>
      <c r="AA1450" s="6"/>
      <c r="AB1450" s="6"/>
      <c r="AC1450" s="6"/>
      <c r="AD1450" s="6"/>
      <c r="AE1450" s="6"/>
      <c r="AF1450" s="7"/>
    </row>
    <row r="1451" spans="1:32" ht="13.2">
      <c r="A1451" s="8"/>
      <c r="B1451" s="9"/>
      <c r="C1451" s="10"/>
      <c r="D1451" s="10"/>
      <c r="E1451" s="43"/>
      <c r="F1451" s="10"/>
      <c r="G1451" s="10"/>
      <c r="H1451" s="10"/>
      <c r="I1451" s="10"/>
      <c r="J1451" s="10"/>
      <c r="K1451" s="10"/>
      <c r="L1451" s="10"/>
      <c r="M1451" s="10"/>
      <c r="Q1451" s="10"/>
      <c r="R1451" s="10"/>
      <c r="S1451" s="10"/>
      <c r="T1451" s="11" t="e">
        <f>((S1451)/((O1451/60)*(N1451/(N1451+O1451))))/1000</f>
        <v>#DIV/0!</v>
      </c>
      <c r="U1451" s="10"/>
      <c r="V1451" s="10"/>
      <c r="W1451" s="10"/>
      <c r="X1451" s="10"/>
      <c r="Y1451" s="12"/>
      <c r="Z1451" s="10"/>
      <c r="AA1451" s="12"/>
      <c r="AB1451" s="12"/>
      <c r="AC1451" s="12"/>
      <c r="AD1451" s="12"/>
      <c r="AE1451" s="12"/>
      <c r="AF1451" s="13"/>
    </row>
    <row r="1452" spans="1:32" ht="13.2">
      <c r="A1452" s="1"/>
      <c r="B1452" s="2"/>
      <c r="C1452" s="3"/>
      <c r="D1452" s="3"/>
      <c r="E1452" s="31"/>
      <c r="F1452" s="3"/>
      <c r="G1452" s="3"/>
      <c r="H1452" s="3"/>
      <c r="I1452" s="3"/>
      <c r="J1452" s="3"/>
      <c r="K1452" s="3"/>
      <c r="L1452" s="3"/>
      <c r="M1452" s="3"/>
      <c r="Q1452" s="3"/>
      <c r="R1452" s="3"/>
      <c r="S1452" s="3"/>
      <c r="T1452" s="5" t="e">
        <f>((S1452)/((O1452/60)*(N1452/(N1452+O1452))))/1000</f>
        <v>#DIV/0!</v>
      </c>
      <c r="U1452" s="3"/>
      <c r="V1452" s="3"/>
      <c r="W1452" s="3"/>
      <c r="X1452" s="3"/>
      <c r="Y1452" s="6"/>
      <c r="Z1452" s="3"/>
      <c r="AA1452" s="6"/>
      <c r="AB1452" s="6"/>
      <c r="AC1452" s="6"/>
      <c r="AD1452" s="6"/>
      <c r="AE1452" s="6"/>
      <c r="AF1452" s="7"/>
    </row>
    <row r="1453" spans="1:32" ht="13.2">
      <c r="A1453" s="8"/>
      <c r="B1453" s="9"/>
      <c r="C1453" s="10"/>
      <c r="D1453" s="10"/>
      <c r="E1453" s="43"/>
      <c r="F1453" s="10"/>
      <c r="G1453" s="10"/>
      <c r="H1453" s="10"/>
      <c r="I1453" s="10"/>
      <c r="J1453" s="10"/>
      <c r="K1453" s="10"/>
      <c r="L1453" s="10"/>
      <c r="M1453" s="10"/>
      <c r="Q1453" s="10"/>
      <c r="R1453" s="10"/>
      <c r="S1453" s="10"/>
      <c r="T1453" s="11" t="e">
        <f>((S1453)/((O1453/60)*(N1453/(N1453+O1453))))/1000</f>
        <v>#DIV/0!</v>
      </c>
      <c r="U1453" s="10"/>
      <c r="V1453" s="10"/>
      <c r="W1453" s="10"/>
      <c r="X1453" s="10"/>
      <c r="Y1453" s="12"/>
      <c r="Z1453" s="10"/>
      <c r="AA1453" s="12"/>
      <c r="AB1453" s="12"/>
      <c r="AC1453" s="12"/>
      <c r="AD1453" s="12"/>
      <c r="AE1453" s="12"/>
      <c r="AF1453" s="13"/>
    </row>
    <row r="1454" spans="1:32" ht="13.2">
      <c r="A1454" s="1"/>
      <c r="B1454" s="2"/>
      <c r="C1454" s="3"/>
      <c r="D1454" s="3"/>
      <c r="E1454" s="31"/>
      <c r="F1454" s="3"/>
      <c r="G1454" s="3"/>
      <c r="H1454" s="3"/>
      <c r="I1454" s="3"/>
      <c r="J1454" s="3"/>
      <c r="K1454" s="3"/>
      <c r="L1454" s="3"/>
      <c r="M1454" s="3"/>
      <c r="Q1454" s="3"/>
      <c r="R1454" s="3"/>
      <c r="S1454" s="3"/>
      <c r="T1454" s="5" t="e">
        <f>((S1454)/((O1454/60)*(N1454/(N1454+O1454))))/1000</f>
        <v>#DIV/0!</v>
      </c>
      <c r="U1454" s="3"/>
      <c r="V1454" s="3"/>
      <c r="W1454" s="3"/>
      <c r="X1454" s="3"/>
      <c r="Y1454" s="6"/>
      <c r="Z1454" s="3"/>
      <c r="AA1454" s="6"/>
      <c r="AB1454" s="6"/>
      <c r="AC1454" s="6"/>
      <c r="AD1454" s="6"/>
      <c r="AE1454" s="6"/>
      <c r="AF1454" s="7"/>
    </row>
    <row r="1455" spans="1:32" ht="13.2">
      <c r="A1455" s="8"/>
      <c r="B1455" s="9"/>
      <c r="C1455" s="10"/>
      <c r="D1455" s="10"/>
      <c r="E1455" s="43"/>
      <c r="F1455" s="10"/>
      <c r="G1455" s="10"/>
      <c r="H1455" s="10"/>
      <c r="I1455" s="10"/>
      <c r="J1455" s="10"/>
      <c r="K1455" s="10"/>
      <c r="L1455" s="10"/>
      <c r="M1455" s="10"/>
      <c r="Q1455" s="10"/>
      <c r="R1455" s="10"/>
      <c r="S1455" s="10"/>
      <c r="T1455" s="11" t="e">
        <f>((S1455)/((O1455/60)*(N1455/(N1455+O1455))))/1000</f>
        <v>#DIV/0!</v>
      </c>
      <c r="U1455" s="10"/>
      <c r="V1455" s="10"/>
      <c r="W1455" s="10"/>
      <c r="X1455" s="10"/>
      <c r="Y1455" s="12"/>
      <c r="Z1455" s="10"/>
      <c r="AA1455" s="12"/>
      <c r="AB1455" s="12"/>
      <c r="AC1455" s="12"/>
      <c r="AD1455" s="12"/>
      <c r="AE1455" s="12"/>
      <c r="AF1455" s="13"/>
    </row>
    <row r="1456" spans="1:32" ht="13.2">
      <c r="A1456" s="1"/>
      <c r="B1456" s="2"/>
      <c r="C1456" s="3"/>
      <c r="D1456" s="3"/>
      <c r="E1456" s="31"/>
      <c r="F1456" s="3"/>
      <c r="G1456" s="3"/>
      <c r="H1456" s="3"/>
      <c r="I1456" s="3"/>
      <c r="J1456" s="3"/>
      <c r="K1456" s="3"/>
      <c r="L1456" s="3"/>
      <c r="M1456" s="3"/>
      <c r="Q1456" s="3"/>
      <c r="R1456" s="3"/>
      <c r="S1456" s="3"/>
      <c r="T1456" s="5" t="e">
        <f>((S1456)/((O1456/60)*(N1456/(N1456+O1456))))/1000</f>
        <v>#DIV/0!</v>
      </c>
      <c r="U1456" s="3"/>
      <c r="V1456" s="3"/>
      <c r="W1456" s="3"/>
      <c r="X1456" s="3"/>
      <c r="Y1456" s="6"/>
      <c r="Z1456" s="3"/>
      <c r="AA1456" s="6"/>
      <c r="AB1456" s="6"/>
      <c r="AC1456" s="6"/>
      <c r="AD1456" s="6"/>
      <c r="AE1456" s="6"/>
      <c r="AF1456" s="7"/>
    </row>
    <row r="1457" spans="1:32" ht="13.2">
      <c r="A1457" s="8"/>
      <c r="B1457" s="9"/>
      <c r="C1457" s="10"/>
      <c r="D1457" s="10"/>
      <c r="E1457" s="43"/>
      <c r="F1457" s="10"/>
      <c r="G1457" s="10"/>
      <c r="H1457" s="10"/>
      <c r="I1457" s="10"/>
      <c r="J1457" s="10"/>
      <c r="K1457" s="10"/>
      <c r="L1457" s="10"/>
      <c r="M1457" s="10"/>
      <c r="Q1457" s="10"/>
      <c r="R1457" s="10"/>
      <c r="S1457" s="10"/>
      <c r="T1457" s="11" t="e">
        <f>((S1457)/((O1457/60)*(N1457/(N1457+O1457))))/1000</f>
        <v>#DIV/0!</v>
      </c>
      <c r="U1457" s="10"/>
      <c r="V1457" s="10"/>
      <c r="W1457" s="10"/>
      <c r="X1457" s="10"/>
      <c r="Y1457" s="12"/>
      <c r="Z1457" s="10"/>
      <c r="AA1457" s="12"/>
      <c r="AB1457" s="12"/>
      <c r="AC1457" s="12"/>
      <c r="AD1457" s="12"/>
      <c r="AE1457" s="12"/>
      <c r="AF1457" s="13"/>
    </row>
    <row r="1458" spans="1:32" ht="13.2">
      <c r="A1458" s="1"/>
      <c r="B1458" s="2"/>
      <c r="C1458" s="3"/>
      <c r="D1458" s="3"/>
      <c r="E1458" s="31"/>
      <c r="F1458" s="3"/>
      <c r="G1458" s="3"/>
      <c r="H1458" s="3"/>
      <c r="I1458" s="3"/>
      <c r="J1458" s="3"/>
      <c r="K1458" s="3"/>
      <c r="L1458" s="3"/>
      <c r="M1458" s="3"/>
      <c r="Q1458" s="3"/>
      <c r="R1458" s="3"/>
      <c r="S1458" s="3"/>
      <c r="T1458" s="5" t="e">
        <f>((S1458)/((O1458/60)*(N1458/(N1458+O1458))))/1000</f>
        <v>#DIV/0!</v>
      </c>
      <c r="U1458" s="3"/>
      <c r="V1458" s="3"/>
      <c r="W1458" s="3"/>
      <c r="X1458" s="3"/>
      <c r="Y1458" s="6"/>
      <c r="Z1458" s="3"/>
      <c r="AA1458" s="6"/>
      <c r="AB1458" s="6"/>
      <c r="AC1458" s="6"/>
      <c r="AD1458" s="6"/>
      <c r="AE1458" s="6"/>
      <c r="AF1458" s="7"/>
    </row>
    <row r="1459" spans="1:32" ht="13.2">
      <c r="A1459" s="8"/>
      <c r="B1459" s="9"/>
      <c r="C1459" s="10"/>
      <c r="D1459" s="10"/>
      <c r="E1459" s="43"/>
      <c r="F1459" s="10"/>
      <c r="G1459" s="10"/>
      <c r="H1459" s="10"/>
      <c r="I1459" s="10"/>
      <c r="J1459" s="10"/>
      <c r="K1459" s="10"/>
      <c r="L1459" s="10"/>
      <c r="M1459" s="10"/>
      <c r="Q1459" s="10"/>
      <c r="R1459" s="10"/>
      <c r="S1459" s="10"/>
      <c r="T1459" s="11" t="e">
        <f>((S1459)/((O1459/60)*(N1459/(N1459+O1459))))/1000</f>
        <v>#DIV/0!</v>
      </c>
      <c r="U1459" s="10"/>
      <c r="V1459" s="10"/>
      <c r="W1459" s="10"/>
      <c r="X1459" s="10"/>
      <c r="Y1459" s="12"/>
      <c r="Z1459" s="10"/>
      <c r="AA1459" s="12"/>
      <c r="AB1459" s="12"/>
      <c r="AC1459" s="12"/>
      <c r="AD1459" s="12"/>
      <c r="AE1459" s="12"/>
      <c r="AF1459" s="13"/>
    </row>
    <row r="1460" spans="1:32" ht="13.2">
      <c r="A1460" s="1"/>
      <c r="B1460" s="2"/>
      <c r="C1460" s="3"/>
      <c r="D1460" s="3"/>
      <c r="E1460" s="31"/>
      <c r="F1460" s="3"/>
      <c r="G1460" s="3"/>
      <c r="H1460" s="3"/>
      <c r="I1460" s="3"/>
      <c r="J1460" s="3"/>
      <c r="K1460" s="3"/>
      <c r="L1460" s="3"/>
      <c r="M1460" s="3"/>
      <c r="Q1460" s="3"/>
      <c r="R1460" s="3"/>
      <c r="S1460" s="3"/>
      <c r="T1460" s="5" t="e">
        <f>((S1460)/((O1460/60)*(N1460/(N1460+O1460))))/1000</f>
        <v>#DIV/0!</v>
      </c>
      <c r="U1460" s="3"/>
      <c r="V1460" s="3"/>
      <c r="W1460" s="3"/>
      <c r="X1460" s="3"/>
      <c r="Y1460" s="6"/>
      <c r="Z1460" s="3"/>
      <c r="AA1460" s="6"/>
      <c r="AB1460" s="6"/>
      <c r="AC1460" s="6"/>
      <c r="AD1460" s="6"/>
      <c r="AE1460" s="6"/>
      <c r="AF1460" s="7"/>
    </row>
    <row r="1461" spans="1:32" ht="13.2">
      <c r="A1461" s="8"/>
      <c r="B1461" s="9"/>
      <c r="C1461" s="10"/>
      <c r="D1461" s="10"/>
      <c r="E1461" s="43"/>
      <c r="F1461" s="10"/>
      <c r="G1461" s="10"/>
      <c r="H1461" s="10"/>
      <c r="I1461" s="10"/>
      <c r="J1461" s="10"/>
      <c r="K1461" s="10"/>
      <c r="L1461" s="10"/>
      <c r="M1461" s="10"/>
      <c r="Q1461" s="10"/>
      <c r="R1461" s="10"/>
      <c r="S1461" s="10"/>
      <c r="T1461" s="11" t="e">
        <f>((S1461)/((O1461/60)*(N1461/(N1461+O1461))))/1000</f>
        <v>#DIV/0!</v>
      </c>
      <c r="U1461" s="10"/>
      <c r="V1461" s="10"/>
      <c r="W1461" s="10"/>
      <c r="X1461" s="10"/>
      <c r="Y1461" s="12"/>
      <c r="Z1461" s="10"/>
      <c r="AA1461" s="12"/>
      <c r="AB1461" s="12"/>
      <c r="AC1461" s="12"/>
      <c r="AD1461" s="12"/>
      <c r="AE1461" s="12"/>
      <c r="AF1461" s="13"/>
    </row>
    <row r="1462" spans="1:32" ht="13.2">
      <c r="A1462" s="1"/>
      <c r="B1462" s="2"/>
      <c r="C1462" s="3"/>
      <c r="D1462" s="3"/>
      <c r="E1462" s="31"/>
      <c r="F1462" s="3"/>
      <c r="G1462" s="3"/>
      <c r="H1462" s="3"/>
      <c r="I1462" s="3"/>
      <c r="J1462" s="3"/>
      <c r="K1462" s="3"/>
      <c r="L1462" s="3"/>
      <c r="M1462" s="3"/>
      <c r="Q1462" s="3"/>
      <c r="R1462" s="3"/>
      <c r="S1462" s="3"/>
      <c r="T1462" s="5" t="e">
        <f>((S1462)/((O1462/60)*(N1462/(N1462+O1462))))/1000</f>
        <v>#DIV/0!</v>
      </c>
      <c r="U1462" s="3"/>
      <c r="V1462" s="3"/>
      <c r="W1462" s="3"/>
      <c r="X1462" s="3"/>
      <c r="Y1462" s="6"/>
      <c r="Z1462" s="3"/>
      <c r="AA1462" s="6"/>
      <c r="AB1462" s="6"/>
      <c r="AC1462" s="6"/>
      <c r="AD1462" s="6"/>
      <c r="AE1462" s="6"/>
      <c r="AF1462" s="7"/>
    </row>
    <row r="1463" spans="1:32" ht="13.2">
      <c r="A1463" s="8"/>
      <c r="B1463" s="9"/>
      <c r="C1463" s="10"/>
      <c r="D1463" s="10"/>
      <c r="E1463" s="43"/>
      <c r="F1463" s="10"/>
      <c r="G1463" s="10"/>
      <c r="H1463" s="10"/>
      <c r="I1463" s="10"/>
      <c r="J1463" s="10"/>
      <c r="K1463" s="10"/>
      <c r="L1463" s="10"/>
      <c r="M1463" s="10"/>
      <c r="Q1463" s="10"/>
      <c r="R1463" s="10"/>
      <c r="S1463" s="10"/>
      <c r="T1463" s="11" t="e">
        <f>((S1463)/((O1463/60)*(N1463/(N1463+O1463))))/1000</f>
        <v>#DIV/0!</v>
      </c>
      <c r="U1463" s="10"/>
      <c r="V1463" s="10"/>
      <c r="W1463" s="10"/>
      <c r="X1463" s="10"/>
      <c r="Y1463" s="12"/>
      <c r="Z1463" s="10"/>
      <c r="AA1463" s="12"/>
      <c r="AB1463" s="12"/>
      <c r="AC1463" s="12"/>
      <c r="AD1463" s="12"/>
      <c r="AE1463" s="12"/>
      <c r="AF1463" s="13"/>
    </row>
    <row r="1464" spans="1:32" ht="13.2">
      <c r="A1464" s="1"/>
      <c r="B1464" s="2"/>
      <c r="C1464" s="3"/>
      <c r="D1464" s="3"/>
      <c r="E1464" s="31"/>
      <c r="F1464" s="3"/>
      <c r="G1464" s="3"/>
      <c r="H1464" s="3"/>
      <c r="I1464" s="3"/>
      <c r="J1464" s="3"/>
      <c r="K1464" s="3"/>
      <c r="L1464" s="3"/>
      <c r="M1464" s="3"/>
      <c r="Q1464" s="3"/>
      <c r="R1464" s="3"/>
      <c r="S1464" s="3"/>
      <c r="T1464" s="5" t="e">
        <f>((S1464)/((O1464/60)*(N1464/(N1464+O1464))))/1000</f>
        <v>#DIV/0!</v>
      </c>
      <c r="U1464" s="3"/>
      <c r="V1464" s="3"/>
      <c r="W1464" s="3"/>
      <c r="X1464" s="3"/>
      <c r="Y1464" s="6"/>
      <c r="Z1464" s="3"/>
      <c r="AA1464" s="6"/>
      <c r="AB1464" s="6"/>
      <c r="AC1464" s="6"/>
      <c r="AD1464" s="6"/>
      <c r="AE1464" s="6"/>
      <c r="AF1464" s="7"/>
    </row>
    <row r="1465" spans="1:32" ht="13.2">
      <c r="A1465" s="8"/>
      <c r="B1465" s="9"/>
      <c r="C1465" s="10"/>
      <c r="D1465" s="10"/>
      <c r="E1465" s="43"/>
      <c r="F1465" s="10"/>
      <c r="G1465" s="10"/>
      <c r="H1465" s="10"/>
      <c r="I1465" s="10"/>
      <c r="J1465" s="10"/>
      <c r="K1465" s="10"/>
      <c r="L1465" s="10"/>
      <c r="M1465" s="10"/>
      <c r="Q1465" s="10"/>
      <c r="R1465" s="10"/>
      <c r="S1465" s="10"/>
      <c r="T1465" s="11" t="e">
        <f>((S1465)/((O1465/60)*(N1465/(N1465+O1465))))/1000</f>
        <v>#DIV/0!</v>
      </c>
      <c r="U1465" s="10"/>
      <c r="V1465" s="10"/>
      <c r="W1465" s="10"/>
      <c r="X1465" s="10"/>
      <c r="Y1465" s="12"/>
      <c r="Z1465" s="10"/>
      <c r="AA1465" s="12"/>
      <c r="AB1465" s="12"/>
      <c r="AC1465" s="12"/>
      <c r="AD1465" s="12"/>
      <c r="AE1465" s="12"/>
      <c r="AF1465" s="13"/>
    </row>
    <row r="1466" spans="1:32" ht="13.2">
      <c r="A1466" s="1"/>
      <c r="B1466" s="2"/>
      <c r="C1466" s="3"/>
      <c r="D1466" s="3"/>
      <c r="E1466" s="31"/>
      <c r="F1466" s="3"/>
      <c r="G1466" s="3"/>
      <c r="H1466" s="3"/>
      <c r="I1466" s="3"/>
      <c r="J1466" s="3"/>
      <c r="K1466" s="3"/>
      <c r="L1466" s="3"/>
      <c r="M1466" s="3"/>
      <c r="Q1466" s="3"/>
      <c r="R1466" s="3"/>
      <c r="S1466" s="3"/>
      <c r="T1466" s="5" t="e">
        <f>((S1466)/((O1466/60)*(N1466/(N1466+O1466))))/1000</f>
        <v>#DIV/0!</v>
      </c>
      <c r="U1466" s="3"/>
      <c r="V1466" s="3"/>
      <c r="W1466" s="3"/>
      <c r="X1466" s="3"/>
      <c r="Y1466" s="6"/>
      <c r="Z1466" s="3"/>
      <c r="AA1466" s="6"/>
      <c r="AB1466" s="6"/>
      <c r="AC1466" s="6"/>
      <c r="AD1466" s="6"/>
      <c r="AE1466" s="6"/>
      <c r="AF1466" s="7"/>
    </row>
    <row r="1467" spans="1:32" ht="13.2">
      <c r="A1467" s="8"/>
      <c r="B1467" s="9"/>
      <c r="C1467" s="10"/>
      <c r="D1467" s="10"/>
      <c r="E1467" s="43"/>
      <c r="F1467" s="10"/>
      <c r="G1467" s="10"/>
      <c r="H1467" s="10"/>
      <c r="I1467" s="10"/>
      <c r="J1467" s="10"/>
      <c r="K1467" s="10"/>
      <c r="L1467" s="10"/>
      <c r="M1467" s="10"/>
      <c r="Q1467" s="10"/>
      <c r="R1467" s="10"/>
      <c r="S1467" s="10"/>
      <c r="T1467" s="11" t="e">
        <f>((S1467)/((O1467/60)*(N1467/(N1467+O1467))))/1000</f>
        <v>#DIV/0!</v>
      </c>
      <c r="U1467" s="10"/>
      <c r="V1467" s="10"/>
      <c r="W1467" s="10"/>
      <c r="X1467" s="10"/>
      <c r="Y1467" s="12"/>
      <c r="Z1467" s="10"/>
      <c r="AA1467" s="12"/>
      <c r="AB1467" s="12"/>
      <c r="AC1467" s="12"/>
      <c r="AD1467" s="12"/>
      <c r="AE1467" s="12"/>
      <c r="AF1467" s="13"/>
    </row>
    <row r="1468" spans="1:32" ht="13.2">
      <c r="A1468" s="1"/>
      <c r="B1468" s="2"/>
      <c r="C1468" s="3"/>
      <c r="D1468" s="3"/>
      <c r="E1468" s="31"/>
      <c r="F1468" s="3"/>
      <c r="G1468" s="3"/>
      <c r="H1468" s="3"/>
      <c r="I1468" s="3"/>
      <c r="J1468" s="3"/>
      <c r="K1468" s="3"/>
      <c r="L1468" s="3"/>
      <c r="M1468" s="3"/>
      <c r="Q1468" s="3"/>
      <c r="R1468" s="3"/>
      <c r="S1468" s="3"/>
      <c r="T1468" s="5" t="e">
        <f>((S1468)/((O1468/60)*(N1468/(N1468+O1468))))/1000</f>
        <v>#DIV/0!</v>
      </c>
      <c r="U1468" s="3"/>
      <c r="V1468" s="3"/>
      <c r="W1468" s="3"/>
      <c r="X1468" s="3"/>
      <c r="Y1468" s="6"/>
      <c r="Z1468" s="3"/>
      <c r="AA1468" s="6"/>
      <c r="AB1468" s="6"/>
      <c r="AC1468" s="6"/>
      <c r="AD1468" s="6"/>
      <c r="AE1468" s="6"/>
      <c r="AF1468" s="7"/>
    </row>
    <row r="1469" spans="1:32" ht="13.2">
      <c r="A1469" s="8"/>
      <c r="B1469" s="9"/>
      <c r="C1469" s="10"/>
      <c r="D1469" s="10"/>
      <c r="E1469" s="43"/>
      <c r="F1469" s="10"/>
      <c r="G1469" s="10"/>
      <c r="H1469" s="10"/>
      <c r="I1469" s="10"/>
      <c r="J1469" s="10"/>
      <c r="K1469" s="10"/>
      <c r="L1469" s="10"/>
      <c r="M1469" s="10"/>
      <c r="Q1469" s="10"/>
      <c r="R1469" s="10"/>
      <c r="S1469" s="10"/>
      <c r="T1469" s="11" t="e">
        <f>((S1469)/((O1469/60)*(N1469/(N1469+O1469))))/1000</f>
        <v>#DIV/0!</v>
      </c>
      <c r="U1469" s="10"/>
      <c r="V1469" s="10"/>
      <c r="W1469" s="10"/>
      <c r="X1469" s="10"/>
      <c r="Y1469" s="12"/>
      <c r="Z1469" s="10"/>
      <c r="AA1469" s="12"/>
      <c r="AB1469" s="12"/>
      <c r="AC1469" s="12"/>
      <c r="AD1469" s="12"/>
      <c r="AE1469" s="12"/>
      <c r="AF1469" s="13"/>
    </row>
    <row r="1470" spans="1:32" ht="13.2">
      <c r="A1470" s="1"/>
      <c r="B1470" s="2"/>
      <c r="C1470" s="3"/>
      <c r="D1470" s="3"/>
      <c r="E1470" s="31"/>
      <c r="F1470" s="3"/>
      <c r="G1470" s="3"/>
      <c r="H1470" s="3"/>
      <c r="I1470" s="3"/>
      <c r="J1470" s="3"/>
      <c r="K1470" s="3"/>
      <c r="L1470" s="3"/>
      <c r="M1470" s="3"/>
      <c r="Q1470" s="3"/>
      <c r="R1470" s="3"/>
      <c r="S1470" s="3"/>
      <c r="T1470" s="5" t="e">
        <f>((S1470)/((O1470/60)*(N1470/(N1470+O1470))))/1000</f>
        <v>#DIV/0!</v>
      </c>
      <c r="U1470" s="3"/>
      <c r="V1470" s="3"/>
      <c r="W1470" s="3"/>
      <c r="X1470" s="3"/>
      <c r="Y1470" s="6"/>
      <c r="Z1470" s="3"/>
      <c r="AA1470" s="6"/>
      <c r="AB1470" s="6"/>
      <c r="AC1470" s="6"/>
      <c r="AD1470" s="6"/>
      <c r="AE1470" s="6"/>
      <c r="AF1470" s="7"/>
    </row>
    <row r="1471" spans="1:32" ht="13.2">
      <c r="A1471" s="8"/>
      <c r="B1471" s="9"/>
      <c r="C1471" s="10"/>
      <c r="D1471" s="10"/>
      <c r="E1471" s="43"/>
      <c r="F1471" s="10"/>
      <c r="G1471" s="10"/>
      <c r="H1471" s="10"/>
      <c r="I1471" s="10"/>
      <c r="J1471" s="10"/>
      <c r="K1471" s="10"/>
      <c r="L1471" s="10"/>
      <c r="M1471" s="10"/>
      <c r="Q1471" s="10"/>
      <c r="R1471" s="10"/>
      <c r="S1471" s="10"/>
      <c r="T1471" s="11" t="e">
        <f>((S1471)/((O1471/60)*(N1471/(N1471+O1471))))/1000</f>
        <v>#DIV/0!</v>
      </c>
      <c r="U1471" s="10"/>
      <c r="V1471" s="10"/>
      <c r="W1471" s="10"/>
      <c r="X1471" s="10"/>
      <c r="Y1471" s="12"/>
      <c r="Z1471" s="10"/>
      <c r="AA1471" s="12"/>
      <c r="AB1471" s="12"/>
      <c r="AC1471" s="12"/>
      <c r="AD1471" s="12"/>
      <c r="AE1471" s="12"/>
      <c r="AF1471" s="13"/>
    </row>
    <row r="1472" spans="1:32" ht="13.2">
      <c r="A1472" s="1"/>
      <c r="B1472" s="2"/>
      <c r="C1472" s="3"/>
      <c r="D1472" s="3"/>
      <c r="E1472" s="31"/>
      <c r="F1472" s="3"/>
      <c r="G1472" s="3"/>
      <c r="H1472" s="3"/>
      <c r="I1472" s="3"/>
      <c r="J1472" s="3"/>
      <c r="K1472" s="3"/>
      <c r="L1472" s="3"/>
      <c r="M1472" s="3"/>
      <c r="Q1472" s="3"/>
      <c r="R1472" s="3"/>
      <c r="S1472" s="3"/>
      <c r="T1472" s="5" t="e">
        <f>((S1472)/((O1472/60)*(N1472/(N1472+O1472))))/1000</f>
        <v>#DIV/0!</v>
      </c>
      <c r="U1472" s="3"/>
      <c r="V1472" s="3"/>
      <c r="W1472" s="3"/>
      <c r="X1472" s="3"/>
      <c r="Y1472" s="6"/>
      <c r="Z1472" s="3"/>
      <c r="AA1472" s="6"/>
      <c r="AB1472" s="6"/>
      <c r="AC1472" s="6"/>
      <c r="AD1472" s="6"/>
      <c r="AE1472" s="6"/>
      <c r="AF1472" s="7"/>
    </row>
    <row r="1473" spans="1:32" ht="13.2">
      <c r="A1473" s="8"/>
      <c r="B1473" s="9"/>
      <c r="C1473" s="10"/>
      <c r="D1473" s="10"/>
      <c r="E1473" s="43"/>
      <c r="F1473" s="10"/>
      <c r="G1473" s="10"/>
      <c r="H1473" s="10"/>
      <c r="I1473" s="10"/>
      <c r="J1473" s="10"/>
      <c r="K1473" s="10"/>
      <c r="L1473" s="10"/>
      <c r="M1473" s="10"/>
      <c r="Q1473" s="10"/>
      <c r="R1473" s="10"/>
      <c r="S1473" s="10"/>
      <c r="T1473" s="11" t="e">
        <f>((S1473)/((O1473/60)*(N1473/(N1473+O1473))))/1000</f>
        <v>#DIV/0!</v>
      </c>
      <c r="U1473" s="10"/>
      <c r="V1473" s="10"/>
      <c r="W1473" s="10"/>
      <c r="X1473" s="10"/>
      <c r="Y1473" s="12"/>
      <c r="Z1473" s="10"/>
      <c r="AA1473" s="12"/>
      <c r="AB1473" s="12"/>
      <c r="AC1473" s="12"/>
      <c r="AD1473" s="12"/>
      <c r="AE1473" s="12"/>
      <c r="AF1473" s="13"/>
    </row>
    <row r="1474" spans="1:32" ht="13.2">
      <c r="A1474" s="1"/>
      <c r="B1474" s="2"/>
      <c r="C1474" s="3"/>
      <c r="D1474" s="3"/>
      <c r="E1474" s="31"/>
      <c r="F1474" s="3"/>
      <c r="G1474" s="3"/>
      <c r="H1474" s="3"/>
      <c r="I1474" s="3"/>
      <c r="J1474" s="3"/>
      <c r="K1474" s="3"/>
      <c r="L1474" s="3"/>
      <c r="M1474" s="3"/>
      <c r="Q1474" s="3"/>
      <c r="R1474" s="3"/>
      <c r="S1474" s="3"/>
      <c r="T1474" s="5" t="e">
        <f>((S1474)/((O1474/60)*(N1474/(N1474+O1474))))/1000</f>
        <v>#DIV/0!</v>
      </c>
      <c r="U1474" s="3"/>
      <c r="V1474" s="3"/>
      <c r="W1474" s="3"/>
      <c r="X1474" s="3"/>
      <c r="Y1474" s="6"/>
      <c r="Z1474" s="3"/>
      <c r="AA1474" s="6"/>
      <c r="AB1474" s="6"/>
      <c r="AC1474" s="6"/>
      <c r="AD1474" s="6"/>
      <c r="AE1474" s="6"/>
      <c r="AF1474" s="7"/>
    </row>
    <row r="1475" spans="1:32" ht="13.2">
      <c r="A1475" s="8"/>
      <c r="B1475" s="9"/>
      <c r="C1475" s="10"/>
      <c r="D1475" s="10"/>
      <c r="E1475" s="43"/>
      <c r="F1475" s="10"/>
      <c r="G1475" s="10"/>
      <c r="H1475" s="10"/>
      <c r="I1475" s="10"/>
      <c r="J1475" s="10"/>
      <c r="K1475" s="10"/>
      <c r="L1475" s="10"/>
      <c r="M1475" s="10"/>
      <c r="Q1475" s="10"/>
      <c r="R1475" s="10"/>
      <c r="S1475" s="10"/>
      <c r="T1475" s="11" t="e">
        <f>((S1475)/((O1475/60)*(N1475/(N1475+O1475))))/1000</f>
        <v>#DIV/0!</v>
      </c>
      <c r="U1475" s="10"/>
      <c r="V1475" s="10"/>
      <c r="W1475" s="10"/>
      <c r="X1475" s="10"/>
      <c r="Y1475" s="12"/>
      <c r="Z1475" s="10"/>
      <c r="AA1475" s="12"/>
      <c r="AB1475" s="12"/>
      <c r="AC1475" s="12"/>
      <c r="AD1475" s="12"/>
      <c r="AE1475" s="12"/>
      <c r="AF1475" s="13"/>
    </row>
    <row r="1476" spans="1:32" ht="13.2">
      <c r="A1476" s="1"/>
      <c r="B1476" s="2"/>
      <c r="C1476" s="3"/>
      <c r="D1476" s="3"/>
      <c r="E1476" s="31"/>
      <c r="F1476" s="3"/>
      <c r="G1476" s="3"/>
      <c r="H1476" s="3"/>
      <c r="I1476" s="3"/>
      <c r="J1476" s="3"/>
      <c r="K1476" s="3"/>
      <c r="L1476" s="3"/>
      <c r="M1476" s="3"/>
      <c r="Q1476" s="3"/>
      <c r="R1476" s="3"/>
      <c r="S1476" s="3"/>
      <c r="T1476" s="5" t="e">
        <f>((S1476)/((O1476/60)*(N1476/(N1476+O1476))))/1000</f>
        <v>#DIV/0!</v>
      </c>
      <c r="U1476" s="3"/>
      <c r="V1476" s="3"/>
      <c r="W1476" s="3"/>
      <c r="X1476" s="3"/>
      <c r="Y1476" s="6"/>
      <c r="Z1476" s="3"/>
      <c r="AA1476" s="6"/>
      <c r="AB1476" s="6"/>
      <c r="AC1476" s="6"/>
      <c r="AD1476" s="6"/>
      <c r="AE1476" s="6"/>
      <c r="AF1476" s="7"/>
    </row>
    <row r="1477" spans="1:32" ht="13.2">
      <c r="A1477" s="8"/>
      <c r="B1477" s="9"/>
      <c r="C1477" s="10"/>
      <c r="D1477" s="10"/>
      <c r="E1477" s="43"/>
      <c r="F1477" s="10"/>
      <c r="G1477" s="10"/>
      <c r="H1477" s="10"/>
      <c r="I1477" s="10"/>
      <c r="J1477" s="10"/>
      <c r="K1477" s="10"/>
      <c r="L1477" s="10"/>
      <c r="M1477" s="10"/>
      <c r="Q1477" s="10"/>
      <c r="R1477" s="10"/>
      <c r="S1477" s="10"/>
      <c r="T1477" s="11" t="e">
        <f>((S1477)/((O1477/60)*(N1477/(N1477+O1477))))/1000</f>
        <v>#DIV/0!</v>
      </c>
      <c r="U1477" s="10"/>
      <c r="V1477" s="10"/>
      <c r="W1477" s="10"/>
      <c r="X1477" s="10"/>
      <c r="Y1477" s="12"/>
      <c r="Z1477" s="10"/>
      <c r="AA1477" s="12"/>
      <c r="AB1477" s="12"/>
      <c r="AC1477" s="12"/>
      <c r="AD1477" s="12"/>
      <c r="AE1477" s="12"/>
      <c r="AF1477" s="13"/>
    </row>
    <row r="1478" spans="1:32" ht="13.2">
      <c r="A1478" s="1"/>
      <c r="B1478" s="2"/>
      <c r="C1478" s="3"/>
      <c r="D1478" s="3"/>
      <c r="E1478" s="31"/>
      <c r="F1478" s="3"/>
      <c r="G1478" s="3"/>
      <c r="H1478" s="3"/>
      <c r="I1478" s="3"/>
      <c r="J1478" s="3"/>
      <c r="K1478" s="3"/>
      <c r="L1478" s="3"/>
      <c r="M1478" s="3"/>
      <c r="Q1478" s="3"/>
      <c r="R1478" s="3"/>
      <c r="S1478" s="3"/>
      <c r="T1478" s="5" t="e">
        <f>((S1478)/((O1478/60)*(N1478/(N1478+O1478))))/1000</f>
        <v>#DIV/0!</v>
      </c>
      <c r="U1478" s="3"/>
      <c r="V1478" s="3"/>
      <c r="W1478" s="3"/>
      <c r="X1478" s="3"/>
      <c r="Y1478" s="6"/>
      <c r="Z1478" s="3"/>
      <c r="AA1478" s="6"/>
      <c r="AB1478" s="6"/>
      <c r="AC1478" s="6"/>
      <c r="AD1478" s="6"/>
      <c r="AE1478" s="6"/>
      <c r="AF1478" s="7"/>
    </row>
    <row r="1479" spans="1:32" ht="13.2">
      <c r="A1479" s="8"/>
      <c r="B1479" s="9"/>
      <c r="C1479" s="10"/>
      <c r="D1479" s="10"/>
      <c r="E1479" s="43"/>
      <c r="F1479" s="10"/>
      <c r="G1479" s="10"/>
      <c r="H1479" s="10"/>
      <c r="I1479" s="10"/>
      <c r="J1479" s="10"/>
      <c r="K1479" s="10"/>
      <c r="L1479" s="10"/>
      <c r="M1479" s="10"/>
      <c r="Q1479" s="10"/>
      <c r="R1479" s="10"/>
      <c r="S1479" s="10"/>
      <c r="T1479" s="11" t="e">
        <f>((S1479)/((O1479/60)*(N1479/(N1479+O1479))))/1000</f>
        <v>#DIV/0!</v>
      </c>
      <c r="U1479" s="10"/>
      <c r="V1479" s="10"/>
      <c r="W1479" s="10"/>
      <c r="X1479" s="10"/>
      <c r="Y1479" s="12"/>
      <c r="Z1479" s="10"/>
      <c r="AA1479" s="12"/>
      <c r="AB1479" s="12"/>
      <c r="AC1479" s="12"/>
      <c r="AD1479" s="12"/>
      <c r="AE1479" s="12"/>
      <c r="AF1479" s="13"/>
    </row>
    <row r="1480" spans="1:32" ht="13.2">
      <c r="A1480" s="1"/>
      <c r="B1480" s="2"/>
      <c r="C1480" s="3"/>
      <c r="D1480" s="3"/>
      <c r="E1480" s="31"/>
      <c r="F1480" s="3"/>
      <c r="G1480" s="3"/>
      <c r="H1480" s="3"/>
      <c r="I1480" s="3"/>
      <c r="J1480" s="3"/>
      <c r="K1480" s="3"/>
      <c r="L1480" s="3"/>
      <c r="M1480" s="3"/>
      <c r="Q1480" s="3"/>
      <c r="R1480" s="3"/>
      <c r="S1480" s="3"/>
      <c r="T1480" s="5" t="e">
        <f>((S1480)/((O1480/60)*(N1480/(N1480+O1480))))/1000</f>
        <v>#DIV/0!</v>
      </c>
      <c r="U1480" s="3"/>
      <c r="V1480" s="3"/>
      <c r="W1480" s="3"/>
      <c r="X1480" s="3"/>
      <c r="Y1480" s="6"/>
      <c r="Z1480" s="3"/>
      <c r="AA1480" s="6"/>
      <c r="AB1480" s="6"/>
      <c r="AC1480" s="6"/>
      <c r="AD1480" s="6"/>
      <c r="AE1480" s="6"/>
      <c r="AF1480" s="7"/>
    </row>
    <row r="1481" spans="1:32" ht="13.2">
      <c r="A1481" s="8"/>
      <c r="B1481" s="9"/>
      <c r="C1481" s="10"/>
      <c r="D1481" s="10"/>
      <c r="E1481" s="43"/>
      <c r="F1481" s="10"/>
      <c r="G1481" s="10"/>
      <c r="H1481" s="10"/>
      <c r="I1481" s="10"/>
      <c r="J1481" s="10"/>
      <c r="K1481" s="10"/>
      <c r="L1481" s="10"/>
      <c r="M1481" s="10"/>
      <c r="Q1481" s="10"/>
      <c r="R1481" s="10"/>
      <c r="S1481" s="10"/>
      <c r="T1481" s="11" t="e">
        <f>((S1481)/((O1481/60)*(N1481/(N1481+O1481))))/1000</f>
        <v>#DIV/0!</v>
      </c>
      <c r="U1481" s="10"/>
      <c r="V1481" s="10"/>
      <c r="W1481" s="10"/>
      <c r="X1481" s="10"/>
      <c r="Y1481" s="12"/>
      <c r="Z1481" s="10"/>
      <c r="AA1481" s="12"/>
      <c r="AB1481" s="12"/>
      <c r="AC1481" s="12"/>
      <c r="AD1481" s="12"/>
      <c r="AE1481" s="12"/>
      <c r="AF1481" s="13"/>
    </row>
    <row r="1482" spans="1:32" ht="13.2">
      <c r="A1482" s="1"/>
      <c r="B1482" s="2"/>
      <c r="C1482" s="3"/>
      <c r="D1482" s="3"/>
      <c r="E1482" s="31"/>
      <c r="F1482" s="3"/>
      <c r="G1482" s="3"/>
      <c r="H1482" s="3"/>
      <c r="I1482" s="3"/>
      <c r="J1482" s="3"/>
      <c r="K1482" s="3"/>
      <c r="L1482" s="3"/>
      <c r="M1482" s="3"/>
      <c r="Q1482" s="3"/>
      <c r="R1482" s="3"/>
      <c r="S1482" s="3"/>
      <c r="T1482" s="5" t="e">
        <f>((S1482)/((O1482/60)*(N1482/(N1482+O1482))))/1000</f>
        <v>#DIV/0!</v>
      </c>
      <c r="U1482" s="3"/>
      <c r="V1482" s="3"/>
      <c r="W1482" s="3"/>
      <c r="X1482" s="3"/>
      <c r="Y1482" s="6"/>
      <c r="Z1482" s="3"/>
      <c r="AA1482" s="6"/>
      <c r="AB1482" s="6"/>
      <c r="AC1482" s="6"/>
      <c r="AD1482" s="6"/>
      <c r="AE1482" s="6"/>
      <c r="AF1482" s="7"/>
    </row>
    <row r="1483" spans="1:32" ht="13.2">
      <c r="A1483" s="8"/>
      <c r="B1483" s="9"/>
      <c r="C1483" s="10"/>
      <c r="D1483" s="10"/>
      <c r="E1483" s="43"/>
      <c r="F1483" s="10"/>
      <c r="G1483" s="10"/>
      <c r="H1483" s="10"/>
      <c r="I1483" s="10"/>
      <c r="J1483" s="10"/>
      <c r="K1483" s="10"/>
      <c r="L1483" s="10"/>
      <c r="M1483" s="10"/>
      <c r="Q1483" s="10"/>
      <c r="R1483" s="10"/>
      <c r="S1483" s="10"/>
      <c r="T1483" s="11" t="e">
        <f>((S1483)/((O1483/60)*(N1483/(N1483+O1483))))/1000</f>
        <v>#DIV/0!</v>
      </c>
      <c r="U1483" s="10"/>
      <c r="V1483" s="10"/>
      <c r="W1483" s="10"/>
      <c r="X1483" s="10"/>
      <c r="Y1483" s="12"/>
      <c r="Z1483" s="10"/>
      <c r="AA1483" s="12"/>
      <c r="AB1483" s="12"/>
      <c r="AC1483" s="12"/>
      <c r="AD1483" s="12"/>
      <c r="AE1483" s="12"/>
      <c r="AF1483" s="13"/>
    </row>
    <row r="1484" spans="1:32" ht="13.2">
      <c r="A1484" s="1"/>
      <c r="B1484" s="2"/>
      <c r="C1484" s="3"/>
      <c r="D1484" s="3"/>
      <c r="E1484" s="31"/>
      <c r="F1484" s="3"/>
      <c r="G1484" s="3"/>
      <c r="H1484" s="3"/>
      <c r="I1484" s="3"/>
      <c r="J1484" s="3"/>
      <c r="K1484" s="3"/>
      <c r="L1484" s="3"/>
      <c r="M1484" s="3"/>
      <c r="Q1484" s="3"/>
      <c r="R1484" s="3"/>
      <c r="S1484" s="3"/>
      <c r="T1484" s="5" t="e">
        <f>((S1484)/((O1484/60)*(N1484/(N1484+O1484))))/1000</f>
        <v>#DIV/0!</v>
      </c>
      <c r="U1484" s="3"/>
      <c r="V1484" s="3"/>
      <c r="W1484" s="3"/>
      <c r="X1484" s="3"/>
      <c r="Y1484" s="6"/>
      <c r="Z1484" s="3"/>
      <c r="AA1484" s="6"/>
      <c r="AB1484" s="6"/>
      <c r="AC1484" s="6"/>
      <c r="AD1484" s="6"/>
      <c r="AE1484" s="6"/>
      <c r="AF1484" s="7"/>
    </row>
    <row r="1485" spans="1:32" ht="13.2">
      <c r="A1485" s="8"/>
      <c r="B1485" s="9"/>
      <c r="C1485" s="10"/>
      <c r="D1485" s="10"/>
      <c r="E1485" s="43"/>
      <c r="F1485" s="10"/>
      <c r="G1485" s="10"/>
      <c r="H1485" s="10"/>
      <c r="I1485" s="10"/>
      <c r="J1485" s="10"/>
      <c r="K1485" s="10"/>
      <c r="L1485" s="10"/>
      <c r="M1485" s="10"/>
      <c r="Q1485" s="10"/>
      <c r="R1485" s="10"/>
      <c r="S1485" s="10"/>
      <c r="T1485" s="11" t="e">
        <f>((S1485)/((O1485/60)*(N1485/(N1485+O1485))))/1000</f>
        <v>#DIV/0!</v>
      </c>
      <c r="U1485" s="10"/>
      <c r="V1485" s="10"/>
      <c r="W1485" s="10"/>
      <c r="X1485" s="10"/>
      <c r="Y1485" s="12"/>
      <c r="Z1485" s="10"/>
      <c r="AA1485" s="12"/>
      <c r="AB1485" s="12"/>
      <c r="AC1485" s="12"/>
      <c r="AD1485" s="12"/>
      <c r="AE1485" s="12"/>
      <c r="AF1485" s="13"/>
    </row>
    <row r="1486" spans="1:32" ht="13.2">
      <c r="A1486" s="1"/>
      <c r="B1486" s="2"/>
      <c r="C1486" s="3"/>
      <c r="D1486" s="3"/>
      <c r="E1486" s="31"/>
      <c r="F1486" s="3"/>
      <c r="G1486" s="3"/>
      <c r="H1486" s="3"/>
      <c r="I1486" s="3"/>
      <c r="J1486" s="3"/>
      <c r="K1486" s="3"/>
      <c r="L1486" s="3"/>
      <c r="M1486" s="3"/>
      <c r="Q1486" s="3"/>
      <c r="R1486" s="3"/>
      <c r="S1486" s="3"/>
      <c r="T1486" s="5" t="e">
        <f>((S1486)/((O1486/60)*(N1486/(N1486+O1486))))/1000</f>
        <v>#DIV/0!</v>
      </c>
      <c r="U1486" s="3"/>
      <c r="V1486" s="3"/>
      <c r="W1486" s="3"/>
      <c r="X1486" s="3"/>
      <c r="Y1486" s="6"/>
      <c r="Z1486" s="3"/>
      <c r="AA1486" s="6"/>
      <c r="AB1486" s="6"/>
      <c r="AC1486" s="6"/>
      <c r="AD1486" s="6"/>
      <c r="AE1486" s="6"/>
      <c r="AF1486" s="7"/>
    </row>
    <row r="1487" spans="1:32" ht="13.2">
      <c r="A1487" s="8"/>
      <c r="B1487" s="9"/>
      <c r="C1487" s="10"/>
      <c r="D1487" s="10"/>
      <c r="E1487" s="43"/>
      <c r="F1487" s="10"/>
      <c r="G1487" s="10"/>
      <c r="H1487" s="10"/>
      <c r="I1487" s="10"/>
      <c r="J1487" s="10"/>
      <c r="K1487" s="10"/>
      <c r="L1487" s="10"/>
      <c r="M1487" s="10"/>
      <c r="Q1487" s="10"/>
      <c r="R1487" s="10"/>
      <c r="S1487" s="10"/>
      <c r="T1487" s="11" t="e">
        <f>((S1487)/((O1487/60)*(N1487/(N1487+O1487))))/1000</f>
        <v>#DIV/0!</v>
      </c>
      <c r="U1487" s="10"/>
      <c r="V1487" s="10"/>
      <c r="W1487" s="10"/>
      <c r="X1487" s="10"/>
      <c r="Y1487" s="12"/>
      <c r="Z1487" s="10"/>
      <c r="AA1487" s="12"/>
      <c r="AB1487" s="12"/>
      <c r="AC1487" s="12"/>
      <c r="AD1487" s="12"/>
      <c r="AE1487" s="12"/>
      <c r="AF1487" s="13"/>
    </row>
    <row r="1488" spans="1:32" ht="13.2">
      <c r="A1488" s="1"/>
      <c r="B1488" s="2"/>
      <c r="C1488" s="3"/>
      <c r="D1488" s="3"/>
      <c r="E1488" s="31"/>
      <c r="F1488" s="3"/>
      <c r="G1488" s="3"/>
      <c r="H1488" s="3"/>
      <c r="I1488" s="3"/>
      <c r="J1488" s="3"/>
      <c r="K1488" s="3"/>
      <c r="L1488" s="3"/>
      <c r="M1488" s="3"/>
      <c r="Q1488" s="3"/>
      <c r="R1488" s="3"/>
      <c r="S1488" s="3"/>
      <c r="T1488" s="5" t="e">
        <f>((S1488)/((O1488/60)*(N1488/(N1488+O1488))))/1000</f>
        <v>#DIV/0!</v>
      </c>
      <c r="U1488" s="3"/>
      <c r="V1488" s="3"/>
      <c r="W1488" s="3"/>
      <c r="X1488" s="3"/>
      <c r="Y1488" s="6"/>
      <c r="Z1488" s="3"/>
      <c r="AA1488" s="6"/>
      <c r="AB1488" s="6"/>
      <c r="AC1488" s="6"/>
      <c r="AD1488" s="6"/>
      <c r="AE1488" s="6"/>
      <c r="AF1488" s="7"/>
    </row>
    <row r="1489" spans="1:32" ht="13.2">
      <c r="A1489" s="8"/>
      <c r="B1489" s="9"/>
      <c r="C1489" s="10"/>
      <c r="D1489" s="10"/>
      <c r="E1489" s="43"/>
      <c r="F1489" s="10"/>
      <c r="G1489" s="10"/>
      <c r="H1489" s="10"/>
      <c r="I1489" s="10"/>
      <c r="J1489" s="10"/>
      <c r="K1489" s="10"/>
      <c r="L1489" s="10"/>
      <c r="M1489" s="10"/>
      <c r="Q1489" s="10"/>
      <c r="R1489" s="10"/>
      <c r="S1489" s="10"/>
      <c r="T1489" s="11" t="e">
        <f>((S1489)/((O1489/60)*(N1489/(N1489+O1489))))/1000</f>
        <v>#DIV/0!</v>
      </c>
      <c r="U1489" s="10"/>
      <c r="V1489" s="10"/>
      <c r="W1489" s="10"/>
      <c r="X1489" s="10"/>
      <c r="Y1489" s="12"/>
      <c r="Z1489" s="10"/>
      <c r="AA1489" s="12"/>
      <c r="AB1489" s="12"/>
      <c r="AC1489" s="12"/>
      <c r="AD1489" s="12"/>
      <c r="AE1489" s="12"/>
      <c r="AF1489" s="13"/>
    </row>
    <row r="1490" spans="1:32" ht="13.2">
      <c r="A1490" s="1"/>
      <c r="B1490" s="2"/>
      <c r="C1490" s="3"/>
      <c r="D1490" s="3"/>
      <c r="E1490" s="31"/>
      <c r="F1490" s="3"/>
      <c r="G1490" s="3"/>
      <c r="H1490" s="3"/>
      <c r="I1490" s="3"/>
      <c r="J1490" s="3"/>
      <c r="K1490" s="3"/>
      <c r="L1490" s="3"/>
      <c r="M1490" s="3"/>
      <c r="Q1490" s="3"/>
      <c r="R1490" s="3"/>
      <c r="S1490" s="3"/>
      <c r="T1490" s="5" t="e">
        <f>((S1490)/((O1490/60)*(N1490/(N1490+O1490))))/1000</f>
        <v>#DIV/0!</v>
      </c>
      <c r="U1490" s="3"/>
      <c r="V1490" s="3"/>
      <c r="W1490" s="3"/>
      <c r="X1490" s="3"/>
      <c r="Y1490" s="6"/>
      <c r="Z1490" s="3"/>
      <c r="AA1490" s="6"/>
      <c r="AB1490" s="6"/>
      <c r="AC1490" s="6"/>
      <c r="AD1490" s="6"/>
      <c r="AE1490" s="6"/>
      <c r="AF1490" s="7"/>
    </row>
    <row r="1491" spans="1:32" ht="13.2">
      <c r="A1491" s="8"/>
      <c r="B1491" s="9"/>
      <c r="C1491" s="10"/>
      <c r="D1491" s="10"/>
      <c r="E1491" s="43"/>
      <c r="F1491" s="10"/>
      <c r="G1491" s="10"/>
      <c r="H1491" s="10"/>
      <c r="I1491" s="10"/>
      <c r="J1491" s="10"/>
      <c r="K1491" s="10"/>
      <c r="L1491" s="10"/>
      <c r="M1491" s="10"/>
      <c r="Q1491" s="10"/>
      <c r="R1491" s="10"/>
      <c r="S1491" s="10"/>
      <c r="T1491" s="11" t="e">
        <f>((S1491)/((O1491/60)*(N1491/(N1491+O1491))))/1000</f>
        <v>#DIV/0!</v>
      </c>
      <c r="U1491" s="10"/>
      <c r="V1491" s="10"/>
      <c r="W1491" s="10"/>
      <c r="X1491" s="10"/>
      <c r="Y1491" s="12"/>
      <c r="Z1491" s="10"/>
      <c r="AA1491" s="12"/>
      <c r="AB1491" s="12"/>
      <c r="AC1491" s="12"/>
      <c r="AD1491" s="12"/>
      <c r="AE1491" s="12"/>
      <c r="AF1491" s="13"/>
    </row>
    <row r="1492" spans="1:32" ht="13.2">
      <c r="A1492" s="1"/>
      <c r="B1492" s="2"/>
      <c r="C1492" s="3"/>
      <c r="D1492" s="3"/>
      <c r="E1492" s="31"/>
      <c r="F1492" s="3"/>
      <c r="G1492" s="3"/>
      <c r="H1492" s="3"/>
      <c r="I1492" s="3"/>
      <c r="J1492" s="3"/>
      <c r="K1492" s="3"/>
      <c r="L1492" s="3"/>
      <c r="M1492" s="3"/>
      <c r="Q1492" s="3"/>
      <c r="R1492" s="3"/>
      <c r="S1492" s="3"/>
      <c r="T1492" s="5" t="e">
        <f>((S1492)/((O1492/60)*(N1492/(N1492+O1492))))/1000</f>
        <v>#DIV/0!</v>
      </c>
      <c r="U1492" s="3"/>
      <c r="V1492" s="3"/>
      <c r="W1492" s="3"/>
      <c r="X1492" s="3"/>
      <c r="Y1492" s="6"/>
      <c r="Z1492" s="3"/>
      <c r="AA1492" s="6"/>
      <c r="AB1492" s="6"/>
      <c r="AC1492" s="6"/>
      <c r="AD1492" s="6"/>
      <c r="AE1492" s="6"/>
      <c r="AF1492" s="7"/>
    </row>
    <row r="1493" spans="1:32" ht="13.2">
      <c r="A1493" s="8"/>
      <c r="B1493" s="9"/>
      <c r="C1493" s="10"/>
      <c r="D1493" s="10"/>
      <c r="E1493" s="43"/>
      <c r="F1493" s="10"/>
      <c r="G1493" s="10"/>
      <c r="H1493" s="10"/>
      <c r="I1493" s="10"/>
      <c r="J1493" s="10"/>
      <c r="K1493" s="10"/>
      <c r="L1493" s="10"/>
      <c r="M1493" s="10"/>
      <c r="Q1493" s="10"/>
      <c r="R1493" s="10"/>
      <c r="S1493" s="10"/>
      <c r="T1493" s="11" t="e">
        <f>((S1493)/((O1493/60)*(N1493/(N1493+O1493))))/1000</f>
        <v>#DIV/0!</v>
      </c>
      <c r="U1493" s="10"/>
      <c r="V1493" s="10"/>
      <c r="W1493" s="10"/>
      <c r="X1493" s="10"/>
      <c r="Y1493" s="12"/>
      <c r="Z1493" s="10"/>
      <c r="AA1493" s="12"/>
      <c r="AB1493" s="12"/>
      <c r="AC1493" s="12"/>
      <c r="AD1493" s="12"/>
      <c r="AE1493" s="12"/>
      <c r="AF1493" s="13"/>
    </row>
    <row r="1494" spans="1:32" ht="13.2">
      <c r="A1494" s="1"/>
      <c r="B1494" s="2"/>
      <c r="C1494" s="3"/>
      <c r="D1494" s="3"/>
      <c r="E1494" s="31"/>
      <c r="F1494" s="3"/>
      <c r="G1494" s="3"/>
      <c r="H1494" s="3"/>
      <c r="I1494" s="3"/>
      <c r="J1494" s="3"/>
      <c r="K1494" s="3"/>
      <c r="L1494" s="3"/>
      <c r="M1494" s="3"/>
      <c r="Q1494" s="3"/>
      <c r="R1494" s="3"/>
      <c r="S1494" s="3"/>
      <c r="T1494" s="5" t="e">
        <f>((S1494)/((O1494/60)*(N1494/(N1494+O1494))))/1000</f>
        <v>#DIV/0!</v>
      </c>
      <c r="U1494" s="3"/>
      <c r="V1494" s="3"/>
      <c r="W1494" s="3"/>
      <c r="X1494" s="3"/>
      <c r="Y1494" s="6"/>
      <c r="Z1494" s="3"/>
      <c r="AA1494" s="6"/>
      <c r="AB1494" s="6"/>
      <c r="AC1494" s="6"/>
      <c r="AD1494" s="6"/>
      <c r="AE1494" s="6"/>
      <c r="AF1494" s="7"/>
    </row>
    <row r="1495" spans="1:32" ht="13.2">
      <c r="A1495" s="8"/>
      <c r="B1495" s="9"/>
      <c r="C1495" s="10"/>
      <c r="D1495" s="10"/>
      <c r="E1495" s="43"/>
      <c r="F1495" s="10"/>
      <c r="G1495" s="10"/>
      <c r="H1495" s="10"/>
      <c r="I1495" s="10"/>
      <c r="J1495" s="10"/>
      <c r="K1495" s="10"/>
      <c r="L1495" s="10"/>
      <c r="M1495" s="10"/>
      <c r="Q1495" s="10"/>
      <c r="R1495" s="10"/>
      <c r="S1495" s="10"/>
      <c r="T1495" s="11" t="e">
        <f>((S1495)/((O1495/60)*(N1495/(N1495+O1495))))/1000</f>
        <v>#DIV/0!</v>
      </c>
      <c r="U1495" s="10"/>
      <c r="V1495" s="10"/>
      <c r="W1495" s="10"/>
      <c r="X1495" s="10"/>
      <c r="Y1495" s="12"/>
      <c r="Z1495" s="10"/>
      <c r="AA1495" s="12"/>
      <c r="AB1495" s="12"/>
      <c r="AC1495" s="12"/>
      <c r="AD1495" s="12"/>
      <c r="AE1495" s="12"/>
      <c r="AF1495" s="13"/>
    </row>
    <row r="1496" spans="1:32" ht="13.2">
      <c r="A1496" s="1"/>
      <c r="B1496" s="2"/>
      <c r="C1496" s="3"/>
      <c r="D1496" s="3"/>
      <c r="E1496" s="31"/>
      <c r="F1496" s="3"/>
      <c r="G1496" s="3"/>
      <c r="H1496" s="3"/>
      <c r="I1496" s="3"/>
      <c r="J1496" s="3"/>
      <c r="K1496" s="3"/>
      <c r="L1496" s="3"/>
      <c r="M1496" s="3"/>
      <c r="Q1496" s="3"/>
      <c r="R1496" s="3"/>
      <c r="S1496" s="3"/>
      <c r="T1496" s="5" t="e">
        <f>((S1496)/((O1496/60)*(N1496/(N1496+O1496))))/1000</f>
        <v>#DIV/0!</v>
      </c>
      <c r="U1496" s="3"/>
      <c r="V1496" s="3"/>
      <c r="W1496" s="3"/>
      <c r="X1496" s="3"/>
      <c r="Y1496" s="6"/>
      <c r="Z1496" s="3"/>
      <c r="AA1496" s="6"/>
      <c r="AB1496" s="6"/>
      <c r="AC1496" s="6"/>
      <c r="AD1496" s="6"/>
      <c r="AE1496" s="6"/>
      <c r="AF1496" s="7"/>
    </row>
    <row r="1497" spans="1:32" ht="13.2">
      <c r="A1497" s="8"/>
      <c r="B1497" s="9"/>
      <c r="C1497" s="10"/>
      <c r="D1497" s="10"/>
      <c r="E1497" s="43"/>
      <c r="F1497" s="10"/>
      <c r="G1497" s="10"/>
      <c r="H1497" s="10"/>
      <c r="I1497" s="10"/>
      <c r="J1497" s="10"/>
      <c r="K1497" s="10"/>
      <c r="L1497" s="10"/>
      <c r="M1497" s="10"/>
      <c r="Q1497" s="10"/>
      <c r="R1497" s="10"/>
      <c r="S1497" s="10"/>
      <c r="T1497" s="11" t="e">
        <f>((S1497)/((O1497/60)*(N1497/(N1497+O1497))))/1000</f>
        <v>#DIV/0!</v>
      </c>
      <c r="U1497" s="10"/>
      <c r="V1497" s="10"/>
      <c r="W1497" s="10"/>
      <c r="X1497" s="10"/>
      <c r="Y1497" s="12"/>
      <c r="Z1497" s="10"/>
      <c r="AA1497" s="12"/>
      <c r="AB1497" s="12"/>
      <c r="AC1497" s="12"/>
      <c r="AD1497" s="12"/>
      <c r="AE1497" s="12"/>
      <c r="AF1497" s="13"/>
    </row>
    <row r="1498" spans="1:32" ht="13.2">
      <c r="A1498" s="1"/>
      <c r="B1498" s="2"/>
      <c r="C1498" s="3"/>
      <c r="D1498" s="3"/>
      <c r="E1498" s="31"/>
      <c r="F1498" s="3"/>
      <c r="G1498" s="3"/>
      <c r="H1498" s="3"/>
      <c r="I1498" s="3"/>
      <c r="J1498" s="3"/>
      <c r="K1498" s="3"/>
      <c r="L1498" s="3"/>
      <c r="M1498" s="3"/>
      <c r="Q1498" s="3"/>
      <c r="R1498" s="3"/>
      <c r="S1498" s="3"/>
      <c r="T1498" s="5" t="e">
        <f>((S1498)/((O1498/60)*(N1498/(N1498+O1498))))/1000</f>
        <v>#DIV/0!</v>
      </c>
      <c r="U1498" s="3"/>
      <c r="V1498" s="3"/>
      <c r="W1498" s="3"/>
      <c r="X1498" s="3"/>
      <c r="Y1498" s="6"/>
      <c r="Z1498" s="3"/>
      <c r="AA1498" s="6"/>
      <c r="AB1498" s="6"/>
      <c r="AC1498" s="6"/>
      <c r="AD1498" s="6"/>
      <c r="AE1498" s="6"/>
      <c r="AF1498" s="7"/>
    </row>
    <row r="1499" spans="1:32" ht="13.2">
      <c r="A1499" s="8"/>
      <c r="B1499" s="9"/>
      <c r="C1499" s="10"/>
      <c r="D1499" s="10"/>
      <c r="E1499" s="43"/>
      <c r="F1499" s="10"/>
      <c r="G1499" s="10"/>
      <c r="H1499" s="10"/>
      <c r="I1499" s="10"/>
      <c r="J1499" s="10"/>
      <c r="K1499" s="10"/>
      <c r="L1499" s="10"/>
      <c r="M1499" s="10"/>
      <c r="Q1499" s="10"/>
      <c r="R1499" s="10"/>
      <c r="S1499" s="10"/>
      <c r="T1499" s="11" t="e">
        <f>((S1499)/((O1499/60)*(N1499/(N1499+O1499))))/1000</f>
        <v>#DIV/0!</v>
      </c>
      <c r="U1499" s="10"/>
      <c r="V1499" s="10"/>
      <c r="W1499" s="10"/>
      <c r="X1499" s="10"/>
      <c r="Y1499" s="12"/>
      <c r="Z1499" s="10"/>
      <c r="AA1499" s="12"/>
      <c r="AB1499" s="12"/>
      <c r="AC1499" s="12"/>
      <c r="AD1499" s="12"/>
      <c r="AE1499" s="12"/>
      <c r="AF1499" s="13"/>
    </row>
    <row r="1500" spans="1:32" ht="13.2">
      <c r="A1500" s="1"/>
      <c r="B1500" s="2"/>
      <c r="C1500" s="3"/>
      <c r="D1500" s="3"/>
      <c r="E1500" s="31"/>
      <c r="F1500" s="3"/>
      <c r="G1500" s="3"/>
      <c r="H1500" s="3"/>
      <c r="I1500" s="3"/>
      <c r="J1500" s="3"/>
      <c r="K1500" s="3"/>
      <c r="L1500" s="3"/>
      <c r="M1500" s="3"/>
      <c r="Q1500" s="3"/>
      <c r="R1500" s="3"/>
      <c r="S1500" s="3"/>
      <c r="T1500" s="5" t="e">
        <f>((S1500)/((O1500/60)*(N1500/(N1500+O1500))))/1000</f>
        <v>#DIV/0!</v>
      </c>
      <c r="U1500" s="3"/>
      <c r="V1500" s="3"/>
      <c r="W1500" s="3"/>
      <c r="X1500" s="3"/>
      <c r="Y1500" s="6"/>
      <c r="Z1500" s="3"/>
      <c r="AA1500" s="6"/>
      <c r="AB1500" s="6"/>
      <c r="AC1500" s="6"/>
      <c r="AD1500" s="6"/>
      <c r="AE1500" s="6"/>
      <c r="AF1500" s="7"/>
    </row>
    <row r="1501" spans="1:32" ht="13.2">
      <c r="A1501" s="8"/>
      <c r="B1501" s="9"/>
      <c r="C1501" s="10"/>
      <c r="D1501" s="10"/>
      <c r="E1501" s="43"/>
      <c r="F1501" s="10"/>
      <c r="G1501" s="10"/>
      <c r="H1501" s="10"/>
      <c r="I1501" s="10"/>
      <c r="J1501" s="10"/>
      <c r="K1501" s="10"/>
      <c r="L1501" s="10"/>
      <c r="M1501" s="10"/>
      <c r="Q1501" s="10"/>
      <c r="R1501" s="10"/>
      <c r="S1501" s="10"/>
      <c r="T1501" s="11" t="e">
        <f>((S1501)/((O1501/60)*(N1501/(N1501+O1501))))/1000</f>
        <v>#DIV/0!</v>
      </c>
      <c r="U1501" s="10"/>
      <c r="V1501" s="10"/>
      <c r="W1501" s="10"/>
      <c r="X1501" s="10"/>
      <c r="Y1501" s="12"/>
      <c r="Z1501" s="10"/>
      <c r="AA1501" s="12"/>
      <c r="AB1501" s="12"/>
      <c r="AC1501" s="12"/>
      <c r="AD1501" s="12"/>
      <c r="AE1501" s="12"/>
      <c r="AF1501" s="13"/>
    </row>
    <row r="1502" spans="1:32" ht="13.2">
      <c r="A1502" s="1"/>
      <c r="B1502" s="2"/>
      <c r="C1502" s="3"/>
      <c r="D1502" s="3"/>
      <c r="E1502" s="31"/>
      <c r="F1502" s="3"/>
      <c r="G1502" s="3"/>
      <c r="H1502" s="3"/>
      <c r="I1502" s="3"/>
      <c r="J1502" s="3"/>
      <c r="K1502" s="3"/>
      <c r="L1502" s="3"/>
      <c r="M1502" s="3"/>
      <c r="Q1502" s="3"/>
      <c r="R1502" s="3"/>
      <c r="S1502" s="3"/>
      <c r="T1502" s="5" t="e">
        <f>((S1502)/((O1502/60)*(N1502/(N1502+O1502))))/1000</f>
        <v>#DIV/0!</v>
      </c>
      <c r="U1502" s="3"/>
      <c r="V1502" s="3"/>
      <c r="W1502" s="3"/>
      <c r="X1502" s="3"/>
      <c r="Y1502" s="6"/>
      <c r="Z1502" s="3"/>
      <c r="AA1502" s="6"/>
      <c r="AB1502" s="6"/>
      <c r="AC1502" s="6"/>
      <c r="AD1502" s="6"/>
      <c r="AE1502" s="6"/>
      <c r="AF1502" s="7"/>
    </row>
    <row r="1503" spans="1:32" ht="13.2">
      <c r="A1503" s="8"/>
      <c r="B1503" s="9"/>
      <c r="C1503" s="10"/>
      <c r="D1503" s="10"/>
      <c r="E1503" s="43"/>
      <c r="F1503" s="10"/>
      <c r="G1503" s="10"/>
      <c r="H1503" s="10"/>
      <c r="I1503" s="10"/>
      <c r="J1503" s="10"/>
      <c r="K1503" s="10"/>
      <c r="L1503" s="10"/>
      <c r="M1503" s="10"/>
      <c r="Q1503" s="10"/>
      <c r="R1503" s="10"/>
      <c r="S1503" s="10"/>
      <c r="T1503" s="11" t="e">
        <f>((S1503)/((O1503/60)*(N1503/(N1503+O1503))))/1000</f>
        <v>#DIV/0!</v>
      </c>
      <c r="U1503" s="10"/>
      <c r="V1503" s="10"/>
      <c r="W1503" s="10"/>
      <c r="X1503" s="10"/>
      <c r="Y1503" s="12"/>
      <c r="Z1503" s="10"/>
      <c r="AA1503" s="12"/>
      <c r="AB1503" s="12"/>
      <c r="AC1503" s="12"/>
      <c r="AD1503" s="12"/>
      <c r="AE1503" s="12"/>
      <c r="AF1503" s="13"/>
    </row>
    <row r="1504" spans="1:32" ht="13.2">
      <c r="A1504" s="1"/>
      <c r="B1504" s="2"/>
      <c r="C1504" s="3"/>
      <c r="D1504" s="3"/>
      <c r="E1504" s="31"/>
      <c r="F1504" s="3"/>
      <c r="G1504" s="3"/>
      <c r="H1504" s="3"/>
      <c r="I1504" s="3"/>
      <c r="J1504" s="3"/>
      <c r="K1504" s="3"/>
      <c r="L1504" s="3"/>
      <c r="M1504" s="3"/>
      <c r="Q1504" s="3"/>
      <c r="R1504" s="3"/>
      <c r="S1504" s="3"/>
      <c r="T1504" s="5" t="e">
        <f>((S1504)/((O1504/60)*(N1504/(N1504+O1504))))/1000</f>
        <v>#DIV/0!</v>
      </c>
      <c r="U1504" s="3"/>
      <c r="V1504" s="3"/>
      <c r="W1504" s="3"/>
      <c r="X1504" s="3"/>
      <c r="Y1504" s="6"/>
      <c r="Z1504" s="3"/>
      <c r="AA1504" s="6"/>
      <c r="AB1504" s="6"/>
      <c r="AC1504" s="6"/>
      <c r="AD1504" s="6"/>
      <c r="AE1504" s="6"/>
      <c r="AF1504" s="7"/>
    </row>
    <row r="1505" spans="1:32" ht="13.2">
      <c r="A1505" s="8"/>
      <c r="B1505" s="9"/>
      <c r="C1505" s="10"/>
      <c r="D1505" s="10"/>
      <c r="E1505" s="43"/>
      <c r="F1505" s="10"/>
      <c r="G1505" s="10"/>
      <c r="H1505" s="10"/>
      <c r="I1505" s="10"/>
      <c r="J1505" s="10"/>
      <c r="K1505" s="10"/>
      <c r="L1505" s="10"/>
      <c r="M1505" s="10"/>
      <c r="Q1505" s="10"/>
      <c r="R1505" s="10"/>
      <c r="S1505" s="10"/>
      <c r="T1505" s="11" t="e">
        <f>((S1505)/((O1505/60)*(N1505/(N1505+O1505))))/1000</f>
        <v>#DIV/0!</v>
      </c>
      <c r="U1505" s="10"/>
      <c r="V1505" s="10"/>
      <c r="W1505" s="10"/>
      <c r="X1505" s="10"/>
      <c r="Y1505" s="12"/>
      <c r="Z1505" s="10"/>
      <c r="AA1505" s="12"/>
      <c r="AB1505" s="12"/>
      <c r="AC1505" s="12"/>
      <c r="AD1505" s="12"/>
      <c r="AE1505" s="12"/>
      <c r="AF1505" s="13"/>
    </row>
    <row r="1506" spans="1:32" ht="13.2">
      <c r="A1506" s="1"/>
      <c r="B1506" s="2"/>
      <c r="C1506" s="3"/>
      <c r="D1506" s="3"/>
      <c r="E1506" s="31"/>
      <c r="F1506" s="3"/>
      <c r="G1506" s="3"/>
      <c r="H1506" s="3"/>
      <c r="I1506" s="3"/>
      <c r="J1506" s="3"/>
      <c r="K1506" s="3"/>
      <c r="L1506" s="3"/>
      <c r="M1506" s="3"/>
      <c r="Q1506" s="3"/>
      <c r="R1506" s="3"/>
      <c r="S1506" s="3"/>
      <c r="T1506" s="5" t="e">
        <f>((S1506)/((O1506/60)*(N1506/(N1506+O1506))))/1000</f>
        <v>#DIV/0!</v>
      </c>
      <c r="U1506" s="3"/>
      <c r="V1506" s="3"/>
      <c r="W1506" s="3"/>
      <c r="X1506" s="3"/>
      <c r="Y1506" s="6"/>
      <c r="Z1506" s="3"/>
      <c r="AA1506" s="6"/>
      <c r="AB1506" s="6"/>
      <c r="AC1506" s="6"/>
      <c r="AD1506" s="6"/>
      <c r="AE1506" s="6"/>
      <c r="AF1506" s="7"/>
    </row>
    <row r="1507" spans="1:32" ht="13.2">
      <c r="A1507" s="8"/>
      <c r="B1507" s="9"/>
      <c r="C1507" s="10"/>
      <c r="D1507" s="10"/>
      <c r="E1507" s="43"/>
      <c r="F1507" s="10"/>
      <c r="G1507" s="10"/>
      <c r="H1507" s="10"/>
      <c r="I1507" s="10"/>
      <c r="J1507" s="10"/>
      <c r="K1507" s="10"/>
      <c r="L1507" s="10"/>
      <c r="M1507" s="10"/>
      <c r="Q1507" s="10"/>
      <c r="R1507" s="10"/>
      <c r="S1507" s="10"/>
      <c r="T1507" s="11" t="e">
        <f>((S1507)/((O1507/60)*(N1507/(N1507+O1507))))/1000</f>
        <v>#DIV/0!</v>
      </c>
      <c r="U1507" s="10"/>
      <c r="V1507" s="10"/>
      <c r="W1507" s="10"/>
      <c r="X1507" s="10"/>
      <c r="Y1507" s="12"/>
      <c r="Z1507" s="10"/>
      <c r="AA1507" s="12"/>
      <c r="AB1507" s="12"/>
      <c r="AC1507" s="12"/>
      <c r="AD1507" s="12"/>
      <c r="AE1507" s="12"/>
      <c r="AF1507" s="13"/>
    </row>
    <row r="1508" spans="1:32" ht="13.2">
      <c r="A1508" s="1"/>
      <c r="B1508" s="2"/>
      <c r="C1508" s="3"/>
      <c r="D1508" s="3"/>
      <c r="E1508" s="31"/>
      <c r="F1508" s="3"/>
      <c r="G1508" s="3"/>
      <c r="H1508" s="3"/>
      <c r="I1508" s="3"/>
      <c r="J1508" s="3"/>
      <c r="K1508" s="3"/>
      <c r="L1508" s="3"/>
      <c r="M1508" s="3"/>
      <c r="Q1508" s="3"/>
      <c r="R1508" s="3"/>
      <c r="S1508" s="3"/>
      <c r="T1508" s="5" t="e">
        <f>((S1508)/((O1508/60)*(N1508/(N1508+O1508))))/1000</f>
        <v>#DIV/0!</v>
      </c>
      <c r="U1508" s="3"/>
      <c r="V1508" s="3"/>
      <c r="W1508" s="3"/>
      <c r="X1508" s="3"/>
      <c r="Y1508" s="6"/>
      <c r="Z1508" s="3"/>
      <c r="AA1508" s="6"/>
      <c r="AB1508" s="6"/>
      <c r="AC1508" s="6"/>
      <c r="AD1508" s="6"/>
      <c r="AE1508" s="6"/>
      <c r="AF1508" s="7"/>
    </row>
    <row r="1509" spans="1:32" ht="13.2">
      <c r="A1509" s="8"/>
      <c r="B1509" s="9"/>
      <c r="C1509" s="10"/>
      <c r="D1509" s="10"/>
      <c r="E1509" s="43"/>
      <c r="F1509" s="10"/>
      <c r="G1509" s="10"/>
      <c r="H1509" s="10"/>
      <c r="I1509" s="10"/>
      <c r="J1509" s="10"/>
      <c r="K1509" s="10"/>
      <c r="L1509" s="10"/>
      <c r="M1509" s="10"/>
      <c r="Q1509" s="10"/>
      <c r="R1509" s="10"/>
      <c r="S1509" s="10"/>
      <c r="T1509" s="11" t="e">
        <f>((S1509)/((O1509/60)*(N1509/(N1509+O1509))))/1000</f>
        <v>#DIV/0!</v>
      </c>
      <c r="U1509" s="10"/>
      <c r="V1509" s="10"/>
      <c r="W1509" s="10"/>
      <c r="X1509" s="10"/>
      <c r="Y1509" s="12"/>
      <c r="Z1509" s="10"/>
      <c r="AA1509" s="12"/>
      <c r="AB1509" s="12"/>
      <c r="AC1509" s="12"/>
      <c r="AD1509" s="12"/>
      <c r="AE1509" s="12"/>
      <c r="AF1509" s="13"/>
    </row>
    <row r="1510" spans="1:32" ht="13.2">
      <c r="A1510" s="1"/>
      <c r="B1510" s="2"/>
      <c r="C1510" s="3"/>
      <c r="D1510" s="3"/>
      <c r="E1510" s="31"/>
      <c r="F1510" s="3"/>
      <c r="G1510" s="3"/>
      <c r="H1510" s="3"/>
      <c r="I1510" s="3"/>
      <c r="J1510" s="3"/>
      <c r="K1510" s="3"/>
      <c r="L1510" s="3"/>
      <c r="M1510" s="3"/>
      <c r="Q1510" s="3"/>
      <c r="R1510" s="3"/>
      <c r="S1510" s="3"/>
      <c r="T1510" s="5" t="e">
        <f>((S1510)/((O1510/60)*(N1510/(N1510+O1510))))/1000</f>
        <v>#DIV/0!</v>
      </c>
      <c r="U1510" s="3"/>
      <c r="V1510" s="3"/>
      <c r="W1510" s="3"/>
      <c r="X1510" s="3"/>
      <c r="Y1510" s="6"/>
      <c r="Z1510" s="3"/>
      <c r="AA1510" s="6"/>
      <c r="AB1510" s="6"/>
      <c r="AC1510" s="6"/>
      <c r="AD1510" s="6"/>
      <c r="AE1510" s="6"/>
      <c r="AF1510" s="7"/>
    </row>
    <row r="1511" spans="1:32" ht="13.2">
      <c r="A1511" s="8"/>
      <c r="B1511" s="9"/>
      <c r="C1511" s="10"/>
      <c r="D1511" s="10"/>
      <c r="E1511" s="43"/>
      <c r="F1511" s="10"/>
      <c r="G1511" s="10"/>
      <c r="H1511" s="10"/>
      <c r="I1511" s="10"/>
      <c r="J1511" s="10"/>
      <c r="K1511" s="10"/>
      <c r="L1511" s="10"/>
      <c r="M1511" s="10"/>
      <c r="Q1511" s="10"/>
      <c r="R1511" s="10"/>
      <c r="S1511" s="10"/>
      <c r="T1511" s="11" t="e">
        <f>((S1511)/((O1511/60)*(N1511/(N1511+O1511))))/1000</f>
        <v>#DIV/0!</v>
      </c>
      <c r="U1511" s="10"/>
      <c r="V1511" s="10"/>
      <c r="W1511" s="10"/>
      <c r="X1511" s="10"/>
      <c r="Y1511" s="12"/>
      <c r="Z1511" s="10"/>
      <c r="AA1511" s="12"/>
      <c r="AB1511" s="12"/>
      <c r="AC1511" s="12"/>
      <c r="AD1511" s="12"/>
      <c r="AE1511" s="12"/>
      <c r="AF1511" s="13"/>
    </row>
    <row r="1512" spans="1:32" ht="13.2">
      <c r="A1512" s="1"/>
      <c r="B1512" s="2"/>
      <c r="C1512" s="3"/>
      <c r="D1512" s="3"/>
      <c r="E1512" s="31"/>
      <c r="F1512" s="3"/>
      <c r="G1512" s="3"/>
      <c r="H1512" s="3"/>
      <c r="I1512" s="3"/>
      <c r="J1512" s="3"/>
      <c r="K1512" s="3"/>
      <c r="L1512" s="3"/>
      <c r="M1512" s="3"/>
      <c r="Q1512" s="3"/>
      <c r="R1512" s="3"/>
      <c r="S1512" s="3"/>
      <c r="T1512" s="5" t="e">
        <f>((S1512)/((O1512/60)*(N1512/(N1512+O1512))))/1000</f>
        <v>#DIV/0!</v>
      </c>
      <c r="U1512" s="3"/>
      <c r="V1512" s="3"/>
      <c r="W1512" s="3"/>
      <c r="X1512" s="3"/>
      <c r="Y1512" s="6"/>
      <c r="Z1512" s="3"/>
      <c r="AA1512" s="6"/>
      <c r="AB1512" s="6"/>
      <c r="AC1512" s="6"/>
      <c r="AD1512" s="6"/>
      <c r="AE1512" s="6"/>
      <c r="AF1512" s="7"/>
    </row>
    <row r="1513" spans="1:32" ht="13.2">
      <c r="A1513" s="8"/>
      <c r="B1513" s="9"/>
      <c r="C1513" s="10"/>
      <c r="D1513" s="10"/>
      <c r="E1513" s="43"/>
      <c r="F1513" s="10"/>
      <c r="G1513" s="10"/>
      <c r="H1513" s="10"/>
      <c r="I1513" s="10"/>
      <c r="J1513" s="10"/>
      <c r="K1513" s="10"/>
      <c r="L1513" s="10"/>
      <c r="M1513" s="10"/>
      <c r="Q1513" s="10"/>
      <c r="R1513" s="10"/>
      <c r="S1513" s="10"/>
      <c r="T1513" s="11" t="e">
        <f>((S1513)/((O1513/60)*(N1513/(N1513+O1513))))/1000</f>
        <v>#DIV/0!</v>
      </c>
      <c r="U1513" s="10"/>
      <c r="V1513" s="10"/>
      <c r="W1513" s="10"/>
      <c r="X1513" s="10"/>
      <c r="Y1513" s="12"/>
      <c r="Z1513" s="10"/>
      <c r="AA1513" s="12"/>
      <c r="AB1513" s="12"/>
      <c r="AC1513" s="12"/>
      <c r="AD1513" s="12"/>
      <c r="AE1513" s="12"/>
      <c r="AF1513" s="13"/>
    </row>
    <row r="1514" spans="1:32" ht="13.2">
      <c r="A1514" s="1"/>
      <c r="B1514" s="2"/>
      <c r="C1514" s="3"/>
      <c r="D1514" s="3"/>
      <c r="E1514" s="31"/>
      <c r="F1514" s="3"/>
      <c r="G1514" s="3"/>
      <c r="H1514" s="3"/>
      <c r="I1514" s="3"/>
      <c r="J1514" s="3"/>
      <c r="K1514" s="3"/>
      <c r="L1514" s="3"/>
      <c r="M1514" s="3"/>
      <c r="Q1514" s="3"/>
      <c r="R1514" s="3"/>
      <c r="S1514" s="3"/>
      <c r="T1514" s="5" t="e">
        <f>((S1514)/((O1514/60)*(N1514/(N1514+O1514))))/1000</f>
        <v>#DIV/0!</v>
      </c>
      <c r="U1514" s="3"/>
      <c r="V1514" s="3"/>
      <c r="W1514" s="3"/>
      <c r="X1514" s="3"/>
      <c r="Y1514" s="6"/>
      <c r="Z1514" s="3"/>
      <c r="AA1514" s="6"/>
      <c r="AB1514" s="6"/>
      <c r="AC1514" s="6"/>
      <c r="AD1514" s="6"/>
      <c r="AE1514" s="6"/>
      <c r="AF1514" s="7"/>
    </row>
    <row r="1515" spans="1:32" ht="13.2">
      <c r="A1515" s="8"/>
      <c r="B1515" s="9"/>
      <c r="C1515" s="10"/>
      <c r="D1515" s="10"/>
      <c r="E1515" s="43"/>
      <c r="F1515" s="10"/>
      <c r="G1515" s="10"/>
      <c r="H1515" s="10"/>
      <c r="I1515" s="10"/>
      <c r="J1515" s="10"/>
      <c r="K1515" s="10"/>
      <c r="L1515" s="10"/>
      <c r="M1515" s="10"/>
      <c r="Q1515" s="10"/>
      <c r="R1515" s="10"/>
      <c r="S1515" s="10"/>
      <c r="T1515" s="11" t="e">
        <f>((S1515)/((O1515/60)*(N1515/(N1515+O1515))))/1000</f>
        <v>#DIV/0!</v>
      </c>
      <c r="U1515" s="10"/>
      <c r="V1515" s="10"/>
      <c r="W1515" s="10"/>
      <c r="X1515" s="10"/>
      <c r="Y1515" s="12"/>
      <c r="Z1515" s="10"/>
      <c r="AA1515" s="12"/>
      <c r="AB1515" s="12"/>
      <c r="AC1515" s="12"/>
      <c r="AD1515" s="12"/>
      <c r="AE1515" s="12"/>
      <c r="AF1515" s="13"/>
    </row>
    <row r="1516" spans="1:32" ht="13.2">
      <c r="A1516" s="1"/>
      <c r="B1516" s="2"/>
      <c r="C1516" s="3"/>
      <c r="D1516" s="3"/>
      <c r="E1516" s="31"/>
      <c r="F1516" s="3"/>
      <c r="G1516" s="3"/>
      <c r="H1516" s="3"/>
      <c r="I1516" s="3"/>
      <c r="J1516" s="3"/>
      <c r="K1516" s="3"/>
      <c r="L1516" s="3"/>
      <c r="M1516" s="3"/>
      <c r="Q1516" s="3"/>
      <c r="R1516" s="3"/>
      <c r="S1516" s="3"/>
      <c r="T1516" s="5" t="e">
        <f>((S1516)/((O1516/60)*(N1516/(N1516+O1516))))/1000</f>
        <v>#DIV/0!</v>
      </c>
      <c r="U1516" s="3"/>
      <c r="V1516" s="3"/>
      <c r="W1516" s="3"/>
      <c r="X1516" s="3"/>
      <c r="Y1516" s="6"/>
      <c r="Z1516" s="3"/>
      <c r="AA1516" s="6"/>
      <c r="AB1516" s="6"/>
      <c r="AC1516" s="6"/>
      <c r="AD1516" s="6"/>
      <c r="AE1516" s="6"/>
      <c r="AF1516" s="7"/>
    </row>
    <row r="1517" spans="1:32" ht="13.2">
      <c r="A1517" s="8"/>
      <c r="B1517" s="9"/>
      <c r="C1517" s="10"/>
      <c r="D1517" s="10"/>
      <c r="E1517" s="43"/>
      <c r="F1517" s="10"/>
      <c r="G1517" s="10"/>
      <c r="H1517" s="10"/>
      <c r="I1517" s="10"/>
      <c r="J1517" s="10"/>
      <c r="K1517" s="10"/>
      <c r="L1517" s="10"/>
      <c r="M1517" s="10"/>
      <c r="Q1517" s="10"/>
      <c r="R1517" s="10"/>
      <c r="S1517" s="10"/>
      <c r="T1517" s="11" t="e">
        <f>((S1517)/((O1517/60)*(N1517/(N1517+O1517))))/1000</f>
        <v>#DIV/0!</v>
      </c>
      <c r="U1517" s="10"/>
      <c r="V1517" s="10"/>
      <c r="W1517" s="10"/>
      <c r="X1517" s="10"/>
      <c r="Y1517" s="12"/>
      <c r="Z1517" s="10"/>
      <c r="AA1517" s="12"/>
      <c r="AB1517" s="12"/>
      <c r="AC1517" s="12"/>
      <c r="AD1517" s="12"/>
      <c r="AE1517" s="12"/>
      <c r="AF1517" s="13"/>
    </row>
    <row r="1518" spans="1:32" ht="13.2">
      <c r="A1518" s="1"/>
      <c r="B1518" s="2"/>
      <c r="C1518" s="3"/>
      <c r="D1518" s="3"/>
      <c r="E1518" s="31"/>
      <c r="F1518" s="3"/>
      <c r="G1518" s="3"/>
      <c r="H1518" s="3"/>
      <c r="I1518" s="3"/>
      <c r="J1518" s="3"/>
      <c r="K1518" s="3"/>
      <c r="L1518" s="3"/>
      <c r="M1518" s="3"/>
      <c r="Q1518" s="3"/>
      <c r="R1518" s="3"/>
      <c r="S1518" s="3"/>
      <c r="T1518" s="5" t="e">
        <f>((S1518)/((O1518/60)*(N1518/(N1518+O1518))))/1000</f>
        <v>#DIV/0!</v>
      </c>
      <c r="U1518" s="3"/>
      <c r="V1518" s="3"/>
      <c r="W1518" s="3"/>
      <c r="X1518" s="3"/>
      <c r="Y1518" s="6"/>
      <c r="Z1518" s="3"/>
      <c r="AA1518" s="6"/>
      <c r="AB1518" s="6"/>
      <c r="AC1518" s="6"/>
      <c r="AD1518" s="6"/>
      <c r="AE1518" s="6"/>
      <c r="AF1518" s="7"/>
    </row>
    <row r="1519" spans="1:32" ht="13.2">
      <c r="A1519" s="8"/>
      <c r="B1519" s="9"/>
      <c r="C1519" s="10"/>
      <c r="D1519" s="10"/>
      <c r="E1519" s="43"/>
      <c r="F1519" s="10"/>
      <c r="G1519" s="10"/>
      <c r="H1519" s="10"/>
      <c r="I1519" s="10"/>
      <c r="J1519" s="10"/>
      <c r="K1519" s="10"/>
      <c r="L1519" s="10"/>
      <c r="M1519" s="10"/>
      <c r="Q1519" s="10"/>
      <c r="R1519" s="10"/>
      <c r="S1519" s="10"/>
      <c r="T1519" s="11" t="e">
        <f>((S1519)/((O1519/60)*(N1519/(N1519+O1519))))/1000</f>
        <v>#DIV/0!</v>
      </c>
      <c r="U1519" s="10"/>
      <c r="V1519" s="10"/>
      <c r="W1519" s="10"/>
      <c r="X1519" s="10"/>
      <c r="Y1519" s="12"/>
      <c r="Z1519" s="10"/>
      <c r="AA1519" s="12"/>
      <c r="AB1519" s="12"/>
      <c r="AC1519" s="12"/>
      <c r="AD1519" s="12"/>
      <c r="AE1519" s="12"/>
      <c r="AF1519" s="13"/>
    </row>
    <row r="1520" spans="1:32" ht="13.2">
      <c r="A1520" s="1"/>
      <c r="B1520" s="2"/>
      <c r="C1520" s="3"/>
      <c r="D1520" s="3"/>
      <c r="E1520" s="31"/>
      <c r="F1520" s="3"/>
      <c r="G1520" s="3"/>
      <c r="H1520" s="3"/>
      <c r="I1520" s="3"/>
      <c r="J1520" s="3"/>
      <c r="K1520" s="3"/>
      <c r="L1520" s="3"/>
      <c r="M1520" s="3"/>
      <c r="Q1520" s="3"/>
      <c r="R1520" s="3"/>
      <c r="S1520" s="3"/>
      <c r="T1520" s="5" t="e">
        <f>((S1520)/((O1520/60)*(N1520/(N1520+O1520))))/1000</f>
        <v>#DIV/0!</v>
      </c>
      <c r="U1520" s="3"/>
      <c r="V1520" s="3"/>
      <c r="W1520" s="3"/>
      <c r="X1520" s="3"/>
      <c r="Y1520" s="6"/>
      <c r="Z1520" s="3"/>
      <c r="AA1520" s="6"/>
      <c r="AB1520" s="6"/>
      <c r="AC1520" s="6"/>
      <c r="AD1520" s="6"/>
      <c r="AE1520" s="6"/>
      <c r="AF1520" s="7"/>
    </row>
    <row r="1521" spans="1:32" ht="13.2">
      <c r="A1521" s="8"/>
      <c r="B1521" s="9"/>
      <c r="C1521" s="10"/>
      <c r="D1521" s="10"/>
      <c r="E1521" s="43"/>
      <c r="F1521" s="10"/>
      <c r="G1521" s="10"/>
      <c r="H1521" s="10"/>
      <c r="I1521" s="10"/>
      <c r="J1521" s="10"/>
      <c r="K1521" s="10"/>
      <c r="L1521" s="10"/>
      <c r="M1521" s="10"/>
      <c r="Q1521" s="10"/>
      <c r="R1521" s="10"/>
      <c r="S1521" s="10"/>
      <c r="T1521" s="11" t="e">
        <f>((S1521)/((O1521/60)*(N1521/(N1521+O1521))))/1000</f>
        <v>#DIV/0!</v>
      </c>
      <c r="U1521" s="10"/>
      <c r="V1521" s="10"/>
      <c r="W1521" s="10"/>
      <c r="X1521" s="10"/>
      <c r="Y1521" s="12"/>
      <c r="Z1521" s="10"/>
      <c r="AA1521" s="12"/>
      <c r="AB1521" s="12"/>
      <c r="AC1521" s="12"/>
      <c r="AD1521" s="12"/>
      <c r="AE1521" s="12"/>
      <c r="AF1521" s="13"/>
    </row>
    <row r="1522" spans="1:32" ht="13.2">
      <c r="A1522" s="1"/>
      <c r="B1522" s="2"/>
      <c r="C1522" s="3"/>
      <c r="D1522" s="3"/>
      <c r="E1522" s="31"/>
      <c r="F1522" s="3"/>
      <c r="G1522" s="3"/>
      <c r="H1522" s="3"/>
      <c r="I1522" s="3"/>
      <c r="J1522" s="3"/>
      <c r="K1522" s="3"/>
      <c r="L1522" s="3"/>
      <c r="M1522" s="3"/>
      <c r="Q1522" s="3"/>
      <c r="R1522" s="3"/>
      <c r="S1522" s="3"/>
      <c r="T1522" s="5" t="e">
        <f>((S1522)/((O1522/60)*(N1522/(N1522+O1522))))/1000</f>
        <v>#DIV/0!</v>
      </c>
      <c r="U1522" s="3"/>
      <c r="V1522" s="3"/>
      <c r="W1522" s="3"/>
      <c r="X1522" s="3"/>
      <c r="Y1522" s="6"/>
      <c r="Z1522" s="3"/>
      <c r="AA1522" s="6"/>
      <c r="AB1522" s="6"/>
      <c r="AC1522" s="6"/>
      <c r="AD1522" s="6"/>
      <c r="AE1522" s="6"/>
      <c r="AF1522" s="7"/>
    </row>
    <row r="1523" spans="1:32" ht="13.2">
      <c r="A1523" s="8"/>
      <c r="B1523" s="9"/>
      <c r="C1523" s="10"/>
      <c r="D1523" s="10"/>
      <c r="E1523" s="43"/>
      <c r="F1523" s="10"/>
      <c r="G1523" s="10"/>
      <c r="H1523" s="10"/>
      <c r="I1523" s="10"/>
      <c r="J1523" s="10"/>
      <c r="K1523" s="10"/>
      <c r="L1523" s="10"/>
      <c r="M1523" s="10"/>
      <c r="Q1523" s="10"/>
      <c r="R1523" s="10"/>
      <c r="S1523" s="10"/>
      <c r="T1523" s="11" t="e">
        <f>((S1523)/((O1523/60)*(N1523/(N1523+O1523))))/1000</f>
        <v>#DIV/0!</v>
      </c>
      <c r="U1523" s="10"/>
      <c r="V1523" s="10"/>
      <c r="W1523" s="10"/>
      <c r="X1523" s="10"/>
      <c r="Y1523" s="12"/>
      <c r="Z1523" s="10"/>
      <c r="AA1523" s="12"/>
      <c r="AB1523" s="12"/>
      <c r="AC1523" s="12"/>
      <c r="AD1523" s="12"/>
      <c r="AE1523" s="12"/>
      <c r="AF1523" s="13"/>
    </row>
    <row r="1524" spans="1:32" ht="13.2">
      <c r="A1524" s="1"/>
      <c r="B1524" s="2"/>
      <c r="C1524" s="3"/>
      <c r="D1524" s="3"/>
      <c r="E1524" s="31"/>
      <c r="F1524" s="3"/>
      <c r="G1524" s="3"/>
      <c r="H1524" s="3"/>
      <c r="I1524" s="3"/>
      <c r="J1524" s="3"/>
      <c r="K1524" s="3"/>
      <c r="L1524" s="3"/>
      <c r="M1524" s="3"/>
      <c r="Q1524" s="3"/>
      <c r="R1524" s="3"/>
      <c r="S1524" s="3"/>
      <c r="T1524" s="5" t="e">
        <f>((S1524)/((O1524/60)*(N1524/(N1524+O1524))))/1000</f>
        <v>#DIV/0!</v>
      </c>
      <c r="U1524" s="3"/>
      <c r="V1524" s="3"/>
      <c r="W1524" s="3"/>
      <c r="X1524" s="3"/>
      <c r="Y1524" s="6"/>
      <c r="Z1524" s="3"/>
      <c r="AA1524" s="6"/>
      <c r="AB1524" s="6"/>
      <c r="AC1524" s="6"/>
      <c r="AD1524" s="6"/>
      <c r="AE1524" s="6"/>
      <c r="AF1524" s="7"/>
    </row>
    <row r="1525" spans="1:32" ht="13.2">
      <c r="A1525" s="8"/>
      <c r="B1525" s="9"/>
      <c r="C1525" s="10"/>
      <c r="D1525" s="10"/>
      <c r="E1525" s="43"/>
      <c r="F1525" s="10"/>
      <c r="G1525" s="10"/>
      <c r="H1525" s="10"/>
      <c r="I1525" s="10"/>
      <c r="J1525" s="10"/>
      <c r="K1525" s="10"/>
      <c r="L1525" s="10"/>
      <c r="M1525" s="10"/>
      <c r="Q1525" s="10"/>
      <c r="R1525" s="10"/>
      <c r="S1525" s="10"/>
      <c r="T1525" s="11" t="e">
        <f>((S1525)/((O1525/60)*(N1525/(N1525+O1525))))/1000</f>
        <v>#DIV/0!</v>
      </c>
      <c r="U1525" s="10"/>
      <c r="V1525" s="10"/>
      <c r="W1525" s="10"/>
      <c r="X1525" s="10"/>
      <c r="Y1525" s="12"/>
      <c r="Z1525" s="10"/>
      <c r="AA1525" s="12"/>
      <c r="AB1525" s="12"/>
      <c r="AC1525" s="12"/>
      <c r="AD1525" s="12"/>
      <c r="AE1525" s="12"/>
      <c r="AF1525" s="13"/>
    </row>
    <row r="1526" spans="1:32" ht="13.2">
      <c r="A1526" s="1"/>
      <c r="B1526" s="2"/>
      <c r="C1526" s="3"/>
      <c r="D1526" s="3"/>
      <c r="E1526" s="31"/>
      <c r="F1526" s="3"/>
      <c r="G1526" s="3"/>
      <c r="H1526" s="3"/>
      <c r="I1526" s="3"/>
      <c r="J1526" s="3"/>
      <c r="K1526" s="3"/>
      <c r="L1526" s="3"/>
      <c r="M1526" s="3"/>
      <c r="Q1526" s="3"/>
      <c r="R1526" s="3"/>
      <c r="S1526" s="3"/>
      <c r="T1526" s="5" t="e">
        <f>((S1526)/((O1526/60)*(N1526/(N1526+O1526))))/1000</f>
        <v>#DIV/0!</v>
      </c>
      <c r="U1526" s="3"/>
      <c r="V1526" s="3"/>
      <c r="W1526" s="3"/>
      <c r="X1526" s="3"/>
      <c r="Y1526" s="6"/>
      <c r="Z1526" s="3"/>
      <c r="AA1526" s="6"/>
      <c r="AB1526" s="6"/>
      <c r="AC1526" s="6"/>
      <c r="AD1526" s="6"/>
      <c r="AE1526" s="6"/>
      <c r="AF1526" s="7"/>
    </row>
    <row r="1527" spans="1:32" ht="13.2">
      <c r="A1527" s="8"/>
      <c r="B1527" s="9"/>
      <c r="C1527" s="10"/>
      <c r="D1527" s="10"/>
      <c r="E1527" s="43"/>
      <c r="F1527" s="10"/>
      <c r="G1527" s="10"/>
      <c r="H1527" s="10"/>
      <c r="I1527" s="10"/>
      <c r="J1527" s="10"/>
      <c r="K1527" s="10"/>
      <c r="L1527" s="10"/>
      <c r="M1527" s="10"/>
      <c r="Q1527" s="10"/>
      <c r="R1527" s="10"/>
      <c r="S1527" s="10"/>
      <c r="T1527" s="11" t="e">
        <f>((S1527)/((O1527/60)*(N1527/(N1527+O1527))))/1000</f>
        <v>#DIV/0!</v>
      </c>
      <c r="U1527" s="10"/>
      <c r="V1527" s="10"/>
      <c r="W1527" s="10"/>
      <c r="X1527" s="10"/>
      <c r="Y1527" s="12"/>
      <c r="Z1527" s="10"/>
      <c r="AA1527" s="12"/>
      <c r="AB1527" s="12"/>
      <c r="AC1527" s="12"/>
      <c r="AD1527" s="12"/>
      <c r="AE1527" s="12"/>
      <c r="AF1527" s="13"/>
    </row>
    <row r="1528" spans="1:32" ht="13.2">
      <c r="A1528" s="1"/>
      <c r="B1528" s="2"/>
      <c r="C1528" s="3"/>
      <c r="D1528" s="3"/>
      <c r="E1528" s="31"/>
      <c r="F1528" s="3"/>
      <c r="G1528" s="3"/>
      <c r="H1528" s="3"/>
      <c r="I1528" s="3"/>
      <c r="J1528" s="3"/>
      <c r="K1528" s="3"/>
      <c r="L1528" s="3"/>
      <c r="M1528" s="3"/>
      <c r="Q1528" s="3"/>
      <c r="R1528" s="3"/>
      <c r="S1528" s="3"/>
      <c r="T1528" s="5" t="e">
        <f>((S1528)/((O1528/60)*(N1528/(N1528+O1528))))/1000</f>
        <v>#DIV/0!</v>
      </c>
      <c r="U1528" s="3"/>
      <c r="V1528" s="3"/>
      <c r="W1528" s="3"/>
      <c r="X1528" s="3"/>
      <c r="Y1528" s="6"/>
      <c r="Z1528" s="3"/>
      <c r="AA1528" s="6"/>
      <c r="AB1528" s="6"/>
      <c r="AC1528" s="6"/>
      <c r="AD1528" s="6"/>
      <c r="AE1528" s="6"/>
      <c r="AF1528" s="7"/>
    </row>
    <row r="1529" spans="1:32" ht="13.2">
      <c r="A1529" s="8"/>
      <c r="B1529" s="9"/>
      <c r="C1529" s="10"/>
      <c r="D1529" s="10"/>
      <c r="E1529" s="43"/>
      <c r="F1529" s="10"/>
      <c r="G1529" s="10"/>
      <c r="H1529" s="10"/>
      <c r="I1529" s="10"/>
      <c r="J1529" s="10"/>
      <c r="K1529" s="10"/>
      <c r="L1529" s="10"/>
      <c r="M1529" s="10"/>
      <c r="Q1529" s="10"/>
      <c r="R1529" s="10"/>
      <c r="S1529" s="10"/>
      <c r="T1529" s="11" t="e">
        <f>((S1529)/((O1529/60)*(N1529/(N1529+O1529))))/1000</f>
        <v>#DIV/0!</v>
      </c>
      <c r="U1529" s="10"/>
      <c r="V1529" s="10"/>
      <c r="W1529" s="10"/>
      <c r="X1529" s="10"/>
      <c r="Y1529" s="12"/>
      <c r="Z1529" s="10"/>
      <c r="AA1529" s="12"/>
      <c r="AB1529" s="12"/>
      <c r="AC1529" s="12"/>
      <c r="AD1529" s="12"/>
      <c r="AE1529" s="12"/>
      <c r="AF1529" s="13"/>
    </row>
    <row r="1530" spans="1:32" ht="13.2">
      <c r="A1530" s="1"/>
      <c r="B1530" s="2"/>
      <c r="C1530" s="3"/>
      <c r="D1530" s="3"/>
      <c r="E1530" s="31"/>
      <c r="F1530" s="3"/>
      <c r="G1530" s="3"/>
      <c r="H1530" s="3"/>
      <c r="I1530" s="3"/>
      <c r="J1530" s="3"/>
      <c r="K1530" s="3"/>
      <c r="L1530" s="3"/>
      <c r="M1530" s="3"/>
      <c r="Q1530" s="3"/>
      <c r="R1530" s="3"/>
      <c r="S1530" s="3"/>
      <c r="T1530" s="5" t="e">
        <f>((S1530)/((O1530/60)*(N1530/(N1530+O1530))))/1000</f>
        <v>#DIV/0!</v>
      </c>
      <c r="U1530" s="3"/>
      <c r="V1530" s="3"/>
      <c r="W1530" s="3"/>
      <c r="X1530" s="3"/>
      <c r="Y1530" s="6"/>
      <c r="Z1530" s="3"/>
      <c r="AA1530" s="6"/>
      <c r="AB1530" s="6"/>
      <c r="AC1530" s="6"/>
      <c r="AD1530" s="6"/>
      <c r="AE1530" s="6"/>
      <c r="AF1530" s="7"/>
    </row>
    <row r="1531" spans="1:32" ht="13.2">
      <c r="A1531" s="8"/>
      <c r="B1531" s="9"/>
      <c r="C1531" s="10"/>
      <c r="D1531" s="10"/>
      <c r="E1531" s="43"/>
      <c r="F1531" s="10"/>
      <c r="G1531" s="10"/>
      <c r="H1531" s="10"/>
      <c r="I1531" s="10"/>
      <c r="J1531" s="10"/>
      <c r="K1531" s="10"/>
      <c r="L1531" s="10"/>
      <c r="M1531" s="10"/>
      <c r="Q1531" s="10"/>
      <c r="R1531" s="10"/>
      <c r="S1531" s="10"/>
      <c r="T1531" s="11" t="e">
        <f>((S1531)/((O1531/60)*(N1531/(N1531+O1531))))/1000</f>
        <v>#DIV/0!</v>
      </c>
      <c r="U1531" s="10"/>
      <c r="V1531" s="10"/>
      <c r="W1531" s="10"/>
      <c r="X1531" s="10"/>
      <c r="Y1531" s="12"/>
      <c r="Z1531" s="10"/>
      <c r="AA1531" s="12"/>
      <c r="AB1531" s="12"/>
      <c r="AC1531" s="12"/>
      <c r="AD1531" s="12"/>
      <c r="AE1531" s="12"/>
      <c r="AF1531" s="13"/>
    </row>
    <row r="1532" spans="1:32" ht="13.2">
      <c r="A1532" s="1"/>
      <c r="B1532" s="2"/>
      <c r="C1532" s="3"/>
      <c r="D1532" s="3"/>
      <c r="E1532" s="31"/>
      <c r="F1532" s="3"/>
      <c r="G1532" s="3"/>
      <c r="H1532" s="3"/>
      <c r="I1532" s="3"/>
      <c r="J1532" s="3"/>
      <c r="K1532" s="3"/>
      <c r="L1532" s="3"/>
      <c r="M1532" s="3"/>
      <c r="Q1532" s="3"/>
      <c r="R1532" s="3"/>
      <c r="S1532" s="3"/>
      <c r="T1532" s="5" t="e">
        <f>((S1532)/((O1532/60)*(N1532/(N1532+O1532))))/1000</f>
        <v>#DIV/0!</v>
      </c>
      <c r="U1532" s="3"/>
      <c r="V1532" s="3"/>
      <c r="W1532" s="3"/>
      <c r="X1532" s="3"/>
      <c r="Y1532" s="6"/>
      <c r="Z1532" s="3"/>
      <c r="AA1532" s="6"/>
      <c r="AB1532" s="6"/>
      <c r="AC1532" s="6"/>
      <c r="AD1532" s="6"/>
      <c r="AE1532" s="6"/>
      <c r="AF1532" s="7"/>
    </row>
    <row r="1533" spans="1:32" ht="13.2">
      <c r="A1533" s="8"/>
      <c r="B1533" s="9"/>
      <c r="C1533" s="10"/>
      <c r="D1533" s="10"/>
      <c r="E1533" s="43"/>
      <c r="F1533" s="10"/>
      <c r="G1533" s="10"/>
      <c r="H1533" s="10"/>
      <c r="I1533" s="10"/>
      <c r="J1533" s="10"/>
      <c r="K1533" s="10"/>
      <c r="L1533" s="10"/>
      <c r="M1533" s="10"/>
      <c r="Q1533" s="10"/>
      <c r="R1533" s="10"/>
      <c r="S1533" s="10"/>
      <c r="T1533" s="11" t="e">
        <f>((S1533)/((O1533/60)*(N1533/(N1533+O1533))))/1000</f>
        <v>#DIV/0!</v>
      </c>
      <c r="U1533" s="10"/>
      <c r="V1533" s="10"/>
      <c r="W1533" s="10"/>
      <c r="X1533" s="10"/>
      <c r="Y1533" s="12"/>
      <c r="Z1533" s="10"/>
      <c r="AA1533" s="12"/>
      <c r="AB1533" s="12"/>
      <c r="AC1533" s="12"/>
      <c r="AD1533" s="12"/>
      <c r="AE1533" s="12"/>
      <c r="AF1533" s="13"/>
    </row>
    <row r="1534" spans="1:32" ht="13.2">
      <c r="A1534" s="1"/>
      <c r="B1534" s="2"/>
      <c r="C1534" s="3"/>
      <c r="D1534" s="3"/>
      <c r="E1534" s="31"/>
      <c r="F1534" s="3"/>
      <c r="G1534" s="3"/>
      <c r="H1534" s="3"/>
      <c r="I1534" s="3"/>
      <c r="J1534" s="3"/>
      <c r="K1534" s="3"/>
      <c r="L1534" s="3"/>
      <c r="M1534" s="3"/>
      <c r="Q1534" s="3"/>
      <c r="R1534" s="3"/>
      <c r="S1534" s="3"/>
      <c r="T1534" s="5" t="e">
        <f>((S1534)/((O1534/60)*(N1534/(N1534+O1534))))/1000</f>
        <v>#DIV/0!</v>
      </c>
      <c r="U1534" s="3"/>
      <c r="V1534" s="3"/>
      <c r="W1534" s="3"/>
      <c r="X1534" s="3"/>
      <c r="Y1534" s="6"/>
      <c r="Z1534" s="3"/>
      <c r="AA1534" s="6"/>
      <c r="AB1534" s="6"/>
      <c r="AC1534" s="6"/>
      <c r="AD1534" s="6"/>
      <c r="AE1534" s="6"/>
      <c r="AF1534" s="7"/>
    </row>
    <row r="1535" spans="1:32" ht="13.2">
      <c r="A1535" s="8"/>
      <c r="B1535" s="9"/>
      <c r="C1535" s="10"/>
      <c r="D1535" s="10"/>
      <c r="E1535" s="43"/>
      <c r="F1535" s="10"/>
      <c r="G1535" s="10"/>
      <c r="H1535" s="10"/>
      <c r="I1535" s="10"/>
      <c r="J1535" s="10"/>
      <c r="K1535" s="10"/>
      <c r="L1535" s="10"/>
      <c r="M1535" s="10"/>
      <c r="Q1535" s="10"/>
      <c r="R1535" s="10"/>
      <c r="S1535" s="10"/>
      <c r="T1535" s="11" t="e">
        <f>((S1535)/((O1535/60)*(N1535/(N1535+O1535))))/1000</f>
        <v>#DIV/0!</v>
      </c>
      <c r="U1535" s="10"/>
      <c r="V1535" s="10"/>
      <c r="W1535" s="10"/>
      <c r="X1535" s="10"/>
      <c r="Y1535" s="12"/>
      <c r="Z1535" s="10"/>
      <c r="AA1535" s="12"/>
      <c r="AB1535" s="12"/>
      <c r="AC1535" s="12"/>
      <c r="AD1535" s="12"/>
      <c r="AE1535" s="12"/>
      <c r="AF1535" s="13"/>
    </row>
    <row r="1536" spans="1:32" ht="13.2">
      <c r="A1536" s="1"/>
      <c r="B1536" s="2"/>
      <c r="C1536" s="3"/>
      <c r="D1536" s="3"/>
      <c r="E1536" s="31"/>
      <c r="F1536" s="3"/>
      <c r="G1536" s="3"/>
      <c r="H1536" s="3"/>
      <c r="I1536" s="3"/>
      <c r="J1536" s="3"/>
      <c r="K1536" s="3"/>
      <c r="L1536" s="3"/>
      <c r="M1536" s="3"/>
      <c r="Q1536" s="3"/>
      <c r="R1536" s="3"/>
      <c r="S1536" s="3"/>
      <c r="T1536" s="5" t="e">
        <f>((S1536)/((O1536/60)*(N1536/(N1536+O1536))))/1000</f>
        <v>#DIV/0!</v>
      </c>
      <c r="U1536" s="3"/>
      <c r="V1536" s="3"/>
      <c r="W1536" s="3"/>
      <c r="X1536" s="3"/>
      <c r="Y1536" s="6"/>
      <c r="Z1536" s="3"/>
      <c r="AA1536" s="6"/>
      <c r="AB1536" s="6"/>
      <c r="AC1536" s="6"/>
      <c r="AD1536" s="6"/>
      <c r="AE1536" s="6"/>
      <c r="AF1536" s="7"/>
    </row>
    <row r="1537" spans="1:32" ht="13.2">
      <c r="A1537" s="8"/>
      <c r="B1537" s="9"/>
      <c r="C1537" s="10"/>
      <c r="D1537" s="10"/>
      <c r="E1537" s="43"/>
      <c r="F1537" s="10"/>
      <c r="G1537" s="10"/>
      <c r="H1537" s="10"/>
      <c r="I1537" s="10"/>
      <c r="J1537" s="10"/>
      <c r="K1537" s="10"/>
      <c r="L1537" s="10"/>
      <c r="M1537" s="10"/>
      <c r="Q1537" s="10"/>
      <c r="R1537" s="10"/>
      <c r="S1537" s="10"/>
      <c r="T1537" s="11" t="e">
        <f>((S1537)/((O1537/60)*(N1537/(N1537+O1537))))/1000</f>
        <v>#DIV/0!</v>
      </c>
      <c r="U1537" s="10"/>
      <c r="V1537" s="10"/>
      <c r="W1537" s="10"/>
      <c r="X1537" s="10"/>
      <c r="Y1537" s="12"/>
      <c r="Z1537" s="10"/>
      <c r="AA1537" s="12"/>
      <c r="AB1537" s="12"/>
      <c r="AC1537" s="12"/>
      <c r="AD1537" s="12"/>
      <c r="AE1537" s="12"/>
      <c r="AF1537" s="13"/>
    </row>
    <row r="1538" spans="1:32" ht="13.2">
      <c r="A1538" s="1"/>
      <c r="B1538" s="2"/>
      <c r="C1538" s="3"/>
      <c r="D1538" s="3"/>
      <c r="E1538" s="31"/>
      <c r="F1538" s="3"/>
      <c r="G1538" s="3"/>
      <c r="H1538" s="3"/>
      <c r="I1538" s="3"/>
      <c r="J1538" s="3"/>
      <c r="K1538" s="3"/>
      <c r="L1538" s="3"/>
      <c r="M1538" s="3"/>
      <c r="Q1538" s="3"/>
      <c r="R1538" s="3"/>
      <c r="S1538" s="3"/>
      <c r="T1538" s="5" t="e">
        <f>((S1538)/((O1538/60)*(N1538/(N1538+O1538))))/1000</f>
        <v>#DIV/0!</v>
      </c>
      <c r="U1538" s="3"/>
      <c r="V1538" s="3"/>
      <c r="W1538" s="3"/>
      <c r="X1538" s="3"/>
      <c r="Y1538" s="6"/>
      <c r="Z1538" s="3"/>
      <c r="AA1538" s="6"/>
      <c r="AB1538" s="6"/>
      <c r="AC1538" s="6"/>
      <c r="AD1538" s="6"/>
      <c r="AE1538" s="6"/>
      <c r="AF1538" s="7"/>
    </row>
    <row r="1539" spans="1:32" ht="13.2">
      <c r="A1539" s="8"/>
      <c r="B1539" s="9"/>
      <c r="C1539" s="10"/>
      <c r="D1539" s="10"/>
      <c r="E1539" s="43"/>
      <c r="F1539" s="10"/>
      <c r="G1539" s="10"/>
      <c r="H1539" s="10"/>
      <c r="I1539" s="10"/>
      <c r="J1539" s="10"/>
      <c r="K1539" s="10"/>
      <c r="L1539" s="10"/>
      <c r="M1539" s="10"/>
      <c r="Q1539" s="10"/>
      <c r="R1539" s="10"/>
      <c r="S1539" s="10"/>
      <c r="T1539" s="11" t="e">
        <f>((S1539)/((O1539/60)*(N1539/(N1539+O1539))))/1000</f>
        <v>#DIV/0!</v>
      </c>
      <c r="U1539" s="10"/>
      <c r="V1539" s="10"/>
      <c r="W1539" s="10"/>
      <c r="X1539" s="10"/>
      <c r="Y1539" s="12"/>
      <c r="Z1539" s="10"/>
      <c r="AA1539" s="12"/>
      <c r="AB1539" s="12"/>
      <c r="AC1539" s="12"/>
      <c r="AD1539" s="12"/>
      <c r="AE1539" s="12"/>
      <c r="AF1539" s="13"/>
    </row>
    <row r="1540" spans="1:32" ht="13.2">
      <c r="A1540" s="1"/>
      <c r="B1540" s="2"/>
      <c r="C1540" s="3"/>
      <c r="D1540" s="3"/>
      <c r="E1540" s="31"/>
      <c r="F1540" s="3"/>
      <c r="G1540" s="3"/>
      <c r="H1540" s="3"/>
      <c r="I1540" s="3"/>
      <c r="J1540" s="3"/>
      <c r="K1540" s="3"/>
      <c r="L1540" s="3"/>
      <c r="M1540" s="3"/>
      <c r="Q1540" s="3"/>
      <c r="R1540" s="3"/>
      <c r="S1540" s="3"/>
      <c r="T1540" s="5" t="e">
        <f>((S1540)/((O1540/60)*(N1540/(N1540+O1540))))/1000</f>
        <v>#DIV/0!</v>
      </c>
      <c r="U1540" s="3"/>
      <c r="V1540" s="3"/>
      <c r="W1540" s="3"/>
      <c r="X1540" s="3"/>
      <c r="Y1540" s="6"/>
      <c r="Z1540" s="3"/>
      <c r="AA1540" s="6"/>
      <c r="AB1540" s="6"/>
      <c r="AC1540" s="6"/>
      <c r="AD1540" s="6"/>
      <c r="AE1540" s="6"/>
      <c r="AF1540" s="7"/>
    </row>
    <row r="1541" spans="1:32" ht="13.2">
      <c r="A1541" s="8"/>
      <c r="B1541" s="9"/>
      <c r="C1541" s="10"/>
      <c r="D1541" s="10"/>
      <c r="E1541" s="43"/>
      <c r="F1541" s="10"/>
      <c r="G1541" s="10"/>
      <c r="H1541" s="10"/>
      <c r="I1541" s="10"/>
      <c r="J1541" s="10"/>
      <c r="K1541" s="10"/>
      <c r="L1541" s="10"/>
      <c r="M1541" s="10"/>
      <c r="Q1541" s="10"/>
      <c r="R1541" s="10"/>
      <c r="S1541" s="10"/>
      <c r="T1541" s="11" t="e">
        <f>((S1541)/((O1541/60)*(N1541/(N1541+O1541))))/1000</f>
        <v>#DIV/0!</v>
      </c>
      <c r="U1541" s="10"/>
      <c r="V1541" s="10"/>
      <c r="W1541" s="10"/>
      <c r="X1541" s="10"/>
      <c r="Y1541" s="12"/>
      <c r="Z1541" s="10"/>
      <c r="AA1541" s="12"/>
      <c r="AB1541" s="12"/>
      <c r="AC1541" s="12"/>
      <c r="AD1541" s="12"/>
      <c r="AE1541" s="12"/>
      <c r="AF1541" s="13"/>
    </row>
    <row r="1542" spans="1:32" ht="13.2">
      <c r="A1542" s="1"/>
      <c r="B1542" s="2"/>
      <c r="C1542" s="3"/>
      <c r="D1542" s="3"/>
      <c r="E1542" s="31"/>
      <c r="F1542" s="3"/>
      <c r="G1542" s="3"/>
      <c r="H1542" s="3"/>
      <c r="I1542" s="3"/>
      <c r="J1542" s="3"/>
      <c r="K1542" s="3"/>
      <c r="L1542" s="3"/>
      <c r="M1542" s="3"/>
      <c r="Q1542" s="3"/>
      <c r="R1542" s="3"/>
      <c r="S1542" s="3"/>
      <c r="T1542" s="5" t="e">
        <f>((S1542)/((O1542/60)*(N1542/(N1542+O1542))))/1000</f>
        <v>#DIV/0!</v>
      </c>
      <c r="U1542" s="3"/>
      <c r="V1542" s="3"/>
      <c r="W1542" s="3"/>
      <c r="X1542" s="3"/>
      <c r="Y1542" s="6"/>
      <c r="Z1542" s="3"/>
      <c r="AA1542" s="6"/>
      <c r="AB1542" s="6"/>
      <c r="AC1542" s="6"/>
      <c r="AD1542" s="6"/>
      <c r="AE1542" s="6"/>
      <c r="AF1542" s="7"/>
    </row>
    <row r="1543" spans="1:32" ht="13.2">
      <c r="A1543" s="8"/>
      <c r="B1543" s="9"/>
      <c r="C1543" s="10"/>
      <c r="D1543" s="10"/>
      <c r="E1543" s="43"/>
      <c r="F1543" s="10"/>
      <c r="G1543" s="10"/>
      <c r="H1543" s="10"/>
      <c r="I1543" s="10"/>
      <c r="J1543" s="10"/>
      <c r="K1543" s="10"/>
      <c r="L1543" s="10"/>
      <c r="M1543" s="10"/>
      <c r="Q1543" s="10"/>
      <c r="R1543" s="10"/>
      <c r="S1543" s="10"/>
      <c r="T1543" s="11" t="e">
        <f>((S1543)/((O1543/60)*(N1543/(N1543+O1543))))/1000</f>
        <v>#DIV/0!</v>
      </c>
      <c r="U1543" s="10"/>
      <c r="V1543" s="10"/>
      <c r="W1543" s="10"/>
      <c r="X1543" s="10"/>
      <c r="Y1543" s="12"/>
      <c r="Z1543" s="10"/>
      <c r="AA1543" s="12"/>
      <c r="AB1543" s="12"/>
      <c r="AC1543" s="12"/>
      <c r="AD1543" s="12"/>
      <c r="AE1543" s="12"/>
      <c r="AF1543" s="13"/>
    </row>
    <row r="1544" spans="1:32" ht="13.2">
      <c r="A1544" s="1"/>
      <c r="B1544" s="2"/>
      <c r="C1544" s="3"/>
      <c r="D1544" s="3"/>
      <c r="E1544" s="31"/>
      <c r="F1544" s="3"/>
      <c r="G1544" s="3"/>
      <c r="H1544" s="3"/>
      <c r="I1544" s="3"/>
      <c r="J1544" s="3"/>
      <c r="K1544" s="3"/>
      <c r="L1544" s="3"/>
      <c r="M1544" s="3"/>
      <c r="Q1544" s="3"/>
      <c r="R1544" s="3"/>
      <c r="S1544" s="3"/>
      <c r="T1544" s="5" t="e">
        <f>((S1544)/((O1544/60)*(N1544/(N1544+O1544))))/1000</f>
        <v>#DIV/0!</v>
      </c>
      <c r="U1544" s="3"/>
      <c r="V1544" s="3"/>
      <c r="W1544" s="3"/>
      <c r="X1544" s="3"/>
      <c r="Y1544" s="6"/>
      <c r="Z1544" s="3"/>
      <c r="AA1544" s="6"/>
      <c r="AB1544" s="6"/>
      <c r="AC1544" s="6"/>
      <c r="AD1544" s="6"/>
      <c r="AE1544" s="6"/>
      <c r="AF1544" s="7"/>
    </row>
    <row r="1545" spans="1:32" ht="13.2">
      <c r="A1545" s="8"/>
      <c r="B1545" s="9"/>
      <c r="C1545" s="10"/>
      <c r="D1545" s="10"/>
      <c r="E1545" s="43"/>
      <c r="F1545" s="10"/>
      <c r="G1545" s="10"/>
      <c r="H1545" s="10"/>
      <c r="I1545" s="10"/>
      <c r="J1545" s="10"/>
      <c r="K1545" s="10"/>
      <c r="L1545" s="10"/>
      <c r="M1545" s="10"/>
      <c r="Q1545" s="10"/>
      <c r="R1545" s="10"/>
      <c r="S1545" s="10"/>
      <c r="T1545" s="11" t="e">
        <f>((S1545)/((O1545/60)*(N1545/(N1545+O1545))))/1000</f>
        <v>#DIV/0!</v>
      </c>
      <c r="U1545" s="10"/>
      <c r="V1545" s="10"/>
      <c r="W1545" s="10"/>
      <c r="X1545" s="10"/>
      <c r="Y1545" s="12"/>
      <c r="Z1545" s="10"/>
      <c r="AA1545" s="12"/>
      <c r="AB1545" s="12"/>
      <c r="AC1545" s="12"/>
      <c r="AD1545" s="12"/>
      <c r="AE1545" s="12"/>
      <c r="AF1545" s="13"/>
    </row>
    <row r="1546" spans="1:32" ht="13.2">
      <c r="A1546" s="1"/>
      <c r="B1546" s="2"/>
      <c r="C1546" s="3"/>
      <c r="D1546" s="3"/>
      <c r="E1546" s="31"/>
      <c r="F1546" s="3"/>
      <c r="G1546" s="3"/>
      <c r="H1546" s="3"/>
      <c r="I1546" s="3"/>
      <c r="J1546" s="3"/>
      <c r="K1546" s="3"/>
      <c r="L1546" s="3"/>
      <c r="M1546" s="3"/>
      <c r="Q1546" s="3"/>
      <c r="R1546" s="3"/>
      <c r="S1546" s="3"/>
      <c r="T1546" s="5" t="e">
        <f>((S1546)/((O1546/60)*(N1546/(N1546+O1546))))/1000</f>
        <v>#DIV/0!</v>
      </c>
      <c r="U1546" s="3"/>
      <c r="V1546" s="3"/>
      <c r="W1546" s="3"/>
      <c r="X1546" s="3"/>
      <c r="Y1546" s="6"/>
      <c r="Z1546" s="3"/>
      <c r="AA1546" s="6"/>
      <c r="AB1546" s="6"/>
      <c r="AC1546" s="6"/>
      <c r="AD1546" s="6"/>
      <c r="AE1546" s="6"/>
      <c r="AF1546" s="7"/>
    </row>
    <row r="1547" spans="1:32" ht="13.2">
      <c r="A1547" s="8"/>
      <c r="B1547" s="9"/>
      <c r="C1547" s="10"/>
      <c r="D1547" s="10"/>
      <c r="E1547" s="43"/>
      <c r="F1547" s="10"/>
      <c r="G1547" s="10"/>
      <c r="H1547" s="10"/>
      <c r="I1547" s="10"/>
      <c r="J1547" s="10"/>
      <c r="K1547" s="10"/>
      <c r="L1547" s="10"/>
      <c r="M1547" s="10"/>
      <c r="Q1547" s="10"/>
      <c r="R1547" s="10"/>
      <c r="S1547" s="10"/>
      <c r="T1547" s="11" t="e">
        <f>((S1547)/((O1547/60)*(N1547/(N1547+O1547))))/1000</f>
        <v>#DIV/0!</v>
      </c>
      <c r="U1547" s="10"/>
      <c r="V1547" s="10"/>
      <c r="W1547" s="10"/>
      <c r="X1547" s="10"/>
      <c r="Y1547" s="12"/>
      <c r="Z1547" s="10"/>
      <c r="AA1547" s="12"/>
      <c r="AB1547" s="12"/>
      <c r="AC1547" s="12"/>
      <c r="AD1547" s="12"/>
      <c r="AE1547" s="12"/>
      <c r="AF1547" s="13"/>
    </row>
    <row r="1548" spans="1:32" ht="13.2">
      <c r="A1548" s="1"/>
      <c r="B1548" s="2"/>
      <c r="C1548" s="3"/>
      <c r="D1548" s="3"/>
      <c r="E1548" s="31"/>
      <c r="F1548" s="3"/>
      <c r="G1548" s="3"/>
      <c r="H1548" s="3"/>
      <c r="I1548" s="3"/>
      <c r="J1548" s="3"/>
      <c r="K1548" s="3"/>
      <c r="L1548" s="3"/>
      <c r="M1548" s="3"/>
      <c r="Q1548" s="3"/>
      <c r="R1548" s="3"/>
      <c r="S1548" s="3"/>
      <c r="T1548" s="5" t="e">
        <f>((S1548)/((O1548/60)*(N1548/(N1548+O1548))))/1000</f>
        <v>#DIV/0!</v>
      </c>
      <c r="U1548" s="3"/>
      <c r="V1548" s="3"/>
      <c r="W1548" s="3"/>
      <c r="X1548" s="3"/>
      <c r="Y1548" s="6"/>
      <c r="Z1548" s="3"/>
      <c r="AA1548" s="6"/>
      <c r="AB1548" s="6"/>
      <c r="AC1548" s="6"/>
      <c r="AD1548" s="6"/>
      <c r="AE1548" s="6"/>
      <c r="AF1548" s="7"/>
    </row>
    <row r="1549" spans="1:32" ht="13.2">
      <c r="A1549" s="8"/>
      <c r="B1549" s="9"/>
      <c r="C1549" s="10"/>
      <c r="D1549" s="10"/>
      <c r="E1549" s="43"/>
      <c r="F1549" s="10"/>
      <c r="G1549" s="10"/>
      <c r="H1549" s="10"/>
      <c r="I1549" s="10"/>
      <c r="J1549" s="10"/>
      <c r="K1549" s="10"/>
      <c r="L1549" s="10"/>
      <c r="M1549" s="10"/>
      <c r="Q1549" s="10"/>
      <c r="R1549" s="10"/>
      <c r="S1549" s="10"/>
      <c r="T1549" s="11" t="e">
        <f>((S1549)/((O1549/60)*(N1549/(N1549+O1549))))/1000</f>
        <v>#DIV/0!</v>
      </c>
      <c r="U1549" s="10"/>
      <c r="V1549" s="10"/>
      <c r="W1549" s="10"/>
      <c r="X1549" s="10"/>
      <c r="Y1549" s="12"/>
      <c r="Z1549" s="10"/>
      <c r="AA1549" s="12"/>
      <c r="AB1549" s="12"/>
      <c r="AC1549" s="12"/>
      <c r="AD1549" s="12"/>
      <c r="AE1549" s="12"/>
      <c r="AF1549" s="13"/>
    </row>
    <row r="1550" spans="1:32" ht="13.2">
      <c r="A1550" s="1"/>
      <c r="B1550" s="2"/>
      <c r="C1550" s="3"/>
      <c r="D1550" s="3"/>
      <c r="E1550" s="31"/>
      <c r="F1550" s="3"/>
      <c r="G1550" s="3"/>
      <c r="H1550" s="3"/>
      <c r="I1550" s="3"/>
      <c r="J1550" s="3"/>
      <c r="K1550" s="3"/>
      <c r="L1550" s="3"/>
      <c r="M1550" s="3"/>
      <c r="Q1550" s="3"/>
      <c r="R1550" s="3"/>
      <c r="S1550" s="3"/>
      <c r="T1550" s="5" t="e">
        <f>((S1550)/((O1550/60)*(N1550/(N1550+O1550))))/1000</f>
        <v>#DIV/0!</v>
      </c>
      <c r="U1550" s="3"/>
      <c r="V1550" s="3"/>
      <c r="W1550" s="3"/>
      <c r="X1550" s="3"/>
      <c r="Y1550" s="6"/>
      <c r="Z1550" s="3"/>
      <c r="AA1550" s="6"/>
      <c r="AB1550" s="6"/>
      <c r="AC1550" s="6"/>
      <c r="AD1550" s="6"/>
      <c r="AE1550" s="6"/>
      <c r="AF1550" s="7"/>
    </row>
    <row r="1551" spans="1:32" ht="13.2">
      <c r="A1551" s="8"/>
      <c r="B1551" s="9"/>
      <c r="C1551" s="10"/>
      <c r="D1551" s="10"/>
      <c r="E1551" s="43"/>
      <c r="F1551" s="10"/>
      <c r="G1551" s="10"/>
      <c r="H1551" s="10"/>
      <c r="I1551" s="10"/>
      <c r="J1551" s="10"/>
      <c r="K1551" s="10"/>
      <c r="L1551" s="10"/>
      <c r="M1551" s="10"/>
      <c r="Q1551" s="10"/>
      <c r="R1551" s="10"/>
      <c r="S1551" s="10"/>
      <c r="T1551" s="11" t="e">
        <f>((S1551)/((O1551/60)*(N1551/(N1551+O1551))))/1000</f>
        <v>#DIV/0!</v>
      </c>
      <c r="U1551" s="10"/>
      <c r="V1551" s="10"/>
      <c r="W1551" s="10"/>
      <c r="X1551" s="10"/>
      <c r="Y1551" s="12"/>
      <c r="Z1551" s="10"/>
      <c r="AA1551" s="12"/>
      <c r="AB1551" s="12"/>
      <c r="AC1551" s="12"/>
      <c r="AD1551" s="12"/>
      <c r="AE1551" s="12"/>
      <c r="AF1551" s="13"/>
    </row>
    <row r="1552" spans="1:32" ht="13.2">
      <c r="A1552" s="1"/>
      <c r="B1552" s="2"/>
      <c r="C1552" s="3"/>
      <c r="D1552" s="3"/>
      <c r="E1552" s="31"/>
      <c r="F1552" s="3"/>
      <c r="G1552" s="3"/>
      <c r="H1552" s="3"/>
      <c r="I1552" s="3"/>
      <c r="J1552" s="3"/>
      <c r="K1552" s="3"/>
      <c r="L1552" s="3"/>
      <c r="M1552" s="3"/>
      <c r="Q1552" s="3"/>
      <c r="R1552" s="3"/>
      <c r="S1552" s="3"/>
      <c r="T1552" s="5" t="e">
        <f>((S1552)/((O1552/60)*(N1552/(N1552+O1552))))/1000</f>
        <v>#DIV/0!</v>
      </c>
      <c r="U1552" s="3"/>
      <c r="V1552" s="3"/>
      <c r="W1552" s="3"/>
      <c r="X1552" s="3"/>
      <c r="Y1552" s="6"/>
      <c r="Z1552" s="3"/>
      <c r="AA1552" s="6"/>
      <c r="AB1552" s="6"/>
      <c r="AC1552" s="6"/>
      <c r="AD1552" s="6"/>
      <c r="AE1552" s="6"/>
      <c r="AF1552" s="7"/>
    </row>
    <row r="1553" spans="1:32" ht="13.2">
      <c r="A1553" s="8"/>
      <c r="B1553" s="9"/>
      <c r="C1553" s="10"/>
      <c r="D1553" s="10"/>
      <c r="E1553" s="43"/>
      <c r="F1553" s="10"/>
      <c r="G1553" s="10"/>
      <c r="H1553" s="10"/>
      <c r="I1553" s="10"/>
      <c r="J1553" s="10"/>
      <c r="K1553" s="10"/>
      <c r="L1553" s="10"/>
      <c r="M1553" s="10"/>
      <c r="Q1553" s="10"/>
      <c r="R1553" s="10"/>
      <c r="S1553" s="10"/>
      <c r="T1553" s="11" t="e">
        <f>((S1553)/((O1553/60)*(N1553/(N1553+O1553))))/1000</f>
        <v>#DIV/0!</v>
      </c>
      <c r="U1553" s="10"/>
      <c r="V1553" s="10"/>
      <c r="W1553" s="10"/>
      <c r="X1553" s="10"/>
      <c r="Y1553" s="12"/>
      <c r="Z1553" s="10"/>
      <c r="AA1553" s="12"/>
      <c r="AB1553" s="12"/>
      <c r="AC1553" s="12"/>
      <c r="AD1553" s="12"/>
      <c r="AE1553" s="12"/>
      <c r="AF1553" s="13"/>
    </row>
    <row r="1554" spans="1:32" ht="13.2">
      <c r="A1554" s="1"/>
      <c r="B1554" s="2"/>
      <c r="C1554" s="3"/>
      <c r="D1554" s="3"/>
      <c r="E1554" s="31"/>
      <c r="F1554" s="3"/>
      <c r="G1554" s="3"/>
      <c r="H1554" s="3"/>
      <c r="I1554" s="3"/>
      <c r="J1554" s="3"/>
      <c r="K1554" s="3"/>
      <c r="L1554" s="3"/>
      <c r="M1554" s="3"/>
      <c r="Q1554" s="3"/>
      <c r="R1554" s="3"/>
      <c r="S1554" s="3"/>
      <c r="T1554" s="5" t="e">
        <f>((S1554)/((O1554/60)*(N1554/(N1554+O1554))))/1000</f>
        <v>#DIV/0!</v>
      </c>
      <c r="U1554" s="3"/>
      <c r="V1554" s="3"/>
      <c r="W1554" s="3"/>
      <c r="X1554" s="3"/>
      <c r="Y1554" s="6"/>
      <c r="Z1554" s="3"/>
      <c r="AA1554" s="6"/>
      <c r="AB1554" s="6"/>
      <c r="AC1554" s="6"/>
      <c r="AD1554" s="6"/>
      <c r="AE1554" s="6"/>
      <c r="AF1554" s="7"/>
    </row>
    <row r="1555" spans="1:32" ht="13.2">
      <c r="A1555" s="8"/>
      <c r="B1555" s="9"/>
      <c r="C1555" s="10"/>
      <c r="D1555" s="10"/>
      <c r="E1555" s="43"/>
      <c r="F1555" s="10"/>
      <c r="G1555" s="10"/>
      <c r="H1555" s="10"/>
      <c r="I1555" s="10"/>
      <c r="J1555" s="10"/>
      <c r="K1555" s="10"/>
      <c r="L1555" s="10"/>
      <c r="M1555" s="10"/>
      <c r="Q1555" s="10"/>
      <c r="R1555" s="10"/>
      <c r="S1555" s="10"/>
      <c r="T1555" s="11" t="e">
        <f>((S1555)/((O1555/60)*(N1555/(N1555+O1555))))/1000</f>
        <v>#DIV/0!</v>
      </c>
      <c r="U1555" s="10"/>
      <c r="V1555" s="10"/>
      <c r="W1555" s="10"/>
      <c r="X1555" s="10"/>
      <c r="Y1555" s="12"/>
      <c r="Z1555" s="10"/>
      <c r="AA1555" s="12"/>
      <c r="AB1555" s="12"/>
      <c r="AC1555" s="12"/>
      <c r="AD1555" s="12"/>
      <c r="AE1555" s="12"/>
      <c r="AF1555" s="13"/>
    </row>
    <row r="1556" spans="1:32" ht="13.2">
      <c r="A1556" s="1"/>
      <c r="B1556" s="2"/>
      <c r="C1556" s="3"/>
      <c r="D1556" s="3"/>
      <c r="E1556" s="31"/>
      <c r="F1556" s="3"/>
      <c r="G1556" s="3"/>
      <c r="H1556" s="3"/>
      <c r="I1556" s="3"/>
      <c r="J1556" s="3"/>
      <c r="K1556" s="3"/>
      <c r="L1556" s="3"/>
      <c r="M1556" s="3"/>
      <c r="Q1556" s="3"/>
      <c r="R1556" s="3"/>
      <c r="S1556" s="3"/>
      <c r="T1556" s="5" t="e">
        <f>((S1556)/((O1556/60)*(N1556/(N1556+O1556))))/1000</f>
        <v>#DIV/0!</v>
      </c>
      <c r="U1556" s="3"/>
      <c r="V1556" s="3"/>
      <c r="W1556" s="3"/>
      <c r="X1556" s="3"/>
      <c r="Y1556" s="6"/>
      <c r="Z1556" s="3"/>
      <c r="AA1556" s="6"/>
      <c r="AB1556" s="6"/>
      <c r="AC1556" s="6"/>
      <c r="AD1556" s="6"/>
      <c r="AE1556" s="6"/>
      <c r="AF1556" s="7"/>
    </row>
    <row r="1557" spans="1:32" ht="13.2">
      <c r="A1557" s="8"/>
      <c r="B1557" s="9"/>
      <c r="C1557" s="10"/>
      <c r="D1557" s="10"/>
      <c r="E1557" s="43"/>
      <c r="F1557" s="10"/>
      <c r="G1557" s="10"/>
      <c r="H1557" s="10"/>
      <c r="I1557" s="10"/>
      <c r="J1557" s="10"/>
      <c r="K1557" s="10"/>
      <c r="L1557" s="10"/>
      <c r="M1557" s="10"/>
      <c r="Q1557" s="10"/>
      <c r="R1557" s="10"/>
      <c r="S1557" s="10"/>
      <c r="T1557" s="11" t="e">
        <f>((S1557)/((O1557/60)*(N1557/(N1557+O1557))))/1000</f>
        <v>#DIV/0!</v>
      </c>
      <c r="U1557" s="10"/>
      <c r="V1557" s="10"/>
      <c r="W1557" s="10"/>
      <c r="X1557" s="10"/>
      <c r="Y1557" s="12"/>
      <c r="Z1557" s="10"/>
      <c r="AA1557" s="12"/>
      <c r="AB1557" s="12"/>
      <c r="AC1557" s="12"/>
      <c r="AD1557" s="12"/>
      <c r="AE1557" s="12"/>
      <c r="AF1557" s="13"/>
    </row>
    <row r="1558" spans="1:32" ht="13.2">
      <c r="A1558" s="1"/>
      <c r="B1558" s="2"/>
      <c r="C1558" s="3"/>
      <c r="D1558" s="3"/>
      <c r="E1558" s="31"/>
      <c r="F1558" s="3"/>
      <c r="G1558" s="3"/>
      <c r="H1558" s="3"/>
      <c r="I1558" s="3"/>
      <c r="J1558" s="3"/>
      <c r="K1558" s="3"/>
      <c r="L1558" s="3"/>
      <c r="M1558" s="3"/>
      <c r="Q1558" s="3"/>
      <c r="R1558" s="3"/>
      <c r="S1558" s="3"/>
      <c r="T1558" s="5" t="e">
        <f>((S1558)/((O1558/60)*(N1558/(N1558+O1558))))/1000</f>
        <v>#DIV/0!</v>
      </c>
      <c r="U1558" s="3"/>
      <c r="V1558" s="3"/>
      <c r="W1558" s="3"/>
      <c r="X1558" s="3"/>
      <c r="Y1558" s="6"/>
      <c r="Z1558" s="3"/>
      <c r="AA1558" s="6"/>
      <c r="AB1558" s="6"/>
      <c r="AC1558" s="6"/>
      <c r="AD1558" s="6"/>
      <c r="AE1558" s="6"/>
      <c r="AF1558" s="7"/>
    </row>
    <row r="1559" spans="1:32" ht="13.2">
      <c r="A1559" s="8"/>
      <c r="B1559" s="9"/>
      <c r="C1559" s="10"/>
      <c r="D1559" s="10"/>
      <c r="E1559" s="43"/>
      <c r="F1559" s="10"/>
      <c r="G1559" s="10"/>
      <c r="H1559" s="10"/>
      <c r="I1559" s="10"/>
      <c r="J1559" s="10"/>
      <c r="K1559" s="10"/>
      <c r="L1559" s="10"/>
      <c r="M1559" s="10"/>
      <c r="Q1559" s="10"/>
      <c r="R1559" s="10"/>
      <c r="S1559" s="10"/>
      <c r="T1559" s="11" t="e">
        <f>((S1559)/((O1559/60)*(N1559/(N1559+O1559))))/1000</f>
        <v>#DIV/0!</v>
      </c>
      <c r="U1559" s="10"/>
      <c r="V1559" s="10"/>
      <c r="W1559" s="10"/>
      <c r="X1559" s="10"/>
      <c r="Y1559" s="12"/>
      <c r="Z1559" s="10"/>
      <c r="AA1559" s="12"/>
      <c r="AB1559" s="12"/>
      <c r="AC1559" s="12"/>
      <c r="AD1559" s="12"/>
      <c r="AE1559" s="12"/>
      <c r="AF1559" s="13"/>
    </row>
    <row r="1560" spans="1:32" ht="13.2">
      <c r="A1560" s="1"/>
      <c r="B1560" s="2"/>
      <c r="C1560" s="3"/>
      <c r="D1560" s="3"/>
      <c r="E1560" s="31"/>
      <c r="F1560" s="3"/>
      <c r="G1560" s="3"/>
      <c r="H1560" s="3"/>
      <c r="I1560" s="3"/>
      <c r="J1560" s="3"/>
      <c r="K1560" s="3"/>
      <c r="L1560" s="3"/>
      <c r="M1560" s="3"/>
      <c r="Q1560" s="3"/>
      <c r="R1560" s="3"/>
      <c r="S1560" s="3"/>
      <c r="T1560" s="5" t="e">
        <f>((S1560)/((O1560/60)*(N1560/(N1560+O1560))))/1000</f>
        <v>#DIV/0!</v>
      </c>
      <c r="U1560" s="3"/>
      <c r="V1560" s="3"/>
      <c r="W1560" s="3"/>
      <c r="X1560" s="3"/>
      <c r="Y1560" s="6"/>
      <c r="Z1560" s="3"/>
      <c r="AA1560" s="6"/>
      <c r="AB1560" s="6"/>
      <c r="AC1560" s="6"/>
      <c r="AD1560" s="6"/>
      <c r="AE1560" s="6"/>
      <c r="AF1560" s="7"/>
    </row>
    <row r="1561" spans="1:32" ht="13.2">
      <c r="A1561" s="8"/>
      <c r="B1561" s="9"/>
      <c r="C1561" s="10"/>
      <c r="D1561" s="10"/>
      <c r="E1561" s="43"/>
      <c r="F1561" s="10"/>
      <c r="G1561" s="10"/>
      <c r="H1561" s="10"/>
      <c r="I1561" s="10"/>
      <c r="J1561" s="10"/>
      <c r="K1561" s="10"/>
      <c r="L1561" s="10"/>
      <c r="M1561" s="10"/>
      <c r="Q1561" s="10"/>
      <c r="R1561" s="10"/>
      <c r="S1561" s="10"/>
      <c r="T1561" s="11" t="e">
        <f>((S1561)/((O1561/60)*(N1561/(N1561+O1561))))/1000</f>
        <v>#DIV/0!</v>
      </c>
      <c r="U1561" s="10"/>
      <c r="V1561" s="10"/>
      <c r="W1561" s="10"/>
      <c r="X1561" s="10"/>
      <c r="Y1561" s="12"/>
      <c r="Z1561" s="10"/>
      <c r="AA1561" s="12"/>
      <c r="AB1561" s="12"/>
      <c r="AC1561" s="12"/>
      <c r="AD1561" s="12"/>
      <c r="AE1561" s="12"/>
      <c r="AF1561" s="13"/>
    </row>
    <row r="1562" spans="1:32" ht="13.2">
      <c r="A1562" s="1"/>
      <c r="B1562" s="2"/>
      <c r="C1562" s="3"/>
      <c r="D1562" s="3"/>
      <c r="E1562" s="31"/>
      <c r="F1562" s="3"/>
      <c r="G1562" s="3"/>
      <c r="H1562" s="3"/>
      <c r="I1562" s="3"/>
      <c r="J1562" s="3"/>
      <c r="K1562" s="3"/>
      <c r="L1562" s="3"/>
      <c r="M1562" s="3"/>
      <c r="Q1562" s="3"/>
      <c r="R1562" s="3"/>
      <c r="S1562" s="3"/>
      <c r="T1562" s="5" t="e">
        <f>((S1562)/((O1562/60)*(N1562/(N1562+O1562))))/1000</f>
        <v>#DIV/0!</v>
      </c>
      <c r="U1562" s="3"/>
      <c r="V1562" s="3"/>
      <c r="W1562" s="3"/>
      <c r="X1562" s="3"/>
      <c r="Y1562" s="6"/>
      <c r="Z1562" s="3"/>
      <c r="AA1562" s="6"/>
      <c r="AB1562" s="6"/>
      <c r="AC1562" s="6"/>
      <c r="AD1562" s="6"/>
      <c r="AE1562" s="6"/>
      <c r="AF1562" s="7"/>
    </row>
    <row r="1563" spans="1:32" ht="13.2">
      <c r="A1563" s="8"/>
      <c r="B1563" s="9"/>
      <c r="C1563" s="10"/>
      <c r="D1563" s="10"/>
      <c r="E1563" s="43"/>
      <c r="F1563" s="10"/>
      <c r="G1563" s="10"/>
      <c r="H1563" s="10"/>
      <c r="I1563" s="10"/>
      <c r="J1563" s="10"/>
      <c r="K1563" s="10"/>
      <c r="L1563" s="10"/>
      <c r="M1563" s="10"/>
      <c r="Q1563" s="10"/>
      <c r="R1563" s="10"/>
      <c r="S1563" s="10"/>
      <c r="T1563" s="11" t="e">
        <f>((S1563)/((O1563/60)*(N1563/(N1563+O1563))))/1000</f>
        <v>#DIV/0!</v>
      </c>
      <c r="U1563" s="10"/>
      <c r="V1563" s="10"/>
      <c r="W1563" s="10"/>
      <c r="X1563" s="10"/>
      <c r="Y1563" s="12"/>
      <c r="Z1563" s="10"/>
      <c r="AA1563" s="12"/>
      <c r="AB1563" s="12"/>
      <c r="AC1563" s="12"/>
      <c r="AD1563" s="12"/>
      <c r="AE1563" s="12"/>
      <c r="AF1563" s="13"/>
    </row>
    <row r="1564" spans="1:32" ht="13.2">
      <c r="A1564" s="1"/>
      <c r="B1564" s="2"/>
      <c r="C1564" s="3"/>
      <c r="D1564" s="3"/>
      <c r="E1564" s="31"/>
      <c r="F1564" s="3"/>
      <c r="G1564" s="3"/>
      <c r="H1564" s="3"/>
      <c r="I1564" s="3"/>
      <c r="J1564" s="3"/>
      <c r="K1564" s="3"/>
      <c r="L1564" s="3"/>
      <c r="M1564" s="3"/>
      <c r="Q1564" s="3"/>
      <c r="R1564" s="3"/>
      <c r="S1564" s="3"/>
      <c r="T1564" s="5" t="e">
        <f>((S1564)/((O1564/60)*(N1564/(N1564+O1564))))/1000</f>
        <v>#DIV/0!</v>
      </c>
      <c r="U1564" s="3"/>
      <c r="V1564" s="3"/>
      <c r="W1564" s="3"/>
      <c r="X1564" s="3"/>
      <c r="Y1564" s="6"/>
      <c r="Z1564" s="3"/>
      <c r="AA1564" s="6"/>
      <c r="AB1564" s="6"/>
      <c r="AC1564" s="6"/>
      <c r="AD1564" s="6"/>
      <c r="AE1564" s="6"/>
      <c r="AF1564" s="7"/>
    </row>
    <row r="1565" spans="1:32" ht="13.2">
      <c r="A1565" s="8"/>
      <c r="B1565" s="9"/>
      <c r="C1565" s="10"/>
      <c r="D1565" s="10"/>
      <c r="E1565" s="43"/>
      <c r="F1565" s="10"/>
      <c r="G1565" s="10"/>
      <c r="H1565" s="10"/>
      <c r="I1565" s="10"/>
      <c r="J1565" s="10"/>
      <c r="K1565" s="10"/>
      <c r="L1565" s="10"/>
      <c r="M1565" s="10"/>
      <c r="Q1565" s="10"/>
      <c r="R1565" s="10"/>
      <c r="S1565" s="10"/>
      <c r="T1565" s="11" t="e">
        <f>((S1565)/((O1565/60)*(N1565/(N1565+O1565))))/1000</f>
        <v>#DIV/0!</v>
      </c>
      <c r="U1565" s="10"/>
      <c r="V1565" s="10"/>
      <c r="W1565" s="10"/>
      <c r="X1565" s="10"/>
      <c r="Y1565" s="12"/>
      <c r="Z1565" s="10"/>
      <c r="AA1565" s="12"/>
      <c r="AB1565" s="12"/>
      <c r="AC1565" s="12"/>
      <c r="AD1565" s="12"/>
      <c r="AE1565" s="12"/>
      <c r="AF1565" s="13"/>
    </row>
    <row r="1566" spans="1:32" ht="13.2">
      <c r="A1566" s="1"/>
      <c r="B1566" s="2"/>
      <c r="C1566" s="3"/>
      <c r="D1566" s="3"/>
      <c r="E1566" s="31"/>
      <c r="F1566" s="3"/>
      <c r="G1566" s="3"/>
      <c r="H1566" s="3"/>
      <c r="I1566" s="3"/>
      <c r="J1566" s="3"/>
      <c r="K1566" s="3"/>
      <c r="L1566" s="3"/>
      <c r="M1566" s="3"/>
      <c r="Q1566" s="3"/>
      <c r="R1566" s="3"/>
      <c r="S1566" s="3"/>
      <c r="T1566" s="5" t="e">
        <f>((S1566)/((O1566/60)*(N1566/(N1566+O1566))))/1000</f>
        <v>#DIV/0!</v>
      </c>
      <c r="U1566" s="3"/>
      <c r="V1566" s="3"/>
      <c r="W1566" s="3"/>
      <c r="X1566" s="3"/>
      <c r="Y1566" s="6"/>
      <c r="Z1566" s="3"/>
      <c r="AA1566" s="6"/>
      <c r="AB1566" s="6"/>
      <c r="AC1566" s="6"/>
      <c r="AD1566" s="6"/>
      <c r="AE1566" s="6"/>
      <c r="AF1566" s="7"/>
    </row>
    <row r="1567" spans="1:32" ht="13.2">
      <c r="A1567" s="8"/>
      <c r="B1567" s="9"/>
      <c r="C1567" s="10"/>
      <c r="D1567" s="10"/>
      <c r="E1567" s="43"/>
      <c r="F1567" s="10"/>
      <c r="G1567" s="10"/>
      <c r="H1567" s="10"/>
      <c r="I1567" s="10"/>
      <c r="J1567" s="10"/>
      <c r="K1567" s="10"/>
      <c r="L1567" s="10"/>
      <c r="M1567" s="10"/>
      <c r="Q1567" s="10"/>
      <c r="R1567" s="10"/>
      <c r="S1567" s="10"/>
      <c r="T1567" s="11" t="e">
        <f>((S1567)/((O1567/60)*(N1567/(N1567+O1567))))/1000</f>
        <v>#DIV/0!</v>
      </c>
      <c r="U1567" s="10"/>
      <c r="V1567" s="10"/>
      <c r="W1567" s="10"/>
      <c r="X1567" s="10"/>
      <c r="Y1567" s="12"/>
      <c r="Z1567" s="10"/>
      <c r="AA1567" s="12"/>
      <c r="AB1567" s="12"/>
      <c r="AC1567" s="12"/>
      <c r="AD1567" s="12"/>
      <c r="AE1567" s="12"/>
      <c r="AF1567" s="13"/>
    </row>
    <row r="1568" spans="1:32" ht="13.2">
      <c r="A1568" s="1"/>
      <c r="B1568" s="2"/>
      <c r="C1568" s="3"/>
      <c r="D1568" s="3"/>
      <c r="E1568" s="31"/>
      <c r="F1568" s="3"/>
      <c r="G1568" s="3"/>
      <c r="H1568" s="3"/>
      <c r="I1568" s="3"/>
      <c r="J1568" s="3"/>
      <c r="K1568" s="3"/>
      <c r="L1568" s="3"/>
      <c r="M1568" s="3"/>
      <c r="Q1568" s="3"/>
      <c r="R1568" s="3"/>
      <c r="S1568" s="3"/>
      <c r="T1568" s="5" t="e">
        <f>((S1568)/((O1568/60)*(N1568/(N1568+O1568))))/1000</f>
        <v>#DIV/0!</v>
      </c>
      <c r="U1568" s="3"/>
      <c r="V1568" s="3"/>
      <c r="W1568" s="3"/>
      <c r="X1568" s="3"/>
      <c r="Y1568" s="6"/>
      <c r="Z1568" s="3"/>
      <c r="AA1568" s="6"/>
      <c r="AB1568" s="6"/>
      <c r="AC1568" s="6"/>
      <c r="AD1568" s="6"/>
      <c r="AE1568" s="6"/>
      <c r="AF1568" s="7"/>
    </row>
    <row r="1569" spans="1:32" ht="13.2">
      <c r="A1569" s="8"/>
      <c r="B1569" s="9"/>
      <c r="C1569" s="10"/>
      <c r="D1569" s="10"/>
      <c r="E1569" s="43"/>
      <c r="F1569" s="10"/>
      <c r="G1569" s="10"/>
      <c r="H1569" s="10"/>
      <c r="I1569" s="10"/>
      <c r="J1569" s="10"/>
      <c r="K1569" s="10"/>
      <c r="L1569" s="10"/>
      <c r="M1569" s="10"/>
      <c r="Q1569" s="10"/>
      <c r="R1569" s="10"/>
      <c r="S1569" s="10"/>
      <c r="T1569" s="11" t="e">
        <f>((S1569)/((O1569/60)*(N1569/(N1569+O1569))))/1000</f>
        <v>#DIV/0!</v>
      </c>
      <c r="U1569" s="10"/>
      <c r="V1569" s="10"/>
      <c r="W1569" s="10"/>
      <c r="X1569" s="10"/>
      <c r="Y1569" s="12"/>
      <c r="Z1569" s="10"/>
      <c r="AA1569" s="12"/>
      <c r="AB1569" s="12"/>
      <c r="AC1569" s="12"/>
      <c r="AD1569" s="12"/>
      <c r="AE1569" s="12"/>
      <c r="AF1569" s="13"/>
    </row>
    <row r="1570" spans="1:32" ht="13.2">
      <c r="A1570" s="1"/>
      <c r="B1570" s="2"/>
      <c r="C1570" s="3"/>
      <c r="D1570" s="3"/>
      <c r="E1570" s="31"/>
      <c r="F1570" s="3"/>
      <c r="G1570" s="3"/>
      <c r="H1570" s="3"/>
      <c r="I1570" s="3"/>
      <c r="J1570" s="3"/>
      <c r="K1570" s="3"/>
      <c r="L1570" s="3"/>
      <c r="M1570" s="3"/>
      <c r="Q1570" s="3"/>
      <c r="R1570" s="3"/>
      <c r="S1570" s="3"/>
      <c r="T1570" s="5" t="e">
        <f>((S1570)/((O1570/60)*(N1570/(N1570+O1570))))/1000</f>
        <v>#DIV/0!</v>
      </c>
      <c r="U1570" s="3"/>
      <c r="V1570" s="3"/>
      <c r="W1570" s="3"/>
      <c r="X1570" s="3"/>
      <c r="Y1570" s="6"/>
      <c r="Z1570" s="3"/>
      <c r="AA1570" s="6"/>
      <c r="AB1570" s="6"/>
      <c r="AC1570" s="6"/>
      <c r="AD1570" s="6"/>
      <c r="AE1570" s="6"/>
      <c r="AF1570" s="7"/>
    </row>
    <row r="1571" spans="1:32" ht="13.2">
      <c r="A1571" s="8"/>
      <c r="B1571" s="9"/>
      <c r="C1571" s="10"/>
      <c r="D1571" s="10"/>
      <c r="E1571" s="43"/>
      <c r="F1571" s="10"/>
      <c r="G1571" s="10"/>
      <c r="H1571" s="10"/>
      <c r="I1571" s="10"/>
      <c r="J1571" s="10"/>
      <c r="K1571" s="10"/>
      <c r="L1571" s="10"/>
      <c r="M1571" s="10"/>
      <c r="Q1571" s="10"/>
      <c r="R1571" s="10"/>
      <c r="S1571" s="10"/>
      <c r="T1571" s="11" t="e">
        <f>((S1571)/((O1571/60)*(N1571/(N1571+O1571))))/1000</f>
        <v>#DIV/0!</v>
      </c>
      <c r="U1571" s="10"/>
      <c r="V1571" s="10"/>
      <c r="W1571" s="10"/>
      <c r="X1571" s="10"/>
      <c r="Y1571" s="12"/>
      <c r="Z1571" s="10"/>
      <c r="AA1571" s="12"/>
      <c r="AB1571" s="12"/>
      <c r="AC1571" s="12"/>
      <c r="AD1571" s="12"/>
      <c r="AE1571" s="12"/>
      <c r="AF1571" s="13"/>
    </row>
    <row r="1572" spans="1:32" ht="13.2">
      <c r="A1572" s="1"/>
      <c r="B1572" s="2"/>
      <c r="C1572" s="3"/>
      <c r="D1572" s="3"/>
      <c r="E1572" s="31"/>
      <c r="F1572" s="3"/>
      <c r="G1572" s="3"/>
      <c r="H1572" s="3"/>
      <c r="I1572" s="3"/>
      <c r="J1572" s="3"/>
      <c r="K1572" s="3"/>
      <c r="L1572" s="3"/>
      <c r="M1572" s="3"/>
      <c r="Q1572" s="3"/>
      <c r="R1572" s="3"/>
      <c r="S1572" s="3"/>
      <c r="T1572" s="5" t="e">
        <f>((S1572)/((O1572/60)*(N1572/(N1572+O1572))))/1000</f>
        <v>#DIV/0!</v>
      </c>
      <c r="U1572" s="3"/>
      <c r="V1572" s="3"/>
      <c r="W1572" s="3"/>
      <c r="X1572" s="3"/>
      <c r="Y1572" s="6"/>
      <c r="Z1572" s="3"/>
      <c r="AA1572" s="6"/>
      <c r="AB1572" s="6"/>
      <c r="AC1572" s="6"/>
      <c r="AD1572" s="6"/>
      <c r="AE1572" s="6"/>
      <c r="AF1572" s="7"/>
    </row>
    <row r="1573" spans="1:32" ht="13.2">
      <c r="A1573" s="8"/>
      <c r="B1573" s="9"/>
      <c r="C1573" s="10"/>
      <c r="D1573" s="10"/>
      <c r="E1573" s="43"/>
      <c r="F1573" s="10"/>
      <c r="G1573" s="10"/>
      <c r="H1573" s="10"/>
      <c r="I1573" s="10"/>
      <c r="J1573" s="10"/>
      <c r="K1573" s="10"/>
      <c r="L1573" s="10"/>
      <c r="M1573" s="10"/>
      <c r="Q1573" s="10"/>
      <c r="R1573" s="10"/>
      <c r="S1573" s="10"/>
      <c r="T1573" s="11" t="e">
        <f>((S1573)/((O1573/60)*(N1573/(N1573+O1573))))/1000</f>
        <v>#DIV/0!</v>
      </c>
      <c r="U1573" s="10"/>
      <c r="V1573" s="10"/>
      <c r="W1573" s="10"/>
      <c r="X1573" s="10"/>
      <c r="Y1573" s="12"/>
      <c r="Z1573" s="10"/>
      <c r="AA1573" s="12"/>
      <c r="AB1573" s="12"/>
      <c r="AC1573" s="12"/>
      <c r="AD1573" s="12"/>
      <c r="AE1573" s="12"/>
      <c r="AF1573" s="13"/>
    </row>
    <row r="1574" spans="1:32" ht="13.2">
      <c r="A1574" s="1"/>
      <c r="B1574" s="2"/>
      <c r="C1574" s="3"/>
      <c r="D1574" s="3"/>
      <c r="E1574" s="31"/>
      <c r="F1574" s="3"/>
      <c r="G1574" s="3"/>
      <c r="H1574" s="3"/>
      <c r="I1574" s="3"/>
      <c r="J1574" s="3"/>
      <c r="K1574" s="3"/>
      <c r="L1574" s="3"/>
      <c r="M1574" s="3"/>
      <c r="Q1574" s="3"/>
      <c r="R1574" s="3"/>
      <c r="S1574" s="3"/>
      <c r="T1574" s="5" t="e">
        <f>((S1574)/((O1574/60)*(N1574/(N1574+O1574))))/1000</f>
        <v>#DIV/0!</v>
      </c>
      <c r="U1574" s="3"/>
      <c r="V1574" s="3"/>
      <c r="W1574" s="3"/>
      <c r="X1574" s="3"/>
      <c r="Y1574" s="6"/>
      <c r="Z1574" s="3"/>
      <c r="AA1574" s="6"/>
      <c r="AB1574" s="6"/>
      <c r="AC1574" s="6"/>
      <c r="AD1574" s="6"/>
      <c r="AE1574" s="6"/>
      <c r="AF1574" s="7"/>
    </row>
    <row r="1575" spans="1:32" ht="13.2">
      <c r="A1575" s="8"/>
      <c r="B1575" s="9"/>
      <c r="C1575" s="10"/>
      <c r="D1575" s="10"/>
      <c r="E1575" s="43"/>
      <c r="F1575" s="10"/>
      <c r="G1575" s="10"/>
      <c r="H1575" s="10"/>
      <c r="I1575" s="10"/>
      <c r="J1575" s="10"/>
      <c r="K1575" s="10"/>
      <c r="L1575" s="10"/>
      <c r="M1575" s="10"/>
      <c r="Q1575" s="10"/>
      <c r="R1575" s="10"/>
      <c r="S1575" s="10"/>
      <c r="T1575" s="11" t="e">
        <f>((S1575)/((O1575/60)*(N1575/(N1575+O1575))))/1000</f>
        <v>#DIV/0!</v>
      </c>
      <c r="U1575" s="10"/>
      <c r="V1575" s="10"/>
      <c r="W1575" s="10"/>
      <c r="X1575" s="10"/>
      <c r="Y1575" s="12"/>
      <c r="Z1575" s="10"/>
      <c r="AA1575" s="12"/>
      <c r="AB1575" s="12"/>
      <c r="AC1575" s="12"/>
      <c r="AD1575" s="12"/>
      <c r="AE1575" s="12"/>
      <c r="AF1575" s="13"/>
    </row>
    <row r="1576" spans="1:32" ht="13.2">
      <c r="A1576" s="1"/>
      <c r="B1576" s="2"/>
      <c r="C1576" s="3"/>
      <c r="D1576" s="3"/>
      <c r="E1576" s="31"/>
      <c r="F1576" s="3"/>
      <c r="G1576" s="3"/>
      <c r="H1576" s="3"/>
      <c r="I1576" s="3"/>
      <c r="J1576" s="3"/>
      <c r="K1576" s="3"/>
      <c r="L1576" s="3"/>
      <c r="M1576" s="3"/>
      <c r="Q1576" s="3"/>
      <c r="R1576" s="3"/>
      <c r="S1576" s="3"/>
      <c r="T1576" s="5" t="e">
        <f>((S1576)/((O1576/60)*(N1576/(N1576+O1576))))/1000</f>
        <v>#DIV/0!</v>
      </c>
      <c r="U1576" s="3"/>
      <c r="V1576" s="3"/>
      <c r="W1576" s="3"/>
      <c r="X1576" s="3"/>
      <c r="Y1576" s="6"/>
      <c r="Z1576" s="3"/>
      <c r="AA1576" s="6"/>
      <c r="AB1576" s="6"/>
      <c r="AC1576" s="6"/>
      <c r="AD1576" s="6"/>
      <c r="AE1576" s="6"/>
      <c r="AF1576" s="7"/>
    </row>
    <row r="1577" spans="1:32" ht="13.2">
      <c r="A1577" s="8"/>
      <c r="B1577" s="9"/>
      <c r="C1577" s="10"/>
      <c r="D1577" s="10"/>
      <c r="E1577" s="43"/>
      <c r="F1577" s="10"/>
      <c r="G1577" s="10"/>
      <c r="H1577" s="10"/>
      <c r="I1577" s="10"/>
      <c r="J1577" s="10"/>
      <c r="K1577" s="10"/>
      <c r="L1577" s="10"/>
      <c r="M1577" s="10"/>
      <c r="Q1577" s="10"/>
      <c r="R1577" s="10"/>
      <c r="S1577" s="10"/>
      <c r="T1577" s="11" t="e">
        <f>((S1577)/((O1577/60)*(N1577/(N1577+O1577))))/1000</f>
        <v>#DIV/0!</v>
      </c>
      <c r="U1577" s="10"/>
      <c r="V1577" s="10"/>
      <c r="W1577" s="10"/>
      <c r="X1577" s="10"/>
      <c r="Y1577" s="12"/>
      <c r="Z1577" s="10"/>
      <c r="AA1577" s="12"/>
      <c r="AB1577" s="12"/>
      <c r="AC1577" s="12"/>
      <c r="AD1577" s="12"/>
      <c r="AE1577" s="12"/>
      <c r="AF1577" s="13"/>
    </row>
    <row r="1578" spans="1:32" ht="13.2">
      <c r="A1578" s="1"/>
      <c r="B1578" s="2"/>
      <c r="C1578" s="3"/>
      <c r="D1578" s="3"/>
      <c r="E1578" s="31"/>
      <c r="F1578" s="3"/>
      <c r="G1578" s="3"/>
      <c r="H1578" s="3"/>
      <c r="I1578" s="3"/>
      <c r="J1578" s="3"/>
      <c r="K1578" s="3"/>
      <c r="L1578" s="3"/>
      <c r="M1578" s="3"/>
      <c r="Q1578" s="3"/>
      <c r="R1578" s="3"/>
      <c r="S1578" s="3"/>
      <c r="T1578" s="5" t="e">
        <f>((S1578)/((O1578/60)*(N1578/(N1578+O1578))))/1000</f>
        <v>#DIV/0!</v>
      </c>
      <c r="U1578" s="3"/>
      <c r="V1578" s="3"/>
      <c r="W1578" s="3"/>
      <c r="X1578" s="3"/>
      <c r="Y1578" s="6"/>
      <c r="Z1578" s="3"/>
      <c r="AA1578" s="6"/>
      <c r="AB1578" s="6"/>
      <c r="AC1578" s="6"/>
      <c r="AD1578" s="6"/>
      <c r="AE1578" s="6"/>
      <c r="AF1578" s="7"/>
    </row>
    <row r="1579" spans="1:32" ht="13.2">
      <c r="A1579" s="8"/>
      <c r="B1579" s="9"/>
      <c r="C1579" s="10"/>
      <c r="D1579" s="10"/>
      <c r="E1579" s="43"/>
      <c r="F1579" s="10"/>
      <c r="G1579" s="10"/>
      <c r="H1579" s="10"/>
      <c r="I1579" s="10"/>
      <c r="J1579" s="10"/>
      <c r="K1579" s="10"/>
      <c r="L1579" s="10"/>
      <c r="M1579" s="10"/>
      <c r="Q1579" s="10"/>
      <c r="R1579" s="10"/>
      <c r="S1579" s="10"/>
      <c r="T1579" s="11" t="e">
        <f>((S1579)/((O1579/60)*(N1579/(N1579+O1579))))/1000</f>
        <v>#DIV/0!</v>
      </c>
      <c r="U1579" s="10"/>
      <c r="V1579" s="10"/>
      <c r="W1579" s="10"/>
      <c r="X1579" s="10"/>
      <c r="Y1579" s="12"/>
      <c r="Z1579" s="10"/>
      <c r="AA1579" s="12"/>
      <c r="AB1579" s="12"/>
      <c r="AC1579" s="12"/>
      <c r="AD1579" s="12"/>
      <c r="AE1579" s="12"/>
      <c r="AF1579" s="13"/>
    </row>
    <row r="1580" spans="1:32" ht="13.2">
      <c r="A1580" s="1"/>
      <c r="B1580" s="2"/>
      <c r="C1580" s="3"/>
      <c r="D1580" s="3"/>
      <c r="E1580" s="31"/>
      <c r="F1580" s="3"/>
      <c r="G1580" s="3"/>
      <c r="H1580" s="3"/>
      <c r="I1580" s="3"/>
      <c r="J1580" s="3"/>
      <c r="K1580" s="3"/>
      <c r="L1580" s="3"/>
      <c r="M1580" s="3"/>
      <c r="Q1580" s="3"/>
      <c r="R1580" s="3"/>
      <c r="S1580" s="3"/>
      <c r="T1580" s="5" t="e">
        <f>((S1580)/((O1580/60)*(N1580/(N1580+O1580))))/1000</f>
        <v>#DIV/0!</v>
      </c>
      <c r="U1580" s="3"/>
      <c r="V1580" s="3"/>
      <c r="W1580" s="3"/>
      <c r="X1580" s="3"/>
      <c r="Y1580" s="6"/>
      <c r="Z1580" s="3"/>
      <c r="AA1580" s="6"/>
      <c r="AB1580" s="6"/>
      <c r="AC1580" s="6"/>
      <c r="AD1580" s="6"/>
      <c r="AE1580" s="6"/>
      <c r="AF1580" s="7"/>
    </row>
    <row r="1581" spans="1:32" ht="13.2">
      <c r="A1581" s="8"/>
      <c r="B1581" s="9"/>
      <c r="C1581" s="10"/>
      <c r="D1581" s="10"/>
      <c r="E1581" s="43"/>
      <c r="F1581" s="10"/>
      <c r="G1581" s="10"/>
      <c r="H1581" s="10"/>
      <c r="I1581" s="10"/>
      <c r="J1581" s="10"/>
      <c r="K1581" s="10"/>
      <c r="L1581" s="10"/>
      <c r="M1581" s="10"/>
      <c r="Q1581" s="10"/>
      <c r="R1581" s="10"/>
      <c r="S1581" s="10"/>
      <c r="T1581" s="11" t="e">
        <f>((S1581)/((O1581/60)*(N1581/(N1581+O1581))))/1000</f>
        <v>#DIV/0!</v>
      </c>
      <c r="U1581" s="10"/>
      <c r="V1581" s="10"/>
      <c r="W1581" s="10"/>
      <c r="X1581" s="10"/>
      <c r="Y1581" s="12"/>
      <c r="Z1581" s="10"/>
      <c r="AA1581" s="12"/>
      <c r="AB1581" s="12"/>
      <c r="AC1581" s="12"/>
      <c r="AD1581" s="12"/>
      <c r="AE1581" s="12"/>
      <c r="AF1581" s="13"/>
    </row>
    <row r="1582" spans="1:32" ht="13.2">
      <c r="A1582" s="1"/>
      <c r="B1582" s="2"/>
      <c r="C1582" s="3"/>
      <c r="D1582" s="3"/>
      <c r="E1582" s="31"/>
      <c r="F1582" s="3"/>
      <c r="G1582" s="3"/>
      <c r="H1582" s="3"/>
      <c r="I1582" s="3"/>
      <c r="J1582" s="3"/>
      <c r="K1582" s="3"/>
      <c r="L1582" s="3"/>
      <c r="M1582" s="3"/>
      <c r="Q1582" s="3"/>
      <c r="R1582" s="3"/>
      <c r="S1582" s="3"/>
      <c r="T1582" s="5" t="e">
        <f>((S1582)/((O1582/60)*(N1582/(N1582+O1582))))/1000</f>
        <v>#DIV/0!</v>
      </c>
      <c r="U1582" s="3"/>
      <c r="V1582" s="3"/>
      <c r="W1582" s="3"/>
      <c r="X1582" s="3"/>
      <c r="Y1582" s="6"/>
      <c r="Z1582" s="3"/>
      <c r="AA1582" s="6"/>
      <c r="AB1582" s="6"/>
      <c r="AC1582" s="6"/>
      <c r="AD1582" s="6"/>
      <c r="AE1582" s="6"/>
      <c r="AF1582" s="7"/>
    </row>
    <row r="1583" spans="1:32" ht="13.2">
      <c r="A1583" s="8"/>
      <c r="B1583" s="9"/>
      <c r="C1583" s="10"/>
      <c r="D1583" s="10"/>
      <c r="E1583" s="43"/>
      <c r="F1583" s="10"/>
      <c r="G1583" s="10"/>
      <c r="H1583" s="10"/>
      <c r="I1583" s="10"/>
      <c r="J1583" s="10"/>
      <c r="K1583" s="10"/>
      <c r="L1583" s="10"/>
      <c r="M1583" s="10"/>
      <c r="Q1583" s="10"/>
      <c r="R1583" s="10"/>
      <c r="S1583" s="10"/>
      <c r="T1583" s="11" t="e">
        <f>((S1583)/((O1583/60)*(N1583/(N1583+O1583))))/1000</f>
        <v>#DIV/0!</v>
      </c>
      <c r="U1583" s="10"/>
      <c r="V1583" s="10"/>
      <c r="W1583" s="10"/>
      <c r="X1583" s="10"/>
      <c r="Y1583" s="12"/>
      <c r="Z1583" s="10"/>
      <c r="AA1583" s="12"/>
      <c r="AB1583" s="12"/>
      <c r="AC1583" s="12"/>
      <c r="AD1583" s="12"/>
      <c r="AE1583" s="12"/>
      <c r="AF1583" s="13"/>
    </row>
    <row r="1584" spans="1:32" ht="13.2">
      <c r="A1584" s="1"/>
      <c r="B1584" s="2"/>
      <c r="C1584" s="3"/>
      <c r="D1584" s="3"/>
      <c r="E1584" s="31"/>
      <c r="F1584" s="3"/>
      <c r="G1584" s="3"/>
      <c r="H1584" s="3"/>
      <c r="I1584" s="3"/>
      <c r="J1584" s="3"/>
      <c r="K1584" s="3"/>
      <c r="L1584" s="3"/>
      <c r="M1584" s="3"/>
      <c r="Q1584" s="3"/>
      <c r="R1584" s="3"/>
      <c r="S1584" s="3"/>
      <c r="T1584" s="5" t="e">
        <f>((S1584)/((O1584/60)*(N1584/(N1584+O1584))))/1000</f>
        <v>#DIV/0!</v>
      </c>
      <c r="U1584" s="3"/>
      <c r="V1584" s="3"/>
      <c r="W1584" s="3"/>
      <c r="X1584" s="3"/>
      <c r="Y1584" s="6"/>
      <c r="Z1584" s="3"/>
      <c r="AA1584" s="6"/>
      <c r="AB1584" s="6"/>
      <c r="AC1584" s="6"/>
      <c r="AD1584" s="6"/>
      <c r="AE1584" s="6"/>
      <c r="AF1584" s="7"/>
    </row>
    <row r="1585" spans="1:32" ht="13.2">
      <c r="A1585" s="8"/>
      <c r="B1585" s="9"/>
      <c r="C1585" s="10"/>
      <c r="D1585" s="10"/>
      <c r="E1585" s="43"/>
      <c r="F1585" s="10"/>
      <c r="G1585" s="10"/>
      <c r="H1585" s="10"/>
      <c r="I1585" s="10"/>
      <c r="J1585" s="10"/>
      <c r="K1585" s="10"/>
      <c r="L1585" s="10"/>
      <c r="M1585" s="10"/>
      <c r="Q1585" s="10"/>
      <c r="R1585" s="10"/>
      <c r="S1585" s="10"/>
      <c r="T1585" s="11" t="e">
        <f>((S1585)/((O1585/60)*(N1585/(N1585+O1585))))/1000</f>
        <v>#DIV/0!</v>
      </c>
      <c r="U1585" s="10"/>
      <c r="V1585" s="10"/>
      <c r="W1585" s="10"/>
      <c r="X1585" s="10"/>
      <c r="Y1585" s="12"/>
      <c r="Z1585" s="10"/>
      <c r="AA1585" s="12"/>
      <c r="AB1585" s="12"/>
      <c r="AC1585" s="12"/>
      <c r="AD1585" s="12"/>
      <c r="AE1585" s="12"/>
      <c r="AF1585" s="13"/>
    </row>
    <row r="1586" spans="1:32" ht="13.2">
      <c r="A1586" s="1"/>
      <c r="B1586" s="2"/>
      <c r="C1586" s="3"/>
      <c r="D1586" s="3"/>
      <c r="E1586" s="31"/>
      <c r="F1586" s="3"/>
      <c r="G1586" s="3"/>
      <c r="H1586" s="3"/>
      <c r="I1586" s="3"/>
      <c r="J1586" s="3"/>
      <c r="K1586" s="3"/>
      <c r="L1586" s="3"/>
      <c r="M1586" s="3"/>
      <c r="Q1586" s="3"/>
      <c r="R1586" s="3"/>
      <c r="S1586" s="3"/>
      <c r="T1586" s="5" t="e">
        <f>((S1586)/((O1586/60)*(N1586/(N1586+O1586))))/1000</f>
        <v>#DIV/0!</v>
      </c>
      <c r="U1586" s="3"/>
      <c r="V1586" s="3"/>
      <c r="W1586" s="3"/>
      <c r="X1586" s="3"/>
      <c r="Y1586" s="6"/>
      <c r="Z1586" s="3"/>
      <c r="AA1586" s="6"/>
      <c r="AB1586" s="6"/>
      <c r="AC1586" s="6"/>
      <c r="AD1586" s="6"/>
      <c r="AE1586" s="6"/>
      <c r="AF1586" s="7"/>
    </row>
    <row r="1587" spans="1:32" ht="13.2">
      <c r="A1587" s="8"/>
      <c r="B1587" s="9"/>
      <c r="C1587" s="10"/>
      <c r="D1587" s="10"/>
      <c r="E1587" s="43"/>
      <c r="F1587" s="10"/>
      <c r="G1587" s="10"/>
      <c r="H1587" s="10"/>
      <c r="I1587" s="10"/>
      <c r="J1587" s="10"/>
      <c r="K1587" s="10"/>
      <c r="L1587" s="10"/>
      <c r="M1587" s="10"/>
      <c r="Q1587" s="10"/>
      <c r="R1587" s="10"/>
      <c r="S1587" s="10"/>
      <c r="T1587" s="11" t="e">
        <f>((S1587)/((O1587/60)*(N1587/(N1587+O1587))))/1000</f>
        <v>#DIV/0!</v>
      </c>
      <c r="U1587" s="10"/>
      <c r="V1587" s="10"/>
      <c r="W1587" s="10"/>
      <c r="X1587" s="10"/>
      <c r="Y1587" s="12"/>
      <c r="Z1587" s="10"/>
      <c r="AA1587" s="12"/>
      <c r="AB1587" s="12"/>
      <c r="AC1587" s="12"/>
      <c r="AD1587" s="12"/>
      <c r="AE1587" s="12"/>
      <c r="AF1587" s="13"/>
    </row>
    <row r="1588" spans="1:32" ht="13.2">
      <c r="A1588" s="1"/>
      <c r="B1588" s="2"/>
      <c r="C1588" s="3"/>
      <c r="D1588" s="3"/>
      <c r="E1588" s="31"/>
      <c r="F1588" s="3"/>
      <c r="G1588" s="3"/>
      <c r="H1588" s="3"/>
      <c r="I1588" s="3"/>
      <c r="J1588" s="3"/>
      <c r="K1588" s="3"/>
      <c r="L1588" s="3"/>
      <c r="M1588" s="3"/>
      <c r="Q1588" s="3"/>
      <c r="R1588" s="3"/>
      <c r="S1588" s="3"/>
      <c r="T1588" s="5" t="e">
        <f>((S1588)/((O1588/60)*(N1588/(N1588+O1588))))/1000</f>
        <v>#DIV/0!</v>
      </c>
      <c r="U1588" s="3"/>
      <c r="V1588" s="3"/>
      <c r="W1588" s="3"/>
      <c r="X1588" s="3"/>
      <c r="Y1588" s="6"/>
      <c r="Z1588" s="3"/>
      <c r="AA1588" s="6"/>
      <c r="AB1588" s="6"/>
      <c r="AC1588" s="6"/>
      <c r="AD1588" s="6"/>
      <c r="AE1588" s="6"/>
      <c r="AF1588" s="7"/>
    </row>
    <row r="1589" spans="1:32" ht="13.2">
      <c r="A1589" s="8"/>
      <c r="B1589" s="9"/>
      <c r="C1589" s="10"/>
      <c r="D1589" s="10"/>
      <c r="E1589" s="43"/>
      <c r="F1589" s="10"/>
      <c r="G1589" s="10"/>
      <c r="H1589" s="10"/>
      <c r="I1589" s="10"/>
      <c r="J1589" s="10"/>
      <c r="K1589" s="10"/>
      <c r="L1589" s="10"/>
      <c r="M1589" s="10"/>
      <c r="Q1589" s="10"/>
      <c r="R1589" s="10"/>
      <c r="S1589" s="10"/>
      <c r="T1589" s="11" t="e">
        <f>((S1589)/((O1589/60)*(N1589/(N1589+O1589))))/1000</f>
        <v>#DIV/0!</v>
      </c>
      <c r="U1589" s="10"/>
      <c r="V1589" s="10"/>
      <c r="W1589" s="10"/>
      <c r="X1589" s="10"/>
      <c r="Y1589" s="12"/>
      <c r="Z1589" s="10"/>
      <c r="AA1589" s="12"/>
      <c r="AB1589" s="12"/>
      <c r="AC1589" s="12"/>
      <c r="AD1589" s="12"/>
      <c r="AE1589" s="12"/>
      <c r="AF1589" s="13"/>
    </row>
    <row r="1590" spans="1:32" ht="13.2">
      <c r="A1590" s="1"/>
      <c r="B1590" s="2"/>
      <c r="C1590" s="3"/>
      <c r="D1590" s="3"/>
      <c r="E1590" s="31"/>
      <c r="F1590" s="3"/>
      <c r="G1590" s="3"/>
      <c r="H1590" s="3"/>
      <c r="I1590" s="3"/>
      <c r="J1590" s="3"/>
      <c r="K1590" s="3"/>
      <c r="L1590" s="3"/>
      <c r="M1590" s="3"/>
      <c r="Q1590" s="3"/>
      <c r="R1590" s="3"/>
      <c r="S1590" s="3"/>
      <c r="T1590" s="5" t="e">
        <f>((S1590)/((O1590/60)*(N1590/(N1590+O1590))))/1000</f>
        <v>#DIV/0!</v>
      </c>
      <c r="U1590" s="3"/>
      <c r="V1590" s="3"/>
      <c r="W1590" s="3"/>
      <c r="X1590" s="3"/>
      <c r="Y1590" s="6"/>
      <c r="Z1590" s="3"/>
      <c r="AA1590" s="6"/>
      <c r="AB1590" s="6"/>
      <c r="AC1590" s="6"/>
      <c r="AD1590" s="6"/>
      <c r="AE1590" s="6"/>
      <c r="AF1590" s="7"/>
    </row>
    <row r="1591" spans="1:32" ht="13.2">
      <c r="A1591" s="8"/>
      <c r="B1591" s="9"/>
      <c r="C1591" s="10"/>
      <c r="D1591" s="10"/>
      <c r="E1591" s="43"/>
      <c r="F1591" s="10"/>
      <c r="G1591" s="10"/>
      <c r="H1591" s="10"/>
      <c r="I1591" s="10"/>
      <c r="J1591" s="10"/>
      <c r="K1591" s="10"/>
      <c r="L1591" s="10"/>
      <c r="M1591" s="10"/>
      <c r="Q1591" s="10"/>
      <c r="R1591" s="10"/>
      <c r="S1591" s="10"/>
      <c r="T1591" s="11" t="e">
        <f>((S1591)/((O1591/60)*(N1591/(N1591+O1591))))/1000</f>
        <v>#DIV/0!</v>
      </c>
      <c r="U1591" s="10"/>
      <c r="V1591" s="10"/>
      <c r="W1591" s="10"/>
      <c r="X1591" s="10"/>
      <c r="Y1591" s="12"/>
      <c r="Z1591" s="10"/>
      <c r="AA1591" s="12"/>
      <c r="AB1591" s="12"/>
      <c r="AC1591" s="12"/>
      <c r="AD1591" s="12"/>
      <c r="AE1591" s="12"/>
      <c r="AF1591" s="13"/>
    </row>
    <row r="1592" spans="1:32" ht="13.2">
      <c r="A1592" s="1"/>
      <c r="B1592" s="2"/>
      <c r="C1592" s="3"/>
      <c r="D1592" s="3"/>
      <c r="E1592" s="31"/>
      <c r="F1592" s="3"/>
      <c r="G1592" s="3"/>
      <c r="H1592" s="3"/>
      <c r="I1592" s="3"/>
      <c r="J1592" s="3"/>
      <c r="K1592" s="3"/>
      <c r="L1592" s="3"/>
      <c r="M1592" s="3"/>
      <c r="Q1592" s="3"/>
      <c r="R1592" s="3"/>
      <c r="S1592" s="3"/>
      <c r="T1592" s="5" t="e">
        <f>((S1592)/((O1592/60)*(N1592/(N1592+O1592))))/1000</f>
        <v>#DIV/0!</v>
      </c>
      <c r="U1592" s="3"/>
      <c r="V1592" s="3"/>
      <c r="W1592" s="3"/>
      <c r="X1592" s="3"/>
      <c r="Y1592" s="6"/>
      <c r="Z1592" s="3"/>
      <c r="AA1592" s="6"/>
      <c r="AB1592" s="6"/>
      <c r="AC1592" s="6"/>
      <c r="AD1592" s="6"/>
      <c r="AE1592" s="6"/>
      <c r="AF1592" s="7"/>
    </row>
    <row r="1593" spans="1:32" ht="13.2">
      <c r="A1593" s="8"/>
      <c r="B1593" s="9"/>
      <c r="C1593" s="10"/>
      <c r="D1593" s="10"/>
      <c r="E1593" s="43"/>
      <c r="F1593" s="10"/>
      <c r="G1593" s="10"/>
      <c r="H1593" s="10"/>
      <c r="I1593" s="10"/>
      <c r="J1593" s="10"/>
      <c r="K1593" s="10"/>
      <c r="L1593" s="10"/>
      <c r="M1593" s="10"/>
      <c r="Q1593" s="10"/>
      <c r="R1593" s="10"/>
      <c r="S1593" s="10"/>
      <c r="T1593" s="11" t="e">
        <f>((S1593)/((O1593/60)*(N1593/(N1593+O1593))))/1000</f>
        <v>#DIV/0!</v>
      </c>
      <c r="U1593" s="10"/>
      <c r="V1593" s="10"/>
      <c r="W1593" s="10"/>
      <c r="X1593" s="10"/>
      <c r="Y1593" s="12"/>
      <c r="Z1593" s="10"/>
      <c r="AA1593" s="12"/>
      <c r="AB1593" s="12"/>
      <c r="AC1593" s="12"/>
      <c r="AD1593" s="12"/>
      <c r="AE1593" s="12"/>
      <c r="AF1593" s="13"/>
    </row>
    <row r="1594" spans="1:32" ht="13.2">
      <c r="A1594" s="1"/>
      <c r="B1594" s="2"/>
      <c r="C1594" s="3"/>
      <c r="D1594" s="3"/>
      <c r="E1594" s="31"/>
      <c r="F1594" s="3"/>
      <c r="G1594" s="3"/>
      <c r="H1594" s="3"/>
      <c r="I1594" s="3"/>
      <c r="J1594" s="3"/>
      <c r="K1594" s="3"/>
      <c r="L1594" s="3"/>
      <c r="M1594" s="3"/>
      <c r="Q1594" s="3"/>
      <c r="R1594" s="3"/>
      <c r="S1594" s="3"/>
      <c r="T1594" s="5" t="e">
        <f>((S1594)/((O1594/60)*(N1594/(N1594+O1594))))/1000</f>
        <v>#DIV/0!</v>
      </c>
      <c r="U1594" s="3"/>
      <c r="V1594" s="3"/>
      <c r="W1594" s="3"/>
      <c r="X1594" s="3"/>
      <c r="Y1594" s="6"/>
      <c r="Z1594" s="3"/>
      <c r="AA1594" s="6"/>
      <c r="AB1594" s="6"/>
      <c r="AC1594" s="6"/>
      <c r="AD1594" s="6"/>
      <c r="AE1594" s="6"/>
      <c r="AF1594" s="7"/>
    </row>
    <row r="1595" spans="1:32" ht="13.2">
      <c r="A1595" s="8"/>
      <c r="B1595" s="9"/>
      <c r="C1595" s="10"/>
      <c r="D1595" s="10"/>
      <c r="E1595" s="43"/>
      <c r="F1595" s="10"/>
      <c r="G1595" s="10"/>
      <c r="H1595" s="10"/>
      <c r="I1595" s="10"/>
      <c r="J1595" s="10"/>
      <c r="K1595" s="10"/>
      <c r="L1595" s="10"/>
      <c r="M1595" s="10"/>
      <c r="Q1595" s="10"/>
      <c r="R1595" s="10"/>
      <c r="S1595" s="10"/>
      <c r="T1595" s="11" t="e">
        <f>((S1595)/((O1595/60)*(N1595/(N1595+O1595))))/1000</f>
        <v>#DIV/0!</v>
      </c>
      <c r="U1595" s="10"/>
      <c r="V1595" s="10"/>
      <c r="W1595" s="10"/>
      <c r="X1595" s="10"/>
      <c r="Y1595" s="12"/>
      <c r="Z1595" s="10"/>
      <c r="AA1595" s="12"/>
      <c r="AB1595" s="12"/>
      <c r="AC1595" s="12"/>
      <c r="AD1595" s="12"/>
      <c r="AE1595" s="12"/>
      <c r="AF1595" s="13"/>
    </row>
    <row r="1596" spans="1:32" ht="13.2">
      <c r="A1596" s="1"/>
      <c r="B1596" s="2"/>
      <c r="C1596" s="3"/>
      <c r="D1596" s="3"/>
      <c r="E1596" s="31"/>
      <c r="F1596" s="3"/>
      <c r="G1596" s="3"/>
      <c r="H1596" s="3"/>
      <c r="I1596" s="3"/>
      <c r="J1596" s="3"/>
      <c r="K1596" s="3"/>
      <c r="L1596" s="3"/>
      <c r="M1596" s="3"/>
      <c r="Q1596" s="3"/>
      <c r="R1596" s="3"/>
      <c r="S1596" s="3"/>
      <c r="T1596" s="5" t="e">
        <f>((S1596)/((O1596/60)*(N1596/(N1596+O1596))))/1000</f>
        <v>#DIV/0!</v>
      </c>
      <c r="U1596" s="3"/>
      <c r="V1596" s="3"/>
      <c r="W1596" s="3"/>
      <c r="X1596" s="3"/>
      <c r="Y1596" s="6"/>
      <c r="Z1596" s="3"/>
      <c r="AA1596" s="6"/>
      <c r="AB1596" s="6"/>
      <c r="AC1596" s="6"/>
      <c r="AD1596" s="6"/>
      <c r="AE1596" s="6"/>
      <c r="AF1596" s="7"/>
    </row>
    <row r="1597" spans="1:32" ht="13.2">
      <c r="A1597" s="8"/>
      <c r="B1597" s="9"/>
      <c r="C1597" s="10"/>
      <c r="D1597" s="10"/>
      <c r="E1597" s="43"/>
      <c r="F1597" s="10"/>
      <c r="G1597" s="10"/>
      <c r="H1597" s="10"/>
      <c r="I1597" s="10"/>
      <c r="J1597" s="10"/>
      <c r="K1597" s="10"/>
      <c r="L1597" s="10"/>
      <c r="M1597" s="10"/>
      <c r="Q1597" s="10"/>
      <c r="R1597" s="10"/>
      <c r="S1597" s="10"/>
      <c r="T1597" s="11" t="e">
        <f>((S1597)/((O1597/60)*(N1597/(N1597+O1597))))/1000</f>
        <v>#DIV/0!</v>
      </c>
      <c r="U1597" s="10"/>
      <c r="V1597" s="10"/>
      <c r="W1597" s="10"/>
      <c r="X1597" s="10"/>
      <c r="Y1597" s="12"/>
      <c r="Z1597" s="10"/>
      <c r="AA1597" s="12"/>
      <c r="AB1597" s="12"/>
      <c r="AC1597" s="12"/>
      <c r="AD1597" s="12"/>
      <c r="AE1597" s="12"/>
      <c r="AF1597" s="13"/>
    </row>
    <row r="1598" spans="1:32" ht="13.2">
      <c r="A1598" s="1"/>
      <c r="B1598" s="2"/>
      <c r="C1598" s="3"/>
      <c r="D1598" s="3"/>
      <c r="E1598" s="31"/>
      <c r="F1598" s="3"/>
      <c r="G1598" s="3"/>
      <c r="H1598" s="3"/>
      <c r="I1598" s="3"/>
      <c r="J1598" s="3"/>
      <c r="K1598" s="3"/>
      <c r="L1598" s="3"/>
      <c r="M1598" s="3"/>
      <c r="Q1598" s="3"/>
      <c r="R1598" s="3"/>
      <c r="S1598" s="3"/>
      <c r="T1598" s="5" t="e">
        <f>((S1598)/((O1598/60)*(N1598/(N1598+O1598))))/1000</f>
        <v>#DIV/0!</v>
      </c>
      <c r="U1598" s="3"/>
      <c r="V1598" s="3"/>
      <c r="W1598" s="3"/>
      <c r="X1598" s="3"/>
      <c r="Y1598" s="6"/>
      <c r="Z1598" s="3"/>
      <c r="AA1598" s="6"/>
      <c r="AB1598" s="6"/>
      <c r="AC1598" s="6"/>
      <c r="AD1598" s="6"/>
      <c r="AE1598" s="6"/>
      <c r="AF1598" s="7"/>
    </row>
    <row r="1599" spans="1:32" ht="13.2">
      <c r="A1599" s="8"/>
      <c r="B1599" s="9"/>
      <c r="C1599" s="10"/>
      <c r="D1599" s="10"/>
      <c r="E1599" s="43"/>
      <c r="F1599" s="10"/>
      <c r="G1599" s="10"/>
      <c r="H1599" s="10"/>
      <c r="I1599" s="10"/>
      <c r="J1599" s="10"/>
      <c r="K1599" s="10"/>
      <c r="L1599" s="10"/>
      <c r="M1599" s="10"/>
      <c r="Q1599" s="10"/>
      <c r="R1599" s="10"/>
      <c r="S1599" s="10"/>
      <c r="T1599" s="11" t="e">
        <f>((S1599)/((O1599/60)*(N1599/(N1599+O1599))))/1000</f>
        <v>#DIV/0!</v>
      </c>
      <c r="U1599" s="10"/>
      <c r="V1599" s="10"/>
      <c r="W1599" s="10"/>
      <c r="X1599" s="10"/>
      <c r="Y1599" s="12"/>
      <c r="Z1599" s="10"/>
      <c r="AA1599" s="12"/>
      <c r="AB1599" s="12"/>
      <c r="AC1599" s="12"/>
      <c r="AD1599" s="12"/>
      <c r="AE1599" s="12"/>
      <c r="AF1599" s="13"/>
    </row>
    <row r="1600" spans="1:32" ht="13.2">
      <c r="A1600" s="1"/>
      <c r="B1600" s="2"/>
      <c r="C1600" s="3"/>
      <c r="D1600" s="3"/>
      <c r="E1600" s="31"/>
      <c r="F1600" s="3"/>
      <c r="G1600" s="3"/>
      <c r="H1600" s="3"/>
      <c r="I1600" s="3"/>
      <c r="J1600" s="3"/>
      <c r="K1600" s="3"/>
      <c r="L1600" s="3"/>
      <c r="M1600" s="3"/>
      <c r="Q1600" s="3"/>
      <c r="R1600" s="3"/>
      <c r="S1600" s="3"/>
      <c r="T1600" s="5" t="e">
        <f>((S1600)/((O1600/60)*(N1600/(N1600+O1600))))/1000</f>
        <v>#DIV/0!</v>
      </c>
      <c r="U1600" s="3"/>
      <c r="V1600" s="3"/>
      <c r="W1600" s="3"/>
      <c r="X1600" s="3"/>
      <c r="Y1600" s="6"/>
      <c r="Z1600" s="3"/>
      <c r="AA1600" s="6"/>
      <c r="AB1600" s="6"/>
      <c r="AC1600" s="6"/>
      <c r="AD1600" s="6"/>
      <c r="AE1600" s="6"/>
      <c r="AF1600" s="7"/>
    </row>
    <row r="1601" spans="1:32" ht="13.2">
      <c r="A1601" s="8"/>
      <c r="B1601" s="9"/>
      <c r="C1601" s="10"/>
      <c r="D1601" s="10"/>
      <c r="E1601" s="43"/>
      <c r="F1601" s="10"/>
      <c r="G1601" s="10"/>
      <c r="H1601" s="10"/>
      <c r="I1601" s="10"/>
      <c r="J1601" s="10"/>
      <c r="K1601" s="10"/>
      <c r="L1601" s="10"/>
      <c r="M1601" s="10"/>
      <c r="Q1601" s="10"/>
      <c r="R1601" s="10"/>
      <c r="S1601" s="10"/>
      <c r="T1601" s="11" t="e">
        <f>((S1601)/((O1601/60)*(N1601/(N1601+O1601))))/1000</f>
        <v>#DIV/0!</v>
      </c>
      <c r="U1601" s="10"/>
      <c r="V1601" s="10"/>
      <c r="W1601" s="10"/>
      <c r="X1601" s="10"/>
      <c r="Y1601" s="12"/>
      <c r="Z1601" s="10"/>
      <c r="AA1601" s="12"/>
      <c r="AB1601" s="12"/>
      <c r="AC1601" s="12"/>
      <c r="AD1601" s="12"/>
      <c r="AE1601" s="12"/>
      <c r="AF1601" s="13"/>
    </row>
    <row r="1602" spans="1:32" ht="13.2">
      <c r="A1602" s="1"/>
      <c r="B1602" s="2"/>
      <c r="C1602" s="3"/>
      <c r="D1602" s="3"/>
      <c r="E1602" s="31"/>
      <c r="F1602" s="3"/>
      <c r="G1602" s="3"/>
      <c r="H1602" s="3"/>
      <c r="I1602" s="3"/>
      <c r="J1602" s="3"/>
      <c r="K1602" s="3"/>
      <c r="L1602" s="3"/>
      <c r="M1602" s="3"/>
      <c r="Q1602" s="3"/>
      <c r="R1602" s="3"/>
      <c r="S1602" s="3"/>
      <c r="T1602" s="5" t="e">
        <f>((S1602)/((O1602/60)*(N1602/(N1602+O1602))))/1000</f>
        <v>#DIV/0!</v>
      </c>
      <c r="U1602" s="3"/>
      <c r="V1602" s="3"/>
      <c r="W1602" s="3"/>
      <c r="X1602" s="3"/>
      <c r="Y1602" s="6"/>
      <c r="Z1602" s="3"/>
      <c r="AA1602" s="6"/>
      <c r="AB1602" s="6"/>
      <c r="AC1602" s="6"/>
      <c r="AD1602" s="6"/>
      <c r="AE1602" s="6"/>
      <c r="AF1602" s="7"/>
    </row>
    <row r="1603" spans="1:32" ht="13.2">
      <c r="A1603" s="8"/>
      <c r="B1603" s="9"/>
      <c r="C1603" s="10"/>
      <c r="D1603" s="10"/>
      <c r="E1603" s="43"/>
      <c r="F1603" s="10"/>
      <c r="G1603" s="10"/>
      <c r="H1603" s="10"/>
      <c r="I1603" s="10"/>
      <c r="J1603" s="10"/>
      <c r="K1603" s="10"/>
      <c r="L1603" s="10"/>
      <c r="M1603" s="10"/>
      <c r="Q1603" s="10"/>
      <c r="R1603" s="10"/>
      <c r="S1603" s="10"/>
      <c r="T1603" s="11" t="e">
        <f>((S1603)/((O1603/60)*(N1603/(N1603+O1603))))/1000</f>
        <v>#DIV/0!</v>
      </c>
      <c r="U1603" s="10"/>
      <c r="V1603" s="10"/>
      <c r="W1603" s="10"/>
      <c r="X1603" s="10"/>
      <c r="Y1603" s="12"/>
      <c r="Z1603" s="10"/>
      <c r="AA1603" s="12"/>
      <c r="AB1603" s="12"/>
      <c r="AC1603" s="12"/>
      <c r="AD1603" s="12"/>
      <c r="AE1603" s="12"/>
      <c r="AF1603" s="13"/>
    </row>
    <row r="1604" spans="1:32" ht="13.2">
      <c r="A1604" s="1"/>
      <c r="B1604" s="2"/>
      <c r="C1604" s="3"/>
      <c r="D1604" s="3"/>
      <c r="E1604" s="31"/>
      <c r="F1604" s="3"/>
      <c r="G1604" s="3"/>
      <c r="H1604" s="3"/>
      <c r="I1604" s="3"/>
      <c r="J1604" s="3"/>
      <c r="K1604" s="3"/>
      <c r="L1604" s="3"/>
      <c r="M1604" s="3"/>
      <c r="Q1604" s="3"/>
      <c r="R1604" s="3"/>
      <c r="S1604" s="3"/>
      <c r="T1604" s="5" t="e">
        <f>((S1604)/((O1604/60)*(N1604/(N1604+O1604))))/1000</f>
        <v>#DIV/0!</v>
      </c>
      <c r="U1604" s="3"/>
      <c r="V1604" s="3"/>
      <c r="W1604" s="3"/>
      <c r="X1604" s="3"/>
      <c r="Y1604" s="6"/>
      <c r="Z1604" s="3"/>
      <c r="AA1604" s="6"/>
      <c r="AB1604" s="6"/>
      <c r="AC1604" s="6"/>
      <c r="AD1604" s="6"/>
      <c r="AE1604" s="6"/>
      <c r="AF1604" s="7"/>
    </row>
    <row r="1605" spans="1:32" ht="13.2">
      <c r="A1605" s="8"/>
      <c r="B1605" s="9"/>
      <c r="C1605" s="10"/>
      <c r="D1605" s="10"/>
      <c r="E1605" s="43"/>
      <c r="F1605" s="10"/>
      <c r="G1605" s="10"/>
      <c r="H1605" s="10"/>
      <c r="I1605" s="10"/>
      <c r="J1605" s="10"/>
      <c r="K1605" s="10"/>
      <c r="L1605" s="10"/>
      <c r="M1605" s="10"/>
      <c r="Q1605" s="10"/>
      <c r="R1605" s="10"/>
      <c r="S1605" s="10"/>
      <c r="T1605" s="11" t="e">
        <f>((S1605)/((O1605/60)*(N1605/(N1605+O1605))))/1000</f>
        <v>#DIV/0!</v>
      </c>
      <c r="U1605" s="10"/>
      <c r="V1605" s="10"/>
      <c r="W1605" s="10"/>
      <c r="X1605" s="10"/>
      <c r="Y1605" s="12"/>
      <c r="Z1605" s="10"/>
      <c r="AA1605" s="12"/>
      <c r="AB1605" s="12"/>
      <c r="AC1605" s="12"/>
      <c r="AD1605" s="12"/>
      <c r="AE1605" s="12"/>
      <c r="AF1605" s="13"/>
    </row>
    <row r="1606" spans="1:32" ht="13.2">
      <c r="A1606" s="1"/>
      <c r="B1606" s="2"/>
      <c r="C1606" s="3"/>
      <c r="D1606" s="3"/>
      <c r="E1606" s="31"/>
      <c r="F1606" s="3"/>
      <c r="G1606" s="3"/>
      <c r="H1606" s="3"/>
      <c r="I1606" s="3"/>
      <c r="J1606" s="3"/>
      <c r="K1606" s="3"/>
      <c r="L1606" s="3"/>
      <c r="M1606" s="3"/>
      <c r="Q1606" s="3"/>
      <c r="R1606" s="3"/>
      <c r="S1606" s="3"/>
      <c r="T1606" s="5" t="e">
        <f>((S1606)/((O1606/60)*(N1606/(N1606+O1606))))/1000</f>
        <v>#DIV/0!</v>
      </c>
      <c r="U1606" s="3"/>
      <c r="V1606" s="3"/>
      <c r="W1606" s="3"/>
      <c r="X1606" s="3"/>
      <c r="Y1606" s="6"/>
      <c r="Z1606" s="3"/>
      <c r="AA1606" s="6"/>
      <c r="AB1606" s="6"/>
      <c r="AC1606" s="6"/>
      <c r="AD1606" s="6"/>
      <c r="AE1606" s="6"/>
      <c r="AF1606" s="7"/>
    </row>
    <row r="1607" spans="1:32" ht="13.2">
      <c r="A1607" s="8"/>
      <c r="B1607" s="9"/>
      <c r="C1607" s="10"/>
      <c r="D1607" s="10"/>
      <c r="E1607" s="43"/>
      <c r="F1607" s="10"/>
      <c r="G1607" s="10"/>
      <c r="H1607" s="10"/>
      <c r="I1607" s="10"/>
      <c r="J1607" s="10"/>
      <c r="K1607" s="10"/>
      <c r="L1607" s="10"/>
      <c r="M1607" s="10"/>
      <c r="Q1607" s="10"/>
      <c r="R1607" s="10"/>
      <c r="S1607" s="10"/>
      <c r="T1607" s="11" t="e">
        <f>((S1607)/((O1607/60)*(N1607/(N1607+O1607))))/1000</f>
        <v>#DIV/0!</v>
      </c>
      <c r="U1607" s="10"/>
      <c r="V1607" s="10"/>
      <c r="W1607" s="10"/>
      <c r="X1607" s="10"/>
      <c r="Y1607" s="12"/>
      <c r="Z1607" s="10"/>
      <c r="AA1607" s="12"/>
      <c r="AB1607" s="12"/>
      <c r="AC1607" s="12"/>
      <c r="AD1607" s="12"/>
      <c r="AE1607" s="12"/>
      <c r="AF1607" s="13"/>
    </row>
    <row r="1608" spans="1:32" ht="13.2">
      <c r="A1608" s="1"/>
      <c r="B1608" s="2"/>
      <c r="C1608" s="3"/>
      <c r="D1608" s="3"/>
      <c r="E1608" s="31"/>
      <c r="F1608" s="3"/>
      <c r="G1608" s="3"/>
      <c r="H1608" s="3"/>
      <c r="I1608" s="3"/>
      <c r="J1608" s="3"/>
      <c r="K1608" s="3"/>
      <c r="L1608" s="3"/>
      <c r="M1608" s="3"/>
      <c r="Q1608" s="3"/>
      <c r="R1608" s="3"/>
      <c r="S1608" s="3"/>
      <c r="T1608" s="5" t="e">
        <f>((S1608)/((O1608/60)*(N1608/(N1608+O1608))))/1000</f>
        <v>#DIV/0!</v>
      </c>
      <c r="U1608" s="3"/>
      <c r="V1608" s="3"/>
      <c r="W1608" s="3"/>
      <c r="X1608" s="3"/>
      <c r="Y1608" s="6"/>
      <c r="Z1608" s="3"/>
      <c r="AA1608" s="6"/>
      <c r="AB1608" s="6"/>
      <c r="AC1608" s="6"/>
      <c r="AD1608" s="6"/>
      <c r="AE1608" s="6"/>
      <c r="AF1608" s="7"/>
    </row>
    <row r="1609" spans="1:32" ht="13.2">
      <c r="A1609" s="8"/>
      <c r="B1609" s="9"/>
      <c r="C1609" s="10"/>
      <c r="D1609" s="10"/>
      <c r="E1609" s="43"/>
      <c r="F1609" s="10"/>
      <c r="G1609" s="10"/>
      <c r="H1609" s="10"/>
      <c r="I1609" s="10"/>
      <c r="J1609" s="10"/>
      <c r="K1609" s="10"/>
      <c r="L1609" s="10"/>
      <c r="M1609" s="10"/>
      <c r="Q1609" s="10"/>
      <c r="R1609" s="10"/>
      <c r="S1609" s="10"/>
      <c r="T1609" s="11" t="e">
        <f>((S1609)/((O1609/60)*(N1609/(N1609+O1609))))/1000</f>
        <v>#DIV/0!</v>
      </c>
      <c r="U1609" s="10"/>
      <c r="V1609" s="10"/>
      <c r="W1609" s="10"/>
      <c r="X1609" s="10"/>
      <c r="Y1609" s="12"/>
      <c r="Z1609" s="10"/>
      <c r="AA1609" s="12"/>
      <c r="AB1609" s="12"/>
      <c r="AC1609" s="12"/>
      <c r="AD1609" s="12"/>
      <c r="AE1609" s="12"/>
      <c r="AF1609" s="13"/>
    </row>
    <row r="1610" spans="1:32" ht="13.2">
      <c r="A1610" s="1"/>
      <c r="B1610" s="2"/>
      <c r="C1610" s="3"/>
      <c r="D1610" s="3"/>
      <c r="E1610" s="31"/>
      <c r="F1610" s="3"/>
      <c r="G1610" s="3"/>
      <c r="H1610" s="3"/>
      <c r="I1610" s="3"/>
      <c r="J1610" s="3"/>
      <c r="K1610" s="3"/>
      <c r="L1610" s="3"/>
      <c r="M1610" s="3"/>
      <c r="Q1610" s="3"/>
      <c r="R1610" s="3"/>
      <c r="S1610" s="3"/>
      <c r="T1610" s="5" t="e">
        <f>((S1610)/((O1610/60)*(N1610/(N1610+O1610))))/1000</f>
        <v>#DIV/0!</v>
      </c>
      <c r="U1610" s="3"/>
      <c r="V1610" s="3"/>
      <c r="W1610" s="3"/>
      <c r="X1610" s="3"/>
      <c r="Y1610" s="6"/>
      <c r="Z1610" s="3"/>
      <c r="AA1610" s="6"/>
      <c r="AB1610" s="6"/>
      <c r="AC1610" s="6"/>
      <c r="AD1610" s="6"/>
      <c r="AE1610" s="6"/>
      <c r="AF1610" s="7"/>
    </row>
    <row r="1611" spans="1:32" ht="13.2">
      <c r="A1611" s="8"/>
      <c r="B1611" s="9"/>
      <c r="C1611" s="10"/>
      <c r="D1611" s="10"/>
      <c r="E1611" s="43"/>
      <c r="F1611" s="10"/>
      <c r="G1611" s="10"/>
      <c r="H1611" s="10"/>
      <c r="I1611" s="10"/>
      <c r="J1611" s="10"/>
      <c r="K1611" s="10"/>
      <c r="L1611" s="10"/>
      <c r="M1611" s="10"/>
      <c r="Q1611" s="10"/>
      <c r="R1611" s="10"/>
      <c r="S1611" s="10"/>
      <c r="T1611" s="11" t="e">
        <f>((S1611)/((O1611/60)*(N1611/(N1611+O1611))))/1000</f>
        <v>#DIV/0!</v>
      </c>
      <c r="U1611" s="10"/>
      <c r="V1611" s="10"/>
      <c r="W1611" s="10"/>
      <c r="X1611" s="10"/>
      <c r="Y1611" s="12"/>
      <c r="Z1611" s="10"/>
      <c r="AA1611" s="12"/>
      <c r="AB1611" s="12"/>
      <c r="AC1611" s="12"/>
      <c r="AD1611" s="12"/>
      <c r="AE1611" s="12"/>
      <c r="AF1611" s="13"/>
    </row>
    <row r="1612" spans="1:32" ht="13.2">
      <c r="A1612" s="1"/>
      <c r="B1612" s="2"/>
      <c r="C1612" s="3"/>
      <c r="D1612" s="3"/>
      <c r="E1612" s="31"/>
      <c r="F1612" s="3"/>
      <c r="G1612" s="3"/>
      <c r="H1612" s="3"/>
      <c r="I1612" s="3"/>
      <c r="J1612" s="3"/>
      <c r="K1612" s="3"/>
      <c r="L1612" s="3"/>
      <c r="M1612" s="3"/>
      <c r="Q1612" s="3"/>
      <c r="R1612" s="3"/>
      <c r="S1612" s="3"/>
      <c r="T1612" s="5" t="e">
        <f>((S1612)/((O1612/60)*(N1612/(N1612+O1612))))/1000</f>
        <v>#DIV/0!</v>
      </c>
      <c r="U1612" s="3"/>
      <c r="V1612" s="3"/>
      <c r="W1612" s="3"/>
      <c r="X1612" s="3"/>
      <c r="Y1612" s="6"/>
      <c r="Z1612" s="3"/>
      <c r="AA1612" s="6"/>
      <c r="AB1612" s="6"/>
      <c r="AC1612" s="6"/>
      <c r="AD1612" s="6"/>
      <c r="AE1612" s="6"/>
      <c r="AF1612" s="7"/>
    </row>
    <row r="1613" spans="1:32" ht="13.2">
      <c r="A1613" s="8"/>
      <c r="B1613" s="9"/>
      <c r="C1613" s="10"/>
      <c r="D1613" s="10"/>
      <c r="E1613" s="43"/>
      <c r="F1613" s="10"/>
      <c r="G1613" s="10"/>
      <c r="H1613" s="10"/>
      <c r="I1613" s="10"/>
      <c r="J1613" s="10"/>
      <c r="K1613" s="10"/>
      <c r="L1613" s="10"/>
      <c r="M1613" s="10"/>
      <c r="Q1613" s="10"/>
      <c r="R1613" s="10"/>
      <c r="S1613" s="10"/>
      <c r="T1613" s="11" t="e">
        <f>((S1613)/((O1613/60)*(N1613/(N1613+O1613))))/1000</f>
        <v>#DIV/0!</v>
      </c>
      <c r="U1613" s="10"/>
      <c r="V1613" s="10"/>
      <c r="W1613" s="10"/>
      <c r="X1613" s="10"/>
      <c r="Y1613" s="12"/>
      <c r="Z1613" s="10"/>
      <c r="AA1613" s="12"/>
      <c r="AB1613" s="12"/>
      <c r="AC1613" s="12"/>
      <c r="AD1613" s="12"/>
      <c r="AE1613" s="12"/>
      <c r="AF1613" s="13"/>
    </row>
    <row r="1614" spans="1:32" ht="13.2">
      <c r="A1614" s="1"/>
      <c r="B1614" s="2"/>
      <c r="C1614" s="3"/>
      <c r="D1614" s="3"/>
      <c r="E1614" s="31"/>
      <c r="F1614" s="3"/>
      <c r="G1614" s="3"/>
      <c r="H1614" s="3"/>
      <c r="I1614" s="3"/>
      <c r="J1614" s="3"/>
      <c r="K1614" s="3"/>
      <c r="L1614" s="3"/>
      <c r="M1614" s="3"/>
      <c r="Q1614" s="3"/>
      <c r="R1614" s="3"/>
      <c r="S1614" s="3"/>
      <c r="T1614" s="5" t="e">
        <f>((S1614)/((O1614/60)*(N1614/(N1614+O1614))))/1000</f>
        <v>#DIV/0!</v>
      </c>
      <c r="U1614" s="3"/>
      <c r="V1614" s="3"/>
      <c r="W1614" s="3"/>
      <c r="X1614" s="3"/>
      <c r="Y1614" s="6"/>
      <c r="Z1614" s="3"/>
      <c r="AA1614" s="6"/>
      <c r="AB1614" s="6"/>
      <c r="AC1614" s="6"/>
      <c r="AD1614" s="6"/>
      <c r="AE1614" s="6"/>
      <c r="AF1614" s="7"/>
    </row>
    <row r="1615" spans="1:32" ht="13.2">
      <c r="A1615" s="8"/>
      <c r="B1615" s="9"/>
      <c r="C1615" s="10"/>
      <c r="D1615" s="10"/>
      <c r="E1615" s="43"/>
      <c r="F1615" s="10"/>
      <c r="G1615" s="10"/>
      <c r="H1615" s="10"/>
      <c r="I1615" s="10"/>
      <c r="J1615" s="10"/>
      <c r="K1615" s="10"/>
      <c r="L1615" s="10"/>
      <c r="M1615" s="10"/>
      <c r="Q1615" s="10"/>
      <c r="R1615" s="10"/>
      <c r="S1615" s="10"/>
      <c r="T1615" s="11" t="e">
        <f>((S1615)/((O1615/60)*(N1615/(N1615+O1615))))/1000</f>
        <v>#DIV/0!</v>
      </c>
      <c r="U1615" s="10"/>
      <c r="V1615" s="10"/>
      <c r="W1615" s="10"/>
      <c r="X1615" s="10"/>
      <c r="Y1615" s="12"/>
      <c r="Z1615" s="10"/>
      <c r="AA1615" s="12"/>
      <c r="AB1615" s="12"/>
      <c r="AC1615" s="12"/>
      <c r="AD1615" s="12"/>
      <c r="AE1615" s="12"/>
      <c r="AF1615" s="13"/>
    </row>
    <row r="1616" spans="1:32" ht="13.2">
      <c r="A1616" s="1"/>
      <c r="B1616" s="2"/>
      <c r="C1616" s="3"/>
      <c r="D1616" s="3"/>
      <c r="E1616" s="31"/>
      <c r="F1616" s="3"/>
      <c r="G1616" s="3"/>
      <c r="H1616" s="3"/>
      <c r="I1616" s="3"/>
      <c r="J1616" s="3"/>
      <c r="K1616" s="3"/>
      <c r="L1616" s="3"/>
      <c r="M1616" s="3"/>
      <c r="Q1616" s="3"/>
      <c r="R1616" s="3"/>
      <c r="S1616" s="3"/>
      <c r="T1616" s="5" t="e">
        <f>((S1616)/((O1616/60)*(N1616/(N1616+O1616))))/1000</f>
        <v>#DIV/0!</v>
      </c>
      <c r="U1616" s="3"/>
      <c r="V1616" s="3"/>
      <c r="W1616" s="3"/>
      <c r="X1616" s="3"/>
      <c r="Y1616" s="6"/>
      <c r="Z1616" s="3"/>
      <c r="AA1616" s="6"/>
      <c r="AB1616" s="6"/>
      <c r="AC1616" s="6"/>
      <c r="AD1616" s="6"/>
      <c r="AE1616" s="6"/>
      <c r="AF1616" s="7"/>
    </row>
    <row r="1617" spans="1:32" ht="13.2">
      <c r="A1617" s="8"/>
      <c r="B1617" s="9"/>
      <c r="C1617" s="10"/>
      <c r="D1617" s="10"/>
      <c r="E1617" s="43"/>
      <c r="F1617" s="10"/>
      <c r="G1617" s="10"/>
      <c r="H1617" s="10"/>
      <c r="I1617" s="10"/>
      <c r="J1617" s="10"/>
      <c r="K1617" s="10"/>
      <c r="L1617" s="10"/>
      <c r="M1617" s="10"/>
      <c r="Q1617" s="10"/>
      <c r="R1617" s="10"/>
      <c r="S1617" s="10"/>
      <c r="T1617" s="11" t="e">
        <f>((S1617)/((O1617/60)*(N1617/(N1617+O1617))))/1000</f>
        <v>#DIV/0!</v>
      </c>
      <c r="U1617" s="10"/>
      <c r="V1617" s="10"/>
      <c r="W1617" s="10"/>
      <c r="X1617" s="10"/>
      <c r="Y1617" s="12"/>
      <c r="Z1617" s="10"/>
      <c r="AA1617" s="12"/>
      <c r="AB1617" s="12"/>
      <c r="AC1617" s="12"/>
      <c r="AD1617" s="12"/>
      <c r="AE1617" s="12"/>
      <c r="AF1617" s="13"/>
    </row>
    <row r="1618" spans="1:32" ht="13.2">
      <c r="A1618" s="1"/>
      <c r="B1618" s="2"/>
      <c r="C1618" s="3"/>
      <c r="D1618" s="3"/>
      <c r="E1618" s="31"/>
      <c r="F1618" s="3"/>
      <c r="G1618" s="3"/>
      <c r="H1618" s="3"/>
      <c r="I1618" s="3"/>
      <c r="J1618" s="3"/>
      <c r="K1618" s="3"/>
      <c r="L1618" s="3"/>
      <c r="M1618" s="3"/>
      <c r="Q1618" s="3"/>
      <c r="R1618" s="3"/>
      <c r="S1618" s="3"/>
      <c r="T1618" s="5" t="e">
        <f>((S1618)/((O1618/60)*(N1618/(N1618+O1618))))/1000</f>
        <v>#DIV/0!</v>
      </c>
      <c r="U1618" s="3"/>
      <c r="V1618" s="3"/>
      <c r="W1618" s="3"/>
      <c r="X1618" s="3"/>
      <c r="Y1618" s="6"/>
      <c r="Z1618" s="3"/>
      <c r="AA1618" s="6"/>
      <c r="AB1618" s="6"/>
      <c r="AC1618" s="6"/>
      <c r="AD1618" s="6"/>
      <c r="AE1618" s="6"/>
      <c r="AF1618" s="7"/>
    </row>
    <row r="1619" spans="1:32" ht="13.2">
      <c r="A1619" s="8"/>
      <c r="B1619" s="9"/>
      <c r="C1619" s="10"/>
      <c r="D1619" s="10"/>
      <c r="E1619" s="43"/>
      <c r="F1619" s="10"/>
      <c r="G1619" s="10"/>
      <c r="H1619" s="10"/>
      <c r="I1619" s="10"/>
      <c r="J1619" s="10"/>
      <c r="K1619" s="10"/>
      <c r="L1619" s="10"/>
      <c r="M1619" s="10"/>
      <c r="Q1619" s="10"/>
      <c r="R1619" s="10"/>
      <c r="S1619" s="10"/>
      <c r="T1619" s="11" t="e">
        <f>((S1619)/((O1619/60)*(N1619/(N1619+O1619))))/1000</f>
        <v>#DIV/0!</v>
      </c>
      <c r="U1619" s="10"/>
      <c r="V1619" s="10"/>
      <c r="W1619" s="10"/>
      <c r="X1619" s="10"/>
      <c r="Y1619" s="12"/>
      <c r="Z1619" s="10"/>
      <c r="AA1619" s="12"/>
      <c r="AB1619" s="12"/>
      <c r="AC1619" s="12"/>
      <c r="AD1619" s="12"/>
      <c r="AE1619" s="12"/>
      <c r="AF1619" s="13"/>
    </row>
    <row r="1620" spans="1:32" ht="13.2">
      <c r="A1620" s="1"/>
      <c r="B1620" s="2"/>
      <c r="C1620" s="3"/>
      <c r="D1620" s="3"/>
      <c r="E1620" s="31"/>
      <c r="F1620" s="3"/>
      <c r="G1620" s="3"/>
      <c r="H1620" s="3"/>
      <c r="I1620" s="3"/>
      <c r="J1620" s="3"/>
      <c r="K1620" s="3"/>
      <c r="L1620" s="3"/>
      <c r="M1620" s="3"/>
      <c r="Q1620" s="3"/>
      <c r="R1620" s="3"/>
      <c r="S1620" s="3"/>
      <c r="T1620" s="5" t="e">
        <f>((S1620)/((O1620/60)*(N1620/(N1620+O1620))))/1000</f>
        <v>#DIV/0!</v>
      </c>
      <c r="U1620" s="3"/>
      <c r="V1620" s="3"/>
      <c r="W1620" s="3"/>
      <c r="X1620" s="3"/>
      <c r="Y1620" s="6"/>
      <c r="Z1620" s="3"/>
      <c r="AA1620" s="6"/>
      <c r="AB1620" s="6"/>
      <c r="AC1620" s="6"/>
      <c r="AD1620" s="6"/>
      <c r="AE1620" s="6"/>
      <c r="AF1620" s="7"/>
    </row>
    <row r="1621" spans="1:32" ht="13.2">
      <c r="A1621" s="8"/>
      <c r="B1621" s="9"/>
      <c r="C1621" s="10"/>
      <c r="D1621" s="10"/>
      <c r="E1621" s="43"/>
      <c r="F1621" s="10"/>
      <c r="G1621" s="10"/>
      <c r="H1621" s="10"/>
      <c r="I1621" s="10"/>
      <c r="J1621" s="10"/>
      <c r="K1621" s="10"/>
      <c r="L1621" s="10"/>
      <c r="M1621" s="10"/>
      <c r="Q1621" s="10"/>
      <c r="R1621" s="10"/>
      <c r="S1621" s="10"/>
      <c r="T1621" s="11" t="e">
        <f>((S1621)/((O1621/60)*(N1621/(N1621+O1621))))/1000</f>
        <v>#DIV/0!</v>
      </c>
      <c r="U1621" s="10"/>
      <c r="V1621" s="10"/>
      <c r="W1621" s="10"/>
      <c r="X1621" s="10"/>
      <c r="Y1621" s="12"/>
      <c r="Z1621" s="10"/>
      <c r="AA1621" s="12"/>
      <c r="AB1621" s="12"/>
      <c r="AC1621" s="12"/>
      <c r="AD1621" s="12"/>
      <c r="AE1621" s="12"/>
      <c r="AF1621" s="13"/>
    </row>
    <row r="1622" spans="1:32" ht="13.2">
      <c r="A1622" s="1"/>
      <c r="B1622" s="2"/>
      <c r="C1622" s="3"/>
      <c r="D1622" s="3"/>
      <c r="E1622" s="31"/>
      <c r="F1622" s="3"/>
      <c r="G1622" s="3"/>
      <c r="H1622" s="3"/>
      <c r="I1622" s="3"/>
      <c r="J1622" s="3"/>
      <c r="K1622" s="3"/>
      <c r="L1622" s="3"/>
      <c r="M1622" s="3"/>
      <c r="Q1622" s="3"/>
      <c r="R1622" s="3"/>
      <c r="S1622" s="3"/>
      <c r="T1622" s="5" t="e">
        <f>((S1622)/((O1622/60)*(N1622/(N1622+O1622))))/1000</f>
        <v>#DIV/0!</v>
      </c>
      <c r="U1622" s="3"/>
      <c r="V1622" s="3"/>
      <c r="W1622" s="3"/>
      <c r="X1622" s="3"/>
      <c r="Y1622" s="6"/>
      <c r="Z1622" s="3"/>
      <c r="AA1622" s="6"/>
      <c r="AB1622" s="6"/>
      <c r="AC1622" s="6"/>
      <c r="AD1622" s="6"/>
      <c r="AE1622" s="6"/>
      <c r="AF1622" s="7"/>
    </row>
    <row r="1623" spans="1:32" ht="13.2">
      <c r="A1623" s="8"/>
      <c r="B1623" s="9"/>
      <c r="C1623" s="10"/>
      <c r="D1623" s="10"/>
      <c r="E1623" s="43"/>
      <c r="F1623" s="10"/>
      <c r="G1623" s="10"/>
      <c r="H1623" s="10"/>
      <c r="I1623" s="10"/>
      <c r="J1623" s="10"/>
      <c r="K1623" s="10"/>
      <c r="L1623" s="10"/>
      <c r="M1623" s="10"/>
      <c r="Q1623" s="10"/>
      <c r="R1623" s="10"/>
      <c r="S1623" s="10"/>
      <c r="T1623" s="11" t="e">
        <f>((S1623)/((O1623/60)*(N1623/(N1623+O1623))))/1000</f>
        <v>#DIV/0!</v>
      </c>
      <c r="U1623" s="10"/>
      <c r="V1623" s="10"/>
      <c r="W1623" s="10"/>
      <c r="X1623" s="10"/>
      <c r="Y1623" s="12"/>
      <c r="Z1623" s="10"/>
      <c r="AA1623" s="12"/>
      <c r="AB1623" s="12"/>
      <c r="AC1623" s="12"/>
      <c r="AD1623" s="12"/>
      <c r="AE1623" s="12"/>
      <c r="AF1623" s="13"/>
    </row>
    <row r="1624" spans="1:32" ht="13.2">
      <c r="A1624" s="1"/>
      <c r="B1624" s="2"/>
      <c r="C1624" s="3"/>
      <c r="D1624" s="3"/>
      <c r="E1624" s="31"/>
      <c r="F1624" s="3"/>
      <c r="G1624" s="3"/>
      <c r="H1624" s="3"/>
      <c r="I1624" s="3"/>
      <c r="J1624" s="3"/>
      <c r="K1624" s="3"/>
      <c r="L1624" s="3"/>
      <c r="M1624" s="3"/>
      <c r="Q1624" s="3"/>
      <c r="R1624" s="3"/>
      <c r="S1624" s="3"/>
      <c r="T1624" s="5" t="e">
        <f>((S1624)/((O1624/60)*(N1624/(N1624+O1624))))/1000</f>
        <v>#DIV/0!</v>
      </c>
      <c r="U1624" s="3"/>
      <c r="V1624" s="3"/>
      <c r="W1624" s="3"/>
      <c r="X1624" s="3"/>
      <c r="Y1624" s="6"/>
      <c r="Z1624" s="3"/>
      <c r="AA1624" s="6"/>
      <c r="AB1624" s="6"/>
      <c r="AC1624" s="6"/>
      <c r="AD1624" s="6"/>
      <c r="AE1624" s="6"/>
      <c r="AF1624" s="7"/>
    </row>
    <row r="1625" spans="1:32" ht="13.2">
      <c r="A1625" s="8"/>
      <c r="B1625" s="9"/>
      <c r="C1625" s="10"/>
      <c r="D1625" s="10"/>
      <c r="E1625" s="43"/>
      <c r="F1625" s="10"/>
      <c r="G1625" s="10"/>
      <c r="H1625" s="10"/>
      <c r="I1625" s="10"/>
      <c r="J1625" s="10"/>
      <c r="K1625" s="10"/>
      <c r="L1625" s="10"/>
      <c r="M1625" s="10"/>
      <c r="Q1625" s="10"/>
      <c r="R1625" s="10"/>
      <c r="S1625" s="10"/>
      <c r="T1625" s="11" t="e">
        <f>((S1625)/((O1625/60)*(N1625/(N1625+O1625))))/1000</f>
        <v>#DIV/0!</v>
      </c>
      <c r="U1625" s="10"/>
      <c r="V1625" s="10"/>
      <c r="W1625" s="10"/>
      <c r="X1625" s="10"/>
      <c r="Y1625" s="12"/>
      <c r="Z1625" s="10"/>
      <c r="AA1625" s="12"/>
      <c r="AB1625" s="12"/>
      <c r="AC1625" s="12"/>
      <c r="AD1625" s="12"/>
      <c r="AE1625" s="12"/>
      <c r="AF1625" s="13"/>
    </row>
    <row r="1626" spans="1:32" ht="13.2">
      <c r="A1626" s="1"/>
      <c r="B1626" s="2"/>
      <c r="C1626" s="3"/>
      <c r="D1626" s="3"/>
      <c r="E1626" s="31"/>
      <c r="F1626" s="3"/>
      <c r="G1626" s="3"/>
      <c r="H1626" s="3"/>
      <c r="I1626" s="3"/>
      <c r="J1626" s="3"/>
      <c r="K1626" s="3"/>
      <c r="L1626" s="3"/>
      <c r="M1626" s="3"/>
      <c r="Q1626" s="3"/>
      <c r="R1626" s="3"/>
      <c r="S1626" s="3"/>
      <c r="T1626" s="5" t="e">
        <f>((S1626)/((O1626/60)*(N1626/(N1626+O1626))))/1000</f>
        <v>#DIV/0!</v>
      </c>
      <c r="U1626" s="3"/>
      <c r="V1626" s="3"/>
      <c r="W1626" s="3"/>
      <c r="X1626" s="3"/>
      <c r="Y1626" s="6"/>
      <c r="Z1626" s="3"/>
      <c r="AA1626" s="6"/>
      <c r="AB1626" s="6"/>
      <c r="AC1626" s="6"/>
      <c r="AD1626" s="6"/>
      <c r="AE1626" s="6"/>
      <c r="AF1626" s="7"/>
    </row>
    <row r="1627" spans="1:32" ht="13.2">
      <c r="A1627" s="8"/>
      <c r="B1627" s="9"/>
      <c r="C1627" s="10"/>
      <c r="D1627" s="10"/>
      <c r="E1627" s="43"/>
      <c r="F1627" s="10"/>
      <c r="G1627" s="10"/>
      <c r="H1627" s="10"/>
      <c r="I1627" s="10"/>
      <c r="J1627" s="10"/>
      <c r="K1627" s="10"/>
      <c r="L1627" s="10"/>
      <c r="M1627" s="10"/>
      <c r="Q1627" s="10"/>
      <c r="R1627" s="10"/>
      <c r="S1627" s="10"/>
      <c r="T1627" s="11" t="e">
        <f>((S1627)/((O1627/60)*(N1627/(N1627+O1627))))/1000</f>
        <v>#DIV/0!</v>
      </c>
      <c r="U1627" s="10"/>
      <c r="V1627" s="10"/>
      <c r="W1627" s="10"/>
      <c r="X1627" s="10"/>
      <c r="Y1627" s="12"/>
      <c r="Z1627" s="10"/>
      <c r="AA1627" s="12"/>
      <c r="AB1627" s="12"/>
      <c r="AC1627" s="12"/>
      <c r="AD1627" s="12"/>
      <c r="AE1627" s="12"/>
      <c r="AF1627" s="13"/>
    </row>
    <row r="1628" spans="1:32" ht="13.2">
      <c r="A1628" s="1"/>
      <c r="B1628" s="2"/>
      <c r="C1628" s="3"/>
      <c r="D1628" s="3"/>
      <c r="E1628" s="31"/>
      <c r="F1628" s="3"/>
      <c r="G1628" s="3"/>
      <c r="H1628" s="3"/>
      <c r="I1628" s="3"/>
      <c r="J1628" s="3"/>
      <c r="K1628" s="3"/>
      <c r="L1628" s="3"/>
      <c r="M1628" s="3"/>
      <c r="Q1628" s="3"/>
      <c r="R1628" s="3"/>
      <c r="S1628" s="3"/>
      <c r="T1628" s="5" t="e">
        <f>((S1628)/((O1628/60)*(N1628/(N1628+O1628))))/1000</f>
        <v>#DIV/0!</v>
      </c>
      <c r="U1628" s="3"/>
      <c r="V1628" s="3"/>
      <c r="W1628" s="3"/>
      <c r="X1628" s="3"/>
      <c r="Y1628" s="6"/>
      <c r="Z1628" s="3"/>
      <c r="AA1628" s="6"/>
      <c r="AB1628" s="6"/>
      <c r="AC1628" s="6"/>
      <c r="AD1628" s="6"/>
      <c r="AE1628" s="6"/>
      <c r="AF1628" s="7"/>
    </row>
    <row r="1629" spans="1:32" ht="13.2">
      <c r="A1629" s="8"/>
      <c r="B1629" s="9"/>
      <c r="C1629" s="10"/>
      <c r="D1629" s="10"/>
      <c r="E1629" s="43"/>
      <c r="F1629" s="10"/>
      <c r="G1629" s="10"/>
      <c r="H1629" s="10"/>
      <c r="I1629" s="10"/>
      <c r="J1629" s="10"/>
      <c r="K1629" s="10"/>
      <c r="L1629" s="10"/>
      <c r="M1629" s="10"/>
      <c r="Q1629" s="10"/>
      <c r="R1629" s="10"/>
      <c r="S1629" s="10"/>
      <c r="T1629" s="11" t="e">
        <f>((S1629)/((O1629/60)*(N1629/(N1629+O1629))))/1000</f>
        <v>#DIV/0!</v>
      </c>
      <c r="U1629" s="10"/>
      <c r="V1629" s="10"/>
      <c r="W1629" s="10"/>
      <c r="X1629" s="10"/>
      <c r="Y1629" s="12"/>
      <c r="Z1629" s="10"/>
      <c r="AA1629" s="12"/>
      <c r="AB1629" s="12"/>
      <c r="AC1629" s="12"/>
      <c r="AD1629" s="12"/>
      <c r="AE1629" s="12"/>
      <c r="AF1629" s="13"/>
    </row>
    <row r="1630" spans="1:32" ht="13.2">
      <c r="A1630" s="1"/>
      <c r="B1630" s="2"/>
      <c r="C1630" s="3"/>
      <c r="D1630" s="3"/>
      <c r="E1630" s="31"/>
      <c r="F1630" s="3"/>
      <c r="G1630" s="3"/>
      <c r="H1630" s="3"/>
      <c r="I1630" s="3"/>
      <c r="J1630" s="3"/>
      <c r="K1630" s="3"/>
      <c r="L1630" s="3"/>
      <c r="M1630" s="3"/>
      <c r="Q1630" s="3"/>
      <c r="R1630" s="3"/>
      <c r="S1630" s="3"/>
      <c r="T1630" s="5" t="e">
        <f>((S1630)/((O1630/60)*(N1630/(N1630+O1630))))/1000</f>
        <v>#DIV/0!</v>
      </c>
      <c r="U1630" s="3"/>
      <c r="V1630" s="3"/>
      <c r="W1630" s="3"/>
      <c r="X1630" s="3"/>
      <c r="Y1630" s="6"/>
      <c r="Z1630" s="3"/>
      <c r="AA1630" s="6"/>
      <c r="AB1630" s="6"/>
      <c r="AC1630" s="6"/>
      <c r="AD1630" s="6"/>
      <c r="AE1630" s="6"/>
      <c r="AF1630" s="7"/>
    </row>
    <row r="1631" spans="1:32" ht="13.2">
      <c r="A1631" s="8"/>
      <c r="B1631" s="9"/>
      <c r="C1631" s="10"/>
      <c r="D1631" s="10"/>
      <c r="E1631" s="43"/>
      <c r="F1631" s="10"/>
      <c r="G1631" s="10"/>
      <c r="H1631" s="10"/>
      <c r="I1631" s="10"/>
      <c r="J1631" s="10"/>
      <c r="K1631" s="10"/>
      <c r="L1631" s="10"/>
      <c r="M1631" s="10"/>
      <c r="Q1631" s="10"/>
      <c r="R1631" s="10"/>
      <c r="S1631" s="10"/>
      <c r="T1631" s="11" t="e">
        <f>((S1631)/((O1631/60)*(N1631/(N1631+O1631))))/1000</f>
        <v>#DIV/0!</v>
      </c>
      <c r="U1631" s="10"/>
      <c r="V1631" s="10"/>
      <c r="W1631" s="10"/>
      <c r="X1631" s="10"/>
      <c r="Y1631" s="12"/>
      <c r="Z1631" s="10"/>
      <c r="AA1631" s="12"/>
      <c r="AB1631" s="12"/>
      <c r="AC1631" s="12"/>
      <c r="AD1631" s="12"/>
      <c r="AE1631" s="12"/>
      <c r="AF1631" s="13"/>
    </row>
    <row r="1632" spans="1:32" ht="13.2">
      <c r="A1632" s="1"/>
      <c r="B1632" s="2"/>
      <c r="C1632" s="3"/>
      <c r="D1632" s="3"/>
      <c r="E1632" s="31"/>
      <c r="F1632" s="3"/>
      <c r="G1632" s="3"/>
      <c r="H1632" s="3"/>
      <c r="I1632" s="3"/>
      <c r="J1632" s="3"/>
      <c r="K1632" s="3"/>
      <c r="L1632" s="3"/>
      <c r="M1632" s="3"/>
      <c r="Q1632" s="3"/>
      <c r="R1632" s="3"/>
      <c r="S1632" s="3"/>
      <c r="T1632" s="5" t="e">
        <f>((S1632)/((O1632/60)*(N1632/(N1632+O1632))))/1000</f>
        <v>#DIV/0!</v>
      </c>
      <c r="U1632" s="3"/>
      <c r="V1632" s="3"/>
      <c r="W1632" s="3"/>
      <c r="X1632" s="3"/>
      <c r="Y1632" s="6"/>
      <c r="Z1632" s="3"/>
      <c r="AA1632" s="6"/>
      <c r="AB1632" s="6"/>
      <c r="AC1632" s="6"/>
      <c r="AD1632" s="6"/>
      <c r="AE1632" s="6"/>
      <c r="AF1632" s="7"/>
    </row>
    <row r="1633" spans="1:32" ht="13.2">
      <c r="A1633" s="8"/>
      <c r="B1633" s="9"/>
      <c r="C1633" s="10"/>
      <c r="D1633" s="10"/>
      <c r="E1633" s="43"/>
      <c r="F1633" s="10"/>
      <c r="G1633" s="10"/>
      <c r="H1633" s="10"/>
      <c r="I1633" s="10"/>
      <c r="J1633" s="10"/>
      <c r="K1633" s="10"/>
      <c r="L1633" s="10"/>
      <c r="M1633" s="10"/>
      <c r="Q1633" s="10"/>
      <c r="R1633" s="10"/>
      <c r="S1633" s="10"/>
      <c r="T1633" s="11" t="e">
        <f>((S1633)/((O1633/60)*(N1633/(N1633+O1633))))/1000</f>
        <v>#DIV/0!</v>
      </c>
      <c r="U1633" s="10"/>
      <c r="V1633" s="10"/>
      <c r="W1633" s="10"/>
      <c r="X1633" s="10"/>
      <c r="Y1633" s="12"/>
      <c r="Z1633" s="10"/>
      <c r="AA1633" s="12"/>
      <c r="AB1633" s="12"/>
      <c r="AC1633" s="12"/>
      <c r="AD1633" s="12"/>
      <c r="AE1633" s="12"/>
      <c r="AF1633" s="13"/>
    </row>
    <row r="1634" spans="1:32" ht="13.2">
      <c r="A1634" s="1"/>
      <c r="B1634" s="2"/>
      <c r="C1634" s="3"/>
      <c r="D1634" s="3"/>
      <c r="E1634" s="31"/>
      <c r="F1634" s="3"/>
      <c r="G1634" s="3"/>
      <c r="H1634" s="3"/>
      <c r="I1634" s="3"/>
      <c r="J1634" s="3"/>
      <c r="K1634" s="3"/>
      <c r="L1634" s="3"/>
      <c r="M1634" s="3"/>
      <c r="Q1634" s="3"/>
      <c r="R1634" s="3"/>
      <c r="S1634" s="3"/>
      <c r="T1634" s="5" t="e">
        <f>((S1634)/((O1634/60)*(N1634/(N1634+O1634))))/1000</f>
        <v>#DIV/0!</v>
      </c>
      <c r="U1634" s="3"/>
      <c r="V1634" s="3"/>
      <c r="W1634" s="3"/>
      <c r="X1634" s="3"/>
      <c r="Y1634" s="6"/>
      <c r="Z1634" s="3"/>
      <c r="AA1634" s="6"/>
      <c r="AB1634" s="6"/>
      <c r="AC1634" s="6"/>
      <c r="AD1634" s="6"/>
      <c r="AE1634" s="6"/>
      <c r="AF1634" s="7"/>
    </row>
    <row r="1635" spans="1:32" ht="13.2">
      <c r="A1635" s="8"/>
      <c r="B1635" s="9"/>
      <c r="C1635" s="10"/>
      <c r="D1635" s="10"/>
      <c r="E1635" s="43"/>
      <c r="F1635" s="10"/>
      <c r="G1635" s="10"/>
      <c r="H1635" s="10"/>
      <c r="I1635" s="10"/>
      <c r="J1635" s="10"/>
      <c r="K1635" s="10"/>
      <c r="L1635" s="10"/>
      <c r="M1635" s="10"/>
      <c r="Q1635" s="10"/>
      <c r="R1635" s="10"/>
      <c r="S1635" s="10"/>
      <c r="T1635" s="11" t="e">
        <f>((S1635)/((O1635/60)*(N1635/(N1635+O1635))))/1000</f>
        <v>#DIV/0!</v>
      </c>
      <c r="U1635" s="10"/>
      <c r="V1635" s="10"/>
      <c r="W1635" s="10"/>
      <c r="X1635" s="10"/>
      <c r="Y1635" s="12"/>
      <c r="Z1635" s="10"/>
      <c r="AA1635" s="12"/>
      <c r="AB1635" s="12"/>
      <c r="AC1635" s="12"/>
      <c r="AD1635" s="12"/>
      <c r="AE1635" s="12"/>
      <c r="AF1635" s="13"/>
    </row>
    <row r="1636" spans="1:32" ht="13.2">
      <c r="A1636" s="1"/>
      <c r="B1636" s="2"/>
      <c r="C1636" s="3"/>
      <c r="D1636" s="3"/>
      <c r="E1636" s="31"/>
      <c r="F1636" s="3"/>
      <c r="G1636" s="3"/>
      <c r="H1636" s="3"/>
      <c r="I1636" s="3"/>
      <c r="J1636" s="3"/>
      <c r="K1636" s="3"/>
      <c r="L1636" s="3"/>
      <c r="M1636" s="3"/>
      <c r="Q1636" s="3"/>
      <c r="R1636" s="3"/>
      <c r="S1636" s="3"/>
      <c r="T1636" s="5" t="e">
        <f>((S1636)/((O1636/60)*(N1636/(N1636+O1636))))/1000</f>
        <v>#DIV/0!</v>
      </c>
      <c r="U1636" s="3"/>
      <c r="V1636" s="3"/>
      <c r="W1636" s="3"/>
      <c r="X1636" s="3"/>
      <c r="Y1636" s="6"/>
      <c r="Z1636" s="3"/>
      <c r="AA1636" s="6"/>
      <c r="AB1636" s="6"/>
      <c r="AC1636" s="6"/>
      <c r="AD1636" s="6"/>
      <c r="AE1636" s="6"/>
      <c r="AF1636" s="7"/>
    </row>
    <row r="1637" spans="1:32" ht="13.2">
      <c r="A1637" s="8"/>
      <c r="B1637" s="9"/>
      <c r="C1637" s="10"/>
      <c r="D1637" s="10"/>
      <c r="E1637" s="43"/>
      <c r="F1637" s="10"/>
      <c r="G1637" s="10"/>
      <c r="H1637" s="10"/>
      <c r="I1637" s="10"/>
      <c r="J1637" s="10"/>
      <c r="K1637" s="10"/>
      <c r="L1637" s="10"/>
      <c r="M1637" s="10"/>
      <c r="Q1637" s="10"/>
      <c r="R1637" s="10"/>
      <c r="S1637" s="10"/>
      <c r="T1637" s="11" t="e">
        <f>((S1637)/((O1637/60)*(N1637/(N1637+O1637))))/1000</f>
        <v>#DIV/0!</v>
      </c>
      <c r="U1637" s="10"/>
      <c r="V1637" s="10"/>
      <c r="W1637" s="10"/>
      <c r="X1637" s="10"/>
      <c r="Y1637" s="12"/>
      <c r="Z1637" s="10"/>
      <c r="AA1637" s="12"/>
      <c r="AB1637" s="12"/>
      <c r="AC1637" s="12"/>
      <c r="AD1637" s="12"/>
      <c r="AE1637" s="12"/>
      <c r="AF1637" s="13"/>
    </row>
    <row r="1638" spans="1:32" ht="13.2">
      <c r="A1638" s="1"/>
      <c r="B1638" s="2"/>
      <c r="C1638" s="3"/>
      <c r="D1638" s="3"/>
      <c r="E1638" s="31"/>
      <c r="F1638" s="3"/>
      <c r="G1638" s="3"/>
      <c r="H1638" s="3"/>
      <c r="I1638" s="3"/>
      <c r="J1638" s="3"/>
      <c r="K1638" s="3"/>
      <c r="L1638" s="3"/>
      <c r="M1638" s="3"/>
      <c r="Q1638" s="3"/>
      <c r="R1638" s="3"/>
      <c r="S1638" s="3"/>
      <c r="T1638" s="5" t="e">
        <f>((S1638)/((O1638/60)*(N1638/(N1638+O1638))))/1000</f>
        <v>#DIV/0!</v>
      </c>
      <c r="U1638" s="3"/>
      <c r="V1638" s="3"/>
      <c r="W1638" s="3"/>
      <c r="X1638" s="3"/>
      <c r="Y1638" s="6"/>
      <c r="Z1638" s="3"/>
      <c r="AA1638" s="6"/>
      <c r="AB1638" s="6"/>
      <c r="AC1638" s="6"/>
      <c r="AD1638" s="6"/>
      <c r="AE1638" s="6"/>
      <c r="AF1638" s="7"/>
    </row>
    <row r="1639" spans="1:32" ht="13.2">
      <c r="A1639" s="8"/>
      <c r="B1639" s="9"/>
      <c r="C1639" s="10"/>
      <c r="D1639" s="10"/>
      <c r="E1639" s="43"/>
      <c r="F1639" s="10"/>
      <c r="G1639" s="10"/>
      <c r="H1639" s="10"/>
      <c r="I1639" s="10"/>
      <c r="J1639" s="10"/>
      <c r="K1639" s="10"/>
      <c r="L1639" s="10"/>
      <c r="M1639" s="10"/>
      <c r="Q1639" s="10"/>
      <c r="R1639" s="10"/>
      <c r="S1639" s="10"/>
      <c r="T1639" s="11" t="e">
        <f>((S1639)/((O1639/60)*(N1639/(N1639+O1639))))/1000</f>
        <v>#DIV/0!</v>
      </c>
      <c r="U1639" s="10"/>
      <c r="V1639" s="10"/>
      <c r="W1639" s="10"/>
      <c r="X1639" s="10"/>
      <c r="Y1639" s="12"/>
      <c r="Z1639" s="10"/>
      <c r="AA1639" s="12"/>
      <c r="AB1639" s="12"/>
      <c r="AC1639" s="12"/>
      <c r="AD1639" s="12"/>
      <c r="AE1639" s="12"/>
      <c r="AF1639" s="13"/>
    </row>
    <row r="1640" spans="1:32" ht="13.2">
      <c r="A1640" s="1"/>
      <c r="B1640" s="2"/>
      <c r="C1640" s="3"/>
      <c r="D1640" s="3"/>
      <c r="E1640" s="31"/>
      <c r="F1640" s="3"/>
      <c r="G1640" s="3"/>
      <c r="H1640" s="3"/>
      <c r="I1640" s="3"/>
      <c r="J1640" s="3"/>
      <c r="K1640" s="3"/>
      <c r="L1640" s="3"/>
      <c r="M1640" s="3"/>
      <c r="Q1640" s="3"/>
      <c r="R1640" s="3"/>
      <c r="S1640" s="3"/>
      <c r="T1640" s="5" t="e">
        <f>((S1640)/((O1640/60)*(N1640/(N1640+O1640))))/1000</f>
        <v>#DIV/0!</v>
      </c>
      <c r="U1640" s="3"/>
      <c r="V1640" s="3"/>
      <c r="W1640" s="3"/>
      <c r="X1640" s="3"/>
      <c r="Y1640" s="6"/>
      <c r="Z1640" s="3"/>
      <c r="AA1640" s="6"/>
      <c r="AB1640" s="6"/>
      <c r="AC1640" s="6"/>
      <c r="AD1640" s="6"/>
      <c r="AE1640" s="6"/>
      <c r="AF1640" s="7"/>
    </row>
    <row r="1641" spans="1:32" ht="13.2">
      <c r="A1641" s="8"/>
      <c r="B1641" s="9"/>
      <c r="C1641" s="10"/>
      <c r="D1641" s="10"/>
      <c r="E1641" s="43"/>
      <c r="F1641" s="10"/>
      <c r="G1641" s="10"/>
      <c r="H1641" s="10"/>
      <c r="I1641" s="10"/>
      <c r="J1641" s="10"/>
      <c r="K1641" s="10"/>
      <c r="L1641" s="10"/>
      <c r="M1641" s="10"/>
      <c r="Q1641" s="10"/>
      <c r="R1641" s="10"/>
      <c r="S1641" s="10"/>
      <c r="T1641" s="11" t="e">
        <f>((S1641)/((O1641/60)*(N1641/(N1641+O1641))))/1000</f>
        <v>#DIV/0!</v>
      </c>
      <c r="U1641" s="10"/>
      <c r="V1641" s="10"/>
      <c r="W1641" s="10"/>
      <c r="X1641" s="10"/>
      <c r="Y1641" s="12"/>
      <c r="Z1641" s="10"/>
      <c r="AA1641" s="12"/>
      <c r="AB1641" s="12"/>
      <c r="AC1641" s="12"/>
      <c r="AD1641" s="12"/>
      <c r="AE1641" s="12"/>
      <c r="AF1641" s="13"/>
    </row>
    <row r="1642" spans="1:32" ht="13.2">
      <c r="A1642" s="1"/>
      <c r="B1642" s="2"/>
      <c r="C1642" s="3"/>
      <c r="D1642" s="3"/>
      <c r="E1642" s="31"/>
      <c r="F1642" s="3"/>
      <c r="G1642" s="3"/>
      <c r="H1642" s="3"/>
      <c r="I1642" s="3"/>
      <c r="J1642" s="3"/>
      <c r="K1642" s="3"/>
      <c r="L1642" s="3"/>
      <c r="M1642" s="3"/>
      <c r="Q1642" s="3"/>
      <c r="R1642" s="3"/>
      <c r="S1642" s="3"/>
      <c r="T1642" s="5" t="e">
        <f>((S1642)/((O1642/60)*(N1642/(N1642+O1642))))/1000</f>
        <v>#DIV/0!</v>
      </c>
      <c r="U1642" s="3"/>
      <c r="V1642" s="3"/>
      <c r="W1642" s="3"/>
      <c r="X1642" s="3"/>
      <c r="Y1642" s="6"/>
      <c r="Z1642" s="3"/>
      <c r="AA1642" s="6"/>
      <c r="AB1642" s="6"/>
      <c r="AC1642" s="6"/>
      <c r="AD1642" s="6"/>
      <c r="AE1642" s="6"/>
      <c r="AF1642" s="7"/>
    </row>
    <row r="1643" spans="1:32" ht="13.2">
      <c r="A1643" s="8"/>
      <c r="B1643" s="9"/>
      <c r="C1643" s="10"/>
      <c r="D1643" s="10"/>
      <c r="E1643" s="43"/>
      <c r="F1643" s="10"/>
      <c r="G1643" s="10"/>
      <c r="H1643" s="10"/>
      <c r="I1643" s="10"/>
      <c r="J1643" s="10"/>
      <c r="K1643" s="10"/>
      <c r="L1643" s="10"/>
      <c r="M1643" s="10"/>
      <c r="Q1643" s="10"/>
      <c r="R1643" s="10"/>
      <c r="S1643" s="10"/>
      <c r="T1643" s="11" t="e">
        <f>((S1643)/((O1643/60)*(N1643/(N1643+O1643))))/1000</f>
        <v>#DIV/0!</v>
      </c>
      <c r="U1643" s="10"/>
      <c r="V1643" s="10"/>
      <c r="W1643" s="10"/>
      <c r="X1643" s="10"/>
      <c r="Y1643" s="12"/>
      <c r="Z1643" s="10"/>
      <c r="AA1643" s="12"/>
      <c r="AB1643" s="12"/>
      <c r="AC1643" s="12"/>
      <c r="AD1643" s="12"/>
      <c r="AE1643" s="12"/>
      <c r="AF1643" s="13"/>
    </row>
    <row r="1644" spans="1:32" ht="13.2">
      <c r="A1644" s="1"/>
      <c r="B1644" s="2"/>
      <c r="C1644" s="3"/>
      <c r="D1644" s="3"/>
      <c r="E1644" s="31"/>
      <c r="F1644" s="3"/>
      <c r="G1644" s="3"/>
      <c r="H1644" s="3"/>
      <c r="I1644" s="3"/>
      <c r="J1644" s="3"/>
      <c r="K1644" s="3"/>
      <c r="L1644" s="3"/>
      <c r="M1644" s="3"/>
      <c r="Q1644" s="3"/>
      <c r="R1644" s="3"/>
      <c r="S1644" s="3"/>
      <c r="T1644" s="5" t="e">
        <f>((S1644)/((O1644/60)*(N1644/(N1644+O1644))))/1000</f>
        <v>#DIV/0!</v>
      </c>
      <c r="U1644" s="3"/>
      <c r="V1644" s="3"/>
      <c r="W1644" s="3"/>
      <c r="X1644" s="3"/>
      <c r="Y1644" s="6"/>
      <c r="Z1644" s="3"/>
      <c r="AA1644" s="6"/>
      <c r="AB1644" s="6"/>
      <c r="AC1644" s="6"/>
      <c r="AD1644" s="6"/>
      <c r="AE1644" s="6"/>
      <c r="AF1644" s="7"/>
    </row>
    <row r="1645" spans="1:32" ht="13.2">
      <c r="A1645" s="8"/>
      <c r="B1645" s="9"/>
      <c r="C1645" s="10"/>
      <c r="D1645" s="10"/>
      <c r="E1645" s="43"/>
      <c r="F1645" s="10"/>
      <c r="G1645" s="10"/>
      <c r="H1645" s="10"/>
      <c r="I1645" s="10"/>
      <c r="J1645" s="10"/>
      <c r="K1645" s="10"/>
      <c r="L1645" s="10"/>
      <c r="M1645" s="10"/>
      <c r="Q1645" s="10"/>
      <c r="R1645" s="10"/>
      <c r="S1645" s="10"/>
      <c r="T1645" s="11" t="e">
        <f>((S1645)/((O1645/60)*(N1645/(N1645+O1645))))/1000</f>
        <v>#DIV/0!</v>
      </c>
      <c r="U1645" s="10"/>
      <c r="V1645" s="10"/>
      <c r="W1645" s="10"/>
      <c r="X1645" s="10"/>
      <c r="Y1645" s="12"/>
      <c r="Z1645" s="10"/>
      <c r="AA1645" s="12"/>
      <c r="AB1645" s="12"/>
      <c r="AC1645" s="12"/>
      <c r="AD1645" s="12"/>
      <c r="AE1645" s="12"/>
      <c r="AF1645" s="13"/>
    </row>
    <row r="1646" spans="1:32" ht="13.2">
      <c r="A1646" s="1"/>
      <c r="B1646" s="2"/>
      <c r="C1646" s="3"/>
      <c r="D1646" s="3"/>
      <c r="E1646" s="31"/>
      <c r="F1646" s="3"/>
      <c r="G1646" s="3"/>
      <c r="H1646" s="3"/>
      <c r="I1646" s="3"/>
      <c r="J1646" s="3"/>
      <c r="K1646" s="3"/>
      <c r="L1646" s="3"/>
      <c r="M1646" s="3"/>
      <c r="Q1646" s="3"/>
      <c r="R1646" s="3"/>
      <c r="S1646" s="3"/>
      <c r="T1646" s="5" t="e">
        <f>((S1646)/((O1646/60)*(N1646/(N1646+O1646))))/1000</f>
        <v>#DIV/0!</v>
      </c>
      <c r="U1646" s="3"/>
      <c r="V1646" s="3"/>
      <c r="W1646" s="3"/>
      <c r="X1646" s="3"/>
      <c r="Y1646" s="6"/>
      <c r="Z1646" s="3"/>
      <c r="AA1646" s="6"/>
      <c r="AB1646" s="6"/>
      <c r="AC1646" s="6"/>
      <c r="AD1646" s="6"/>
      <c r="AE1646" s="6"/>
      <c r="AF1646" s="7"/>
    </row>
    <row r="1647" spans="1:32" ht="13.2">
      <c r="A1647" s="8"/>
      <c r="B1647" s="9"/>
      <c r="C1647" s="10"/>
      <c r="D1647" s="10"/>
      <c r="E1647" s="43"/>
      <c r="F1647" s="10"/>
      <c r="G1647" s="10"/>
      <c r="H1647" s="10"/>
      <c r="I1647" s="10"/>
      <c r="J1647" s="10"/>
      <c r="K1647" s="10"/>
      <c r="L1647" s="10"/>
      <c r="M1647" s="10"/>
      <c r="Q1647" s="10"/>
      <c r="R1647" s="10"/>
      <c r="S1647" s="10"/>
      <c r="T1647" s="11" t="e">
        <f>((S1647)/((O1647/60)*(N1647/(N1647+O1647))))/1000</f>
        <v>#DIV/0!</v>
      </c>
      <c r="U1647" s="10"/>
      <c r="V1647" s="10"/>
      <c r="W1647" s="10"/>
      <c r="X1647" s="10"/>
      <c r="Y1647" s="12"/>
      <c r="Z1647" s="10"/>
      <c r="AA1647" s="12"/>
      <c r="AB1647" s="12"/>
      <c r="AC1647" s="12"/>
      <c r="AD1647" s="12"/>
      <c r="AE1647" s="12"/>
      <c r="AF1647" s="13"/>
    </row>
    <row r="1648" spans="1:32" ht="13.2">
      <c r="A1648" s="1"/>
      <c r="B1648" s="2"/>
      <c r="C1648" s="3"/>
      <c r="D1648" s="3"/>
      <c r="E1648" s="31"/>
      <c r="F1648" s="3"/>
      <c r="G1648" s="3"/>
      <c r="H1648" s="3"/>
      <c r="I1648" s="3"/>
      <c r="J1648" s="3"/>
      <c r="K1648" s="3"/>
      <c r="L1648" s="3"/>
      <c r="M1648" s="3"/>
      <c r="Q1648" s="3"/>
      <c r="R1648" s="3"/>
      <c r="S1648" s="3"/>
      <c r="T1648" s="5" t="e">
        <f>((S1648)/((O1648/60)*(N1648/(N1648+O1648))))/1000</f>
        <v>#DIV/0!</v>
      </c>
      <c r="U1648" s="3"/>
      <c r="V1648" s="3"/>
      <c r="W1648" s="3"/>
      <c r="X1648" s="3"/>
      <c r="Y1648" s="6"/>
      <c r="Z1648" s="3"/>
      <c r="AA1648" s="6"/>
      <c r="AB1648" s="6"/>
      <c r="AC1648" s="6"/>
      <c r="AD1648" s="6"/>
      <c r="AE1648" s="6"/>
      <c r="AF1648" s="7"/>
    </row>
    <row r="1649" spans="1:32" ht="13.2">
      <c r="A1649" s="8"/>
      <c r="B1649" s="9"/>
      <c r="C1649" s="10"/>
      <c r="D1649" s="10"/>
      <c r="E1649" s="43"/>
      <c r="F1649" s="10"/>
      <c r="G1649" s="10"/>
      <c r="H1649" s="10"/>
      <c r="I1649" s="10"/>
      <c r="J1649" s="10"/>
      <c r="K1649" s="10"/>
      <c r="L1649" s="10"/>
      <c r="M1649" s="10"/>
      <c r="Q1649" s="10"/>
      <c r="R1649" s="10"/>
      <c r="S1649" s="10"/>
      <c r="T1649" s="11" t="e">
        <f>((S1649)/((O1649/60)*(N1649/(N1649+O1649))))/1000</f>
        <v>#DIV/0!</v>
      </c>
      <c r="U1649" s="10"/>
      <c r="V1649" s="10"/>
      <c r="W1649" s="10"/>
      <c r="X1649" s="10"/>
      <c r="Y1649" s="12"/>
      <c r="Z1649" s="10"/>
      <c r="AA1649" s="12"/>
      <c r="AB1649" s="12"/>
      <c r="AC1649" s="12"/>
      <c r="AD1649" s="12"/>
      <c r="AE1649" s="12"/>
      <c r="AF1649" s="13"/>
    </row>
    <row r="1650" spans="1:32" ht="13.2">
      <c r="A1650" s="1"/>
      <c r="B1650" s="2"/>
      <c r="C1650" s="3"/>
      <c r="D1650" s="3"/>
      <c r="E1650" s="31"/>
      <c r="F1650" s="3"/>
      <c r="G1650" s="3"/>
      <c r="H1650" s="3"/>
      <c r="I1650" s="3"/>
      <c r="J1650" s="3"/>
      <c r="K1650" s="3"/>
      <c r="L1650" s="3"/>
      <c r="M1650" s="3"/>
      <c r="Q1650" s="3"/>
      <c r="R1650" s="3"/>
      <c r="S1650" s="3"/>
      <c r="T1650" s="5" t="e">
        <f>((S1650)/((O1650/60)*(N1650/(N1650+O1650))))/1000</f>
        <v>#DIV/0!</v>
      </c>
      <c r="U1650" s="3"/>
      <c r="V1650" s="3"/>
      <c r="W1650" s="3"/>
      <c r="X1650" s="3"/>
      <c r="Y1650" s="6"/>
      <c r="Z1650" s="3"/>
      <c r="AA1650" s="6"/>
      <c r="AB1650" s="6"/>
      <c r="AC1650" s="6"/>
      <c r="AD1650" s="6"/>
      <c r="AE1650" s="6"/>
      <c r="AF1650" s="7"/>
    </row>
    <row r="1651" spans="1:32" ht="13.2">
      <c r="A1651" s="8"/>
      <c r="B1651" s="9"/>
      <c r="C1651" s="10"/>
      <c r="D1651" s="10"/>
      <c r="E1651" s="43"/>
      <c r="F1651" s="10"/>
      <c r="G1651" s="10"/>
      <c r="H1651" s="10"/>
      <c r="I1651" s="10"/>
      <c r="J1651" s="10"/>
      <c r="K1651" s="10"/>
      <c r="L1651" s="10"/>
      <c r="M1651" s="10"/>
      <c r="Q1651" s="10"/>
      <c r="R1651" s="10"/>
      <c r="S1651" s="10"/>
      <c r="T1651" s="11" t="e">
        <f>((S1651)/((O1651/60)*(N1651/(N1651+O1651))))/1000</f>
        <v>#DIV/0!</v>
      </c>
      <c r="U1651" s="10"/>
      <c r="V1651" s="10"/>
      <c r="W1651" s="10"/>
      <c r="X1651" s="10"/>
      <c r="Y1651" s="12"/>
      <c r="Z1651" s="10"/>
      <c r="AA1651" s="12"/>
      <c r="AB1651" s="12"/>
      <c r="AC1651" s="12"/>
      <c r="AD1651" s="12"/>
      <c r="AE1651" s="12"/>
      <c r="AF1651" s="13"/>
    </row>
    <row r="1652" spans="1:32" ht="13.2">
      <c r="A1652" s="1"/>
      <c r="B1652" s="2"/>
      <c r="C1652" s="3"/>
      <c r="D1652" s="3"/>
      <c r="E1652" s="31"/>
      <c r="F1652" s="3"/>
      <c r="G1652" s="3"/>
      <c r="H1652" s="3"/>
      <c r="I1652" s="3"/>
      <c r="J1652" s="3"/>
      <c r="K1652" s="3"/>
      <c r="L1652" s="3"/>
      <c r="M1652" s="3"/>
      <c r="Q1652" s="3"/>
      <c r="R1652" s="3"/>
      <c r="S1652" s="3"/>
      <c r="T1652" s="5" t="e">
        <f>((S1652)/((O1652/60)*(N1652/(N1652+O1652))))/1000</f>
        <v>#DIV/0!</v>
      </c>
      <c r="U1652" s="3"/>
      <c r="V1652" s="3"/>
      <c r="W1652" s="3"/>
      <c r="X1652" s="3"/>
      <c r="Y1652" s="6"/>
      <c r="Z1652" s="3"/>
      <c r="AA1652" s="6"/>
      <c r="AB1652" s="6"/>
      <c r="AC1652" s="6"/>
      <c r="AD1652" s="6"/>
      <c r="AE1652" s="6"/>
      <c r="AF1652" s="7"/>
    </row>
    <row r="1653" spans="1:32" ht="13.2">
      <c r="A1653" s="8"/>
      <c r="B1653" s="9"/>
      <c r="C1653" s="10"/>
      <c r="D1653" s="10"/>
      <c r="E1653" s="43"/>
      <c r="F1653" s="10"/>
      <c r="G1653" s="10"/>
      <c r="H1653" s="10"/>
      <c r="I1653" s="10"/>
      <c r="J1653" s="10"/>
      <c r="K1653" s="10"/>
      <c r="L1653" s="10"/>
      <c r="M1653" s="10"/>
      <c r="Q1653" s="10"/>
      <c r="R1653" s="10"/>
      <c r="S1653" s="10"/>
      <c r="T1653" s="11" t="e">
        <f>((S1653)/((O1653/60)*(N1653/(N1653+O1653))))/1000</f>
        <v>#DIV/0!</v>
      </c>
      <c r="U1653" s="10"/>
      <c r="V1653" s="10"/>
      <c r="W1653" s="10"/>
      <c r="X1653" s="10"/>
      <c r="Y1653" s="12"/>
      <c r="Z1653" s="10"/>
      <c r="AA1653" s="12"/>
      <c r="AB1653" s="12"/>
      <c r="AC1653" s="12"/>
      <c r="AD1653" s="12"/>
      <c r="AE1653" s="12"/>
      <c r="AF1653" s="13"/>
    </row>
    <row r="1654" spans="1:32" ht="13.2">
      <c r="A1654" s="1"/>
      <c r="B1654" s="2"/>
      <c r="C1654" s="3"/>
      <c r="D1654" s="3"/>
      <c r="E1654" s="31"/>
      <c r="F1654" s="3"/>
      <c r="G1654" s="3"/>
      <c r="H1654" s="3"/>
      <c r="I1654" s="3"/>
      <c r="J1654" s="3"/>
      <c r="K1654" s="3"/>
      <c r="L1654" s="3"/>
      <c r="M1654" s="3"/>
      <c r="Q1654" s="3"/>
      <c r="R1654" s="3"/>
      <c r="S1654" s="3"/>
      <c r="T1654" s="5" t="e">
        <f>((S1654)/((O1654/60)*(N1654/(N1654+O1654))))/1000</f>
        <v>#DIV/0!</v>
      </c>
      <c r="U1654" s="3"/>
      <c r="V1654" s="3"/>
      <c r="W1654" s="3"/>
      <c r="X1654" s="3"/>
      <c r="Y1654" s="6"/>
      <c r="Z1654" s="3"/>
      <c r="AA1654" s="6"/>
      <c r="AB1654" s="6"/>
      <c r="AC1654" s="6"/>
      <c r="AD1654" s="6"/>
      <c r="AE1654" s="6"/>
      <c r="AF1654" s="7"/>
    </row>
    <row r="1655" spans="1:32" ht="13.2">
      <c r="A1655" s="8"/>
      <c r="B1655" s="9"/>
      <c r="C1655" s="10"/>
      <c r="D1655" s="10"/>
      <c r="E1655" s="43"/>
      <c r="F1655" s="10"/>
      <c r="G1655" s="10"/>
      <c r="H1655" s="10"/>
      <c r="I1655" s="10"/>
      <c r="J1655" s="10"/>
      <c r="K1655" s="10"/>
      <c r="L1655" s="10"/>
      <c r="M1655" s="10"/>
      <c r="Q1655" s="10"/>
      <c r="R1655" s="10"/>
      <c r="S1655" s="10"/>
      <c r="T1655" s="11" t="e">
        <f>((S1655)/((O1655/60)*(N1655/(N1655+O1655))))/1000</f>
        <v>#DIV/0!</v>
      </c>
      <c r="U1655" s="10"/>
      <c r="V1655" s="10"/>
      <c r="W1655" s="10"/>
      <c r="X1655" s="10"/>
      <c r="Y1655" s="12"/>
      <c r="Z1655" s="10"/>
      <c r="AA1655" s="12"/>
      <c r="AB1655" s="12"/>
      <c r="AC1655" s="12"/>
      <c r="AD1655" s="12"/>
      <c r="AE1655" s="12"/>
      <c r="AF1655" s="13"/>
    </row>
    <row r="1656" spans="1:32" ht="13.2">
      <c r="A1656" s="1"/>
      <c r="B1656" s="2"/>
      <c r="C1656" s="3"/>
      <c r="D1656" s="3"/>
      <c r="E1656" s="31"/>
      <c r="F1656" s="3"/>
      <c r="G1656" s="3"/>
      <c r="H1656" s="3"/>
      <c r="I1656" s="3"/>
      <c r="J1656" s="3"/>
      <c r="K1656" s="3"/>
      <c r="L1656" s="3"/>
      <c r="M1656" s="3"/>
      <c r="Q1656" s="3"/>
      <c r="R1656" s="3"/>
      <c r="S1656" s="3"/>
      <c r="T1656" s="5" t="e">
        <f>((S1656)/((O1656/60)*(N1656/(N1656+O1656))))/1000</f>
        <v>#DIV/0!</v>
      </c>
      <c r="U1656" s="3"/>
      <c r="V1656" s="3"/>
      <c r="W1656" s="3"/>
      <c r="X1656" s="3"/>
      <c r="Y1656" s="6"/>
      <c r="Z1656" s="3"/>
      <c r="AA1656" s="6"/>
      <c r="AB1656" s="6"/>
      <c r="AC1656" s="6"/>
      <c r="AD1656" s="6"/>
      <c r="AE1656" s="6"/>
      <c r="AF1656" s="7"/>
    </row>
    <row r="1657" spans="1:32" ht="13.2">
      <c r="A1657" s="8"/>
      <c r="B1657" s="9"/>
      <c r="C1657" s="10"/>
      <c r="D1657" s="10"/>
      <c r="E1657" s="43"/>
      <c r="F1657" s="10"/>
      <c r="G1657" s="10"/>
      <c r="H1657" s="10"/>
      <c r="I1657" s="10"/>
      <c r="J1657" s="10"/>
      <c r="K1657" s="10"/>
      <c r="L1657" s="10"/>
      <c r="M1657" s="10"/>
      <c r="Q1657" s="10"/>
      <c r="R1657" s="10"/>
      <c r="S1657" s="10"/>
      <c r="T1657" s="11" t="e">
        <f>((S1657)/((O1657/60)*(N1657/(N1657+O1657))))/1000</f>
        <v>#DIV/0!</v>
      </c>
      <c r="U1657" s="10"/>
      <c r="V1657" s="10"/>
      <c r="W1657" s="10"/>
      <c r="X1657" s="10"/>
      <c r="Y1657" s="12"/>
      <c r="Z1657" s="10"/>
      <c r="AA1657" s="12"/>
      <c r="AB1657" s="12"/>
      <c r="AC1657" s="12"/>
      <c r="AD1657" s="12"/>
      <c r="AE1657" s="12"/>
      <c r="AF1657" s="13"/>
    </row>
    <row r="1658" spans="1:32" ht="13.2">
      <c r="A1658" s="1"/>
      <c r="B1658" s="2"/>
      <c r="C1658" s="3"/>
      <c r="D1658" s="3"/>
      <c r="E1658" s="31"/>
      <c r="F1658" s="3"/>
      <c r="G1658" s="3"/>
      <c r="H1658" s="3"/>
      <c r="I1658" s="3"/>
      <c r="J1658" s="3"/>
      <c r="K1658" s="3"/>
      <c r="L1658" s="3"/>
      <c r="M1658" s="3"/>
      <c r="Q1658" s="3"/>
      <c r="R1658" s="3"/>
      <c r="S1658" s="3"/>
      <c r="T1658" s="5" t="e">
        <f>((S1658)/((O1658/60)*(N1658/(N1658+O1658))))/1000</f>
        <v>#DIV/0!</v>
      </c>
      <c r="U1658" s="3"/>
      <c r="V1658" s="3"/>
      <c r="W1658" s="3"/>
      <c r="X1658" s="3"/>
      <c r="Y1658" s="6"/>
      <c r="Z1658" s="3"/>
      <c r="AA1658" s="6"/>
      <c r="AB1658" s="6"/>
      <c r="AC1658" s="6"/>
      <c r="AD1658" s="6"/>
      <c r="AE1658" s="6"/>
      <c r="AF1658" s="7"/>
    </row>
    <row r="1659" spans="1:32" ht="13.2">
      <c r="A1659" s="8"/>
      <c r="B1659" s="9"/>
      <c r="C1659" s="10"/>
      <c r="D1659" s="10"/>
      <c r="E1659" s="43"/>
      <c r="F1659" s="10"/>
      <c r="G1659" s="10"/>
      <c r="H1659" s="10"/>
      <c r="I1659" s="10"/>
      <c r="J1659" s="10"/>
      <c r="K1659" s="10"/>
      <c r="L1659" s="10"/>
      <c r="M1659" s="10"/>
      <c r="Q1659" s="10"/>
      <c r="R1659" s="10"/>
      <c r="S1659" s="10"/>
      <c r="T1659" s="11" t="e">
        <f>((S1659)/((O1659/60)*(N1659/(N1659+O1659))))/1000</f>
        <v>#DIV/0!</v>
      </c>
      <c r="U1659" s="10"/>
      <c r="V1659" s="10"/>
      <c r="W1659" s="10"/>
      <c r="X1659" s="10"/>
      <c r="Y1659" s="12"/>
      <c r="Z1659" s="10"/>
      <c r="AA1659" s="12"/>
      <c r="AB1659" s="12"/>
      <c r="AC1659" s="12"/>
      <c r="AD1659" s="12"/>
      <c r="AE1659" s="12"/>
      <c r="AF1659" s="13"/>
    </row>
    <row r="1660" spans="1:32" ht="13.2">
      <c r="A1660" s="1"/>
      <c r="B1660" s="2"/>
      <c r="C1660" s="3"/>
      <c r="D1660" s="3"/>
      <c r="E1660" s="31"/>
      <c r="F1660" s="3"/>
      <c r="G1660" s="3"/>
      <c r="H1660" s="3"/>
      <c r="I1660" s="3"/>
      <c r="J1660" s="3"/>
      <c r="K1660" s="3"/>
      <c r="L1660" s="3"/>
      <c r="M1660" s="3"/>
      <c r="Q1660" s="3"/>
      <c r="R1660" s="3"/>
      <c r="S1660" s="3"/>
      <c r="T1660" s="5" t="e">
        <f>((S1660)/((O1660/60)*(N1660/(N1660+O1660))))/1000</f>
        <v>#DIV/0!</v>
      </c>
      <c r="U1660" s="3"/>
      <c r="V1660" s="3"/>
      <c r="W1660" s="3"/>
      <c r="X1660" s="3"/>
      <c r="Y1660" s="6"/>
      <c r="Z1660" s="3"/>
      <c r="AA1660" s="6"/>
      <c r="AB1660" s="6"/>
      <c r="AC1660" s="6"/>
      <c r="AD1660" s="6"/>
      <c r="AE1660" s="6"/>
      <c r="AF1660" s="7"/>
    </row>
    <row r="1661" spans="1:32" ht="13.2">
      <c r="A1661" s="8"/>
      <c r="B1661" s="9"/>
      <c r="C1661" s="10"/>
      <c r="D1661" s="10"/>
      <c r="E1661" s="43"/>
      <c r="F1661" s="10"/>
      <c r="G1661" s="10"/>
      <c r="H1661" s="10"/>
      <c r="I1661" s="10"/>
      <c r="J1661" s="10"/>
      <c r="K1661" s="10"/>
      <c r="L1661" s="10"/>
      <c r="M1661" s="10"/>
      <c r="Q1661" s="10"/>
      <c r="R1661" s="10"/>
      <c r="S1661" s="10"/>
      <c r="T1661" s="11" t="e">
        <f>((S1661)/((O1661/60)*(N1661/(N1661+O1661))))/1000</f>
        <v>#DIV/0!</v>
      </c>
      <c r="U1661" s="10"/>
      <c r="V1661" s="10"/>
      <c r="W1661" s="10"/>
      <c r="X1661" s="10"/>
      <c r="Y1661" s="12"/>
      <c r="Z1661" s="10"/>
      <c r="AA1661" s="12"/>
      <c r="AB1661" s="12"/>
      <c r="AC1661" s="12"/>
      <c r="AD1661" s="12"/>
      <c r="AE1661" s="12"/>
      <c r="AF1661" s="13"/>
    </row>
    <row r="1662" spans="1:32" ht="13.2">
      <c r="A1662" s="1"/>
      <c r="B1662" s="2"/>
      <c r="C1662" s="3"/>
      <c r="D1662" s="3"/>
      <c r="E1662" s="31"/>
      <c r="F1662" s="3"/>
      <c r="G1662" s="3"/>
      <c r="H1662" s="3"/>
      <c r="I1662" s="3"/>
      <c r="J1662" s="3"/>
      <c r="K1662" s="3"/>
      <c r="L1662" s="3"/>
      <c r="M1662" s="3"/>
      <c r="Q1662" s="3"/>
      <c r="R1662" s="3"/>
      <c r="S1662" s="3"/>
      <c r="T1662" s="5" t="e">
        <f>((S1662)/((O1662/60)*(N1662/(N1662+O1662))))/1000</f>
        <v>#DIV/0!</v>
      </c>
      <c r="U1662" s="3"/>
      <c r="V1662" s="3"/>
      <c r="W1662" s="3"/>
      <c r="X1662" s="3"/>
      <c r="Y1662" s="6"/>
      <c r="Z1662" s="3"/>
      <c r="AA1662" s="6"/>
      <c r="AB1662" s="6"/>
      <c r="AC1662" s="6"/>
      <c r="AD1662" s="6"/>
      <c r="AE1662" s="6"/>
      <c r="AF1662" s="7"/>
    </row>
    <row r="1663" spans="1:32" ht="13.2">
      <c r="A1663" s="8"/>
      <c r="B1663" s="9"/>
      <c r="C1663" s="10"/>
      <c r="D1663" s="10"/>
      <c r="E1663" s="43"/>
      <c r="F1663" s="10"/>
      <c r="G1663" s="10"/>
      <c r="H1663" s="10"/>
      <c r="I1663" s="10"/>
      <c r="J1663" s="10"/>
      <c r="K1663" s="10"/>
      <c r="L1663" s="10"/>
      <c r="M1663" s="10"/>
      <c r="Q1663" s="10"/>
      <c r="R1663" s="10"/>
      <c r="S1663" s="10"/>
      <c r="T1663" s="11" t="e">
        <f>((S1663)/((O1663/60)*(N1663/(N1663+O1663))))/1000</f>
        <v>#DIV/0!</v>
      </c>
      <c r="U1663" s="10"/>
      <c r="V1663" s="10"/>
      <c r="W1663" s="10"/>
      <c r="X1663" s="10"/>
      <c r="Y1663" s="12"/>
      <c r="Z1663" s="10"/>
      <c r="AA1663" s="12"/>
      <c r="AB1663" s="12"/>
      <c r="AC1663" s="12"/>
      <c r="AD1663" s="12"/>
      <c r="AE1663" s="12"/>
      <c r="AF1663" s="13"/>
    </row>
    <row r="1664" spans="1:32" ht="13.2">
      <c r="A1664" s="1"/>
      <c r="B1664" s="2"/>
      <c r="C1664" s="3"/>
      <c r="D1664" s="3"/>
      <c r="E1664" s="31"/>
      <c r="F1664" s="3"/>
      <c r="G1664" s="3"/>
      <c r="H1664" s="3"/>
      <c r="I1664" s="3"/>
      <c r="J1664" s="3"/>
      <c r="K1664" s="3"/>
      <c r="L1664" s="3"/>
      <c r="M1664" s="3"/>
      <c r="Q1664" s="3"/>
      <c r="R1664" s="3"/>
      <c r="S1664" s="3"/>
      <c r="T1664" s="5" t="e">
        <f>((S1664)/((O1664/60)*(N1664/(N1664+O1664))))/1000</f>
        <v>#DIV/0!</v>
      </c>
      <c r="U1664" s="3"/>
      <c r="V1664" s="3"/>
      <c r="W1664" s="3"/>
      <c r="X1664" s="3"/>
      <c r="Y1664" s="6"/>
      <c r="Z1664" s="3"/>
      <c r="AA1664" s="6"/>
      <c r="AB1664" s="6"/>
      <c r="AC1664" s="6"/>
      <c r="AD1664" s="6"/>
      <c r="AE1664" s="6"/>
      <c r="AF1664" s="7"/>
    </row>
    <row r="1665" spans="1:32" ht="13.2">
      <c r="A1665" s="8"/>
      <c r="B1665" s="9"/>
      <c r="C1665" s="10"/>
      <c r="D1665" s="10"/>
      <c r="E1665" s="43"/>
      <c r="F1665" s="10"/>
      <c r="G1665" s="10"/>
      <c r="H1665" s="10"/>
      <c r="I1665" s="10"/>
      <c r="J1665" s="10"/>
      <c r="K1665" s="10"/>
      <c r="L1665" s="10"/>
      <c r="M1665" s="10"/>
      <c r="Q1665" s="10"/>
      <c r="R1665" s="10"/>
      <c r="S1665" s="10"/>
      <c r="T1665" s="11" t="e">
        <f>((S1665)/((O1665/60)*(N1665/(N1665+O1665))))/1000</f>
        <v>#DIV/0!</v>
      </c>
      <c r="U1665" s="10"/>
      <c r="V1665" s="10"/>
      <c r="W1665" s="10"/>
      <c r="X1665" s="10"/>
      <c r="Y1665" s="12"/>
      <c r="Z1665" s="10"/>
      <c r="AA1665" s="12"/>
      <c r="AB1665" s="12"/>
      <c r="AC1665" s="12"/>
      <c r="AD1665" s="12"/>
      <c r="AE1665" s="12"/>
      <c r="AF1665" s="13"/>
    </row>
    <row r="1666" spans="1:32" ht="13.2">
      <c r="A1666" s="1"/>
      <c r="B1666" s="2"/>
      <c r="C1666" s="3"/>
      <c r="D1666" s="3"/>
      <c r="E1666" s="31"/>
      <c r="F1666" s="3"/>
      <c r="G1666" s="3"/>
      <c r="H1666" s="3"/>
      <c r="I1666" s="3"/>
      <c r="J1666" s="3"/>
      <c r="K1666" s="3"/>
      <c r="L1666" s="3"/>
      <c r="M1666" s="3"/>
      <c r="Q1666" s="3"/>
      <c r="R1666" s="3"/>
      <c r="S1666" s="3"/>
      <c r="T1666" s="5" t="e">
        <f>((S1666)/((O1666/60)*(N1666/(N1666+O1666))))/1000</f>
        <v>#DIV/0!</v>
      </c>
      <c r="U1666" s="3"/>
      <c r="V1666" s="3"/>
      <c r="W1666" s="3"/>
      <c r="X1666" s="3"/>
      <c r="Y1666" s="6"/>
      <c r="Z1666" s="3"/>
      <c r="AA1666" s="6"/>
      <c r="AB1666" s="6"/>
      <c r="AC1666" s="6"/>
      <c r="AD1666" s="6"/>
      <c r="AE1666" s="6"/>
      <c r="AF1666" s="7"/>
    </row>
    <row r="1667" spans="1:32" ht="13.2">
      <c r="A1667" s="8"/>
      <c r="B1667" s="9"/>
      <c r="C1667" s="10"/>
      <c r="D1667" s="10"/>
      <c r="E1667" s="43"/>
      <c r="F1667" s="10"/>
      <c r="G1667" s="10"/>
      <c r="H1667" s="10"/>
      <c r="I1667" s="10"/>
      <c r="J1667" s="10"/>
      <c r="K1667" s="10"/>
      <c r="L1667" s="10"/>
      <c r="M1667" s="10"/>
      <c r="Q1667" s="10"/>
      <c r="R1667" s="10"/>
      <c r="S1667" s="10"/>
      <c r="T1667" s="11" t="e">
        <f>((S1667)/((O1667/60)*(N1667/(N1667+O1667))))/1000</f>
        <v>#DIV/0!</v>
      </c>
      <c r="U1667" s="10"/>
      <c r="V1667" s="10"/>
      <c r="W1667" s="10"/>
      <c r="X1667" s="10"/>
      <c r="Y1667" s="12"/>
      <c r="Z1667" s="10"/>
      <c r="AA1667" s="12"/>
      <c r="AB1667" s="12"/>
      <c r="AC1667" s="12"/>
      <c r="AD1667" s="12"/>
      <c r="AE1667" s="12"/>
      <c r="AF1667" s="13"/>
    </row>
    <row r="1668" spans="1:32" ht="13.2">
      <c r="A1668" s="1"/>
      <c r="B1668" s="2"/>
      <c r="C1668" s="3"/>
      <c r="D1668" s="3"/>
      <c r="E1668" s="31"/>
      <c r="F1668" s="3"/>
      <c r="G1668" s="3"/>
      <c r="H1668" s="3"/>
      <c r="I1668" s="3"/>
      <c r="J1668" s="3"/>
      <c r="K1668" s="3"/>
      <c r="L1668" s="3"/>
      <c r="M1668" s="3"/>
      <c r="Q1668" s="3"/>
      <c r="R1668" s="3"/>
      <c r="S1668" s="3"/>
      <c r="T1668" s="5" t="e">
        <f>((S1668)/((O1668/60)*(N1668/(N1668+O1668))))/1000</f>
        <v>#DIV/0!</v>
      </c>
      <c r="U1668" s="3"/>
      <c r="V1668" s="3"/>
      <c r="W1668" s="3"/>
      <c r="X1668" s="3"/>
      <c r="Y1668" s="6"/>
      <c r="Z1668" s="3"/>
      <c r="AA1668" s="6"/>
      <c r="AB1668" s="6"/>
      <c r="AC1668" s="6"/>
      <c r="AD1668" s="6"/>
      <c r="AE1668" s="6"/>
      <c r="AF1668" s="7"/>
    </row>
    <row r="1669" spans="1:32" ht="13.2">
      <c r="A1669" s="8"/>
      <c r="B1669" s="9"/>
      <c r="C1669" s="10"/>
      <c r="D1669" s="10"/>
      <c r="E1669" s="43"/>
      <c r="F1669" s="10"/>
      <c r="G1669" s="10"/>
      <c r="H1669" s="10"/>
      <c r="I1669" s="10"/>
      <c r="J1669" s="10"/>
      <c r="K1669" s="10"/>
      <c r="L1669" s="10"/>
      <c r="M1669" s="10"/>
      <c r="Q1669" s="10"/>
      <c r="R1669" s="10"/>
      <c r="S1669" s="10"/>
      <c r="T1669" s="11" t="e">
        <f>((S1669)/((O1669/60)*(N1669/(N1669+O1669))))/1000</f>
        <v>#DIV/0!</v>
      </c>
      <c r="U1669" s="10"/>
      <c r="V1669" s="10"/>
      <c r="W1669" s="10"/>
      <c r="X1669" s="10"/>
      <c r="Y1669" s="12"/>
      <c r="Z1669" s="10"/>
      <c r="AA1669" s="12"/>
      <c r="AB1669" s="12"/>
      <c r="AC1669" s="12"/>
      <c r="AD1669" s="12"/>
      <c r="AE1669" s="12"/>
      <c r="AF1669" s="13"/>
    </row>
    <row r="1670" spans="1:32" ht="13.2">
      <c r="A1670" s="1"/>
      <c r="B1670" s="2"/>
      <c r="C1670" s="3"/>
      <c r="D1670" s="3"/>
      <c r="E1670" s="31"/>
      <c r="F1670" s="3"/>
      <c r="G1670" s="3"/>
      <c r="H1670" s="3"/>
      <c r="I1670" s="3"/>
      <c r="J1670" s="3"/>
      <c r="K1670" s="3"/>
      <c r="L1670" s="3"/>
      <c r="M1670" s="3"/>
      <c r="Q1670" s="3"/>
      <c r="R1670" s="3"/>
      <c r="S1670" s="3"/>
      <c r="T1670" s="5" t="e">
        <f>((S1670)/((O1670/60)*(N1670/(N1670+O1670))))/1000</f>
        <v>#DIV/0!</v>
      </c>
      <c r="U1670" s="3"/>
      <c r="V1670" s="3"/>
      <c r="W1670" s="3"/>
      <c r="X1670" s="3"/>
      <c r="Y1670" s="6"/>
      <c r="Z1670" s="3"/>
      <c r="AA1670" s="6"/>
      <c r="AB1670" s="6"/>
      <c r="AC1670" s="6"/>
      <c r="AD1670" s="6"/>
      <c r="AE1670" s="6"/>
      <c r="AF1670" s="7"/>
    </row>
    <row r="1671" spans="1:32" ht="13.2">
      <c r="A1671" s="8"/>
      <c r="B1671" s="9"/>
      <c r="C1671" s="10"/>
      <c r="D1671" s="10"/>
      <c r="E1671" s="43"/>
      <c r="F1671" s="10"/>
      <c r="G1671" s="10"/>
      <c r="H1671" s="10"/>
      <c r="I1671" s="10"/>
      <c r="J1671" s="10"/>
      <c r="K1671" s="10"/>
      <c r="L1671" s="10"/>
      <c r="M1671" s="10"/>
      <c r="Q1671" s="10"/>
      <c r="R1671" s="10"/>
      <c r="S1671" s="10"/>
      <c r="T1671" s="11" t="e">
        <f>((S1671)/((O1671/60)*(N1671/(N1671+O1671))))/1000</f>
        <v>#DIV/0!</v>
      </c>
      <c r="U1671" s="10"/>
      <c r="V1671" s="10"/>
      <c r="W1671" s="10"/>
      <c r="X1671" s="10"/>
      <c r="Y1671" s="12"/>
      <c r="Z1671" s="10"/>
      <c r="AA1671" s="12"/>
      <c r="AB1671" s="12"/>
      <c r="AC1671" s="12"/>
      <c r="AD1671" s="12"/>
      <c r="AE1671" s="12"/>
      <c r="AF1671" s="13"/>
    </row>
    <row r="1672" spans="1:32" ht="13.2">
      <c r="A1672" s="1"/>
      <c r="B1672" s="2"/>
      <c r="C1672" s="3"/>
      <c r="D1672" s="3"/>
      <c r="E1672" s="31"/>
      <c r="F1672" s="3"/>
      <c r="G1672" s="3"/>
      <c r="H1672" s="3"/>
      <c r="I1672" s="3"/>
      <c r="J1672" s="3"/>
      <c r="K1672" s="3"/>
      <c r="L1672" s="3"/>
      <c r="M1672" s="3"/>
      <c r="Q1672" s="3"/>
      <c r="R1672" s="3"/>
      <c r="S1672" s="3"/>
      <c r="T1672" s="5" t="e">
        <f>((S1672)/((O1672/60)*(N1672/(N1672+O1672))))/1000</f>
        <v>#DIV/0!</v>
      </c>
      <c r="U1672" s="3"/>
      <c r="V1672" s="3"/>
      <c r="W1672" s="3"/>
      <c r="X1672" s="3"/>
      <c r="Y1672" s="6"/>
      <c r="Z1672" s="3"/>
      <c r="AA1672" s="6"/>
      <c r="AB1672" s="6"/>
      <c r="AC1672" s="6"/>
      <c r="AD1672" s="6"/>
      <c r="AE1672" s="6"/>
      <c r="AF1672" s="7"/>
    </row>
    <row r="1673" spans="1:32" ht="13.2">
      <c r="A1673" s="8"/>
      <c r="B1673" s="9"/>
      <c r="C1673" s="10"/>
      <c r="D1673" s="10"/>
      <c r="E1673" s="43"/>
      <c r="F1673" s="10"/>
      <c r="G1673" s="10"/>
      <c r="H1673" s="10"/>
      <c r="I1673" s="10"/>
      <c r="J1673" s="10"/>
      <c r="K1673" s="10"/>
      <c r="L1673" s="10"/>
      <c r="M1673" s="10"/>
      <c r="Q1673" s="10"/>
      <c r="R1673" s="10"/>
      <c r="S1673" s="10"/>
      <c r="T1673" s="11" t="e">
        <f>((S1673)/((O1673/60)*(N1673/(N1673+O1673))))/1000</f>
        <v>#DIV/0!</v>
      </c>
      <c r="U1673" s="10"/>
      <c r="V1673" s="10"/>
      <c r="W1673" s="10"/>
      <c r="X1673" s="10"/>
      <c r="Y1673" s="12"/>
      <c r="Z1673" s="10"/>
      <c r="AA1673" s="12"/>
      <c r="AB1673" s="12"/>
      <c r="AC1673" s="12"/>
      <c r="AD1673" s="12"/>
      <c r="AE1673" s="12"/>
      <c r="AF1673" s="13"/>
    </row>
    <row r="1674" spans="1:32" ht="13.2">
      <c r="A1674" s="1"/>
      <c r="B1674" s="2"/>
      <c r="C1674" s="3"/>
      <c r="D1674" s="3"/>
      <c r="E1674" s="31"/>
      <c r="F1674" s="3"/>
      <c r="G1674" s="3"/>
      <c r="H1674" s="3"/>
      <c r="I1674" s="3"/>
      <c r="J1674" s="3"/>
      <c r="K1674" s="3"/>
      <c r="L1674" s="3"/>
      <c r="M1674" s="3"/>
      <c r="Q1674" s="3"/>
      <c r="R1674" s="3"/>
      <c r="S1674" s="3"/>
      <c r="T1674" s="5" t="e">
        <f>((S1674)/((O1674/60)*(N1674/(N1674+O1674))))/1000</f>
        <v>#DIV/0!</v>
      </c>
      <c r="U1674" s="3"/>
      <c r="V1674" s="3"/>
      <c r="W1674" s="3"/>
      <c r="X1674" s="3"/>
      <c r="Y1674" s="6"/>
      <c r="Z1674" s="3"/>
      <c r="AA1674" s="6"/>
      <c r="AB1674" s="6"/>
      <c r="AC1674" s="6"/>
      <c r="AD1674" s="6"/>
      <c r="AE1674" s="6"/>
      <c r="AF1674" s="7"/>
    </row>
    <row r="1675" spans="1:32" ht="13.2">
      <c r="A1675" s="8"/>
      <c r="B1675" s="9"/>
      <c r="C1675" s="10"/>
      <c r="D1675" s="10"/>
      <c r="E1675" s="43"/>
      <c r="F1675" s="10"/>
      <c r="G1675" s="10"/>
      <c r="H1675" s="10"/>
      <c r="I1675" s="10"/>
      <c r="J1675" s="10"/>
      <c r="K1675" s="10"/>
      <c r="L1675" s="10"/>
      <c r="M1675" s="10"/>
      <c r="Q1675" s="10"/>
      <c r="R1675" s="10"/>
      <c r="S1675" s="10"/>
      <c r="T1675" s="11" t="e">
        <f>((S1675)/((O1675/60)*(N1675/(N1675+O1675))))/1000</f>
        <v>#DIV/0!</v>
      </c>
      <c r="U1675" s="10"/>
      <c r="V1675" s="10"/>
      <c r="W1675" s="10"/>
      <c r="X1675" s="10"/>
      <c r="Y1675" s="12"/>
      <c r="Z1675" s="10"/>
      <c r="AA1675" s="12"/>
      <c r="AB1675" s="12"/>
      <c r="AC1675" s="12"/>
      <c r="AD1675" s="12"/>
      <c r="AE1675" s="12"/>
      <c r="AF1675" s="13"/>
    </row>
    <row r="1676" spans="1:32" ht="13.2">
      <c r="A1676" s="1"/>
      <c r="B1676" s="2"/>
      <c r="C1676" s="3"/>
      <c r="D1676" s="3"/>
      <c r="E1676" s="31"/>
      <c r="F1676" s="3"/>
      <c r="G1676" s="3"/>
      <c r="H1676" s="3"/>
      <c r="I1676" s="3"/>
      <c r="J1676" s="3"/>
      <c r="K1676" s="3"/>
      <c r="L1676" s="3"/>
      <c r="M1676" s="3"/>
      <c r="Q1676" s="3"/>
      <c r="R1676" s="3"/>
      <c r="S1676" s="3"/>
      <c r="T1676" s="5" t="e">
        <f>((S1676)/((O1676/60)*(N1676/(N1676+O1676))))/1000</f>
        <v>#DIV/0!</v>
      </c>
      <c r="U1676" s="3"/>
      <c r="V1676" s="3"/>
      <c r="W1676" s="3"/>
      <c r="X1676" s="3"/>
      <c r="Y1676" s="6"/>
      <c r="Z1676" s="3"/>
      <c r="AA1676" s="6"/>
      <c r="AB1676" s="6"/>
      <c r="AC1676" s="6"/>
      <c r="AD1676" s="6"/>
      <c r="AE1676" s="6"/>
      <c r="AF1676" s="7"/>
    </row>
    <row r="1677" spans="1:32" ht="13.2">
      <c r="A1677" s="8"/>
      <c r="B1677" s="9"/>
      <c r="C1677" s="10"/>
      <c r="D1677" s="10"/>
      <c r="E1677" s="43"/>
      <c r="F1677" s="10"/>
      <c r="G1677" s="10"/>
      <c r="H1677" s="10"/>
      <c r="I1677" s="10"/>
      <c r="J1677" s="10"/>
      <c r="K1677" s="10"/>
      <c r="L1677" s="10"/>
      <c r="M1677" s="10"/>
      <c r="Q1677" s="10"/>
      <c r="R1677" s="10"/>
      <c r="S1677" s="10"/>
      <c r="T1677" s="11" t="e">
        <f>((S1677)/((O1677/60)*(N1677/(N1677+O1677))))/1000</f>
        <v>#DIV/0!</v>
      </c>
      <c r="U1677" s="10"/>
      <c r="V1677" s="10"/>
      <c r="W1677" s="10"/>
      <c r="X1677" s="10"/>
      <c r="Y1677" s="12"/>
      <c r="Z1677" s="10"/>
      <c r="AA1677" s="12"/>
      <c r="AB1677" s="12"/>
      <c r="AC1677" s="12"/>
      <c r="AD1677" s="12"/>
      <c r="AE1677" s="12"/>
      <c r="AF1677" s="13"/>
    </row>
    <row r="1678" spans="1:32" ht="13.2">
      <c r="A1678" s="1"/>
      <c r="B1678" s="2"/>
      <c r="C1678" s="3"/>
      <c r="D1678" s="3"/>
      <c r="E1678" s="31"/>
      <c r="F1678" s="3"/>
      <c r="G1678" s="3"/>
      <c r="H1678" s="3"/>
      <c r="I1678" s="3"/>
      <c r="J1678" s="3"/>
      <c r="K1678" s="3"/>
      <c r="L1678" s="3"/>
      <c r="M1678" s="3"/>
      <c r="Q1678" s="3"/>
      <c r="R1678" s="3"/>
      <c r="S1678" s="3"/>
      <c r="T1678" s="5" t="e">
        <f>((S1678)/((O1678/60)*(N1678/(N1678+O1678))))/1000</f>
        <v>#DIV/0!</v>
      </c>
      <c r="U1678" s="3"/>
      <c r="V1678" s="3"/>
      <c r="W1678" s="3"/>
      <c r="X1678" s="3"/>
      <c r="Y1678" s="6"/>
      <c r="Z1678" s="3"/>
      <c r="AA1678" s="6"/>
      <c r="AB1678" s="6"/>
      <c r="AC1678" s="6"/>
      <c r="AD1678" s="6"/>
      <c r="AE1678" s="6"/>
      <c r="AF1678" s="7"/>
    </row>
    <row r="1679" spans="1:32" ht="13.2">
      <c r="A1679" s="8"/>
      <c r="B1679" s="9"/>
      <c r="C1679" s="10"/>
      <c r="D1679" s="10"/>
      <c r="E1679" s="43"/>
      <c r="F1679" s="10"/>
      <c r="G1679" s="10"/>
      <c r="H1679" s="10"/>
      <c r="I1679" s="10"/>
      <c r="J1679" s="10"/>
      <c r="K1679" s="10"/>
      <c r="L1679" s="10"/>
      <c r="M1679" s="10"/>
      <c r="Q1679" s="10"/>
      <c r="R1679" s="10"/>
      <c r="S1679" s="10"/>
      <c r="T1679" s="11" t="e">
        <f>((S1679)/((O1679/60)*(N1679/(N1679+O1679))))/1000</f>
        <v>#DIV/0!</v>
      </c>
      <c r="U1679" s="10"/>
      <c r="V1679" s="10"/>
      <c r="W1679" s="10"/>
      <c r="X1679" s="10"/>
      <c r="Y1679" s="12"/>
      <c r="Z1679" s="10"/>
      <c r="AA1679" s="12"/>
      <c r="AB1679" s="12"/>
      <c r="AC1679" s="12"/>
      <c r="AD1679" s="12"/>
      <c r="AE1679" s="12"/>
      <c r="AF1679" s="13"/>
    </row>
    <row r="1680" spans="1:32" ht="13.2">
      <c r="A1680" s="1"/>
      <c r="B1680" s="2"/>
      <c r="C1680" s="3"/>
      <c r="D1680" s="3"/>
      <c r="E1680" s="31"/>
      <c r="F1680" s="3"/>
      <c r="G1680" s="3"/>
      <c r="H1680" s="3"/>
      <c r="I1680" s="3"/>
      <c r="J1680" s="3"/>
      <c r="K1680" s="3"/>
      <c r="L1680" s="3"/>
      <c r="M1680" s="3"/>
      <c r="Q1680" s="3"/>
      <c r="R1680" s="3"/>
      <c r="S1680" s="3"/>
      <c r="T1680" s="5" t="e">
        <f>((S1680)/((O1680/60)*(N1680/(N1680+O1680))))/1000</f>
        <v>#DIV/0!</v>
      </c>
      <c r="U1680" s="3"/>
      <c r="V1680" s="3"/>
      <c r="W1680" s="3"/>
      <c r="X1680" s="3"/>
      <c r="Y1680" s="6"/>
      <c r="Z1680" s="3"/>
      <c r="AA1680" s="6"/>
      <c r="AB1680" s="6"/>
      <c r="AC1680" s="6"/>
      <c r="AD1680" s="6"/>
      <c r="AE1680" s="6"/>
      <c r="AF1680" s="7"/>
    </row>
    <row r="1681" spans="1:32" ht="13.2">
      <c r="A1681" s="8"/>
      <c r="B1681" s="9"/>
      <c r="C1681" s="10"/>
      <c r="D1681" s="10"/>
      <c r="E1681" s="43"/>
      <c r="F1681" s="10"/>
      <c r="G1681" s="10"/>
      <c r="H1681" s="10"/>
      <c r="I1681" s="10"/>
      <c r="J1681" s="10"/>
      <c r="K1681" s="10"/>
      <c r="L1681" s="10"/>
      <c r="M1681" s="10"/>
      <c r="Q1681" s="10"/>
      <c r="R1681" s="10"/>
      <c r="S1681" s="10"/>
      <c r="T1681" s="11" t="e">
        <f>((S1681)/((O1681/60)*(N1681/(N1681+O1681))))/1000</f>
        <v>#DIV/0!</v>
      </c>
      <c r="U1681" s="10"/>
      <c r="V1681" s="10"/>
      <c r="W1681" s="10"/>
      <c r="X1681" s="10"/>
      <c r="Y1681" s="12"/>
      <c r="Z1681" s="10"/>
      <c r="AA1681" s="12"/>
      <c r="AB1681" s="12"/>
      <c r="AC1681" s="12"/>
      <c r="AD1681" s="12"/>
      <c r="AE1681" s="12"/>
      <c r="AF1681" s="13"/>
    </row>
    <row r="1682" spans="1:32" ht="13.2">
      <c r="A1682" s="1"/>
      <c r="B1682" s="2"/>
      <c r="C1682" s="3"/>
      <c r="D1682" s="3"/>
      <c r="E1682" s="31"/>
      <c r="F1682" s="3"/>
      <c r="G1682" s="3"/>
      <c r="H1682" s="3"/>
      <c r="I1682" s="3"/>
      <c r="J1682" s="3"/>
      <c r="K1682" s="3"/>
      <c r="L1682" s="3"/>
      <c r="M1682" s="3"/>
      <c r="Q1682" s="3"/>
      <c r="R1682" s="3"/>
      <c r="S1682" s="3"/>
      <c r="T1682" s="5" t="e">
        <f>((S1682)/((O1682/60)*(N1682/(N1682+O1682))))/1000</f>
        <v>#DIV/0!</v>
      </c>
      <c r="U1682" s="3"/>
      <c r="V1682" s="3"/>
      <c r="W1682" s="3"/>
      <c r="X1682" s="3"/>
      <c r="Y1682" s="6"/>
      <c r="Z1682" s="3"/>
      <c r="AA1682" s="6"/>
      <c r="AB1682" s="6"/>
      <c r="AC1682" s="6"/>
      <c r="AD1682" s="6"/>
      <c r="AE1682" s="6"/>
      <c r="AF1682" s="7"/>
    </row>
    <row r="1683" spans="1:32" ht="13.2">
      <c r="A1683" s="8"/>
      <c r="B1683" s="9"/>
      <c r="C1683" s="10"/>
      <c r="D1683" s="10"/>
      <c r="E1683" s="43"/>
      <c r="F1683" s="10"/>
      <c r="G1683" s="10"/>
      <c r="H1683" s="10"/>
      <c r="I1683" s="10"/>
      <c r="J1683" s="10"/>
      <c r="K1683" s="10"/>
      <c r="L1683" s="10"/>
      <c r="M1683" s="10"/>
      <c r="Q1683" s="10"/>
      <c r="R1683" s="10"/>
      <c r="S1683" s="10"/>
      <c r="T1683" s="11" t="e">
        <f>((S1683)/((O1683/60)*(N1683/(N1683+O1683))))/1000</f>
        <v>#DIV/0!</v>
      </c>
      <c r="U1683" s="10"/>
      <c r="V1683" s="10"/>
      <c r="W1683" s="10"/>
      <c r="X1683" s="10"/>
      <c r="Y1683" s="12"/>
      <c r="Z1683" s="10"/>
      <c r="AA1683" s="12"/>
      <c r="AB1683" s="12"/>
      <c r="AC1683" s="12"/>
      <c r="AD1683" s="12"/>
      <c r="AE1683" s="12"/>
      <c r="AF1683" s="13"/>
    </row>
    <row r="1684" spans="1:32" ht="13.2">
      <c r="A1684" s="1"/>
      <c r="B1684" s="2"/>
      <c r="C1684" s="3"/>
      <c r="D1684" s="3"/>
      <c r="E1684" s="31"/>
      <c r="F1684" s="3"/>
      <c r="G1684" s="3"/>
      <c r="H1684" s="3"/>
      <c r="I1684" s="3"/>
      <c r="J1684" s="3"/>
      <c r="K1684" s="3"/>
      <c r="L1684" s="3"/>
      <c r="M1684" s="3"/>
      <c r="Q1684" s="3"/>
      <c r="R1684" s="3"/>
      <c r="S1684" s="3"/>
      <c r="T1684" s="5" t="e">
        <f>((S1684)/((O1684/60)*(N1684/(N1684+O1684))))/1000</f>
        <v>#DIV/0!</v>
      </c>
      <c r="U1684" s="3"/>
      <c r="V1684" s="3"/>
      <c r="W1684" s="3"/>
      <c r="X1684" s="3"/>
      <c r="Y1684" s="6"/>
      <c r="Z1684" s="3"/>
      <c r="AA1684" s="6"/>
      <c r="AB1684" s="6"/>
      <c r="AC1684" s="6"/>
      <c r="AD1684" s="6"/>
      <c r="AE1684" s="6"/>
      <c r="AF1684" s="7"/>
    </row>
    <row r="1685" spans="1:32" ht="13.2">
      <c r="A1685" s="8"/>
      <c r="B1685" s="9"/>
      <c r="C1685" s="10"/>
      <c r="D1685" s="10"/>
      <c r="E1685" s="43"/>
      <c r="F1685" s="10"/>
      <c r="G1685" s="10"/>
      <c r="H1685" s="10"/>
      <c r="I1685" s="10"/>
      <c r="J1685" s="10"/>
      <c r="K1685" s="10"/>
      <c r="L1685" s="10"/>
      <c r="M1685" s="10"/>
      <c r="Q1685" s="10"/>
      <c r="R1685" s="10"/>
      <c r="S1685" s="10"/>
      <c r="T1685" s="11" t="e">
        <f>((S1685)/((O1685/60)*(N1685/(N1685+O1685))))/1000</f>
        <v>#DIV/0!</v>
      </c>
      <c r="U1685" s="10"/>
      <c r="V1685" s="10"/>
      <c r="W1685" s="10"/>
      <c r="X1685" s="10"/>
      <c r="Y1685" s="12"/>
      <c r="Z1685" s="10"/>
      <c r="AA1685" s="12"/>
      <c r="AB1685" s="12"/>
      <c r="AC1685" s="12"/>
      <c r="AD1685" s="12"/>
      <c r="AE1685" s="12"/>
      <c r="AF1685" s="13"/>
    </row>
    <row r="1686" spans="1:32" ht="13.2">
      <c r="A1686" s="1"/>
      <c r="B1686" s="2"/>
      <c r="C1686" s="3"/>
      <c r="D1686" s="3"/>
      <c r="E1686" s="31"/>
      <c r="F1686" s="3"/>
      <c r="G1686" s="3"/>
      <c r="H1686" s="3"/>
      <c r="I1686" s="3"/>
      <c r="J1686" s="3"/>
      <c r="K1686" s="3"/>
      <c r="L1686" s="3"/>
      <c r="M1686" s="3"/>
      <c r="Q1686" s="3"/>
      <c r="R1686" s="3"/>
      <c r="S1686" s="3"/>
      <c r="T1686" s="5" t="e">
        <f>((S1686)/((O1686/60)*(N1686/(N1686+O1686))))/1000</f>
        <v>#DIV/0!</v>
      </c>
      <c r="U1686" s="3"/>
      <c r="V1686" s="3"/>
      <c r="W1686" s="3"/>
      <c r="X1686" s="3"/>
      <c r="Y1686" s="6"/>
      <c r="Z1686" s="3"/>
      <c r="AA1686" s="6"/>
      <c r="AB1686" s="6"/>
      <c r="AC1686" s="6"/>
      <c r="AD1686" s="6"/>
      <c r="AE1686" s="6"/>
      <c r="AF1686" s="7"/>
    </row>
    <row r="1687" spans="1:32" ht="13.2">
      <c r="A1687" s="8"/>
      <c r="B1687" s="9"/>
      <c r="C1687" s="10"/>
      <c r="D1687" s="10"/>
      <c r="E1687" s="43"/>
      <c r="F1687" s="10"/>
      <c r="G1687" s="10"/>
      <c r="H1687" s="10"/>
      <c r="I1687" s="10"/>
      <c r="J1687" s="10"/>
      <c r="K1687" s="10"/>
      <c r="L1687" s="10"/>
      <c r="M1687" s="10"/>
      <c r="Q1687" s="10"/>
      <c r="R1687" s="10"/>
      <c r="S1687" s="10"/>
      <c r="T1687" s="11" t="e">
        <f>((S1687)/((O1687/60)*(N1687/(N1687+O1687))))/1000</f>
        <v>#DIV/0!</v>
      </c>
      <c r="U1687" s="10"/>
      <c r="V1687" s="10"/>
      <c r="W1687" s="10"/>
      <c r="X1687" s="10"/>
      <c r="Y1687" s="12"/>
      <c r="Z1687" s="10"/>
      <c r="AA1687" s="12"/>
      <c r="AB1687" s="12"/>
      <c r="AC1687" s="12"/>
      <c r="AD1687" s="12"/>
      <c r="AE1687" s="12"/>
      <c r="AF1687" s="13"/>
    </row>
    <row r="1688" spans="1:32" ht="13.2">
      <c r="A1688" s="1"/>
      <c r="B1688" s="2"/>
      <c r="C1688" s="3"/>
      <c r="D1688" s="3"/>
      <c r="E1688" s="31"/>
      <c r="F1688" s="3"/>
      <c r="G1688" s="3"/>
      <c r="H1688" s="3"/>
      <c r="I1688" s="3"/>
      <c r="J1688" s="3"/>
      <c r="K1688" s="3"/>
      <c r="L1688" s="3"/>
      <c r="M1688" s="3"/>
      <c r="Q1688" s="3"/>
      <c r="R1688" s="3"/>
      <c r="S1688" s="3"/>
      <c r="T1688" s="5" t="e">
        <f>((S1688)/((O1688/60)*(N1688/(N1688+O1688))))/1000</f>
        <v>#DIV/0!</v>
      </c>
      <c r="U1688" s="3"/>
      <c r="V1688" s="3"/>
      <c r="W1688" s="3"/>
      <c r="X1688" s="3"/>
      <c r="Y1688" s="6"/>
      <c r="Z1688" s="3"/>
      <c r="AA1688" s="6"/>
      <c r="AB1688" s="6"/>
      <c r="AC1688" s="6"/>
      <c r="AD1688" s="6"/>
      <c r="AE1688" s="6"/>
      <c r="AF1688" s="7"/>
    </row>
    <row r="1689" spans="1:32" ht="13.2">
      <c r="A1689" s="8"/>
      <c r="B1689" s="9"/>
      <c r="C1689" s="10"/>
      <c r="D1689" s="10"/>
      <c r="E1689" s="43"/>
      <c r="F1689" s="10"/>
      <c r="G1689" s="10"/>
      <c r="H1689" s="10"/>
      <c r="I1689" s="10"/>
      <c r="J1689" s="10"/>
      <c r="K1689" s="10"/>
      <c r="L1689" s="10"/>
      <c r="M1689" s="10"/>
      <c r="Q1689" s="10"/>
      <c r="R1689" s="10"/>
      <c r="S1689" s="10"/>
      <c r="T1689" s="11" t="e">
        <f>((S1689)/((O1689/60)*(N1689/(N1689+O1689))))/1000</f>
        <v>#DIV/0!</v>
      </c>
      <c r="U1689" s="10"/>
      <c r="V1689" s="10"/>
      <c r="W1689" s="10"/>
      <c r="X1689" s="10"/>
      <c r="Y1689" s="12"/>
      <c r="Z1689" s="10"/>
      <c r="AA1689" s="12"/>
      <c r="AB1689" s="12"/>
      <c r="AC1689" s="12"/>
      <c r="AD1689" s="12"/>
      <c r="AE1689" s="12"/>
      <c r="AF1689" s="13"/>
    </row>
    <row r="1690" spans="1:32" ht="13.2">
      <c r="A1690" s="1"/>
      <c r="B1690" s="2"/>
      <c r="C1690" s="3"/>
      <c r="D1690" s="3"/>
      <c r="E1690" s="31"/>
      <c r="F1690" s="3"/>
      <c r="G1690" s="3"/>
      <c r="H1690" s="3"/>
      <c r="I1690" s="3"/>
      <c r="J1690" s="3"/>
      <c r="K1690" s="3"/>
      <c r="L1690" s="3"/>
      <c r="M1690" s="3"/>
      <c r="Q1690" s="3"/>
      <c r="R1690" s="3"/>
      <c r="S1690" s="3"/>
      <c r="T1690" s="5" t="e">
        <f>((S1690)/((O1690/60)*(N1690/(N1690+O1690))))/1000</f>
        <v>#DIV/0!</v>
      </c>
      <c r="U1690" s="3"/>
      <c r="V1690" s="3"/>
      <c r="W1690" s="3"/>
      <c r="X1690" s="3"/>
      <c r="Y1690" s="6"/>
      <c r="Z1690" s="3"/>
      <c r="AA1690" s="6"/>
      <c r="AB1690" s="6"/>
      <c r="AC1690" s="6"/>
      <c r="AD1690" s="6"/>
      <c r="AE1690" s="6"/>
      <c r="AF1690" s="7"/>
    </row>
    <row r="1691" spans="1:32" ht="13.2">
      <c r="A1691" s="8"/>
      <c r="B1691" s="9"/>
      <c r="C1691" s="10"/>
      <c r="D1691" s="10"/>
      <c r="E1691" s="43"/>
      <c r="F1691" s="10"/>
      <c r="G1691" s="10"/>
      <c r="H1691" s="10"/>
      <c r="I1691" s="10"/>
      <c r="J1691" s="10"/>
      <c r="K1691" s="10"/>
      <c r="L1691" s="10"/>
      <c r="M1691" s="10"/>
      <c r="Q1691" s="10"/>
      <c r="R1691" s="10"/>
      <c r="S1691" s="10"/>
      <c r="T1691" s="11" t="e">
        <f>((S1691)/((O1691/60)*(N1691/(N1691+O1691))))/1000</f>
        <v>#DIV/0!</v>
      </c>
      <c r="U1691" s="10"/>
      <c r="V1691" s="10"/>
      <c r="W1691" s="10"/>
      <c r="X1691" s="10"/>
      <c r="Y1691" s="12"/>
      <c r="Z1691" s="10"/>
      <c r="AA1691" s="12"/>
      <c r="AB1691" s="12"/>
      <c r="AC1691" s="12"/>
      <c r="AD1691" s="12"/>
      <c r="AE1691" s="12"/>
      <c r="AF1691" s="13"/>
    </row>
    <row r="1692" spans="1:32" ht="13.2">
      <c r="A1692" s="1"/>
      <c r="B1692" s="2"/>
      <c r="C1692" s="3"/>
      <c r="D1692" s="3"/>
      <c r="E1692" s="31"/>
      <c r="F1692" s="3"/>
      <c r="G1692" s="3"/>
      <c r="H1692" s="3"/>
      <c r="I1692" s="3"/>
      <c r="J1692" s="3"/>
      <c r="K1692" s="3"/>
      <c r="L1692" s="3"/>
      <c r="M1692" s="3"/>
      <c r="Q1692" s="3"/>
      <c r="R1692" s="3"/>
      <c r="S1692" s="3"/>
      <c r="T1692" s="5" t="e">
        <f>((S1692)/((O1692/60)*(N1692/(N1692+O1692))))/1000</f>
        <v>#DIV/0!</v>
      </c>
      <c r="U1692" s="3"/>
      <c r="V1692" s="3"/>
      <c r="W1692" s="3"/>
      <c r="X1692" s="3"/>
      <c r="Y1692" s="6"/>
      <c r="Z1692" s="3"/>
      <c r="AA1692" s="6"/>
      <c r="AB1692" s="6"/>
      <c r="AC1692" s="6"/>
      <c r="AD1692" s="6"/>
      <c r="AE1692" s="6"/>
      <c r="AF1692" s="7"/>
    </row>
    <row r="1693" spans="1:32" ht="13.2">
      <c r="A1693" s="8"/>
      <c r="B1693" s="9"/>
      <c r="C1693" s="10"/>
      <c r="D1693" s="10"/>
      <c r="E1693" s="43"/>
      <c r="F1693" s="10"/>
      <c r="G1693" s="10"/>
      <c r="H1693" s="10"/>
      <c r="I1693" s="10"/>
      <c r="J1693" s="10"/>
      <c r="K1693" s="10"/>
      <c r="L1693" s="10"/>
      <c r="M1693" s="10"/>
      <c r="Q1693" s="10"/>
      <c r="R1693" s="10"/>
      <c r="S1693" s="10"/>
      <c r="T1693" s="11" t="e">
        <f>((S1693)/((O1693/60)*(N1693/(N1693+O1693))))/1000</f>
        <v>#DIV/0!</v>
      </c>
      <c r="U1693" s="10"/>
      <c r="V1693" s="10"/>
      <c r="W1693" s="10"/>
      <c r="X1693" s="10"/>
      <c r="Y1693" s="12"/>
      <c r="Z1693" s="10"/>
      <c r="AA1693" s="12"/>
      <c r="AB1693" s="12"/>
      <c r="AC1693" s="12"/>
      <c r="AD1693" s="12"/>
      <c r="AE1693" s="12"/>
      <c r="AF1693" s="13"/>
    </row>
    <row r="1694" spans="1:32" ht="13.2">
      <c r="A1694" s="1"/>
      <c r="B1694" s="2"/>
      <c r="C1694" s="3"/>
      <c r="D1694" s="3"/>
      <c r="E1694" s="31"/>
      <c r="F1694" s="3"/>
      <c r="G1694" s="3"/>
      <c r="H1694" s="3"/>
      <c r="I1694" s="3"/>
      <c r="J1694" s="3"/>
      <c r="K1694" s="3"/>
      <c r="L1694" s="3"/>
      <c r="M1694" s="3"/>
      <c r="Q1694" s="3"/>
      <c r="R1694" s="3"/>
      <c r="S1694" s="3"/>
      <c r="T1694" s="5" t="e">
        <f>((S1694)/((O1694/60)*(N1694/(N1694+O1694))))/1000</f>
        <v>#DIV/0!</v>
      </c>
      <c r="U1694" s="3"/>
      <c r="V1694" s="3"/>
      <c r="W1694" s="3"/>
      <c r="X1694" s="3"/>
      <c r="Y1694" s="6"/>
      <c r="Z1694" s="3"/>
      <c r="AA1694" s="6"/>
      <c r="AB1694" s="6"/>
      <c r="AC1694" s="6"/>
      <c r="AD1694" s="6"/>
      <c r="AE1694" s="6"/>
      <c r="AF1694" s="7"/>
    </row>
    <row r="1695" spans="1:32" ht="13.2">
      <c r="A1695" s="8"/>
      <c r="B1695" s="9"/>
      <c r="C1695" s="10"/>
      <c r="D1695" s="10"/>
      <c r="E1695" s="43"/>
      <c r="F1695" s="10"/>
      <c r="G1695" s="10"/>
      <c r="H1695" s="10"/>
      <c r="I1695" s="10"/>
      <c r="J1695" s="10"/>
      <c r="K1695" s="10"/>
      <c r="L1695" s="10"/>
      <c r="M1695" s="10"/>
      <c r="Q1695" s="10"/>
      <c r="R1695" s="10"/>
      <c r="S1695" s="10"/>
      <c r="T1695" s="11" t="e">
        <f>((S1695)/((O1695/60)*(N1695/(N1695+O1695))))/1000</f>
        <v>#DIV/0!</v>
      </c>
      <c r="U1695" s="10"/>
      <c r="V1695" s="10"/>
      <c r="W1695" s="10"/>
      <c r="X1695" s="10"/>
      <c r="Y1695" s="12"/>
      <c r="Z1695" s="10"/>
      <c r="AA1695" s="12"/>
      <c r="AB1695" s="12"/>
      <c r="AC1695" s="12"/>
      <c r="AD1695" s="12"/>
      <c r="AE1695" s="12"/>
      <c r="AF1695" s="13"/>
    </row>
    <row r="1696" spans="1:32" ht="13.2">
      <c r="A1696" s="1"/>
      <c r="B1696" s="2"/>
      <c r="C1696" s="3"/>
      <c r="D1696" s="3"/>
      <c r="E1696" s="31"/>
      <c r="F1696" s="3"/>
      <c r="G1696" s="3"/>
      <c r="H1696" s="3"/>
      <c r="I1696" s="3"/>
      <c r="J1696" s="3"/>
      <c r="K1696" s="3"/>
      <c r="L1696" s="3"/>
      <c r="M1696" s="3"/>
      <c r="Q1696" s="3"/>
      <c r="R1696" s="3"/>
      <c r="S1696" s="3"/>
      <c r="T1696" s="5" t="e">
        <f>((S1696)/((O1696/60)*(N1696/(N1696+O1696))))/1000</f>
        <v>#DIV/0!</v>
      </c>
      <c r="U1696" s="3"/>
      <c r="V1696" s="3"/>
      <c r="W1696" s="3"/>
      <c r="X1696" s="3"/>
      <c r="Y1696" s="6"/>
      <c r="Z1696" s="3"/>
      <c r="AA1696" s="6"/>
      <c r="AB1696" s="6"/>
      <c r="AC1696" s="6"/>
      <c r="AD1696" s="6"/>
      <c r="AE1696" s="6"/>
      <c r="AF1696" s="7"/>
    </row>
    <row r="1697" spans="1:32" ht="13.2">
      <c r="A1697" s="8"/>
      <c r="B1697" s="9"/>
      <c r="C1697" s="10"/>
      <c r="D1697" s="10"/>
      <c r="E1697" s="43"/>
      <c r="F1697" s="10"/>
      <c r="G1697" s="10"/>
      <c r="H1697" s="10"/>
      <c r="I1697" s="10"/>
      <c r="J1697" s="10"/>
      <c r="K1697" s="10"/>
      <c r="L1697" s="10"/>
      <c r="M1697" s="10"/>
      <c r="Q1697" s="10"/>
      <c r="R1697" s="10"/>
      <c r="S1697" s="10"/>
      <c r="T1697" s="11" t="e">
        <f>((S1697)/((O1697/60)*(N1697/(N1697+O1697))))/1000</f>
        <v>#DIV/0!</v>
      </c>
      <c r="U1697" s="10"/>
      <c r="V1697" s="10"/>
      <c r="W1697" s="10"/>
      <c r="X1697" s="10"/>
      <c r="Y1697" s="12"/>
      <c r="Z1697" s="10"/>
      <c r="AA1697" s="12"/>
      <c r="AB1697" s="12"/>
      <c r="AC1697" s="12"/>
      <c r="AD1697" s="12"/>
      <c r="AE1697" s="12"/>
      <c r="AF1697" s="13"/>
    </row>
    <row r="1698" spans="1:32" ht="13.2">
      <c r="A1698" s="1"/>
      <c r="B1698" s="2"/>
      <c r="C1698" s="3"/>
      <c r="D1698" s="3"/>
      <c r="E1698" s="31"/>
      <c r="F1698" s="3"/>
      <c r="G1698" s="3"/>
      <c r="H1698" s="3"/>
      <c r="I1698" s="3"/>
      <c r="J1698" s="3"/>
      <c r="K1698" s="3"/>
      <c r="L1698" s="3"/>
      <c r="M1698" s="3"/>
      <c r="Q1698" s="3"/>
      <c r="R1698" s="3"/>
      <c r="S1698" s="3"/>
      <c r="T1698" s="5" t="e">
        <f>((S1698)/((O1698/60)*(N1698/(N1698+O1698))))/1000</f>
        <v>#DIV/0!</v>
      </c>
      <c r="U1698" s="3"/>
      <c r="V1698" s="3"/>
      <c r="W1698" s="3"/>
      <c r="X1698" s="3"/>
      <c r="Y1698" s="6"/>
      <c r="Z1698" s="3"/>
      <c r="AA1698" s="6"/>
      <c r="AB1698" s="6"/>
      <c r="AC1698" s="6"/>
      <c r="AD1698" s="6"/>
      <c r="AE1698" s="6"/>
      <c r="AF1698" s="7"/>
    </row>
    <row r="1699" spans="1:32" ht="13.2">
      <c r="A1699" s="8"/>
      <c r="B1699" s="9"/>
      <c r="C1699" s="10"/>
      <c r="D1699" s="10"/>
      <c r="E1699" s="43"/>
      <c r="F1699" s="10"/>
      <c r="G1699" s="10"/>
      <c r="H1699" s="10"/>
      <c r="I1699" s="10"/>
      <c r="J1699" s="10"/>
      <c r="K1699" s="10"/>
      <c r="L1699" s="10"/>
      <c r="M1699" s="10"/>
      <c r="Q1699" s="10"/>
      <c r="R1699" s="10"/>
      <c r="S1699" s="10"/>
      <c r="T1699" s="11" t="e">
        <f>((S1699)/((O1699/60)*(N1699/(N1699+O1699))))/1000</f>
        <v>#DIV/0!</v>
      </c>
      <c r="U1699" s="10"/>
      <c r="V1699" s="10"/>
      <c r="W1699" s="10"/>
      <c r="X1699" s="10"/>
      <c r="Y1699" s="12"/>
      <c r="Z1699" s="10"/>
      <c r="AA1699" s="12"/>
      <c r="AB1699" s="12"/>
      <c r="AC1699" s="12"/>
      <c r="AD1699" s="12"/>
      <c r="AE1699" s="12"/>
      <c r="AF1699" s="13"/>
    </row>
    <row r="1700" spans="1:32" ht="13.2">
      <c r="A1700" s="1"/>
      <c r="B1700" s="2"/>
      <c r="C1700" s="3"/>
      <c r="D1700" s="3"/>
      <c r="E1700" s="31"/>
      <c r="F1700" s="3"/>
      <c r="G1700" s="3"/>
      <c r="H1700" s="3"/>
      <c r="I1700" s="3"/>
      <c r="J1700" s="3"/>
      <c r="K1700" s="3"/>
      <c r="L1700" s="3"/>
      <c r="M1700" s="3"/>
      <c r="Q1700" s="3"/>
      <c r="R1700" s="3"/>
      <c r="S1700" s="3"/>
      <c r="T1700" s="5" t="e">
        <f>((S1700)/((O1700/60)*(N1700/(N1700+O1700))))/1000</f>
        <v>#DIV/0!</v>
      </c>
      <c r="U1700" s="3"/>
      <c r="V1700" s="3"/>
      <c r="W1700" s="3"/>
      <c r="X1700" s="3"/>
      <c r="Y1700" s="6"/>
      <c r="Z1700" s="3"/>
      <c r="AA1700" s="6"/>
      <c r="AB1700" s="6"/>
      <c r="AC1700" s="6"/>
      <c r="AD1700" s="6"/>
      <c r="AE1700" s="6"/>
      <c r="AF1700" s="7"/>
    </row>
    <row r="1701" spans="1:32" ht="13.2">
      <c r="A1701" s="8"/>
      <c r="B1701" s="9"/>
      <c r="C1701" s="10"/>
      <c r="D1701" s="10"/>
      <c r="E1701" s="43"/>
      <c r="F1701" s="10"/>
      <c r="G1701" s="10"/>
      <c r="H1701" s="10"/>
      <c r="I1701" s="10"/>
      <c r="J1701" s="10"/>
      <c r="K1701" s="10"/>
      <c r="L1701" s="10"/>
      <c r="M1701" s="10"/>
      <c r="Q1701" s="10"/>
      <c r="R1701" s="10"/>
      <c r="S1701" s="10"/>
      <c r="T1701" s="11" t="e">
        <f>((S1701)/((O1701/60)*(N1701/(N1701+O1701))))/1000</f>
        <v>#DIV/0!</v>
      </c>
      <c r="U1701" s="10"/>
      <c r="V1701" s="10"/>
      <c r="W1701" s="10"/>
      <c r="X1701" s="10"/>
      <c r="Y1701" s="12"/>
      <c r="Z1701" s="10"/>
      <c r="AA1701" s="12"/>
      <c r="AB1701" s="12"/>
      <c r="AC1701" s="12"/>
      <c r="AD1701" s="12"/>
      <c r="AE1701" s="12"/>
      <c r="AF1701" s="13"/>
    </row>
    <row r="1702" spans="1:32" ht="13.2">
      <c r="A1702" s="1"/>
      <c r="B1702" s="2"/>
      <c r="C1702" s="3"/>
      <c r="D1702" s="3"/>
      <c r="E1702" s="31"/>
      <c r="F1702" s="3"/>
      <c r="G1702" s="3"/>
      <c r="H1702" s="3"/>
      <c r="I1702" s="3"/>
      <c r="J1702" s="3"/>
      <c r="K1702" s="3"/>
      <c r="L1702" s="3"/>
      <c r="M1702" s="3"/>
      <c r="Q1702" s="3"/>
      <c r="R1702" s="3"/>
      <c r="S1702" s="3"/>
      <c r="T1702" s="5" t="e">
        <f>((S1702)/((O1702/60)*(N1702/(N1702+O1702))))/1000</f>
        <v>#DIV/0!</v>
      </c>
      <c r="U1702" s="3"/>
      <c r="V1702" s="3"/>
      <c r="W1702" s="3"/>
      <c r="X1702" s="3"/>
      <c r="Y1702" s="6"/>
      <c r="Z1702" s="3"/>
      <c r="AA1702" s="6"/>
      <c r="AB1702" s="6"/>
      <c r="AC1702" s="6"/>
      <c r="AD1702" s="6"/>
      <c r="AE1702" s="6"/>
      <c r="AF1702" s="7"/>
    </row>
    <row r="1703" spans="1:32" ht="13.2">
      <c r="A1703" s="8"/>
      <c r="B1703" s="9"/>
      <c r="C1703" s="10"/>
      <c r="D1703" s="10"/>
      <c r="E1703" s="43"/>
      <c r="F1703" s="10"/>
      <c r="G1703" s="10"/>
      <c r="H1703" s="10"/>
      <c r="I1703" s="10"/>
      <c r="J1703" s="10"/>
      <c r="K1703" s="10"/>
      <c r="L1703" s="10"/>
      <c r="M1703" s="10"/>
      <c r="Q1703" s="10"/>
      <c r="R1703" s="10"/>
      <c r="S1703" s="10"/>
      <c r="T1703" s="11" t="e">
        <f>((S1703)/((O1703/60)*(N1703/(N1703+O1703))))/1000</f>
        <v>#DIV/0!</v>
      </c>
      <c r="U1703" s="10"/>
      <c r="V1703" s="10"/>
      <c r="W1703" s="10"/>
      <c r="X1703" s="10"/>
      <c r="Y1703" s="12"/>
      <c r="Z1703" s="10"/>
      <c r="AA1703" s="12"/>
      <c r="AB1703" s="12"/>
      <c r="AC1703" s="12"/>
      <c r="AD1703" s="12"/>
      <c r="AE1703" s="12"/>
      <c r="AF1703" s="13"/>
    </row>
    <row r="1704" spans="1:32" ht="13.2">
      <c r="A1704" s="1"/>
      <c r="B1704" s="2"/>
      <c r="C1704" s="3"/>
      <c r="D1704" s="3"/>
      <c r="E1704" s="31"/>
      <c r="F1704" s="3"/>
      <c r="G1704" s="3"/>
      <c r="H1704" s="3"/>
      <c r="I1704" s="3"/>
      <c r="J1704" s="3"/>
      <c r="K1704" s="3"/>
      <c r="L1704" s="3"/>
      <c r="M1704" s="3"/>
      <c r="Q1704" s="3"/>
      <c r="R1704" s="3"/>
      <c r="S1704" s="3"/>
      <c r="T1704" s="5" t="e">
        <f>((S1704)/((O1704/60)*(N1704/(N1704+O1704))))/1000</f>
        <v>#DIV/0!</v>
      </c>
      <c r="U1704" s="3"/>
      <c r="V1704" s="3"/>
      <c r="W1704" s="3"/>
      <c r="X1704" s="3"/>
      <c r="Y1704" s="6"/>
      <c r="Z1704" s="3"/>
      <c r="AA1704" s="6"/>
      <c r="AB1704" s="6"/>
      <c r="AC1704" s="6"/>
      <c r="AD1704" s="6"/>
      <c r="AE1704" s="6"/>
      <c r="AF1704" s="7"/>
    </row>
    <row r="1705" spans="1:32" ht="13.2">
      <c r="A1705" s="8"/>
      <c r="B1705" s="9"/>
      <c r="C1705" s="10"/>
      <c r="D1705" s="10"/>
      <c r="E1705" s="43"/>
      <c r="F1705" s="10"/>
      <c r="G1705" s="10"/>
      <c r="H1705" s="10"/>
      <c r="I1705" s="10"/>
      <c r="J1705" s="10"/>
      <c r="K1705" s="10"/>
      <c r="L1705" s="10"/>
      <c r="M1705" s="10"/>
      <c r="Q1705" s="10"/>
      <c r="R1705" s="10"/>
      <c r="S1705" s="10"/>
      <c r="T1705" s="11" t="e">
        <f>((S1705)/((O1705/60)*(N1705/(N1705+O1705))))/1000</f>
        <v>#DIV/0!</v>
      </c>
      <c r="U1705" s="10"/>
      <c r="V1705" s="10"/>
      <c r="W1705" s="10"/>
      <c r="X1705" s="10"/>
      <c r="Y1705" s="12"/>
      <c r="Z1705" s="10"/>
      <c r="AA1705" s="12"/>
      <c r="AB1705" s="12"/>
      <c r="AC1705" s="12"/>
      <c r="AD1705" s="12"/>
      <c r="AE1705" s="12"/>
      <c r="AF1705" s="13"/>
    </row>
    <row r="1706" spans="1:32" ht="13.2">
      <c r="A1706" s="1"/>
      <c r="B1706" s="2"/>
      <c r="C1706" s="3"/>
      <c r="D1706" s="3"/>
      <c r="E1706" s="31"/>
      <c r="F1706" s="3"/>
      <c r="G1706" s="3"/>
      <c r="H1706" s="3"/>
      <c r="I1706" s="3"/>
      <c r="J1706" s="3"/>
      <c r="K1706" s="3"/>
      <c r="L1706" s="3"/>
      <c r="M1706" s="3"/>
      <c r="Q1706" s="3"/>
      <c r="R1706" s="3"/>
      <c r="S1706" s="3"/>
      <c r="T1706" s="5" t="e">
        <f>((S1706)/((O1706/60)*(N1706/(N1706+O1706))))/1000</f>
        <v>#DIV/0!</v>
      </c>
      <c r="U1706" s="3"/>
      <c r="V1706" s="3"/>
      <c r="W1706" s="3"/>
      <c r="X1706" s="3"/>
      <c r="Y1706" s="6"/>
      <c r="Z1706" s="3"/>
      <c r="AA1706" s="6"/>
      <c r="AB1706" s="6"/>
      <c r="AC1706" s="6"/>
      <c r="AD1706" s="6"/>
      <c r="AE1706" s="6"/>
      <c r="AF1706" s="7"/>
    </row>
    <row r="1707" spans="1:32" ht="13.2">
      <c r="A1707" s="8"/>
      <c r="B1707" s="9"/>
      <c r="C1707" s="10"/>
      <c r="D1707" s="10"/>
      <c r="E1707" s="43"/>
      <c r="F1707" s="10"/>
      <c r="G1707" s="10"/>
      <c r="H1707" s="10"/>
      <c r="I1707" s="10"/>
      <c r="J1707" s="10"/>
      <c r="K1707" s="10"/>
      <c r="L1707" s="10"/>
      <c r="M1707" s="10"/>
      <c r="Q1707" s="10"/>
      <c r="R1707" s="10"/>
      <c r="S1707" s="10"/>
      <c r="T1707" s="11" t="e">
        <f>((S1707)/((O1707/60)*(N1707/(N1707+O1707))))/1000</f>
        <v>#DIV/0!</v>
      </c>
      <c r="U1707" s="10"/>
      <c r="V1707" s="10"/>
      <c r="W1707" s="10"/>
      <c r="X1707" s="10"/>
      <c r="Y1707" s="12"/>
      <c r="Z1707" s="10"/>
      <c r="AA1707" s="12"/>
      <c r="AB1707" s="12"/>
      <c r="AC1707" s="12"/>
      <c r="AD1707" s="12"/>
      <c r="AE1707" s="12"/>
      <c r="AF1707" s="13"/>
    </row>
    <row r="1708" spans="1:32" ht="13.2">
      <c r="A1708" s="1"/>
      <c r="B1708" s="2"/>
      <c r="C1708" s="3"/>
      <c r="D1708" s="3"/>
      <c r="E1708" s="31"/>
      <c r="F1708" s="3"/>
      <c r="G1708" s="3"/>
      <c r="H1708" s="3"/>
      <c r="I1708" s="3"/>
      <c r="J1708" s="3"/>
      <c r="K1708" s="3"/>
      <c r="L1708" s="3"/>
      <c r="M1708" s="3"/>
      <c r="Q1708" s="3"/>
      <c r="R1708" s="3"/>
      <c r="S1708" s="3"/>
      <c r="T1708" s="5" t="e">
        <f>((S1708)/((O1708/60)*(N1708/(N1708+O1708))))/1000</f>
        <v>#DIV/0!</v>
      </c>
      <c r="U1708" s="3"/>
      <c r="V1708" s="3"/>
      <c r="W1708" s="3"/>
      <c r="X1708" s="3"/>
      <c r="Y1708" s="6"/>
      <c r="Z1708" s="3"/>
      <c r="AA1708" s="6"/>
      <c r="AB1708" s="6"/>
      <c r="AC1708" s="6"/>
      <c r="AD1708" s="6"/>
      <c r="AE1708" s="6"/>
      <c r="AF1708" s="7"/>
    </row>
    <row r="1709" spans="1:32" ht="13.2">
      <c r="A1709" s="8"/>
      <c r="B1709" s="9"/>
      <c r="C1709" s="10"/>
      <c r="D1709" s="10"/>
      <c r="E1709" s="43"/>
      <c r="F1709" s="10"/>
      <c r="G1709" s="10"/>
      <c r="H1709" s="10"/>
      <c r="I1709" s="10"/>
      <c r="J1709" s="10"/>
      <c r="K1709" s="10"/>
      <c r="L1709" s="10"/>
      <c r="M1709" s="10"/>
      <c r="Q1709" s="10"/>
      <c r="R1709" s="10"/>
      <c r="S1709" s="10"/>
      <c r="T1709" s="11" t="e">
        <f>((S1709)/((O1709/60)*(N1709/(N1709+O1709))))/1000</f>
        <v>#DIV/0!</v>
      </c>
      <c r="U1709" s="10"/>
      <c r="V1709" s="10"/>
      <c r="W1709" s="10"/>
      <c r="X1709" s="10"/>
      <c r="Y1709" s="12"/>
      <c r="Z1709" s="10"/>
      <c r="AA1709" s="12"/>
      <c r="AB1709" s="12"/>
      <c r="AC1709" s="12"/>
      <c r="AD1709" s="12"/>
      <c r="AE1709" s="12"/>
      <c r="AF1709" s="13"/>
    </row>
    <row r="1710" spans="1:32" ht="13.2">
      <c r="A1710" s="1"/>
      <c r="B1710" s="2"/>
      <c r="C1710" s="3"/>
      <c r="D1710" s="3"/>
      <c r="E1710" s="31"/>
      <c r="F1710" s="3"/>
      <c r="G1710" s="3"/>
      <c r="H1710" s="3"/>
      <c r="I1710" s="3"/>
      <c r="J1710" s="3"/>
      <c r="K1710" s="3"/>
      <c r="L1710" s="3"/>
      <c r="M1710" s="3"/>
      <c r="Q1710" s="3"/>
      <c r="R1710" s="3"/>
      <c r="S1710" s="3"/>
      <c r="T1710" s="5" t="e">
        <f>((S1710)/((O1710/60)*(N1710/(N1710+O1710))))/1000</f>
        <v>#DIV/0!</v>
      </c>
      <c r="U1710" s="3"/>
      <c r="V1710" s="3"/>
      <c r="W1710" s="3"/>
      <c r="X1710" s="3"/>
      <c r="Y1710" s="6"/>
      <c r="Z1710" s="3"/>
      <c r="AA1710" s="6"/>
      <c r="AB1710" s="6"/>
      <c r="AC1710" s="6"/>
      <c r="AD1710" s="6"/>
      <c r="AE1710" s="6"/>
      <c r="AF1710" s="7"/>
    </row>
    <row r="1711" spans="1:32" ht="13.2">
      <c r="A1711" s="8"/>
      <c r="B1711" s="9"/>
      <c r="C1711" s="10"/>
      <c r="D1711" s="10"/>
      <c r="E1711" s="43"/>
      <c r="F1711" s="10"/>
      <c r="G1711" s="10"/>
      <c r="H1711" s="10"/>
      <c r="I1711" s="10"/>
      <c r="J1711" s="10"/>
      <c r="K1711" s="10"/>
      <c r="L1711" s="10"/>
      <c r="M1711" s="10"/>
      <c r="Q1711" s="10"/>
      <c r="R1711" s="10"/>
      <c r="S1711" s="10"/>
      <c r="T1711" s="11" t="e">
        <f>((S1711)/((O1711/60)*(N1711/(N1711+O1711))))/1000</f>
        <v>#DIV/0!</v>
      </c>
      <c r="U1711" s="10"/>
      <c r="V1711" s="10"/>
      <c r="W1711" s="10"/>
      <c r="X1711" s="10"/>
      <c r="Y1711" s="12"/>
      <c r="Z1711" s="10"/>
      <c r="AA1711" s="12"/>
      <c r="AB1711" s="12"/>
      <c r="AC1711" s="12"/>
      <c r="AD1711" s="12"/>
      <c r="AE1711" s="12"/>
      <c r="AF1711" s="13"/>
    </row>
    <row r="1712" spans="1:32" ht="13.2">
      <c r="A1712" s="1"/>
      <c r="B1712" s="2"/>
      <c r="C1712" s="3"/>
      <c r="D1712" s="3"/>
      <c r="E1712" s="31"/>
      <c r="F1712" s="3"/>
      <c r="G1712" s="3"/>
      <c r="H1712" s="3"/>
      <c r="I1712" s="3"/>
      <c r="J1712" s="3"/>
      <c r="K1712" s="3"/>
      <c r="L1712" s="3"/>
      <c r="M1712" s="3"/>
      <c r="Q1712" s="3"/>
      <c r="R1712" s="3"/>
      <c r="S1712" s="3"/>
      <c r="T1712" s="5" t="e">
        <f>((S1712)/((O1712/60)*(N1712/(N1712+O1712))))/1000</f>
        <v>#DIV/0!</v>
      </c>
      <c r="U1712" s="3"/>
      <c r="V1712" s="3"/>
      <c r="W1712" s="3"/>
      <c r="X1712" s="3"/>
      <c r="Y1712" s="6"/>
      <c r="Z1712" s="3"/>
      <c r="AA1712" s="6"/>
      <c r="AB1712" s="6"/>
      <c r="AC1712" s="6"/>
      <c r="AD1712" s="6"/>
      <c r="AE1712" s="6"/>
      <c r="AF1712" s="7"/>
    </row>
    <row r="1713" spans="1:32" ht="13.2">
      <c r="A1713" s="8"/>
      <c r="B1713" s="9"/>
      <c r="C1713" s="10"/>
      <c r="D1713" s="10"/>
      <c r="E1713" s="43"/>
      <c r="F1713" s="10"/>
      <c r="G1713" s="10"/>
      <c r="H1713" s="10"/>
      <c r="I1713" s="10"/>
      <c r="J1713" s="10"/>
      <c r="K1713" s="10"/>
      <c r="L1713" s="10"/>
      <c r="M1713" s="10"/>
      <c r="Q1713" s="10"/>
      <c r="R1713" s="10"/>
      <c r="S1713" s="10"/>
      <c r="T1713" s="11" t="e">
        <f>((S1713)/((O1713/60)*(N1713/(N1713+O1713))))/1000</f>
        <v>#DIV/0!</v>
      </c>
      <c r="U1713" s="10"/>
      <c r="V1713" s="10"/>
      <c r="W1713" s="10"/>
      <c r="X1713" s="10"/>
      <c r="Y1713" s="12"/>
      <c r="Z1713" s="10"/>
      <c r="AA1713" s="12"/>
      <c r="AB1713" s="12"/>
      <c r="AC1713" s="12"/>
      <c r="AD1713" s="12"/>
      <c r="AE1713" s="12"/>
      <c r="AF1713" s="13"/>
    </row>
    <row r="1714" spans="1:32" ht="13.2">
      <c r="A1714" s="1"/>
      <c r="B1714" s="2"/>
      <c r="C1714" s="3"/>
      <c r="D1714" s="3"/>
      <c r="E1714" s="31"/>
      <c r="F1714" s="3"/>
      <c r="G1714" s="3"/>
      <c r="H1714" s="3"/>
      <c r="I1714" s="3"/>
      <c r="J1714" s="3"/>
      <c r="K1714" s="3"/>
      <c r="L1714" s="3"/>
      <c r="M1714" s="3"/>
      <c r="Q1714" s="3"/>
      <c r="R1714" s="3"/>
      <c r="S1714" s="3"/>
      <c r="T1714" s="5" t="e">
        <f>((S1714)/((O1714/60)*(N1714/(N1714+O1714))))/1000</f>
        <v>#DIV/0!</v>
      </c>
      <c r="U1714" s="3"/>
      <c r="V1714" s="3"/>
      <c r="W1714" s="3"/>
      <c r="X1714" s="3"/>
      <c r="Y1714" s="6"/>
      <c r="Z1714" s="3"/>
      <c r="AA1714" s="6"/>
      <c r="AB1714" s="6"/>
      <c r="AC1714" s="6"/>
      <c r="AD1714" s="6"/>
      <c r="AE1714" s="6"/>
      <c r="AF1714" s="7"/>
    </row>
    <row r="1715" spans="1:32" ht="13.2">
      <c r="A1715" s="8"/>
      <c r="B1715" s="9"/>
      <c r="C1715" s="10"/>
      <c r="D1715" s="10"/>
      <c r="E1715" s="43"/>
      <c r="F1715" s="10"/>
      <c r="G1715" s="10"/>
      <c r="H1715" s="10"/>
      <c r="I1715" s="10"/>
      <c r="J1715" s="10"/>
      <c r="K1715" s="10"/>
      <c r="L1715" s="10"/>
      <c r="M1715" s="10"/>
      <c r="Q1715" s="10"/>
      <c r="R1715" s="10"/>
      <c r="S1715" s="10"/>
      <c r="T1715" s="11" t="e">
        <f>((S1715)/((O1715/60)*(N1715/(N1715+O1715))))/1000</f>
        <v>#DIV/0!</v>
      </c>
      <c r="U1715" s="10"/>
      <c r="V1715" s="10"/>
      <c r="W1715" s="10"/>
      <c r="X1715" s="10"/>
      <c r="Y1715" s="12"/>
      <c r="Z1715" s="10"/>
      <c r="AA1715" s="12"/>
      <c r="AB1715" s="12"/>
      <c r="AC1715" s="12"/>
      <c r="AD1715" s="12"/>
      <c r="AE1715" s="12"/>
      <c r="AF1715" s="13"/>
    </row>
    <row r="1716" spans="1:32" ht="13.2">
      <c r="A1716" s="1"/>
      <c r="B1716" s="2"/>
      <c r="C1716" s="3"/>
      <c r="D1716" s="3"/>
      <c r="E1716" s="31"/>
      <c r="F1716" s="3"/>
      <c r="G1716" s="3"/>
      <c r="H1716" s="3"/>
      <c r="I1716" s="3"/>
      <c r="J1716" s="3"/>
      <c r="K1716" s="3"/>
      <c r="L1716" s="3"/>
      <c r="M1716" s="3"/>
      <c r="Q1716" s="3"/>
      <c r="R1716" s="3"/>
      <c r="S1716" s="3"/>
      <c r="T1716" s="5" t="e">
        <f>((S1716)/((O1716/60)*(N1716/(N1716+O1716))))/1000</f>
        <v>#DIV/0!</v>
      </c>
      <c r="U1716" s="3"/>
      <c r="V1716" s="3"/>
      <c r="W1716" s="3"/>
      <c r="X1716" s="3"/>
      <c r="Y1716" s="6"/>
      <c r="Z1716" s="3"/>
      <c r="AA1716" s="6"/>
      <c r="AB1716" s="6"/>
      <c r="AC1716" s="6"/>
      <c r="AD1716" s="6"/>
      <c r="AE1716" s="6"/>
      <c r="AF1716" s="7"/>
    </row>
    <row r="1717" spans="1:32" ht="13.2">
      <c r="A1717" s="8"/>
      <c r="B1717" s="9"/>
      <c r="C1717" s="10"/>
      <c r="D1717" s="10"/>
      <c r="E1717" s="43"/>
      <c r="F1717" s="10"/>
      <c r="G1717" s="10"/>
      <c r="H1717" s="10"/>
      <c r="I1717" s="10"/>
      <c r="J1717" s="10"/>
      <c r="K1717" s="10"/>
      <c r="L1717" s="10"/>
      <c r="M1717" s="10"/>
      <c r="Q1717" s="10"/>
      <c r="R1717" s="10"/>
      <c r="S1717" s="10"/>
      <c r="T1717" s="11" t="e">
        <f>((S1717)/((O1717/60)*(N1717/(N1717+O1717))))/1000</f>
        <v>#DIV/0!</v>
      </c>
      <c r="U1717" s="10"/>
      <c r="V1717" s="10"/>
      <c r="W1717" s="10"/>
      <c r="X1717" s="10"/>
      <c r="Y1717" s="12"/>
      <c r="Z1717" s="10"/>
      <c r="AA1717" s="12"/>
      <c r="AB1717" s="12"/>
      <c r="AC1717" s="12"/>
      <c r="AD1717" s="12"/>
      <c r="AE1717" s="12"/>
      <c r="AF1717" s="13"/>
    </row>
    <row r="1718" spans="1:32" ht="13.2">
      <c r="A1718" s="1"/>
      <c r="B1718" s="2"/>
      <c r="C1718" s="3"/>
      <c r="D1718" s="3"/>
      <c r="E1718" s="31"/>
      <c r="F1718" s="3"/>
      <c r="G1718" s="3"/>
      <c r="H1718" s="3"/>
      <c r="I1718" s="3"/>
      <c r="J1718" s="3"/>
      <c r="K1718" s="3"/>
      <c r="L1718" s="3"/>
      <c r="M1718" s="3"/>
      <c r="Q1718" s="3"/>
      <c r="R1718" s="3"/>
      <c r="S1718" s="3"/>
      <c r="T1718" s="5" t="e">
        <f>((S1718)/((O1718/60)*(N1718/(N1718+O1718))))/1000</f>
        <v>#DIV/0!</v>
      </c>
      <c r="U1718" s="3"/>
      <c r="V1718" s="3"/>
      <c r="W1718" s="3"/>
      <c r="X1718" s="3"/>
      <c r="Y1718" s="6"/>
      <c r="Z1718" s="3"/>
      <c r="AA1718" s="6"/>
      <c r="AB1718" s="6"/>
      <c r="AC1718" s="6"/>
      <c r="AD1718" s="6"/>
      <c r="AE1718" s="6"/>
      <c r="AF1718" s="7"/>
    </row>
    <row r="1719" spans="1:32" ht="13.2">
      <c r="A1719" s="8"/>
      <c r="B1719" s="9"/>
      <c r="C1719" s="10"/>
      <c r="D1719" s="10"/>
      <c r="E1719" s="43"/>
      <c r="F1719" s="10"/>
      <c r="G1719" s="10"/>
      <c r="H1719" s="10"/>
      <c r="I1719" s="10"/>
      <c r="J1719" s="10"/>
      <c r="K1719" s="10"/>
      <c r="L1719" s="10"/>
      <c r="M1719" s="10"/>
      <c r="Q1719" s="10"/>
      <c r="R1719" s="10"/>
      <c r="S1719" s="10"/>
      <c r="T1719" s="11" t="e">
        <f>((S1719)/((O1719/60)*(N1719/(N1719+O1719))))/1000</f>
        <v>#DIV/0!</v>
      </c>
      <c r="U1719" s="10"/>
      <c r="V1719" s="10"/>
      <c r="W1719" s="10"/>
      <c r="X1719" s="10"/>
      <c r="Y1719" s="12"/>
      <c r="Z1719" s="10"/>
      <c r="AA1719" s="12"/>
      <c r="AB1719" s="12"/>
      <c r="AC1719" s="12"/>
      <c r="AD1719" s="12"/>
      <c r="AE1719" s="12"/>
      <c r="AF1719" s="13"/>
    </row>
    <row r="1720" spans="1:32" ht="13.2">
      <c r="A1720" s="1"/>
      <c r="B1720" s="2"/>
      <c r="C1720" s="3"/>
      <c r="D1720" s="3"/>
      <c r="E1720" s="31"/>
      <c r="F1720" s="3"/>
      <c r="G1720" s="3"/>
      <c r="H1720" s="3"/>
      <c r="I1720" s="3"/>
      <c r="J1720" s="3"/>
      <c r="K1720" s="3"/>
      <c r="L1720" s="3"/>
      <c r="M1720" s="3"/>
      <c r="Q1720" s="3"/>
      <c r="R1720" s="3"/>
      <c r="S1720" s="3"/>
      <c r="T1720" s="5" t="e">
        <f>((S1720)/((O1720/60)*(N1720/(N1720+O1720))))/1000</f>
        <v>#DIV/0!</v>
      </c>
      <c r="U1720" s="3"/>
      <c r="V1720" s="3"/>
      <c r="W1720" s="3"/>
      <c r="X1720" s="3"/>
      <c r="Y1720" s="6"/>
      <c r="Z1720" s="3"/>
      <c r="AA1720" s="6"/>
      <c r="AB1720" s="6"/>
      <c r="AC1720" s="6"/>
      <c r="AD1720" s="6"/>
      <c r="AE1720" s="6"/>
      <c r="AF1720" s="7"/>
    </row>
    <row r="1721" spans="1:32" ht="13.2">
      <c r="A1721" s="8"/>
      <c r="B1721" s="9"/>
      <c r="C1721" s="10"/>
      <c r="D1721" s="10"/>
      <c r="E1721" s="43"/>
      <c r="F1721" s="10"/>
      <c r="G1721" s="10"/>
      <c r="H1721" s="10"/>
      <c r="I1721" s="10"/>
      <c r="J1721" s="10"/>
      <c r="K1721" s="10"/>
      <c r="L1721" s="10"/>
      <c r="M1721" s="10"/>
      <c r="Q1721" s="10"/>
      <c r="R1721" s="10"/>
      <c r="S1721" s="10"/>
      <c r="T1721" s="11" t="e">
        <f>((S1721)/((O1721/60)*(N1721/(N1721+O1721))))/1000</f>
        <v>#DIV/0!</v>
      </c>
      <c r="U1721" s="10"/>
      <c r="V1721" s="10"/>
      <c r="W1721" s="10"/>
      <c r="X1721" s="10"/>
      <c r="Y1721" s="12"/>
      <c r="Z1721" s="10"/>
      <c r="AA1721" s="12"/>
      <c r="AB1721" s="12"/>
      <c r="AC1721" s="12"/>
      <c r="AD1721" s="12"/>
      <c r="AE1721" s="12"/>
      <c r="AF1721" s="13"/>
    </row>
    <row r="1722" spans="1:32" ht="13.2">
      <c r="A1722" s="1"/>
      <c r="B1722" s="2"/>
      <c r="C1722" s="3"/>
      <c r="D1722" s="3"/>
      <c r="E1722" s="31"/>
      <c r="F1722" s="3"/>
      <c r="G1722" s="3"/>
      <c r="H1722" s="3"/>
      <c r="I1722" s="3"/>
      <c r="J1722" s="3"/>
      <c r="K1722" s="3"/>
      <c r="L1722" s="3"/>
      <c r="M1722" s="3"/>
      <c r="Q1722" s="3"/>
      <c r="R1722" s="3"/>
      <c r="S1722" s="3"/>
      <c r="T1722" s="5" t="e">
        <f>((S1722)/((O1722/60)*(N1722/(N1722+O1722))))/1000</f>
        <v>#DIV/0!</v>
      </c>
      <c r="U1722" s="3"/>
      <c r="V1722" s="3"/>
      <c r="W1722" s="3"/>
      <c r="X1722" s="3"/>
      <c r="Y1722" s="6"/>
      <c r="Z1722" s="3"/>
      <c r="AA1722" s="6"/>
      <c r="AB1722" s="6"/>
      <c r="AC1722" s="6"/>
      <c r="AD1722" s="6"/>
      <c r="AE1722" s="6"/>
      <c r="AF1722" s="7"/>
    </row>
    <row r="1723" spans="1:32" ht="13.2">
      <c r="A1723" s="8"/>
      <c r="B1723" s="9"/>
      <c r="C1723" s="10"/>
      <c r="D1723" s="10"/>
      <c r="E1723" s="43"/>
      <c r="F1723" s="10"/>
      <c r="G1723" s="10"/>
      <c r="H1723" s="10"/>
      <c r="I1723" s="10"/>
      <c r="J1723" s="10"/>
      <c r="K1723" s="10"/>
      <c r="L1723" s="10"/>
      <c r="M1723" s="10"/>
      <c r="Q1723" s="10"/>
      <c r="R1723" s="10"/>
      <c r="S1723" s="10"/>
      <c r="T1723" s="11" t="e">
        <f>((S1723)/((O1723/60)*(N1723/(N1723+O1723))))/1000</f>
        <v>#DIV/0!</v>
      </c>
      <c r="U1723" s="10"/>
      <c r="V1723" s="10"/>
      <c r="W1723" s="10"/>
      <c r="X1723" s="10"/>
      <c r="Y1723" s="12"/>
      <c r="Z1723" s="10"/>
      <c r="AA1723" s="12"/>
      <c r="AB1723" s="12"/>
      <c r="AC1723" s="12"/>
      <c r="AD1723" s="12"/>
      <c r="AE1723" s="12"/>
      <c r="AF1723" s="13"/>
    </row>
    <row r="1724" spans="1:32" ht="13.2">
      <c r="A1724" s="1"/>
      <c r="B1724" s="2"/>
      <c r="C1724" s="3"/>
      <c r="D1724" s="3"/>
      <c r="E1724" s="31"/>
      <c r="F1724" s="3"/>
      <c r="G1724" s="3"/>
      <c r="H1724" s="3"/>
      <c r="I1724" s="3"/>
      <c r="J1724" s="3"/>
      <c r="K1724" s="3"/>
      <c r="L1724" s="3"/>
      <c r="M1724" s="3"/>
      <c r="Q1724" s="3"/>
      <c r="R1724" s="3"/>
      <c r="S1724" s="3"/>
      <c r="T1724" s="5" t="e">
        <f>((S1724)/((O1724/60)*(N1724/(N1724+O1724))))/1000</f>
        <v>#DIV/0!</v>
      </c>
      <c r="U1724" s="3"/>
      <c r="V1724" s="3"/>
      <c r="W1724" s="3"/>
      <c r="X1724" s="3"/>
      <c r="Y1724" s="6"/>
      <c r="Z1724" s="3"/>
      <c r="AA1724" s="6"/>
      <c r="AB1724" s="6"/>
      <c r="AC1724" s="6"/>
      <c r="AD1724" s="6"/>
      <c r="AE1724" s="6"/>
      <c r="AF1724" s="7"/>
    </row>
    <row r="1725" spans="1:32" ht="13.2">
      <c r="A1725" s="8"/>
      <c r="B1725" s="9"/>
      <c r="C1725" s="10"/>
      <c r="D1725" s="10"/>
      <c r="E1725" s="43"/>
      <c r="F1725" s="10"/>
      <c r="G1725" s="10"/>
      <c r="H1725" s="10"/>
      <c r="I1725" s="10"/>
      <c r="J1725" s="10"/>
      <c r="K1725" s="10"/>
      <c r="L1725" s="10"/>
      <c r="M1725" s="10"/>
      <c r="Q1725" s="10"/>
      <c r="R1725" s="10"/>
      <c r="S1725" s="10"/>
      <c r="T1725" s="11" t="e">
        <f>((S1725)/((O1725/60)*(N1725/(N1725+O1725))))/1000</f>
        <v>#DIV/0!</v>
      </c>
      <c r="U1725" s="10"/>
      <c r="V1725" s="10"/>
      <c r="W1725" s="10"/>
      <c r="X1725" s="10"/>
      <c r="Y1725" s="12"/>
      <c r="Z1725" s="10"/>
      <c r="AA1725" s="12"/>
      <c r="AB1725" s="12"/>
      <c r="AC1725" s="12"/>
      <c r="AD1725" s="12"/>
      <c r="AE1725" s="12"/>
      <c r="AF1725" s="13"/>
    </row>
    <row r="1726" spans="1:32" ht="13.2">
      <c r="A1726" s="1"/>
      <c r="B1726" s="2"/>
      <c r="C1726" s="3"/>
      <c r="D1726" s="3"/>
      <c r="E1726" s="31"/>
      <c r="F1726" s="3"/>
      <c r="G1726" s="3"/>
      <c r="H1726" s="3"/>
      <c r="I1726" s="3"/>
      <c r="J1726" s="3"/>
      <c r="K1726" s="3"/>
      <c r="L1726" s="3"/>
      <c r="M1726" s="3"/>
      <c r="Q1726" s="3"/>
      <c r="R1726" s="3"/>
      <c r="S1726" s="3"/>
      <c r="T1726" s="5" t="e">
        <f>((S1726)/((O1726/60)*(N1726/(N1726+O1726))))/1000</f>
        <v>#DIV/0!</v>
      </c>
      <c r="U1726" s="3"/>
      <c r="V1726" s="3"/>
      <c r="W1726" s="3"/>
      <c r="X1726" s="3"/>
      <c r="Y1726" s="6"/>
      <c r="Z1726" s="3"/>
      <c r="AA1726" s="6"/>
      <c r="AB1726" s="6"/>
      <c r="AC1726" s="6"/>
      <c r="AD1726" s="6"/>
      <c r="AE1726" s="6"/>
      <c r="AF1726" s="7"/>
    </row>
    <row r="1727" spans="1:32" ht="13.2">
      <c r="A1727" s="8"/>
      <c r="B1727" s="9"/>
      <c r="C1727" s="10"/>
      <c r="D1727" s="10"/>
      <c r="E1727" s="43"/>
      <c r="F1727" s="10"/>
      <c r="G1727" s="10"/>
      <c r="H1727" s="10"/>
      <c r="I1727" s="10"/>
      <c r="J1727" s="10"/>
      <c r="K1727" s="10"/>
      <c r="L1727" s="10"/>
      <c r="M1727" s="10"/>
      <c r="Q1727" s="10"/>
      <c r="R1727" s="10"/>
      <c r="S1727" s="10"/>
      <c r="T1727" s="11" t="e">
        <f>((S1727)/((O1727/60)*(N1727/(N1727+O1727))))/1000</f>
        <v>#DIV/0!</v>
      </c>
      <c r="U1727" s="10"/>
      <c r="V1727" s="10"/>
      <c r="W1727" s="10"/>
      <c r="X1727" s="10"/>
      <c r="Y1727" s="12"/>
      <c r="Z1727" s="10"/>
      <c r="AA1727" s="12"/>
      <c r="AB1727" s="12"/>
      <c r="AC1727" s="12"/>
      <c r="AD1727" s="12"/>
      <c r="AE1727" s="12"/>
      <c r="AF1727" s="13"/>
    </row>
    <row r="1728" spans="1:32" ht="13.2">
      <c r="A1728" s="1"/>
      <c r="B1728" s="2"/>
      <c r="C1728" s="3"/>
      <c r="D1728" s="3"/>
      <c r="E1728" s="31"/>
      <c r="F1728" s="3"/>
      <c r="G1728" s="3"/>
      <c r="H1728" s="3"/>
      <c r="I1728" s="3"/>
      <c r="J1728" s="3"/>
      <c r="K1728" s="3"/>
      <c r="L1728" s="3"/>
      <c r="M1728" s="3"/>
      <c r="Q1728" s="3"/>
      <c r="R1728" s="3"/>
      <c r="S1728" s="3"/>
      <c r="T1728" s="5" t="e">
        <f>((S1728)/((O1728/60)*(N1728/(N1728+O1728))))/1000</f>
        <v>#DIV/0!</v>
      </c>
      <c r="U1728" s="3"/>
      <c r="V1728" s="3"/>
      <c r="W1728" s="3"/>
      <c r="X1728" s="3"/>
      <c r="Y1728" s="6"/>
      <c r="Z1728" s="3"/>
      <c r="AA1728" s="6"/>
      <c r="AB1728" s="6"/>
      <c r="AC1728" s="6"/>
      <c r="AD1728" s="6"/>
      <c r="AE1728" s="6"/>
      <c r="AF1728" s="7"/>
    </row>
    <row r="1729" spans="1:32" ht="13.2">
      <c r="A1729" s="8"/>
      <c r="B1729" s="9"/>
      <c r="C1729" s="10"/>
      <c r="D1729" s="10"/>
      <c r="E1729" s="43"/>
      <c r="F1729" s="10"/>
      <c r="G1729" s="10"/>
      <c r="H1729" s="10"/>
      <c r="I1729" s="10"/>
      <c r="J1729" s="10"/>
      <c r="K1729" s="10"/>
      <c r="L1729" s="10"/>
      <c r="M1729" s="10"/>
      <c r="Q1729" s="10"/>
      <c r="R1729" s="10"/>
      <c r="S1729" s="10"/>
      <c r="T1729" s="11" t="e">
        <f>((S1729)/((O1729/60)*(N1729/(N1729+O1729))))/1000</f>
        <v>#DIV/0!</v>
      </c>
      <c r="U1729" s="10"/>
      <c r="V1729" s="10"/>
      <c r="W1729" s="10"/>
      <c r="X1729" s="10"/>
      <c r="Y1729" s="12"/>
      <c r="Z1729" s="10"/>
      <c r="AA1729" s="12"/>
      <c r="AB1729" s="12"/>
      <c r="AC1729" s="12"/>
      <c r="AD1729" s="12"/>
      <c r="AE1729" s="12"/>
      <c r="AF1729" s="13"/>
    </row>
    <row r="1730" spans="1:32" ht="13.2">
      <c r="A1730" s="1"/>
      <c r="B1730" s="2"/>
      <c r="C1730" s="3"/>
      <c r="D1730" s="3"/>
      <c r="E1730" s="31"/>
      <c r="F1730" s="3"/>
      <c r="G1730" s="3"/>
      <c r="H1730" s="3"/>
      <c r="I1730" s="3"/>
      <c r="J1730" s="3"/>
      <c r="K1730" s="3"/>
      <c r="L1730" s="3"/>
      <c r="M1730" s="3"/>
      <c r="Q1730" s="3"/>
      <c r="R1730" s="3"/>
      <c r="S1730" s="3"/>
      <c r="T1730" s="5" t="e">
        <f>((S1730)/((O1730/60)*(N1730/(N1730+O1730))))/1000</f>
        <v>#DIV/0!</v>
      </c>
      <c r="U1730" s="3"/>
      <c r="V1730" s="3"/>
      <c r="W1730" s="3"/>
      <c r="X1730" s="3"/>
      <c r="Y1730" s="6"/>
      <c r="Z1730" s="3"/>
      <c r="AA1730" s="6"/>
      <c r="AB1730" s="6"/>
      <c r="AC1730" s="6"/>
      <c r="AD1730" s="6"/>
      <c r="AE1730" s="6"/>
      <c r="AF1730" s="7"/>
    </row>
    <row r="1731" spans="1:32" ht="13.2">
      <c r="A1731" s="8"/>
      <c r="B1731" s="9"/>
      <c r="C1731" s="10"/>
      <c r="D1731" s="10"/>
      <c r="E1731" s="43"/>
      <c r="F1731" s="10"/>
      <c r="G1731" s="10"/>
      <c r="H1731" s="10"/>
      <c r="I1731" s="10"/>
      <c r="J1731" s="10"/>
      <c r="K1731" s="10"/>
      <c r="L1731" s="10"/>
      <c r="M1731" s="10"/>
      <c r="Q1731" s="10"/>
      <c r="R1731" s="10"/>
      <c r="S1731" s="10"/>
      <c r="T1731" s="11" t="e">
        <f>((S1731)/((O1731/60)*(N1731/(N1731+O1731))))/1000</f>
        <v>#DIV/0!</v>
      </c>
      <c r="U1731" s="10"/>
      <c r="V1731" s="10"/>
      <c r="W1731" s="10"/>
      <c r="X1731" s="10"/>
      <c r="Y1731" s="12"/>
      <c r="Z1731" s="10"/>
      <c r="AA1731" s="12"/>
      <c r="AB1731" s="12"/>
      <c r="AC1731" s="12"/>
      <c r="AD1731" s="12"/>
      <c r="AE1731" s="12"/>
      <c r="AF1731" s="13"/>
    </row>
    <row r="1732" spans="1:32" ht="13.2">
      <c r="A1732" s="1"/>
      <c r="B1732" s="2"/>
      <c r="C1732" s="3"/>
      <c r="D1732" s="3"/>
      <c r="E1732" s="31"/>
      <c r="F1732" s="3"/>
      <c r="G1732" s="3"/>
      <c r="H1732" s="3"/>
      <c r="I1732" s="3"/>
      <c r="J1732" s="3"/>
      <c r="K1732" s="3"/>
      <c r="L1732" s="3"/>
      <c r="M1732" s="3"/>
      <c r="Q1732" s="3"/>
      <c r="R1732" s="3"/>
      <c r="S1732" s="3"/>
      <c r="T1732" s="5" t="e">
        <f>((S1732)/((O1732/60)*(N1732/(N1732+O1732))))/1000</f>
        <v>#DIV/0!</v>
      </c>
      <c r="U1732" s="3"/>
      <c r="V1732" s="3"/>
      <c r="W1732" s="3"/>
      <c r="X1732" s="3"/>
      <c r="Y1732" s="6"/>
      <c r="Z1732" s="3"/>
      <c r="AA1732" s="6"/>
      <c r="AB1732" s="6"/>
      <c r="AC1732" s="6"/>
      <c r="AD1732" s="6"/>
      <c r="AE1732" s="6"/>
      <c r="AF1732" s="7"/>
    </row>
    <row r="1733" spans="1:32" ht="13.2">
      <c r="A1733" s="8"/>
      <c r="B1733" s="9"/>
      <c r="C1733" s="10"/>
      <c r="D1733" s="10"/>
      <c r="E1733" s="43"/>
      <c r="F1733" s="10"/>
      <c r="G1733" s="10"/>
      <c r="H1733" s="10"/>
      <c r="I1733" s="10"/>
      <c r="J1733" s="10"/>
      <c r="K1733" s="10"/>
      <c r="L1733" s="10"/>
      <c r="M1733" s="10"/>
      <c r="Q1733" s="10"/>
      <c r="R1733" s="10"/>
      <c r="S1733" s="10"/>
      <c r="T1733" s="11" t="e">
        <f>((S1733)/((O1733/60)*(N1733/(N1733+O1733))))/1000</f>
        <v>#DIV/0!</v>
      </c>
      <c r="U1733" s="10"/>
      <c r="V1733" s="10"/>
      <c r="W1733" s="10"/>
      <c r="X1733" s="10"/>
      <c r="Y1733" s="12"/>
      <c r="Z1733" s="10"/>
      <c r="AA1733" s="12"/>
      <c r="AB1733" s="12"/>
      <c r="AC1733" s="12"/>
      <c r="AD1733" s="12"/>
      <c r="AE1733" s="12"/>
      <c r="AF1733" s="13"/>
    </row>
    <row r="1734" spans="1:32" ht="13.2">
      <c r="A1734" s="1"/>
      <c r="B1734" s="2"/>
      <c r="C1734" s="3"/>
      <c r="D1734" s="3"/>
      <c r="E1734" s="31"/>
      <c r="F1734" s="3"/>
      <c r="G1734" s="3"/>
      <c r="H1734" s="3"/>
      <c r="I1734" s="3"/>
      <c r="J1734" s="3"/>
      <c r="K1734" s="3"/>
      <c r="L1734" s="3"/>
      <c r="M1734" s="3"/>
      <c r="Q1734" s="3"/>
      <c r="R1734" s="3"/>
      <c r="S1734" s="3"/>
      <c r="T1734" s="5" t="e">
        <f>((S1734)/((O1734/60)*(N1734/(N1734+O1734))))/1000</f>
        <v>#DIV/0!</v>
      </c>
      <c r="U1734" s="3"/>
      <c r="V1734" s="3"/>
      <c r="W1734" s="3"/>
      <c r="X1734" s="3"/>
      <c r="Y1734" s="6"/>
      <c r="Z1734" s="3"/>
      <c r="AA1734" s="6"/>
      <c r="AB1734" s="6"/>
      <c r="AC1734" s="6"/>
      <c r="AD1734" s="6"/>
      <c r="AE1734" s="6"/>
      <c r="AF1734" s="7"/>
    </row>
    <row r="1735" spans="1:32" ht="13.2">
      <c r="A1735" s="8"/>
      <c r="B1735" s="9"/>
      <c r="C1735" s="10"/>
      <c r="D1735" s="10"/>
      <c r="E1735" s="43"/>
      <c r="F1735" s="10"/>
      <c r="G1735" s="10"/>
      <c r="H1735" s="10"/>
      <c r="I1735" s="10"/>
      <c r="J1735" s="10"/>
      <c r="K1735" s="10"/>
      <c r="L1735" s="10"/>
      <c r="M1735" s="10"/>
      <c r="Q1735" s="10"/>
      <c r="R1735" s="10"/>
      <c r="S1735" s="10"/>
      <c r="T1735" s="11" t="e">
        <f>((S1735)/((O1735/60)*(N1735/(N1735+O1735))))/1000</f>
        <v>#DIV/0!</v>
      </c>
      <c r="U1735" s="10"/>
      <c r="V1735" s="10"/>
      <c r="W1735" s="10"/>
      <c r="X1735" s="10"/>
      <c r="Y1735" s="12"/>
      <c r="Z1735" s="10"/>
      <c r="AA1735" s="12"/>
      <c r="AB1735" s="12"/>
      <c r="AC1735" s="12"/>
      <c r="AD1735" s="12"/>
      <c r="AE1735" s="12"/>
      <c r="AF1735" s="13"/>
    </row>
    <row r="1736" spans="1:32" ht="13.2">
      <c r="A1736" s="1"/>
      <c r="B1736" s="2"/>
      <c r="C1736" s="3"/>
      <c r="D1736" s="3"/>
      <c r="E1736" s="31"/>
      <c r="F1736" s="3"/>
      <c r="G1736" s="3"/>
      <c r="H1736" s="3"/>
      <c r="I1736" s="3"/>
      <c r="J1736" s="3"/>
      <c r="K1736" s="3"/>
      <c r="L1736" s="3"/>
      <c r="M1736" s="3"/>
      <c r="Q1736" s="3"/>
      <c r="R1736" s="3"/>
      <c r="S1736" s="3"/>
      <c r="T1736" s="5" t="e">
        <f>((S1736)/((O1736/60)*(N1736/(N1736+O1736))))/1000</f>
        <v>#DIV/0!</v>
      </c>
      <c r="U1736" s="3"/>
      <c r="V1736" s="3"/>
      <c r="W1736" s="3"/>
      <c r="X1736" s="3"/>
      <c r="Y1736" s="6"/>
      <c r="Z1736" s="3"/>
      <c r="AA1736" s="6"/>
      <c r="AB1736" s="6"/>
      <c r="AC1736" s="6"/>
      <c r="AD1736" s="6"/>
      <c r="AE1736" s="6"/>
      <c r="AF1736" s="7"/>
    </row>
    <row r="1737" spans="1:32" ht="13.2">
      <c r="A1737" s="8"/>
      <c r="B1737" s="9"/>
      <c r="C1737" s="10"/>
      <c r="D1737" s="10"/>
      <c r="E1737" s="43"/>
      <c r="F1737" s="10"/>
      <c r="G1737" s="10"/>
      <c r="H1737" s="10"/>
      <c r="I1737" s="10"/>
      <c r="J1737" s="10"/>
      <c r="K1737" s="10"/>
      <c r="L1737" s="10"/>
      <c r="M1737" s="10"/>
      <c r="Q1737" s="10"/>
      <c r="R1737" s="10"/>
      <c r="S1737" s="10"/>
      <c r="T1737" s="11" t="e">
        <f>((S1737)/((O1737/60)*(N1737/(N1737+O1737))))/1000</f>
        <v>#DIV/0!</v>
      </c>
      <c r="U1737" s="10"/>
      <c r="V1737" s="10"/>
      <c r="W1737" s="10"/>
      <c r="X1737" s="10"/>
      <c r="Y1737" s="12"/>
      <c r="Z1737" s="10"/>
      <c r="AA1737" s="12"/>
      <c r="AB1737" s="12"/>
      <c r="AC1737" s="12"/>
      <c r="AD1737" s="12"/>
      <c r="AE1737" s="12"/>
      <c r="AF1737" s="13"/>
    </row>
    <row r="1738" spans="1:32" ht="13.2">
      <c r="A1738" s="1"/>
      <c r="B1738" s="2"/>
      <c r="C1738" s="3"/>
      <c r="D1738" s="3"/>
      <c r="E1738" s="31"/>
      <c r="F1738" s="3"/>
      <c r="G1738" s="3"/>
      <c r="H1738" s="3"/>
      <c r="I1738" s="3"/>
      <c r="J1738" s="3"/>
      <c r="K1738" s="3"/>
      <c r="L1738" s="3"/>
      <c r="M1738" s="3"/>
      <c r="Q1738" s="3"/>
      <c r="R1738" s="3"/>
      <c r="S1738" s="3"/>
      <c r="T1738" s="5" t="e">
        <f>((S1738)/((O1738/60)*(N1738/(N1738+O1738))))/1000</f>
        <v>#DIV/0!</v>
      </c>
      <c r="U1738" s="3"/>
      <c r="V1738" s="3"/>
      <c r="W1738" s="3"/>
      <c r="X1738" s="3"/>
      <c r="Y1738" s="6"/>
      <c r="Z1738" s="3"/>
      <c r="AA1738" s="6"/>
      <c r="AB1738" s="6"/>
      <c r="AC1738" s="6"/>
      <c r="AD1738" s="6"/>
      <c r="AE1738" s="6"/>
      <c r="AF1738" s="7"/>
    </row>
    <row r="1739" spans="1:32" ht="13.2">
      <c r="A1739" s="8"/>
      <c r="B1739" s="9"/>
      <c r="C1739" s="10"/>
      <c r="D1739" s="10"/>
      <c r="E1739" s="43"/>
      <c r="F1739" s="10"/>
      <c r="G1739" s="10"/>
      <c r="H1739" s="10"/>
      <c r="I1739" s="10"/>
      <c r="J1739" s="10"/>
      <c r="K1739" s="10"/>
      <c r="L1739" s="10"/>
      <c r="M1739" s="10"/>
      <c r="Q1739" s="10"/>
      <c r="R1739" s="10"/>
      <c r="S1739" s="10"/>
      <c r="T1739" s="11" t="e">
        <f>((S1739)/((O1739/60)*(N1739/(N1739+O1739))))/1000</f>
        <v>#DIV/0!</v>
      </c>
      <c r="U1739" s="10"/>
      <c r="V1739" s="10"/>
      <c r="W1739" s="10"/>
      <c r="X1739" s="10"/>
      <c r="Y1739" s="12"/>
      <c r="Z1739" s="10"/>
      <c r="AA1739" s="12"/>
      <c r="AB1739" s="12"/>
      <c r="AC1739" s="12"/>
      <c r="AD1739" s="12"/>
      <c r="AE1739" s="12"/>
      <c r="AF1739" s="13"/>
    </row>
    <row r="1740" spans="1:32" ht="13.2">
      <c r="A1740" s="1"/>
      <c r="B1740" s="2"/>
      <c r="C1740" s="3"/>
      <c r="D1740" s="3"/>
      <c r="E1740" s="31"/>
      <c r="F1740" s="3"/>
      <c r="G1740" s="3"/>
      <c r="H1740" s="3"/>
      <c r="I1740" s="3"/>
      <c r="J1740" s="3"/>
      <c r="K1740" s="3"/>
      <c r="L1740" s="3"/>
      <c r="M1740" s="3"/>
      <c r="Q1740" s="3"/>
      <c r="R1740" s="3"/>
      <c r="S1740" s="3"/>
      <c r="T1740" s="5" t="e">
        <f>((S1740)/((O1740/60)*(N1740/(N1740+O1740))))/1000</f>
        <v>#DIV/0!</v>
      </c>
      <c r="U1740" s="3"/>
      <c r="V1740" s="3"/>
      <c r="W1740" s="3"/>
      <c r="X1740" s="3"/>
      <c r="Y1740" s="6"/>
      <c r="Z1740" s="3"/>
      <c r="AA1740" s="6"/>
      <c r="AB1740" s="6"/>
      <c r="AC1740" s="6"/>
      <c r="AD1740" s="6"/>
      <c r="AE1740" s="6"/>
      <c r="AF1740" s="7"/>
    </row>
    <row r="1741" spans="1:32" ht="13.2">
      <c r="A1741" s="8"/>
      <c r="B1741" s="9"/>
      <c r="C1741" s="10"/>
      <c r="D1741" s="10"/>
      <c r="E1741" s="43"/>
      <c r="F1741" s="10"/>
      <c r="G1741" s="10"/>
      <c r="H1741" s="10"/>
      <c r="I1741" s="10"/>
      <c r="J1741" s="10"/>
      <c r="K1741" s="10"/>
      <c r="L1741" s="10"/>
      <c r="M1741" s="10"/>
      <c r="Q1741" s="10"/>
      <c r="R1741" s="10"/>
      <c r="S1741" s="10"/>
      <c r="T1741" s="11" t="e">
        <f>((S1741)/((O1741/60)*(N1741/(N1741+O1741))))/1000</f>
        <v>#DIV/0!</v>
      </c>
      <c r="U1741" s="10"/>
      <c r="V1741" s="10"/>
      <c r="W1741" s="10"/>
      <c r="X1741" s="10"/>
      <c r="Y1741" s="12"/>
      <c r="Z1741" s="10"/>
      <c r="AA1741" s="12"/>
      <c r="AB1741" s="12"/>
      <c r="AC1741" s="12"/>
      <c r="AD1741" s="12"/>
      <c r="AE1741" s="12"/>
      <c r="AF1741" s="13"/>
    </row>
    <row r="1742" spans="1:32" ht="13.2">
      <c r="A1742" s="1"/>
      <c r="B1742" s="2"/>
      <c r="C1742" s="3"/>
      <c r="D1742" s="3"/>
      <c r="E1742" s="31"/>
      <c r="F1742" s="3"/>
      <c r="G1742" s="3"/>
      <c r="H1742" s="3"/>
      <c r="I1742" s="3"/>
      <c r="J1742" s="3"/>
      <c r="K1742" s="3"/>
      <c r="L1742" s="3"/>
      <c r="M1742" s="3"/>
      <c r="Q1742" s="3"/>
      <c r="R1742" s="3"/>
      <c r="S1742" s="3"/>
      <c r="T1742" s="5" t="e">
        <f>((S1742)/((O1742/60)*(N1742/(N1742+O1742))))/1000</f>
        <v>#DIV/0!</v>
      </c>
      <c r="U1742" s="3"/>
      <c r="V1742" s="3"/>
      <c r="W1742" s="3"/>
      <c r="X1742" s="3"/>
      <c r="Y1742" s="6"/>
      <c r="Z1742" s="3"/>
      <c r="AA1742" s="6"/>
      <c r="AB1742" s="6"/>
      <c r="AC1742" s="6"/>
      <c r="AD1742" s="6"/>
      <c r="AE1742" s="6"/>
      <c r="AF1742" s="7"/>
    </row>
    <row r="1743" spans="1:32" ht="13.2">
      <c r="A1743" s="8"/>
      <c r="B1743" s="9"/>
      <c r="C1743" s="10"/>
      <c r="D1743" s="10"/>
      <c r="E1743" s="43"/>
      <c r="F1743" s="10"/>
      <c r="G1743" s="10"/>
      <c r="H1743" s="10"/>
      <c r="I1743" s="10"/>
      <c r="J1743" s="10"/>
      <c r="K1743" s="10"/>
      <c r="L1743" s="10"/>
      <c r="M1743" s="10"/>
      <c r="Q1743" s="10"/>
      <c r="R1743" s="10"/>
      <c r="S1743" s="10"/>
      <c r="T1743" s="11" t="e">
        <f>((S1743)/((O1743/60)*(N1743/(N1743+O1743))))/1000</f>
        <v>#DIV/0!</v>
      </c>
      <c r="U1743" s="10"/>
      <c r="V1743" s="10"/>
      <c r="W1743" s="10"/>
      <c r="X1743" s="10"/>
      <c r="Y1743" s="12"/>
      <c r="Z1743" s="10"/>
      <c r="AA1743" s="12"/>
      <c r="AB1743" s="12"/>
      <c r="AC1743" s="12"/>
      <c r="AD1743" s="12"/>
      <c r="AE1743" s="12"/>
      <c r="AF1743" s="13"/>
    </row>
    <row r="1744" spans="1:32" ht="13.2">
      <c r="A1744" s="1"/>
      <c r="B1744" s="2"/>
      <c r="C1744" s="3"/>
      <c r="D1744" s="3"/>
      <c r="E1744" s="31"/>
      <c r="F1744" s="3"/>
      <c r="G1744" s="3"/>
      <c r="H1744" s="3"/>
      <c r="I1744" s="3"/>
      <c r="J1744" s="3"/>
      <c r="K1744" s="3"/>
      <c r="L1744" s="3"/>
      <c r="M1744" s="3"/>
      <c r="Q1744" s="3"/>
      <c r="R1744" s="3"/>
      <c r="S1744" s="3"/>
      <c r="T1744" s="5" t="e">
        <f>((S1744)/((O1744/60)*(N1744/(N1744+O1744))))/1000</f>
        <v>#DIV/0!</v>
      </c>
      <c r="U1744" s="3"/>
      <c r="V1744" s="3"/>
      <c r="W1744" s="3"/>
      <c r="X1744" s="3"/>
      <c r="Y1744" s="6"/>
      <c r="Z1744" s="3"/>
      <c r="AA1744" s="6"/>
      <c r="AB1744" s="6"/>
      <c r="AC1744" s="6"/>
      <c r="AD1744" s="6"/>
      <c r="AE1744" s="6"/>
      <c r="AF1744" s="7"/>
    </row>
    <row r="1745" spans="1:32" ht="13.2">
      <c r="A1745" s="8"/>
      <c r="B1745" s="9"/>
      <c r="C1745" s="10"/>
      <c r="D1745" s="10"/>
      <c r="E1745" s="43"/>
      <c r="F1745" s="10"/>
      <c r="G1745" s="10"/>
      <c r="H1745" s="10"/>
      <c r="I1745" s="10"/>
      <c r="J1745" s="10"/>
      <c r="K1745" s="10"/>
      <c r="L1745" s="10"/>
      <c r="M1745" s="10"/>
      <c r="Q1745" s="10"/>
      <c r="R1745" s="10"/>
      <c r="S1745" s="10"/>
      <c r="T1745" s="11" t="e">
        <f>((S1745)/((O1745/60)*(N1745/(N1745+O1745))))/1000</f>
        <v>#DIV/0!</v>
      </c>
      <c r="U1745" s="10"/>
      <c r="V1745" s="10"/>
      <c r="W1745" s="10"/>
      <c r="X1745" s="10"/>
      <c r="Y1745" s="12"/>
      <c r="Z1745" s="10"/>
      <c r="AA1745" s="12"/>
      <c r="AB1745" s="12"/>
      <c r="AC1745" s="12"/>
      <c r="AD1745" s="12"/>
      <c r="AE1745" s="12"/>
      <c r="AF1745" s="13"/>
    </row>
    <row r="1746" spans="1:32" ht="13.2">
      <c r="A1746" s="1"/>
      <c r="B1746" s="2"/>
      <c r="C1746" s="3"/>
      <c r="D1746" s="3"/>
      <c r="E1746" s="31"/>
      <c r="F1746" s="3"/>
      <c r="G1746" s="3"/>
      <c r="H1746" s="3"/>
      <c r="I1746" s="3"/>
      <c r="J1746" s="3"/>
      <c r="K1746" s="3"/>
      <c r="L1746" s="3"/>
      <c r="M1746" s="3"/>
      <c r="Q1746" s="3"/>
      <c r="R1746" s="3"/>
      <c r="S1746" s="3"/>
      <c r="T1746" s="5" t="e">
        <f>((S1746)/((O1746/60)*(N1746/(N1746+O1746))))/1000</f>
        <v>#DIV/0!</v>
      </c>
      <c r="U1746" s="3"/>
      <c r="V1746" s="3"/>
      <c r="W1746" s="3"/>
      <c r="X1746" s="3"/>
      <c r="Y1746" s="6"/>
      <c r="Z1746" s="3"/>
      <c r="AA1746" s="6"/>
      <c r="AB1746" s="6"/>
      <c r="AC1746" s="6"/>
      <c r="AD1746" s="6"/>
      <c r="AE1746" s="6"/>
      <c r="AF1746" s="7"/>
    </row>
    <row r="1747" spans="1:32" ht="13.2">
      <c r="A1747" s="8"/>
      <c r="B1747" s="9"/>
      <c r="C1747" s="10"/>
      <c r="D1747" s="10"/>
      <c r="E1747" s="43"/>
      <c r="F1747" s="10"/>
      <c r="G1747" s="10"/>
      <c r="H1747" s="10"/>
      <c r="I1747" s="10"/>
      <c r="J1747" s="10"/>
      <c r="K1747" s="10"/>
      <c r="L1747" s="10"/>
      <c r="M1747" s="10"/>
      <c r="Q1747" s="10"/>
      <c r="R1747" s="10"/>
      <c r="S1747" s="10"/>
      <c r="T1747" s="11" t="e">
        <f>((S1747)/((O1747/60)*(N1747/(N1747+O1747))))/1000</f>
        <v>#DIV/0!</v>
      </c>
      <c r="U1747" s="10"/>
      <c r="V1747" s="10"/>
      <c r="W1747" s="10"/>
      <c r="X1747" s="10"/>
      <c r="Y1747" s="12"/>
      <c r="Z1747" s="10"/>
      <c r="AA1747" s="12"/>
      <c r="AB1747" s="12"/>
      <c r="AC1747" s="12"/>
      <c r="AD1747" s="12"/>
      <c r="AE1747" s="12"/>
      <c r="AF1747" s="13"/>
    </row>
    <row r="1748" spans="1:32" ht="13.2">
      <c r="A1748" s="1"/>
      <c r="B1748" s="2"/>
      <c r="C1748" s="3"/>
      <c r="D1748" s="3"/>
      <c r="E1748" s="31"/>
      <c r="F1748" s="3"/>
      <c r="G1748" s="3"/>
      <c r="H1748" s="3"/>
      <c r="I1748" s="3"/>
      <c r="J1748" s="3"/>
      <c r="K1748" s="3"/>
      <c r="L1748" s="3"/>
      <c r="M1748" s="3"/>
      <c r="Q1748" s="3"/>
      <c r="R1748" s="3"/>
      <c r="S1748" s="3"/>
      <c r="T1748" s="5" t="e">
        <f>((S1748)/((O1748/60)*(N1748/(N1748+O1748))))/1000</f>
        <v>#DIV/0!</v>
      </c>
      <c r="U1748" s="3"/>
      <c r="V1748" s="3"/>
      <c r="W1748" s="3"/>
      <c r="X1748" s="3"/>
      <c r="Y1748" s="6"/>
      <c r="Z1748" s="3"/>
      <c r="AA1748" s="6"/>
      <c r="AB1748" s="6"/>
      <c r="AC1748" s="6"/>
      <c r="AD1748" s="6"/>
      <c r="AE1748" s="6"/>
      <c r="AF1748" s="7"/>
    </row>
    <row r="1749" spans="1:32" ht="13.2">
      <c r="A1749" s="8"/>
      <c r="B1749" s="9"/>
      <c r="C1749" s="10"/>
      <c r="D1749" s="10"/>
      <c r="E1749" s="43"/>
      <c r="F1749" s="10"/>
      <c r="G1749" s="10"/>
      <c r="H1749" s="10"/>
      <c r="I1749" s="10"/>
      <c r="J1749" s="10"/>
      <c r="K1749" s="10"/>
      <c r="L1749" s="10"/>
      <c r="M1749" s="10"/>
      <c r="Q1749" s="10"/>
      <c r="R1749" s="10"/>
      <c r="S1749" s="10"/>
      <c r="T1749" s="11" t="e">
        <f>((S1749)/((O1749/60)*(N1749/(N1749+O1749))))/1000</f>
        <v>#DIV/0!</v>
      </c>
      <c r="U1749" s="10"/>
      <c r="V1749" s="10"/>
      <c r="W1749" s="10"/>
      <c r="X1749" s="10"/>
      <c r="Y1749" s="12"/>
      <c r="Z1749" s="10"/>
      <c r="AA1749" s="12"/>
      <c r="AB1749" s="12"/>
      <c r="AC1749" s="12"/>
      <c r="AD1749" s="12"/>
      <c r="AE1749" s="12"/>
      <c r="AF1749" s="13"/>
    </row>
    <row r="1750" spans="1:32" ht="13.2">
      <c r="A1750" s="1"/>
      <c r="B1750" s="2"/>
      <c r="C1750" s="3"/>
      <c r="D1750" s="3"/>
      <c r="E1750" s="31"/>
      <c r="F1750" s="3"/>
      <c r="G1750" s="3"/>
      <c r="H1750" s="3"/>
      <c r="I1750" s="3"/>
      <c r="J1750" s="3"/>
      <c r="K1750" s="3"/>
      <c r="L1750" s="3"/>
      <c r="M1750" s="3"/>
      <c r="Q1750" s="3"/>
      <c r="R1750" s="3"/>
      <c r="S1750" s="3"/>
      <c r="T1750" s="5" t="e">
        <f>((S1750)/((O1750/60)*(N1750/(N1750+O1750))))/1000</f>
        <v>#DIV/0!</v>
      </c>
      <c r="U1750" s="3"/>
      <c r="V1750" s="3"/>
      <c r="W1750" s="3"/>
      <c r="X1750" s="3"/>
      <c r="Y1750" s="6"/>
      <c r="Z1750" s="3"/>
      <c r="AA1750" s="6"/>
      <c r="AB1750" s="6"/>
      <c r="AC1750" s="6"/>
      <c r="AD1750" s="6"/>
      <c r="AE1750" s="6"/>
      <c r="AF1750" s="7"/>
    </row>
    <row r="1751" spans="1:32" ht="13.2">
      <c r="A1751" s="8"/>
      <c r="B1751" s="9"/>
      <c r="C1751" s="10"/>
      <c r="D1751" s="10"/>
      <c r="E1751" s="43"/>
      <c r="F1751" s="10"/>
      <c r="G1751" s="10"/>
      <c r="H1751" s="10"/>
      <c r="I1751" s="10"/>
      <c r="J1751" s="10"/>
      <c r="K1751" s="10"/>
      <c r="L1751" s="10"/>
      <c r="M1751" s="10"/>
      <c r="Q1751" s="10"/>
      <c r="R1751" s="10"/>
      <c r="S1751" s="10"/>
      <c r="T1751" s="11" t="e">
        <f>((S1751)/((O1751/60)*(N1751/(N1751+O1751))))/1000</f>
        <v>#DIV/0!</v>
      </c>
      <c r="U1751" s="10"/>
      <c r="V1751" s="10"/>
      <c r="W1751" s="10"/>
      <c r="X1751" s="10"/>
      <c r="Y1751" s="12"/>
      <c r="Z1751" s="10"/>
      <c r="AA1751" s="12"/>
      <c r="AB1751" s="12"/>
      <c r="AC1751" s="12"/>
      <c r="AD1751" s="12"/>
      <c r="AE1751" s="12"/>
      <c r="AF1751" s="13"/>
    </row>
    <row r="1752" spans="1:32" ht="13.2">
      <c r="A1752" s="1"/>
      <c r="B1752" s="2"/>
      <c r="C1752" s="3"/>
      <c r="D1752" s="3"/>
      <c r="E1752" s="31"/>
      <c r="F1752" s="3"/>
      <c r="G1752" s="3"/>
      <c r="H1752" s="3"/>
      <c r="I1752" s="3"/>
      <c r="J1752" s="3"/>
      <c r="K1752" s="3"/>
      <c r="L1752" s="3"/>
      <c r="M1752" s="3"/>
      <c r="Q1752" s="3"/>
      <c r="R1752" s="3"/>
      <c r="S1752" s="3"/>
      <c r="T1752" s="5" t="e">
        <f>((S1752)/((O1752/60)*(N1752/(N1752+O1752))))/1000</f>
        <v>#DIV/0!</v>
      </c>
      <c r="U1752" s="3"/>
      <c r="V1752" s="3"/>
      <c r="W1752" s="3"/>
      <c r="X1752" s="3"/>
      <c r="Y1752" s="6"/>
      <c r="Z1752" s="3"/>
      <c r="AA1752" s="6"/>
      <c r="AB1752" s="6"/>
      <c r="AC1752" s="6"/>
      <c r="AD1752" s="6"/>
      <c r="AE1752" s="6"/>
      <c r="AF1752" s="7"/>
    </row>
    <row r="1753" spans="1:32" ht="13.2">
      <c r="A1753" s="8"/>
      <c r="B1753" s="9"/>
      <c r="C1753" s="10"/>
      <c r="D1753" s="10"/>
      <c r="E1753" s="43"/>
      <c r="F1753" s="10"/>
      <c r="G1753" s="10"/>
      <c r="H1753" s="10"/>
      <c r="I1753" s="10"/>
      <c r="J1753" s="10"/>
      <c r="K1753" s="10"/>
      <c r="L1753" s="10"/>
      <c r="M1753" s="10"/>
      <c r="Q1753" s="10"/>
      <c r="R1753" s="10"/>
      <c r="S1753" s="10"/>
      <c r="T1753" s="11" t="e">
        <f>((S1753)/((O1753/60)*(N1753/(N1753+O1753))))/1000</f>
        <v>#DIV/0!</v>
      </c>
      <c r="U1753" s="10"/>
      <c r="V1753" s="10"/>
      <c r="W1753" s="10"/>
      <c r="X1753" s="10"/>
      <c r="Y1753" s="12"/>
      <c r="Z1753" s="10"/>
      <c r="AA1753" s="12"/>
      <c r="AB1753" s="12"/>
      <c r="AC1753" s="12"/>
      <c r="AD1753" s="12"/>
      <c r="AE1753" s="12"/>
      <c r="AF1753" s="13"/>
    </row>
    <row r="1754" spans="1:32" ht="13.2">
      <c r="A1754" s="1"/>
      <c r="B1754" s="2"/>
      <c r="C1754" s="3"/>
      <c r="D1754" s="3"/>
      <c r="E1754" s="31"/>
      <c r="F1754" s="3"/>
      <c r="G1754" s="3"/>
      <c r="H1754" s="3"/>
      <c r="I1754" s="3"/>
      <c r="J1754" s="3"/>
      <c r="K1754" s="3"/>
      <c r="L1754" s="3"/>
      <c r="M1754" s="3"/>
      <c r="Q1754" s="3"/>
      <c r="R1754" s="3"/>
      <c r="S1754" s="3"/>
      <c r="T1754" s="5" t="e">
        <f>((S1754)/((O1754/60)*(N1754/(N1754+O1754))))/1000</f>
        <v>#DIV/0!</v>
      </c>
      <c r="U1754" s="3"/>
      <c r="V1754" s="3"/>
      <c r="W1754" s="3"/>
      <c r="X1754" s="3"/>
      <c r="Y1754" s="6"/>
      <c r="Z1754" s="3"/>
      <c r="AA1754" s="6"/>
      <c r="AB1754" s="6"/>
      <c r="AC1754" s="6"/>
      <c r="AD1754" s="6"/>
      <c r="AE1754" s="6"/>
      <c r="AF1754" s="7"/>
    </row>
    <row r="1755" spans="1:32" ht="13.2">
      <c r="A1755" s="8"/>
      <c r="B1755" s="9"/>
      <c r="C1755" s="10"/>
      <c r="D1755" s="10"/>
      <c r="E1755" s="43"/>
      <c r="F1755" s="10"/>
      <c r="G1755" s="10"/>
      <c r="H1755" s="10"/>
      <c r="I1755" s="10"/>
      <c r="J1755" s="10"/>
      <c r="K1755" s="10"/>
      <c r="L1755" s="10"/>
      <c r="M1755" s="10"/>
      <c r="Q1755" s="10"/>
      <c r="R1755" s="10"/>
      <c r="S1755" s="10"/>
      <c r="T1755" s="11" t="e">
        <f>((S1755)/((O1755/60)*(N1755/(N1755+O1755))))/1000</f>
        <v>#DIV/0!</v>
      </c>
      <c r="U1755" s="10"/>
      <c r="V1755" s="10"/>
      <c r="W1755" s="10"/>
      <c r="X1755" s="10"/>
      <c r="Y1755" s="12"/>
      <c r="Z1755" s="10"/>
      <c r="AA1755" s="12"/>
      <c r="AB1755" s="12"/>
      <c r="AC1755" s="12"/>
      <c r="AD1755" s="12"/>
      <c r="AE1755" s="12"/>
      <c r="AF1755" s="13"/>
    </row>
    <row r="1756" spans="1:32" ht="13.2">
      <c r="A1756" s="1"/>
      <c r="B1756" s="2"/>
      <c r="C1756" s="3"/>
      <c r="D1756" s="3"/>
      <c r="E1756" s="31"/>
      <c r="F1756" s="3"/>
      <c r="G1756" s="3"/>
      <c r="H1756" s="3"/>
      <c r="I1756" s="3"/>
      <c r="J1756" s="3"/>
      <c r="K1756" s="3"/>
      <c r="L1756" s="3"/>
      <c r="M1756" s="3"/>
      <c r="Q1756" s="3"/>
      <c r="R1756" s="3"/>
      <c r="S1756" s="3"/>
      <c r="T1756" s="5" t="e">
        <f>((S1756)/((O1756/60)*(N1756/(N1756+O1756))))/1000</f>
        <v>#DIV/0!</v>
      </c>
      <c r="U1756" s="3"/>
      <c r="V1756" s="3"/>
      <c r="W1756" s="3"/>
      <c r="X1756" s="3"/>
      <c r="Y1756" s="6"/>
      <c r="Z1756" s="3"/>
      <c r="AA1756" s="6"/>
      <c r="AB1756" s="6"/>
      <c r="AC1756" s="6"/>
      <c r="AD1756" s="6"/>
      <c r="AE1756" s="6"/>
      <c r="AF1756" s="7"/>
    </row>
    <row r="1757" spans="1:32" ht="13.2">
      <c r="A1757" s="8"/>
      <c r="B1757" s="9"/>
      <c r="C1757" s="10"/>
      <c r="D1757" s="10"/>
      <c r="E1757" s="43"/>
      <c r="F1757" s="10"/>
      <c r="G1757" s="10"/>
      <c r="H1757" s="10"/>
      <c r="I1757" s="10"/>
      <c r="J1757" s="10"/>
      <c r="K1757" s="10"/>
      <c r="L1757" s="10"/>
      <c r="M1757" s="10"/>
      <c r="Q1757" s="10"/>
      <c r="R1757" s="10"/>
      <c r="S1757" s="10"/>
      <c r="T1757" s="11" t="e">
        <f>((S1757)/((O1757/60)*(N1757/(N1757+O1757))))/1000</f>
        <v>#DIV/0!</v>
      </c>
      <c r="U1757" s="10"/>
      <c r="V1757" s="10"/>
      <c r="W1757" s="10"/>
      <c r="X1757" s="10"/>
      <c r="Y1757" s="12"/>
      <c r="Z1757" s="10"/>
      <c r="AA1757" s="12"/>
      <c r="AB1757" s="12"/>
      <c r="AC1757" s="12"/>
      <c r="AD1757" s="12"/>
      <c r="AE1757" s="12"/>
      <c r="AF1757" s="13"/>
    </row>
    <row r="1758" spans="1:32" ht="13.2">
      <c r="A1758" s="1"/>
      <c r="B1758" s="2"/>
      <c r="C1758" s="3"/>
      <c r="D1758" s="3"/>
      <c r="E1758" s="31"/>
      <c r="F1758" s="3"/>
      <c r="G1758" s="3"/>
      <c r="H1758" s="3"/>
      <c r="I1758" s="3"/>
      <c r="J1758" s="3"/>
      <c r="K1758" s="3"/>
      <c r="L1758" s="3"/>
      <c r="M1758" s="3"/>
      <c r="Q1758" s="3"/>
      <c r="R1758" s="3"/>
      <c r="S1758" s="3"/>
      <c r="T1758" s="5" t="e">
        <f>((S1758)/((O1758/60)*(N1758/(N1758+O1758))))/1000</f>
        <v>#DIV/0!</v>
      </c>
      <c r="U1758" s="3"/>
      <c r="V1758" s="3"/>
      <c r="W1758" s="3"/>
      <c r="X1758" s="3"/>
      <c r="Y1758" s="6"/>
      <c r="Z1758" s="3"/>
      <c r="AA1758" s="6"/>
      <c r="AB1758" s="6"/>
      <c r="AC1758" s="6"/>
      <c r="AD1758" s="6"/>
      <c r="AE1758" s="6"/>
      <c r="AF1758" s="7"/>
    </row>
    <row r="1759" spans="1:32" ht="13.2">
      <c r="A1759" s="8"/>
      <c r="B1759" s="9"/>
      <c r="C1759" s="10"/>
      <c r="D1759" s="10"/>
      <c r="E1759" s="43"/>
      <c r="F1759" s="10"/>
      <c r="G1759" s="10"/>
      <c r="H1759" s="10"/>
      <c r="I1759" s="10"/>
      <c r="J1759" s="10"/>
      <c r="K1759" s="10"/>
      <c r="L1759" s="10"/>
      <c r="M1759" s="10"/>
      <c r="Q1759" s="10"/>
      <c r="R1759" s="10"/>
      <c r="S1759" s="10"/>
      <c r="T1759" s="11" t="e">
        <f>((S1759)/((O1759/60)*(N1759/(N1759+O1759))))/1000</f>
        <v>#DIV/0!</v>
      </c>
      <c r="U1759" s="10"/>
      <c r="V1759" s="10"/>
      <c r="W1759" s="10"/>
      <c r="X1759" s="10"/>
      <c r="Y1759" s="12"/>
      <c r="Z1759" s="10"/>
      <c r="AA1759" s="12"/>
      <c r="AB1759" s="12"/>
      <c r="AC1759" s="12"/>
      <c r="AD1759" s="12"/>
      <c r="AE1759" s="12"/>
      <c r="AF1759" s="13"/>
    </row>
    <row r="1760" spans="1:32" ht="13.2">
      <c r="A1760" s="1"/>
      <c r="B1760" s="2"/>
      <c r="C1760" s="3"/>
      <c r="D1760" s="3"/>
      <c r="E1760" s="31"/>
      <c r="F1760" s="3"/>
      <c r="G1760" s="3"/>
      <c r="H1760" s="3"/>
      <c r="I1760" s="3"/>
      <c r="J1760" s="3"/>
      <c r="K1760" s="3"/>
      <c r="L1760" s="3"/>
      <c r="M1760" s="3"/>
      <c r="Q1760" s="3"/>
      <c r="R1760" s="3"/>
      <c r="S1760" s="3"/>
      <c r="T1760" s="5" t="e">
        <f>((S1760)/((O1760/60)*(N1760/(N1760+O1760))))/1000</f>
        <v>#DIV/0!</v>
      </c>
      <c r="U1760" s="3"/>
      <c r="V1760" s="3"/>
      <c r="W1760" s="3"/>
      <c r="X1760" s="3"/>
      <c r="Y1760" s="6"/>
      <c r="Z1760" s="3"/>
      <c r="AA1760" s="6"/>
      <c r="AB1760" s="6"/>
      <c r="AC1760" s="6"/>
      <c r="AD1760" s="6"/>
      <c r="AE1760" s="6"/>
      <c r="AF1760" s="7"/>
    </row>
    <row r="1761" spans="1:32" ht="13.2">
      <c r="A1761" s="8"/>
      <c r="B1761" s="9"/>
      <c r="C1761" s="10"/>
      <c r="D1761" s="10"/>
      <c r="E1761" s="43"/>
      <c r="F1761" s="10"/>
      <c r="G1761" s="10"/>
      <c r="H1761" s="10"/>
      <c r="I1761" s="10"/>
      <c r="J1761" s="10"/>
      <c r="K1761" s="10"/>
      <c r="L1761" s="10"/>
      <c r="M1761" s="10"/>
      <c r="Q1761" s="10"/>
      <c r="R1761" s="10"/>
      <c r="S1761" s="10"/>
      <c r="T1761" s="11" t="e">
        <f>((S1761)/((O1761/60)*(N1761/(N1761+O1761))))/1000</f>
        <v>#DIV/0!</v>
      </c>
      <c r="U1761" s="10"/>
      <c r="V1761" s="10"/>
      <c r="W1761" s="10"/>
      <c r="X1761" s="10"/>
      <c r="Y1761" s="12"/>
      <c r="Z1761" s="10"/>
      <c r="AA1761" s="12"/>
      <c r="AB1761" s="12"/>
      <c r="AC1761" s="12"/>
      <c r="AD1761" s="12"/>
      <c r="AE1761" s="12"/>
      <c r="AF1761" s="13"/>
    </row>
    <row r="1762" spans="1:32" ht="13.2">
      <c r="A1762" s="1"/>
      <c r="B1762" s="2"/>
      <c r="C1762" s="3"/>
      <c r="D1762" s="3"/>
      <c r="E1762" s="31"/>
      <c r="F1762" s="3"/>
      <c r="G1762" s="3"/>
      <c r="H1762" s="3"/>
      <c r="I1762" s="3"/>
      <c r="J1762" s="3"/>
      <c r="K1762" s="3"/>
      <c r="L1762" s="3"/>
      <c r="M1762" s="3"/>
      <c r="Q1762" s="3"/>
      <c r="R1762" s="3"/>
      <c r="S1762" s="3"/>
      <c r="T1762" s="5" t="e">
        <f>((S1762)/((O1762/60)*(N1762/(N1762+O1762))))/1000</f>
        <v>#DIV/0!</v>
      </c>
      <c r="U1762" s="3"/>
      <c r="V1762" s="3"/>
      <c r="W1762" s="3"/>
      <c r="X1762" s="3"/>
      <c r="Y1762" s="6"/>
      <c r="Z1762" s="3"/>
      <c r="AA1762" s="6"/>
      <c r="AB1762" s="6"/>
      <c r="AC1762" s="6"/>
      <c r="AD1762" s="6"/>
      <c r="AE1762" s="6"/>
      <c r="AF1762" s="7"/>
    </row>
    <row r="1763" spans="1:32" ht="13.2">
      <c r="A1763" s="8"/>
      <c r="B1763" s="9"/>
      <c r="C1763" s="10"/>
      <c r="D1763" s="10"/>
      <c r="E1763" s="43"/>
      <c r="F1763" s="10"/>
      <c r="G1763" s="10"/>
      <c r="H1763" s="10"/>
      <c r="I1763" s="10"/>
      <c r="J1763" s="10"/>
      <c r="K1763" s="10"/>
      <c r="L1763" s="10"/>
      <c r="M1763" s="10"/>
      <c r="Q1763" s="10"/>
      <c r="R1763" s="10"/>
      <c r="S1763" s="10"/>
      <c r="T1763" s="11" t="e">
        <f>((S1763)/((O1763/60)*(N1763/(N1763+O1763))))/1000</f>
        <v>#DIV/0!</v>
      </c>
      <c r="U1763" s="10"/>
      <c r="V1763" s="10"/>
      <c r="W1763" s="10"/>
      <c r="X1763" s="10"/>
      <c r="Y1763" s="12"/>
      <c r="Z1763" s="10"/>
      <c r="AA1763" s="12"/>
      <c r="AB1763" s="12"/>
      <c r="AC1763" s="12"/>
      <c r="AD1763" s="12"/>
      <c r="AE1763" s="12"/>
      <c r="AF1763" s="13"/>
    </row>
    <row r="1764" spans="1:32" ht="13.2">
      <c r="A1764" s="1"/>
      <c r="B1764" s="2"/>
      <c r="C1764" s="3"/>
      <c r="D1764" s="3"/>
      <c r="E1764" s="31"/>
      <c r="F1764" s="3"/>
      <c r="G1764" s="3"/>
      <c r="H1764" s="3"/>
      <c r="I1764" s="3"/>
      <c r="J1764" s="3"/>
      <c r="K1764" s="3"/>
      <c r="L1764" s="3"/>
      <c r="M1764" s="3"/>
      <c r="Q1764" s="3"/>
      <c r="R1764" s="3"/>
      <c r="S1764" s="3"/>
      <c r="T1764" s="5" t="e">
        <f>((S1764)/((O1764/60)*(N1764/(N1764+O1764))))/1000</f>
        <v>#DIV/0!</v>
      </c>
      <c r="U1764" s="3"/>
      <c r="V1764" s="3"/>
      <c r="W1764" s="3"/>
      <c r="X1764" s="3"/>
      <c r="Y1764" s="6"/>
      <c r="Z1764" s="3"/>
      <c r="AA1764" s="6"/>
      <c r="AB1764" s="6"/>
      <c r="AC1764" s="6"/>
      <c r="AD1764" s="6"/>
      <c r="AE1764" s="6"/>
      <c r="AF1764" s="7"/>
    </row>
    <row r="1765" spans="1:32" ht="13.2">
      <c r="A1765" s="8"/>
      <c r="B1765" s="9"/>
      <c r="C1765" s="10"/>
      <c r="D1765" s="10"/>
      <c r="E1765" s="43"/>
      <c r="F1765" s="10"/>
      <c r="G1765" s="10"/>
      <c r="H1765" s="10"/>
      <c r="I1765" s="10"/>
      <c r="J1765" s="10"/>
      <c r="K1765" s="10"/>
      <c r="L1765" s="10"/>
      <c r="M1765" s="10"/>
      <c r="Q1765" s="10"/>
      <c r="R1765" s="10"/>
      <c r="S1765" s="10"/>
      <c r="T1765" s="11" t="e">
        <f>((S1765)/((O1765/60)*(N1765/(N1765+O1765))))/1000</f>
        <v>#DIV/0!</v>
      </c>
      <c r="U1765" s="10"/>
      <c r="V1765" s="10"/>
      <c r="W1765" s="10"/>
      <c r="X1765" s="10"/>
      <c r="Y1765" s="12"/>
      <c r="Z1765" s="10"/>
      <c r="AA1765" s="12"/>
      <c r="AB1765" s="12"/>
      <c r="AC1765" s="12"/>
      <c r="AD1765" s="12"/>
      <c r="AE1765" s="12"/>
      <c r="AF1765" s="13"/>
    </row>
    <row r="1766" spans="1:32" ht="13.2">
      <c r="A1766" s="1"/>
      <c r="B1766" s="2"/>
      <c r="C1766" s="3"/>
      <c r="D1766" s="3"/>
      <c r="E1766" s="31"/>
      <c r="F1766" s="3"/>
      <c r="G1766" s="3"/>
      <c r="H1766" s="3"/>
      <c r="I1766" s="3"/>
      <c r="J1766" s="3"/>
      <c r="K1766" s="3"/>
      <c r="L1766" s="3"/>
      <c r="M1766" s="3"/>
      <c r="Q1766" s="3"/>
      <c r="R1766" s="3"/>
      <c r="S1766" s="3"/>
      <c r="T1766" s="5" t="e">
        <f>((S1766)/((O1766/60)*(N1766/(N1766+O1766))))/1000</f>
        <v>#DIV/0!</v>
      </c>
      <c r="U1766" s="3"/>
      <c r="V1766" s="3"/>
      <c r="W1766" s="3"/>
      <c r="X1766" s="3"/>
      <c r="Y1766" s="6"/>
      <c r="Z1766" s="3"/>
      <c r="AA1766" s="6"/>
      <c r="AB1766" s="6"/>
      <c r="AC1766" s="6"/>
      <c r="AD1766" s="6"/>
      <c r="AE1766" s="6"/>
      <c r="AF1766" s="7"/>
    </row>
    <row r="1767" spans="1:32" ht="13.2">
      <c r="A1767" s="8"/>
      <c r="B1767" s="9"/>
      <c r="C1767" s="10"/>
      <c r="D1767" s="10"/>
      <c r="E1767" s="43"/>
      <c r="F1767" s="10"/>
      <c r="G1767" s="10"/>
      <c r="H1767" s="10"/>
      <c r="I1767" s="10"/>
      <c r="J1767" s="10"/>
      <c r="K1767" s="10"/>
      <c r="L1767" s="10"/>
      <c r="M1767" s="10"/>
      <c r="Q1767" s="10"/>
      <c r="R1767" s="10"/>
      <c r="S1767" s="10"/>
      <c r="T1767" s="11" t="e">
        <f>((S1767)/((O1767/60)*(N1767/(N1767+O1767))))/1000</f>
        <v>#DIV/0!</v>
      </c>
      <c r="U1767" s="10"/>
      <c r="V1767" s="10"/>
      <c r="W1767" s="10"/>
      <c r="X1767" s="10"/>
      <c r="Y1767" s="12"/>
      <c r="Z1767" s="10"/>
      <c r="AA1767" s="12"/>
      <c r="AB1767" s="12"/>
      <c r="AC1767" s="12"/>
      <c r="AD1767" s="12"/>
      <c r="AE1767" s="12"/>
      <c r="AF1767" s="13"/>
    </row>
    <row r="1768" spans="1:32" ht="13.2">
      <c r="A1768" s="1"/>
      <c r="B1768" s="2"/>
      <c r="C1768" s="3"/>
      <c r="D1768" s="3"/>
      <c r="E1768" s="31"/>
      <c r="F1768" s="3"/>
      <c r="G1768" s="3"/>
      <c r="H1768" s="3"/>
      <c r="I1768" s="3"/>
      <c r="J1768" s="3"/>
      <c r="K1768" s="3"/>
      <c r="L1768" s="3"/>
      <c r="M1768" s="3"/>
      <c r="Q1768" s="3"/>
      <c r="R1768" s="3"/>
      <c r="S1768" s="3"/>
      <c r="T1768" s="5" t="e">
        <f>((S1768)/((O1768/60)*(N1768/(N1768+O1768))))/1000</f>
        <v>#DIV/0!</v>
      </c>
      <c r="U1768" s="3"/>
      <c r="V1768" s="3"/>
      <c r="W1768" s="3"/>
      <c r="X1768" s="3"/>
      <c r="Y1768" s="6"/>
      <c r="Z1768" s="3"/>
      <c r="AA1768" s="6"/>
      <c r="AB1768" s="6"/>
      <c r="AC1768" s="6"/>
      <c r="AD1768" s="6"/>
      <c r="AE1768" s="6"/>
      <c r="AF1768" s="7"/>
    </row>
    <row r="1769" spans="1:32" ht="13.2">
      <c r="A1769" s="8"/>
      <c r="B1769" s="9"/>
      <c r="C1769" s="10"/>
      <c r="D1769" s="10"/>
      <c r="E1769" s="43"/>
      <c r="F1769" s="10"/>
      <c r="G1769" s="10"/>
      <c r="H1769" s="10"/>
      <c r="I1769" s="10"/>
      <c r="J1769" s="10"/>
      <c r="K1769" s="10"/>
      <c r="L1769" s="10"/>
      <c r="M1769" s="10"/>
      <c r="Q1769" s="10"/>
      <c r="R1769" s="10"/>
      <c r="S1769" s="10"/>
      <c r="T1769" s="11" t="e">
        <f>((S1769)/((O1769/60)*(N1769/(N1769+O1769))))/1000</f>
        <v>#DIV/0!</v>
      </c>
      <c r="U1769" s="10"/>
      <c r="V1769" s="10"/>
      <c r="W1769" s="10"/>
      <c r="X1769" s="10"/>
      <c r="Y1769" s="12"/>
      <c r="Z1769" s="10"/>
      <c r="AA1769" s="12"/>
      <c r="AB1769" s="12"/>
      <c r="AC1769" s="12"/>
      <c r="AD1769" s="12"/>
      <c r="AE1769" s="12"/>
      <c r="AF1769" s="13"/>
    </row>
    <row r="1770" spans="1:32" ht="13.2">
      <c r="A1770" s="1"/>
      <c r="B1770" s="2"/>
      <c r="C1770" s="3"/>
      <c r="D1770" s="3"/>
      <c r="E1770" s="31"/>
      <c r="F1770" s="3"/>
      <c r="G1770" s="3"/>
      <c r="H1770" s="3"/>
      <c r="I1770" s="3"/>
      <c r="J1770" s="3"/>
      <c r="K1770" s="3"/>
      <c r="L1770" s="3"/>
      <c r="M1770" s="3"/>
      <c r="Q1770" s="3"/>
      <c r="R1770" s="3"/>
      <c r="S1770" s="3"/>
      <c r="T1770" s="5" t="e">
        <f>((S1770)/((O1770/60)*(N1770/(N1770+O1770))))/1000</f>
        <v>#DIV/0!</v>
      </c>
      <c r="U1770" s="3"/>
      <c r="V1770" s="3"/>
      <c r="W1770" s="3"/>
      <c r="X1770" s="3"/>
      <c r="Y1770" s="6"/>
      <c r="Z1770" s="3"/>
      <c r="AA1770" s="6"/>
      <c r="AB1770" s="6"/>
      <c r="AC1770" s="6"/>
      <c r="AD1770" s="6"/>
      <c r="AE1770" s="6"/>
      <c r="AF1770" s="7"/>
    </row>
    <row r="1771" spans="1:32" ht="13.2">
      <c r="A1771" s="8"/>
      <c r="B1771" s="9"/>
      <c r="C1771" s="10"/>
      <c r="D1771" s="10"/>
      <c r="E1771" s="43"/>
      <c r="F1771" s="10"/>
      <c r="G1771" s="10"/>
      <c r="H1771" s="10"/>
      <c r="I1771" s="10"/>
      <c r="J1771" s="10"/>
      <c r="K1771" s="10"/>
      <c r="L1771" s="10"/>
      <c r="M1771" s="10"/>
      <c r="Q1771" s="10"/>
      <c r="R1771" s="10"/>
      <c r="S1771" s="10"/>
      <c r="T1771" s="11" t="e">
        <f>((S1771)/((O1771/60)*(N1771/(N1771+O1771))))/1000</f>
        <v>#DIV/0!</v>
      </c>
      <c r="U1771" s="10"/>
      <c r="V1771" s="10"/>
      <c r="W1771" s="10"/>
      <c r="X1771" s="10"/>
      <c r="Y1771" s="12"/>
      <c r="Z1771" s="10"/>
      <c r="AA1771" s="12"/>
      <c r="AB1771" s="12"/>
      <c r="AC1771" s="12"/>
      <c r="AD1771" s="12"/>
      <c r="AE1771" s="12"/>
      <c r="AF1771" s="13"/>
    </row>
    <row r="1772" spans="1:32" ht="13.2">
      <c r="A1772" s="1"/>
      <c r="B1772" s="2"/>
      <c r="C1772" s="3"/>
      <c r="D1772" s="3"/>
      <c r="E1772" s="31"/>
      <c r="F1772" s="3"/>
      <c r="G1772" s="3"/>
      <c r="H1772" s="3"/>
      <c r="I1772" s="3"/>
      <c r="J1772" s="3"/>
      <c r="K1772" s="3"/>
      <c r="L1772" s="3"/>
      <c r="M1772" s="3"/>
      <c r="Q1772" s="3"/>
      <c r="R1772" s="3"/>
      <c r="S1772" s="3"/>
      <c r="T1772" s="5" t="e">
        <f>((S1772)/((O1772/60)*(N1772/(N1772+O1772))))/1000</f>
        <v>#DIV/0!</v>
      </c>
      <c r="U1772" s="3"/>
      <c r="V1772" s="3"/>
      <c r="W1772" s="3"/>
      <c r="X1772" s="3"/>
      <c r="Y1772" s="6"/>
      <c r="Z1772" s="3"/>
      <c r="AA1772" s="6"/>
      <c r="AB1772" s="6"/>
      <c r="AC1772" s="6"/>
      <c r="AD1772" s="6"/>
      <c r="AE1772" s="6"/>
      <c r="AF1772" s="7"/>
    </row>
    <row r="1773" spans="1:32" ht="13.2">
      <c r="A1773" s="8"/>
      <c r="B1773" s="9"/>
      <c r="C1773" s="10"/>
      <c r="D1773" s="10"/>
      <c r="E1773" s="43"/>
      <c r="F1773" s="10"/>
      <c r="G1773" s="10"/>
      <c r="H1773" s="10"/>
      <c r="I1773" s="10"/>
      <c r="J1773" s="10"/>
      <c r="K1773" s="10"/>
      <c r="L1773" s="10"/>
      <c r="M1773" s="10"/>
      <c r="Q1773" s="10"/>
      <c r="R1773" s="10"/>
      <c r="S1773" s="10"/>
      <c r="T1773" s="11" t="e">
        <f>((S1773)/((O1773/60)*(N1773/(N1773+O1773))))/1000</f>
        <v>#DIV/0!</v>
      </c>
      <c r="U1773" s="10"/>
      <c r="V1773" s="10"/>
      <c r="W1773" s="10"/>
      <c r="X1773" s="10"/>
      <c r="Y1773" s="12"/>
      <c r="Z1773" s="10"/>
      <c r="AA1773" s="12"/>
      <c r="AB1773" s="12"/>
      <c r="AC1773" s="12"/>
      <c r="AD1773" s="12"/>
      <c r="AE1773" s="12"/>
      <c r="AF1773" s="13"/>
    </row>
    <row r="1774" spans="1:32" ht="13.2">
      <c r="A1774" s="1"/>
      <c r="B1774" s="2"/>
      <c r="C1774" s="3"/>
      <c r="D1774" s="3"/>
      <c r="E1774" s="31"/>
      <c r="F1774" s="3"/>
      <c r="G1774" s="3"/>
      <c r="H1774" s="3"/>
      <c r="I1774" s="3"/>
      <c r="J1774" s="3"/>
      <c r="K1774" s="3"/>
      <c r="L1774" s="3"/>
      <c r="M1774" s="3"/>
      <c r="Q1774" s="3"/>
      <c r="R1774" s="3"/>
      <c r="S1774" s="3"/>
      <c r="T1774" s="5" t="e">
        <f>((S1774)/((O1774/60)*(N1774/(N1774+O1774))))/1000</f>
        <v>#DIV/0!</v>
      </c>
      <c r="U1774" s="3"/>
      <c r="V1774" s="3"/>
      <c r="W1774" s="3"/>
      <c r="X1774" s="3"/>
      <c r="Y1774" s="6"/>
      <c r="Z1774" s="3"/>
      <c r="AA1774" s="6"/>
      <c r="AB1774" s="6"/>
      <c r="AC1774" s="6"/>
      <c r="AD1774" s="6"/>
      <c r="AE1774" s="6"/>
      <c r="AF1774" s="7"/>
    </row>
    <row r="1775" spans="1:32" ht="13.2">
      <c r="A1775" s="8"/>
      <c r="B1775" s="9"/>
      <c r="C1775" s="10"/>
      <c r="D1775" s="10"/>
      <c r="E1775" s="43"/>
      <c r="F1775" s="10"/>
      <c r="G1775" s="10"/>
      <c r="H1775" s="10"/>
      <c r="I1775" s="10"/>
      <c r="J1775" s="10"/>
      <c r="K1775" s="10"/>
      <c r="L1775" s="10"/>
      <c r="M1775" s="10"/>
      <c r="Q1775" s="10"/>
      <c r="R1775" s="10"/>
      <c r="S1775" s="10"/>
      <c r="T1775" s="11" t="e">
        <f>((S1775)/((O1775/60)*(N1775/(N1775+O1775))))/1000</f>
        <v>#DIV/0!</v>
      </c>
      <c r="U1775" s="10"/>
      <c r="V1775" s="10"/>
      <c r="W1775" s="10"/>
      <c r="X1775" s="10"/>
      <c r="Y1775" s="12"/>
      <c r="Z1775" s="10"/>
      <c r="AA1775" s="12"/>
      <c r="AB1775" s="12"/>
      <c r="AC1775" s="12"/>
      <c r="AD1775" s="12"/>
      <c r="AE1775" s="12"/>
      <c r="AF1775" s="13"/>
    </row>
    <row r="1776" spans="1:32" ht="13.2">
      <c r="A1776" s="1"/>
      <c r="B1776" s="2"/>
      <c r="C1776" s="3"/>
      <c r="D1776" s="3"/>
      <c r="E1776" s="31"/>
      <c r="F1776" s="3"/>
      <c r="G1776" s="3"/>
      <c r="H1776" s="3"/>
      <c r="I1776" s="3"/>
      <c r="J1776" s="3"/>
      <c r="K1776" s="3"/>
      <c r="L1776" s="3"/>
      <c r="M1776" s="3"/>
      <c r="Q1776" s="3"/>
      <c r="R1776" s="3"/>
      <c r="S1776" s="3"/>
      <c r="T1776" s="5" t="e">
        <f>((S1776)/((O1776/60)*(N1776/(N1776+O1776))))/1000</f>
        <v>#DIV/0!</v>
      </c>
      <c r="U1776" s="3"/>
      <c r="V1776" s="3"/>
      <c r="W1776" s="3"/>
      <c r="X1776" s="3"/>
      <c r="Y1776" s="6"/>
      <c r="Z1776" s="3"/>
      <c r="AA1776" s="6"/>
      <c r="AB1776" s="6"/>
      <c r="AC1776" s="6"/>
      <c r="AD1776" s="6"/>
      <c r="AE1776" s="6"/>
      <c r="AF1776" s="7"/>
    </row>
    <row r="1777" spans="1:32" ht="13.2">
      <c r="A1777" s="8"/>
      <c r="B1777" s="9"/>
      <c r="C1777" s="10"/>
      <c r="D1777" s="10"/>
      <c r="E1777" s="43"/>
      <c r="F1777" s="10"/>
      <c r="G1777" s="10"/>
      <c r="H1777" s="10"/>
      <c r="I1777" s="10"/>
      <c r="J1777" s="10"/>
      <c r="K1777" s="10"/>
      <c r="L1777" s="10"/>
      <c r="M1777" s="10"/>
      <c r="Q1777" s="10"/>
      <c r="R1777" s="10"/>
      <c r="S1777" s="10"/>
      <c r="T1777" s="11" t="e">
        <f>((S1777)/((O1777/60)*(N1777/(N1777+O1777))))/1000</f>
        <v>#DIV/0!</v>
      </c>
      <c r="U1777" s="10"/>
      <c r="V1777" s="10"/>
      <c r="W1777" s="10"/>
      <c r="X1777" s="10"/>
      <c r="Y1777" s="12"/>
      <c r="Z1777" s="10"/>
      <c r="AA1777" s="12"/>
      <c r="AB1777" s="12"/>
      <c r="AC1777" s="12"/>
      <c r="AD1777" s="12"/>
      <c r="AE1777" s="12"/>
      <c r="AF1777" s="13"/>
    </row>
    <row r="1778" spans="1:32" ht="13.2">
      <c r="A1778" s="1"/>
      <c r="B1778" s="2"/>
      <c r="C1778" s="3"/>
      <c r="D1778" s="3"/>
      <c r="E1778" s="31"/>
      <c r="F1778" s="3"/>
      <c r="G1778" s="3"/>
      <c r="H1778" s="3"/>
      <c r="I1778" s="3"/>
      <c r="J1778" s="3"/>
      <c r="K1778" s="3"/>
      <c r="L1778" s="3"/>
      <c r="M1778" s="3"/>
      <c r="Q1778" s="3"/>
      <c r="R1778" s="3"/>
      <c r="S1778" s="3"/>
      <c r="T1778" s="5" t="e">
        <f>((S1778)/((O1778/60)*(N1778/(N1778+O1778))))/1000</f>
        <v>#DIV/0!</v>
      </c>
      <c r="U1778" s="3"/>
      <c r="V1778" s="3"/>
      <c r="W1778" s="3"/>
      <c r="X1778" s="3"/>
      <c r="Y1778" s="6"/>
      <c r="Z1778" s="3"/>
      <c r="AA1778" s="6"/>
      <c r="AB1778" s="6"/>
      <c r="AC1778" s="6"/>
      <c r="AD1778" s="6"/>
      <c r="AE1778" s="6"/>
      <c r="AF1778" s="7"/>
    </row>
    <row r="1779" spans="1:32" ht="13.2">
      <c r="A1779" s="8"/>
      <c r="B1779" s="9"/>
      <c r="C1779" s="10"/>
      <c r="D1779" s="10"/>
      <c r="E1779" s="43"/>
      <c r="F1779" s="10"/>
      <c r="G1779" s="10"/>
      <c r="H1779" s="10"/>
      <c r="I1779" s="10"/>
      <c r="J1779" s="10"/>
      <c r="K1779" s="10"/>
      <c r="L1779" s="10"/>
      <c r="M1779" s="10"/>
      <c r="Q1779" s="10"/>
      <c r="R1779" s="10"/>
      <c r="S1779" s="10"/>
      <c r="T1779" s="11" t="e">
        <f>((S1779)/((O1779/60)*(N1779/(N1779+O1779))))/1000</f>
        <v>#DIV/0!</v>
      </c>
      <c r="U1779" s="10"/>
      <c r="V1779" s="10"/>
      <c r="W1779" s="10"/>
      <c r="X1779" s="10"/>
      <c r="Y1779" s="12"/>
      <c r="Z1779" s="10"/>
      <c r="AA1779" s="12"/>
      <c r="AB1779" s="12"/>
      <c r="AC1779" s="12"/>
      <c r="AD1779" s="12"/>
      <c r="AE1779" s="12"/>
      <c r="AF1779" s="13"/>
    </row>
    <row r="1780" spans="1:32" ht="13.2">
      <c r="A1780" s="1"/>
      <c r="B1780" s="2"/>
      <c r="C1780" s="3"/>
      <c r="D1780" s="3"/>
      <c r="E1780" s="31"/>
      <c r="F1780" s="3"/>
      <c r="G1780" s="3"/>
      <c r="H1780" s="3"/>
      <c r="I1780" s="3"/>
      <c r="J1780" s="3"/>
      <c r="K1780" s="3"/>
      <c r="L1780" s="3"/>
      <c r="M1780" s="3"/>
      <c r="Q1780" s="3"/>
      <c r="R1780" s="3"/>
      <c r="S1780" s="3"/>
      <c r="T1780" s="5" t="e">
        <f>((S1780)/((O1780/60)*(N1780/(N1780+O1780))))/1000</f>
        <v>#DIV/0!</v>
      </c>
      <c r="U1780" s="3"/>
      <c r="V1780" s="3"/>
      <c r="W1780" s="3"/>
      <c r="X1780" s="3"/>
      <c r="Y1780" s="6"/>
      <c r="Z1780" s="3"/>
      <c r="AA1780" s="6"/>
      <c r="AB1780" s="6"/>
      <c r="AC1780" s="6"/>
      <c r="AD1780" s="6"/>
      <c r="AE1780" s="6"/>
      <c r="AF1780" s="7"/>
    </row>
    <row r="1781" spans="1:32" ht="13.2">
      <c r="A1781" s="8"/>
      <c r="B1781" s="9"/>
      <c r="C1781" s="10"/>
      <c r="D1781" s="10"/>
      <c r="E1781" s="43"/>
      <c r="F1781" s="10"/>
      <c r="G1781" s="10"/>
      <c r="H1781" s="10"/>
      <c r="I1781" s="10"/>
      <c r="J1781" s="10"/>
      <c r="K1781" s="10"/>
      <c r="L1781" s="10"/>
      <c r="M1781" s="10"/>
      <c r="Q1781" s="10"/>
      <c r="R1781" s="10"/>
      <c r="S1781" s="10"/>
      <c r="T1781" s="11" t="e">
        <f>((S1781)/((O1781/60)*(N1781/(N1781+O1781))))/1000</f>
        <v>#DIV/0!</v>
      </c>
      <c r="U1781" s="10"/>
      <c r="V1781" s="10"/>
      <c r="W1781" s="10"/>
      <c r="X1781" s="10"/>
      <c r="Y1781" s="12"/>
      <c r="Z1781" s="10"/>
      <c r="AA1781" s="12"/>
      <c r="AB1781" s="12"/>
      <c r="AC1781" s="12"/>
      <c r="AD1781" s="12"/>
      <c r="AE1781" s="12"/>
      <c r="AF1781" s="13"/>
    </row>
    <row r="1782" spans="1:32" ht="13.2">
      <c r="A1782" s="1"/>
      <c r="B1782" s="2"/>
      <c r="C1782" s="3"/>
      <c r="D1782" s="3"/>
      <c r="E1782" s="31"/>
      <c r="F1782" s="3"/>
      <c r="G1782" s="3"/>
      <c r="H1782" s="3"/>
      <c r="I1782" s="3"/>
      <c r="J1782" s="3"/>
      <c r="K1782" s="3"/>
      <c r="L1782" s="3"/>
      <c r="M1782" s="3"/>
      <c r="Q1782" s="3"/>
      <c r="R1782" s="3"/>
      <c r="S1782" s="3"/>
      <c r="T1782" s="5" t="e">
        <f>((S1782)/((O1782/60)*(N1782/(N1782+O1782))))/1000</f>
        <v>#DIV/0!</v>
      </c>
      <c r="U1782" s="3"/>
      <c r="V1782" s="3"/>
      <c r="W1782" s="3"/>
      <c r="X1782" s="3"/>
      <c r="Y1782" s="6"/>
      <c r="Z1782" s="3"/>
      <c r="AA1782" s="6"/>
      <c r="AB1782" s="6"/>
      <c r="AC1782" s="6"/>
      <c r="AD1782" s="6"/>
      <c r="AE1782" s="6"/>
      <c r="AF1782" s="7"/>
    </row>
    <row r="1783" spans="1:32" ht="13.2">
      <c r="A1783" s="8"/>
      <c r="B1783" s="9"/>
      <c r="C1783" s="10"/>
      <c r="D1783" s="10"/>
      <c r="E1783" s="43"/>
      <c r="F1783" s="10"/>
      <c r="G1783" s="10"/>
      <c r="H1783" s="10"/>
      <c r="I1783" s="10"/>
      <c r="J1783" s="10"/>
      <c r="K1783" s="10"/>
      <c r="L1783" s="10"/>
      <c r="M1783" s="10"/>
      <c r="Q1783" s="10"/>
      <c r="R1783" s="10"/>
      <c r="S1783" s="10"/>
      <c r="T1783" s="11" t="e">
        <f>((S1783)/((O1783/60)*(N1783/(N1783+O1783))))/1000</f>
        <v>#DIV/0!</v>
      </c>
      <c r="U1783" s="10"/>
      <c r="V1783" s="10"/>
      <c r="W1783" s="10"/>
      <c r="X1783" s="10"/>
      <c r="Y1783" s="12"/>
      <c r="Z1783" s="10"/>
      <c r="AA1783" s="12"/>
      <c r="AB1783" s="12"/>
      <c r="AC1783" s="12"/>
      <c r="AD1783" s="12"/>
      <c r="AE1783" s="12"/>
      <c r="AF1783" s="13"/>
    </row>
    <row r="1784" spans="1:32" ht="13.2">
      <c r="A1784" s="1"/>
      <c r="B1784" s="2"/>
      <c r="C1784" s="3"/>
      <c r="D1784" s="3"/>
      <c r="E1784" s="31"/>
      <c r="F1784" s="3"/>
      <c r="G1784" s="3"/>
      <c r="H1784" s="3"/>
      <c r="I1784" s="3"/>
      <c r="J1784" s="3"/>
      <c r="K1784" s="3"/>
      <c r="L1784" s="3"/>
      <c r="M1784" s="3"/>
      <c r="Q1784" s="3"/>
      <c r="R1784" s="3"/>
      <c r="S1784" s="3"/>
      <c r="T1784" s="5" t="e">
        <f>((S1784)/((O1784/60)*(N1784/(N1784+O1784))))/1000</f>
        <v>#DIV/0!</v>
      </c>
      <c r="U1784" s="3"/>
      <c r="V1784" s="3"/>
      <c r="W1784" s="3"/>
      <c r="X1784" s="3"/>
      <c r="Y1784" s="6"/>
      <c r="Z1784" s="3"/>
      <c r="AA1784" s="6"/>
      <c r="AB1784" s="6"/>
      <c r="AC1784" s="6"/>
      <c r="AD1784" s="6"/>
      <c r="AE1784" s="6"/>
      <c r="AF1784" s="7"/>
    </row>
    <row r="1785" spans="1:32" ht="13.2">
      <c r="A1785" s="8"/>
      <c r="B1785" s="9"/>
      <c r="C1785" s="10"/>
      <c r="D1785" s="10"/>
      <c r="E1785" s="43"/>
      <c r="F1785" s="10"/>
      <c r="G1785" s="10"/>
      <c r="H1785" s="10"/>
      <c r="I1785" s="10"/>
      <c r="J1785" s="10"/>
      <c r="K1785" s="10"/>
      <c r="L1785" s="10"/>
      <c r="M1785" s="10"/>
      <c r="Q1785" s="10"/>
      <c r="R1785" s="10"/>
      <c r="S1785" s="10"/>
      <c r="T1785" s="11" t="e">
        <f>((S1785)/((O1785/60)*(N1785/(N1785+O1785))))/1000</f>
        <v>#DIV/0!</v>
      </c>
      <c r="U1785" s="10"/>
      <c r="V1785" s="10"/>
      <c r="W1785" s="10"/>
      <c r="X1785" s="10"/>
      <c r="Y1785" s="12"/>
      <c r="Z1785" s="10"/>
      <c r="AA1785" s="12"/>
      <c r="AB1785" s="12"/>
      <c r="AC1785" s="12"/>
      <c r="AD1785" s="12"/>
      <c r="AE1785" s="12"/>
      <c r="AF1785" s="13"/>
    </row>
    <row r="1786" spans="1:32" ht="13.2">
      <c r="A1786" s="1"/>
      <c r="B1786" s="2"/>
      <c r="C1786" s="3"/>
      <c r="D1786" s="3"/>
      <c r="E1786" s="31"/>
      <c r="F1786" s="3"/>
      <c r="G1786" s="3"/>
      <c r="H1786" s="3"/>
      <c r="I1786" s="3"/>
      <c r="J1786" s="3"/>
      <c r="K1786" s="3"/>
      <c r="L1786" s="3"/>
      <c r="M1786" s="3"/>
      <c r="Q1786" s="3"/>
      <c r="R1786" s="3"/>
      <c r="S1786" s="3"/>
      <c r="T1786" s="5" t="e">
        <f>((S1786)/((O1786/60)*(N1786/(N1786+O1786))))/1000</f>
        <v>#DIV/0!</v>
      </c>
      <c r="U1786" s="3"/>
      <c r="V1786" s="3"/>
      <c r="W1786" s="3"/>
      <c r="X1786" s="3"/>
      <c r="Y1786" s="6"/>
      <c r="Z1786" s="3"/>
      <c r="AA1786" s="6"/>
      <c r="AB1786" s="6"/>
      <c r="AC1786" s="6"/>
      <c r="AD1786" s="6"/>
      <c r="AE1786" s="6"/>
      <c r="AF1786" s="7"/>
    </row>
    <row r="1787" spans="1:32" ht="13.2">
      <c r="A1787" s="8"/>
      <c r="B1787" s="9"/>
      <c r="C1787" s="10"/>
      <c r="D1787" s="10"/>
      <c r="E1787" s="43"/>
      <c r="F1787" s="10"/>
      <c r="G1787" s="10"/>
      <c r="H1787" s="10"/>
      <c r="I1787" s="10"/>
      <c r="J1787" s="10"/>
      <c r="K1787" s="10"/>
      <c r="L1787" s="10"/>
      <c r="M1787" s="10"/>
      <c r="Q1787" s="10"/>
      <c r="R1787" s="10"/>
      <c r="S1787" s="10"/>
      <c r="T1787" s="11" t="e">
        <f>((S1787)/((O1787/60)*(N1787/(N1787+O1787))))/1000</f>
        <v>#DIV/0!</v>
      </c>
      <c r="U1787" s="10"/>
      <c r="V1787" s="10"/>
      <c r="W1787" s="10"/>
      <c r="X1787" s="10"/>
      <c r="Y1787" s="12"/>
      <c r="Z1787" s="10"/>
      <c r="AA1787" s="12"/>
      <c r="AB1787" s="12"/>
      <c r="AC1787" s="12"/>
      <c r="AD1787" s="12"/>
      <c r="AE1787" s="12"/>
      <c r="AF1787" s="13"/>
    </row>
    <row r="1788" spans="1:32" ht="13.2">
      <c r="A1788" s="1"/>
      <c r="B1788" s="2"/>
      <c r="C1788" s="3"/>
      <c r="D1788" s="3"/>
      <c r="E1788" s="31"/>
      <c r="F1788" s="3"/>
      <c r="G1788" s="3"/>
      <c r="H1788" s="3"/>
      <c r="I1788" s="3"/>
      <c r="J1788" s="3"/>
      <c r="K1788" s="3"/>
      <c r="L1788" s="3"/>
      <c r="M1788" s="3"/>
      <c r="Q1788" s="3"/>
      <c r="R1788" s="3"/>
      <c r="S1788" s="3"/>
      <c r="T1788" s="5" t="e">
        <f>((S1788)/((O1788/60)*(N1788/(N1788+O1788))))/1000</f>
        <v>#DIV/0!</v>
      </c>
      <c r="U1788" s="3"/>
      <c r="V1788" s="3"/>
      <c r="W1788" s="3"/>
      <c r="X1788" s="3"/>
      <c r="Y1788" s="6"/>
      <c r="Z1788" s="3"/>
      <c r="AA1788" s="6"/>
      <c r="AB1788" s="6"/>
      <c r="AC1788" s="6"/>
      <c r="AD1788" s="6"/>
      <c r="AE1788" s="6"/>
      <c r="AF1788" s="7"/>
    </row>
    <row r="1789" spans="1:32" ht="13.2">
      <c r="A1789" s="8"/>
      <c r="B1789" s="9"/>
      <c r="C1789" s="10"/>
      <c r="D1789" s="10"/>
      <c r="E1789" s="43"/>
      <c r="F1789" s="10"/>
      <c r="G1789" s="10"/>
      <c r="H1789" s="10"/>
      <c r="I1789" s="10"/>
      <c r="J1789" s="10"/>
      <c r="K1789" s="10"/>
      <c r="L1789" s="10"/>
      <c r="M1789" s="10"/>
      <c r="Q1789" s="10"/>
      <c r="R1789" s="10"/>
      <c r="S1789" s="10"/>
      <c r="T1789" s="11" t="e">
        <f>((S1789)/((O1789/60)*(N1789/(N1789+O1789))))/1000</f>
        <v>#DIV/0!</v>
      </c>
      <c r="U1789" s="10"/>
      <c r="V1789" s="10"/>
      <c r="W1789" s="10"/>
      <c r="X1789" s="10"/>
      <c r="Y1789" s="12"/>
      <c r="Z1789" s="10"/>
      <c r="AA1789" s="12"/>
      <c r="AB1789" s="12"/>
      <c r="AC1789" s="12"/>
      <c r="AD1789" s="12"/>
      <c r="AE1789" s="12"/>
      <c r="AF1789" s="13"/>
    </row>
    <row r="1790" spans="1:32" ht="13.2">
      <c r="A1790" s="1"/>
      <c r="B1790" s="2"/>
      <c r="C1790" s="3"/>
      <c r="D1790" s="3"/>
      <c r="E1790" s="31"/>
      <c r="F1790" s="3"/>
      <c r="G1790" s="3"/>
      <c r="H1790" s="3"/>
      <c r="I1790" s="3"/>
      <c r="J1790" s="3"/>
      <c r="K1790" s="3"/>
      <c r="L1790" s="3"/>
      <c r="M1790" s="3"/>
      <c r="Q1790" s="3"/>
      <c r="R1790" s="3"/>
      <c r="S1790" s="3"/>
      <c r="T1790" s="5" t="e">
        <f>((S1790)/((O1790/60)*(N1790/(N1790+O1790))))/1000</f>
        <v>#DIV/0!</v>
      </c>
      <c r="U1790" s="3"/>
      <c r="V1790" s="3"/>
      <c r="W1790" s="3"/>
      <c r="X1790" s="3"/>
      <c r="Y1790" s="6"/>
      <c r="Z1790" s="3"/>
      <c r="AA1790" s="6"/>
      <c r="AB1790" s="6"/>
      <c r="AC1790" s="6"/>
      <c r="AD1790" s="6"/>
      <c r="AE1790" s="6"/>
      <c r="AF1790" s="7"/>
    </row>
    <row r="1791" spans="1:32" ht="13.2">
      <c r="A1791" s="8"/>
      <c r="B1791" s="9"/>
      <c r="C1791" s="10"/>
      <c r="D1791" s="10"/>
      <c r="E1791" s="43"/>
      <c r="F1791" s="10"/>
      <c r="G1791" s="10"/>
      <c r="H1791" s="10"/>
      <c r="I1791" s="10"/>
      <c r="J1791" s="10"/>
      <c r="K1791" s="10"/>
      <c r="L1791" s="10"/>
      <c r="M1791" s="10"/>
      <c r="Q1791" s="10"/>
      <c r="R1791" s="10"/>
      <c r="S1791" s="10"/>
      <c r="T1791" s="11" t="e">
        <f>((S1791)/((O1791/60)*(N1791/(N1791+O1791))))/1000</f>
        <v>#DIV/0!</v>
      </c>
      <c r="U1791" s="10"/>
      <c r="V1791" s="10"/>
      <c r="W1791" s="10"/>
      <c r="X1791" s="10"/>
      <c r="Y1791" s="12"/>
      <c r="Z1791" s="10"/>
      <c r="AA1791" s="12"/>
      <c r="AB1791" s="12"/>
      <c r="AC1791" s="12"/>
      <c r="AD1791" s="12"/>
      <c r="AE1791" s="12"/>
      <c r="AF1791" s="13"/>
    </row>
    <row r="1792" spans="1:32" ht="13.2">
      <c r="A1792" s="1"/>
      <c r="B1792" s="2"/>
      <c r="C1792" s="3"/>
      <c r="D1792" s="3"/>
      <c r="E1792" s="31"/>
      <c r="F1792" s="3"/>
      <c r="G1792" s="3"/>
      <c r="H1792" s="3"/>
      <c r="I1792" s="3"/>
      <c r="J1792" s="3"/>
      <c r="K1792" s="3"/>
      <c r="L1792" s="3"/>
      <c r="M1792" s="3"/>
      <c r="Q1792" s="3"/>
      <c r="R1792" s="3"/>
      <c r="S1792" s="3"/>
      <c r="T1792" s="5" t="e">
        <f>((S1792)/((O1792/60)*(N1792/(N1792+O1792))))/1000</f>
        <v>#DIV/0!</v>
      </c>
      <c r="U1792" s="3"/>
      <c r="V1792" s="3"/>
      <c r="W1792" s="3"/>
      <c r="X1792" s="3"/>
      <c r="Y1792" s="6"/>
      <c r="Z1792" s="3"/>
      <c r="AA1792" s="6"/>
      <c r="AB1792" s="6"/>
      <c r="AC1792" s="6"/>
      <c r="AD1792" s="6"/>
      <c r="AE1792" s="6"/>
      <c r="AF1792" s="7"/>
    </row>
    <row r="1793" spans="1:32" ht="13.2">
      <c r="A1793" s="8"/>
      <c r="B1793" s="9"/>
      <c r="C1793" s="10"/>
      <c r="D1793" s="10"/>
      <c r="E1793" s="43"/>
      <c r="F1793" s="10"/>
      <c r="G1793" s="10"/>
      <c r="H1793" s="10"/>
      <c r="I1793" s="10"/>
      <c r="J1793" s="10"/>
      <c r="K1793" s="10"/>
      <c r="L1793" s="10"/>
      <c r="M1793" s="10"/>
      <c r="Q1793" s="10"/>
      <c r="R1793" s="10"/>
      <c r="S1793" s="10"/>
      <c r="T1793" s="11" t="e">
        <f>((S1793)/((O1793/60)*(N1793/(N1793+O1793))))/1000</f>
        <v>#DIV/0!</v>
      </c>
      <c r="U1793" s="10"/>
      <c r="V1793" s="10"/>
      <c r="W1793" s="10"/>
      <c r="X1793" s="10"/>
      <c r="Y1793" s="12"/>
      <c r="Z1793" s="10"/>
      <c r="AA1793" s="12"/>
      <c r="AB1793" s="12"/>
      <c r="AC1793" s="12"/>
      <c r="AD1793" s="12"/>
      <c r="AE1793" s="12"/>
      <c r="AF1793" s="13"/>
    </row>
    <row r="1794" spans="1:32" ht="13.2">
      <c r="A1794" s="1"/>
      <c r="B1794" s="2"/>
      <c r="C1794" s="3"/>
      <c r="D1794" s="3"/>
      <c r="E1794" s="31"/>
      <c r="F1794" s="3"/>
      <c r="G1794" s="3"/>
      <c r="H1794" s="3"/>
      <c r="I1794" s="3"/>
      <c r="J1794" s="3"/>
      <c r="K1794" s="3"/>
      <c r="L1794" s="3"/>
      <c r="M1794" s="3"/>
      <c r="Q1794" s="3"/>
      <c r="R1794" s="3"/>
      <c r="S1794" s="3"/>
      <c r="T1794" s="5" t="e">
        <f>((S1794)/((O1794/60)*(N1794/(N1794+O1794))))/1000</f>
        <v>#DIV/0!</v>
      </c>
      <c r="U1794" s="3"/>
      <c r="V1794" s="3"/>
      <c r="W1794" s="3"/>
      <c r="X1794" s="3"/>
      <c r="Y1794" s="6"/>
      <c r="Z1794" s="3"/>
      <c r="AA1794" s="6"/>
      <c r="AB1794" s="6"/>
      <c r="AC1794" s="6"/>
      <c r="AD1794" s="6"/>
      <c r="AE1794" s="6"/>
      <c r="AF1794" s="7"/>
    </row>
    <row r="1795" spans="1:32" ht="13.2">
      <c r="A1795" s="8"/>
      <c r="B1795" s="9"/>
      <c r="C1795" s="10"/>
      <c r="D1795" s="10"/>
      <c r="E1795" s="43"/>
      <c r="F1795" s="10"/>
      <c r="G1795" s="10"/>
      <c r="H1795" s="10"/>
      <c r="I1795" s="10"/>
      <c r="J1795" s="10"/>
      <c r="K1795" s="10"/>
      <c r="L1795" s="10"/>
      <c r="M1795" s="10"/>
      <c r="Q1795" s="10"/>
      <c r="R1795" s="10"/>
      <c r="S1795" s="10"/>
      <c r="T1795" s="11" t="e">
        <f>((S1795)/((O1795/60)*(N1795/(N1795+O1795))))/1000</f>
        <v>#DIV/0!</v>
      </c>
      <c r="U1795" s="10"/>
      <c r="V1795" s="10"/>
      <c r="W1795" s="10"/>
      <c r="X1795" s="10"/>
      <c r="Y1795" s="12"/>
      <c r="Z1795" s="10"/>
      <c r="AA1795" s="12"/>
      <c r="AB1795" s="12"/>
      <c r="AC1795" s="12"/>
      <c r="AD1795" s="12"/>
      <c r="AE1795" s="12"/>
      <c r="AF1795" s="13"/>
    </row>
    <row r="1796" spans="1:32" ht="13.2">
      <c r="A1796" s="1"/>
      <c r="B1796" s="2"/>
      <c r="C1796" s="3"/>
      <c r="D1796" s="3"/>
      <c r="E1796" s="31"/>
      <c r="F1796" s="3"/>
      <c r="G1796" s="3"/>
      <c r="H1796" s="3"/>
      <c r="I1796" s="3"/>
      <c r="J1796" s="3"/>
      <c r="K1796" s="3"/>
      <c r="L1796" s="3"/>
      <c r="M1796" s="3"/>
      <c r="Q1796" s="3"/>
      <c r="R1796" s="3"/>
      <c r="S1796" s="3"/>
      <c r="T1796" s="5" t="e">
        <f>((S1796)/((O1796/60)*(N1796/(N1796+O1796))))/1000</f>
        <v>#DIV/0!</v>
      </c>
      <c r="U1796" s="3"/>
      <c r="V1796" s="3"/>
      <c r="W1796" s="3"/>
      <c r="X1796" s="3"/>
      <c r="Y1796" s="6"/>
      <c r="Z1796" s="3"/>
      <c r="AA1796" s="6"/>
      <c r="AB1796" s="6"/>
      <c r="AC1796" s="6"/>
      <c r="AD1796" s="6"/>
      <c r="AE1796" s="6"/>
      <c r="AF1796" s="7"/>
    </row>
    <row r="1797" spans="1:32" ht="13.2">
      <c r="A1797" s="8"/>
      <c r="B1797" s="9"/>
      <c r="C1797" s="10"/>
      <c r="D1797" s="10"/>
      <c r="E1797" s="43"/>
      <c r="F1797" s="10"/>
      <c r="G1797" s="10"/>
      <c r="H1797" s="10"/>
      <c r="I1797" s="10"/>
      <c r="J1797" s="10"/>
      <c r="K1797" s="10"/>
      <c r="L1797" s="10"/>
      <c r="M1797" s="10"/>
      <c r="Q1797" s="10"/>
      <c r="R1797" s="10"/>
      <c r="S1797" s="10"/>
      <c r="T1797" s="11" t="e">
        <f>((S1797)/((O1797/60)*(N1797/(N1797+O1797))))/1000</f>
        <v>#DIV/0!</v>
      </c>
      <c r="U1797" s="10"/>
      <c r="V1797" s="10"/>
      <c r="W1797" s="10"/>
      <c r="X1797" s="10"/>
      <c r="Y1797" s="12"/>
      <c r="Z1797" s="10"/>
      <c r="AA1797" s="12"/>
      <c r="AB1797" s="12"/>
      <c r="AC1797" s="12"/>
      <c r="AD1797" s="12"/>
      <c r="AE1797" s="12"/>
      <c r="AF1797" s="13"/>
    </row>
    <row r="1798" spans="1:32" ht="13.2">
      <c r="A1798" s="1"/>
      <c r="B1798" s="2"/>
      <c r="C1798" s="3"/>
      <c r="D1798" s="3"/>
      <c r="E1798" s="31"/>
      <c r="F1798" s="3"/>
      <c r="G1798" s="3"/>
      <c r="H1798" s="3"/>
      <c r="I1798" s="3"/>
      <c r="J1798" s="3"/>
      <c r="K1798" s="3"/>
      <c r="L1798" s="3"/>
      <c r="M1798" s="3"/>
      <c r="Q1798" s="3"/>
      <c r="R1798" s="3"/>
      <c r="S1798" s="3"/>
      <c r="T1798" s="5" t="e">
        <f>((S1798)/((O1798/60)*(N1798/(N1798+O1798))))/1000</f>
        <v>#DIV/0!</v>
      </c>
      <c r="U1798" s="3"/>
      <c r="V1798" s="3"/>
      <c r="W1798" s="3"/>
      <c r="X1798" s="3"/>
      <c r="Y1798" s="6"/>
      <c r="Z1798" s="3"/>
      <c r="AA1798" s="6"/>
      <c r="AB1798" s="6"/>
      <c r="AC1798" s="6"/>
      <c r="AD1798" s="6"/>
      <c r="AE1798" s="6"/>
      <c r="AF1798" s="7"/>
    </row>
    <row r="1799" spans="1:32" ht="13.2">
      <c r="A1799" s="8"/>
      <c r="B1799" s="9"/>
      <c r="C1799" s="10"/>
      <c r="D1799" s="10"/>
      <c r="E1799" s="43"/>
      <c r="F1799" s="10"/>
      <c r="G1799" s="10"/>
      <c r="H1799" s="10"/>
      <c r="I1799" s="10"/>
      <c r="J1799" s="10"/>
      <c r="K1799" s="10"/>
      <c r="L1799" s="10"/>
      <c r="M1799" s="10"/>
      <c r="Q1799" s="10"/>
      <c r="R1799" s="10"/>
      <c r="S1799" s="10"/>
      <c r="T1799" s="11" t="e">
        <f>((S1799)/((O1799/60)*(N1799/(N1799+O1799))))/1000</f>
        <v>#DIV/0!</v>
      </c>
      <c r="U1799" s="10"/>
      <c r="V1799" s="10"/>
      <c r="W1799" s="10"/>
      <c r="X1799" s="10"/>
      <c r="Y1799" s="12"/>
      <c r="Z1799" s="10"/>
      <c r="AA1799" s="12"/>
      <c r="AB1799" s="12"/>
      <c r="AC1799" s="12"/>
      <c r="AD1799" s="12"/>
      <c r="AE1799" s="12"/>
      <c r="AF1799" s="13"/>
    </row>
    <row r="1800" spans="1:32" ht="13.2">
      <c r="A1800" s="1"/>
      <c r="B1800" s="2"/>
      <c r="C1800" s="3"/>
      <c r="D1800" s="3"/>
      <c r="E1800" s="31"/>
      <c r="F1800" s="3"/>
      <c r="G1800" s="3"/>
      <c r="H1800" s="3"/>
      <c r="I1800" s="3"/>
      <c r="J1800" s="3"/>
      <c r="K1800" s="3"/>
      <c r="L1800" s="3"/>
      <c r="M1800" s="3"/>
      <c r="Q1800" s="3"/>
      <c r="R1800" s="3"/>
      <c r="S1800" s="3"/>
      <c r="T1800" s="5" t="e">
        <f>((S1800)/((O1800/60)*(N1800/(N1800+O1800))))/1000</f>
        <v>#DIV/0!</v>
      </c>
      <c r="U1800" s="3"/>
      <c r="V1800" s="3"/>
      <c r="W1800" s="3"/>
      <c r="X1800" s="3"/>
      <c r="Y1800" s="6"/>
      <c r="Z1800" s="3"/>
      <c r="AA1800" s="6"/>
      <c r="AB1800" s="6"/>
      <c r="AC1800" s="6"/>
      <c r="AD1800" s="6"/>
      <c r="AE1800" s="6"/>
      <c r="AF1800" s="7"/>
    </row>
    <row r="1801" spans="1:32" ht="13.2">
      <c r="A1801" s="8"/>
      <c r="B1801" s="9"/>
      <c r="C1801" s="10"/>
      <c r="D1801" s="10"/>
      <c r="E1801" s="43"/>
      <c r="F1801" s="10"/>
      <c r="G1801" s="10"/>
      <c r="H1801" s="10"/>
      <c r="I1801" s="10"/>
      <c r="J1801" s="10"/>
      <c r="K1801" s="10"/>
      <c r="L1801" s="10"/>
      <c r="M1801" s="10"/>
      <c r="Q1801" s="10"/>
      <c r="R1801" s="10"/>
      <c r="S1801" s="10"/>
      <c r="T1801" s="11" t="e">
        <f>((S1801)/((O1801/60)*(N1801/(N1801+O1801))))/1000</f>
        <v>#DIV/0!</v>
      </c>
      <c r="U1801" s="10"/>
      <c r="V1801" s="10"/>
      <c r="W1801" s="10"/>
      <c r="X1801" s="10"/>
      <c r="Y1801" s="12"/>
      <c r="Z1801" s="10"/>
      <c r="AA1801" s="12"/>
      <c r="AB1801" s="12"/>
      <c r="AC1801" s="12"/>
      <c r="AD1801" s="12"/>
      <c r="AE1801" s="12"/>
      <c r="AF1801" s="13"/>
    </row>
    <row r="1802" spans="1:32" ht="13.2">
      <c r="A1802" s="1"/>
      <c r="B1802" s="2"/>
      <c r="C1802" s="3"/>
      <c r="D1802" s="3"/>
      <c r="E1802" s="31"/>
      <c r="F1802" s="3"/>
      <c r="G1802" s="3"/>
      <c r="H1802" s="3"/>
      <c r="I1802" s="3"/>
      <c r="J1802" s="3"/>
      <c r="K1802" s="3"/>
      <c r="L1802" s="3"/>
      <c r="M1802" s="3"/>
      <c r="Q1802" s="3"/>
      <c r="R1802" s="3"/>
      <c r="S1802" s="3"/>
      <c r="T1802" s="5" t="e">
        <f>((S1802)/((O1802/60)*(N1802/(N1802+O1802))))/1000</f>
        <v>#DIV/0!</v>
      </c>
      <c r="U1802" s="3"/>
      <c r="V1802" s="3"/>
      <c r="W1802" s="3"/>
      <c r="X1802" s="3"/>
      <c r="Y1802" s="6"/>
      <c r="Z1802" s="3"/>
      <c r="AA1802" s="6"/>
      <c r="AB1802" s="6"/>
      <c r="AC1802" s="6"/>
      <c r="AD1802" s="6"/>
      <c r="AE1802" s="6"/>
      <c r="AF1802" s="7"/>
    </row>
    <row r="1803" spans="1:32" ht="13.2">
      <c r="A1803" s="8"/>
      <c r="B1803" s="9"/>
      <c r="C1803" s="10"/>
      <c r="D1803" s="10"/>
      <c r="E1803" s="43"/>
      <c r="F1803" s="10"/>
      <c r="G1803" s="10"/>
      <c r="H1803" s="10"/>
      <c r="I1803" s="10"/>
      <c r="J1803" s="10"/>
      <c r="K1803" s="10"/>
      <c r="L1803" s="10"/>
      <c r="M1803" s="10"/>
      <c r="Q1803" s="10"/>
      <c r="R1803" s="10"/>
      <c r="S1803" s="10"/>
      <c r="T1803" s="11" t="e">
        <f>((S1803)/((O1803/60)*(N1803/(N1803+O1803))))/1000</f>
        <v>#DIV/0!</v>
      </c>
      <c r="U1803" s="10"/>
      <c r="V1803" s="10"/>
      <c r="W1803" s="10"/>
      <c r="X1803" s="10"/>
      <c r="Y1803" s="12"/>
      <c r="Z1803" s="10"/>
      <c r="AA1803" s="12"/>
      <c r="AB1803" s="12"/>
      <c r="AC1803" s="12"/>
      <c r="AD1803" s="12"/>
      <c r="AE1803" s="12"/>
      <c r="AF1803" s="13"/>
    </row>
    <row r="1804" spans="1:32" ht="13.2">
      <c r="A1804" s="1"/>
      <c r="B1804" s="2"/>
      <c r="C1804" s="3"/>
      <c r="D1804" s="3"/>
      <c r="E1804" s="31"/>
      <c r="F1804" s="3"/>
      <c r="G1804" s="3"/>
      <c r="H1804" s="3"/>
      <c r="I1804" s="3"/>
      <c r="J1804" s="3"/>
      <c r="K1804" s="3"/>
      <c r="L1804" s="3"/>
      <c r="M1804" s="3"/>
      <c r="Q1804" s="3"/>
      <c r="R1804" s="3"/>
      <c r="S1804" s="3"/>
      <c r="T1804" s="5" t="e">
        <f>((S1804)/((O1804/60)*(N1804/(N1804+O1804))))/1000</f>
        <v>#DIV/0!</v>
      </c>
      <c r="U1804" s="3"/>
      <c r="V1804" s="3"/>
      <c r="W1804" s="3"/>
      <c r="X1804" s="3"/>
      <c r="Y1804" s="6"/>
      <c r="Z1804" s="3"/>
      <c r="AA1804" s="6"/>
      <c r="AB1804" s="6"/>
      <c r="AC1804" s="6"/>
      <c r="AD1804" s="6"/>
      <c r="AE1804" s="6"/>
      <c r="AF1804" s="7"/>
    </row>
    <row r="1805" spans="1:32" ht="13.2">
      <c r="A1805" s="8"/>
      <c r="B1805" s="9"/>
      <c r="C1805" s="10"/>
      <c r="D1805" s="10"/>
      <c r="E1805" s="43"/>
      <c r="F1805" s="10"/>
      <c r="G1805" s="10"/>
      <c r="H1805" s="10"/>
      <c r="I1805" s="10"/>
      <c r="J1805" s="10"/>
      <c r="K1805" s="10"/>
      <c r="L1805" s="10"/>
      <c r="M1805" s="10"/>
      <c r="Q1805" s="10"/>
      <c r="R1805" s="10"/>
      <c r="S1805" s="10"/>
      <c r="T1805" s="11" t="e">
        <f>((S1805)/((O1805/60)*(N1805/(N1805+O1805))))/1000</f>
        <v>#DIV/0!</v>
      </c>
      <c r="U1805" s="10"/>
      <c r="V1805" s="10"/>
      <c r="W1805" s="10"/>
      <c r="X1805" s="10"/>
      <c r="Y1805" s="12"/>
      <c r="Z1805" s="10"/>
      <c r="AA1805" s="12"/>
      <c r="AB1805" s="12"/>
      <c r="AC1805" s="12"/>
      <c r="AD1805" s="12"/>
      <c r="AE1805" s="12"/>
      <c r="AF1805" s="13"/>
    </row>
    <row r="1806" spans="1:32" ht="13.2">
      <c r="A1806" s="1"/>
      <c r="B1806" s="2"/>
      <c r="C1806" s="3"/>
      <c r="D1806" s="3"/>
      <c r="E1806" s="31"/>
      <c r="F1806" s="3"/>
      <c r="G1806" s="3"/>
      <c r="H1806" s="3"/>
      <c r="I1806" s="3"/>
      <c r="J1806" s="3"/>
      <c r="K1806" s="3"/>
      <c r="L1806" s="3"/>
      <c r="M1806" s="3"/>
      <c r="Q1806" s="3"/>
      <c r="R1806" s="3"/>
      <c r="S1806" s="3"/>
      <c r="T1806" s="5" t="e">
        <f>((S1806)/((O1806/60)*(N1806/(N1806+O1806))))/1000</f>
        <v>#DIV/0!</v>
      </c>
      <c r="U1806" s="3"/>
      <c r="V1806" s="3"/>
      <c r="W1806" s="3"/>
      <c r="X1806" s="3"/>
      <c r="Y1806" s="6"/>
      <c r="Z1806" s="3"/>
      <c r="AA1806" s="6"/>
      <c r="AB1806" s="6"/>
      <c r="AC1806" s="6"/>
      <c r="AD1806" s="6"/>
      <c r="AE1806" s="6"/>
      <c r="AF1806" s="7"/>
    </row>
    <row r="1807" spans="1:32" ht="13.2">
      <c r="A1807" s="8"/>
      <c r="B1807" s="9"/>
      <c r="C1807" s="10"/>
      <c r="D1807" s="10"/>
      <c r="E1807" s="43"/>
      <c r="F1807" s="10"/>
      <c r="G1807" s="10"/>
      <c r="H1807" s="10"/>
      <c r="I1807" s="10"/>
      <c r="J1807" s="10"/>
      <c r="K1807" s="10"/>
      <c r="L1807" s="10"/>
      <c r="M1807" s="10"/>
      <c r="Q1807" s="10"/>
      <c r="R1807" s="10"/>
      <c r="S1807" s="10"/>
      <c r="T1807" s="11" t="e">
        <f>((S1807)/((O1807/60)*(N1807/(N1807+O1807))))/1000</f>
        <v>#DIV/0!</v>
      </c>
      <c r="U1807" s="10"/>
      <c r="V1807" s="10"/>
      <c r="W1807" s="10"/>
      <c r="X1807" s="10"/>
      <c r="Y1807" s="12"/>
      <c r="Z1807" s="10"/>
      <c r="AA1807" s="12"/>
      <c r="AB1807" s="12"/>
      <c r="AC1807" s="12"/>
      <c r="AD1807" s="12"/>
      <c r="AE1807" s="12"/>
      <c r="AF1807" s="13"/>
    </row>
    <row r="1808" spans="1:32" ht="13.2">
      <c r="A1808" s="1"/>
      <c r="B1808" s="2"/>
      <c r="C1808" s="3"/>
      <c r="D1808" s="3"/>
      <c r="E1808" s="31"/>
      <c r="F1808" s="3"/>
      <c r="G1808" s="3"/>
      <c r="H1808" s="3"/>
      <c r="I1808" s="3"/>
      <c r="J1808" s="3"/>
      <c r="K1808" s="3"/>
      <c r="L1808" s="3"/>
      <c r="M1808" s="3"/>
      <c r="Q1808" s="3"/>
      <c r="R1808" s="3"/>
      <c r="S1808" s="3"/>
      <c r="T1808" s="5" t="e">
        <f>((S1808)/((O1808/60)*(N1808/(N1808+O1808))))/1000</f>
        <v>#DIV/0!</v>
      </c>
      <c r="U1808" s="3"/>
      <c r="V1808" s="3"/>
      <c r="W1808" s="3"/>
      <c r="X1808" s="3"/>
      <c r="Y1808" s="6"/>
      <c r="Z1808" s="3"/>
      <c r="AA1808" s="6"/>
      <c r="AB1808" s="6"/>
      <c r="AC1808" s="6"/>
      <c r="AD1808" s="6"/>
      <c r="AE1808" s="6"/>
      <c r="AF1808" s="7"/>
    </row>
    <row r="1809" spans="1:32" ht="13.2">
      <c r="A1809" s="8"/>
      <c r="B1809" s="9"/>
      <c r="C1809" s="10"/>
      <c r="D1809" s="10"/>
      <c r="E1809" s="43"/>
      <c r="F1809" s="10"/>
      <c r="G1809" s="10"/>
      <c r="H1809" s="10"/>
      <c r="I1809" s="10"/>
      <c r="J1809" s="10"/>
      <c r="K1809" s="10"/>
      <c r="L1809" s="10"/>
      <c r="M1809" s="10"/>
      <c r="Q1809" s="10"/>
      <c r="R1809" s="10"/>
      <c r="S1809" s="10"/>
      <c r="T1809" s="11" t="e">
        <f>((S1809)/((O1809/60)*(N1809/(N1809+O1809))))/1000</f>
        <v>#DIV/0!</v>
      </c>
      <c r="U1809" s="10"/>
      <c r="V1809" s="10"/>
      <c r="W1809" s="10"/>
      <c r="X1809" s="10"/>
      <c r="Y1809" s="12"/>
      <c r="Z1809" s="10"/>
      <c r="AA1809" s="12"/>
      <c r="AB1809" s="12"/>
      <c r="AC1809" s="12"/>
      <c r="AD1809" s="12"/>
      <c r="AE1809" s="12"/>
      <c r="AF1809" s="13"/>
    </row>
    <row r="1810" spans="1:32" ht="13.2">
      <c r="A1810" s="1"/>
      <c r="B1810" s="2"/>
      <c r="C1810" s="3"/>
      <c r="D1810" s="3"/>
      <c r="E1810" s="31"/>
      <c r="F1810" s="3"/>
      <c r="G1810" s="3"/>
      <c r="H1810" s="3"/>
      <c r="I1810" s="3"/>
      <c r="J1810" s="3"/>
      <c r="K1810" s="3"/>
      <c r="L1810" s="3"/>
      <c r="M1810" s="3"/>
      <c r="Q1810" s="3"/>
      <c r="R1810" s="3"/>
      <c r="S1810" s="3"/>
      <c r="T1810" s="5" t="e">
        <f>((S1810)/((O1810/60)*(N1810/(N1810+O1810))))/1000</f>
        <v>#DIV/0!</v>
      </c>
      <c r="U1810" s="3"/>
      <c r="V1810" s="3"/>
      <c r="W1810" s="3"/>
      <c r="X1810" s="3"/>
      <c r="Y1810" s="6"/>
      <c r="Z1810" s="3"/>
      <c r="AA1810" s="6"/>
      <c r="AB1810" s="6"/>
      <c r="AC1810" s="6"/>
      <c r="AD1810" s="6"/>
      <c r="AE1810" s="6"/>
      <c r="AF1810" s="7"/>
    </row>
    <row r="1811" spans="1:32" ht="13.2">
      <c r="A1811" s="8"/>
      <c r="B1811" s="9"/>
      <c r="C1811" s="10"/>
      <c r="D1811" s="10"/>
      <c r="E1811" s="43"/>
      <c r="F1811" s="10"/>
      <c r="G1811" s="10"/>
      <c r="H1811" s="10"/>
      <c r="I1811" s="10"/>
      <c r="J1811" s="10"/>
      <c r="K1811" s="10"/>
      <c r="L1811" s="10"/>
      <c r="M1811" s="10"/>
      <c r="Q1811" s="10"/>
      <c r="R1811" s="10"/>
      <c r="S1811" s="10"/>
      <c r="T1811" s="11" t="e">
        <f>((S1811)/((O1811/60)*(N1811/(N1811+O1811))))/1000</f>
        <v>#DIV/0!</v>
      </c>
      <c r="U1811" s="10"/>
      <c r="V1811" s="10"/>
      <c r="W1811" s="10"/>
      <c r="X1811" s="10"/>
      <c r="Y1811" s="12"/>
      <c r="Z1811" s="10"/>
      <c r="AA1811" s="12"/>
      <c r="AB1811" s="12"/>
      <c r="AC1811" s="12"/>
      <c r="AD1811" s="12"/>
      <c r="AE1811" s="12"/>
      <c r="AF1811" s="13"/>
    </row>
    <row r="1812" spans="1:32" ht="13.2">
      <c r="A1812" s="1"/>
      <c r="B1812" s="2"/>
      <c r="C1812" s="3"/>
      <c r="D1812" s="3"/>
      <c r="E1812" s="31"/>
      <c r="F1812" s="3"/>
      <c r="G1812" s="3"/>
      <c r="H1812" s="3"/>
      <c r="I1812" s="3"/>
      <c r="J1812" s="3"/>
      <c r="K1812" s="3"/>
      <c r="L1812" s="3"/>
      <c r="M1812" s="3"/>
      <c r="Q1812" s="3"/>
      <c r="R1812" s="3"/>
      <c r="S1812" s="3"/>
      <c r="T1812" s="5" t="e">
        <f>((S1812)/((O1812/60)*(N1812/(N1812+O1812))))/1000</f>
        <v>#DIV/0!</v>
      </c>
      <c r="U1812" s="3"/>
      <c r="V1812" s="3"/>
      <c r="W1812" s="3"/>
      <c r="X1812" s="3"/>
      <c r="Y1812" s="6"/>
      <c r="Z1812" s="3"/>
      <c r="AA1812" s="6"/>
      <c r="AB1812" s="6"/>
      <c r="AC1812" s="6"/>
      <c r="AD1812" s="6"/>
      <c r="AE1812" s="6"/>
      <c r="AF1812" s="7"/>
    </row>
    <row r="1813" spans="1:32" ht="13.2">
      <c r="A1813" s="8"/>
      <c r="B1813" s="9"/>
      <c r="C1813" s="10"/>
      <c r="D1813" s="10"/>
      <c r="E1813" s="43"/>
      <c r="F1813" s="10"/>
      <c r="G1813" s="10"/>
      <c r="H1813" s="10"/>
      <c r="I1813" s="10"/>
      <c r="J1813" s="10"/>
      <c r="K1813" s="10"/>
      <c r="L1813" s="10"/>
      <c r="M1813" s="10"/>
      <c r="Q1813" s="10"/>
      <c r="R1813" s="10"/>
      <c r="S1813" s="10"/>
      <c r="T1813" s="11" t="e">
        <f>((S1813)/((O1813/60)*(N1813/(N1813+O1813))))/1000</f>
        <v>#DIV/0!</v>
      </c>
      <c r="U1813" s="10"/>
      <c r="V1813" s="10"/>
      <c r="W1813" s="10"/>
      <c r="X1813" s="10"/>
      <c r="Y1813" s="12"/>
      <c r="Z1813" s="10"/>
      <c r="AA1813" s="12"/>
      <c r="AB1813" s="12"/>
      <c r="AC1813" s="12"/>
      <c r="AD1813" s="12"/>
      <c r="AE1813" s="12"/>
      <c r="AF1813" s="13"/>
    </row>
    <row r="1814" spans="1:32" ht="13.2">
      <c r="A1814" s="1"/>
      <c r="B1814" s="2"/>
      <c r="C1814" s="3"/>
      <c r="D1814" s="3"/>
      <c r="E1814" s="31"/>
      <c r="F1814" s="3"/>
      <c r="G1814" s="3"/>
      <c r="H1814" s="3"/>
      <c r="I1814" s="3"/>
      <c r="J1814" s="3"/>
      <c r="K1814" s="3"/>
      <c r="L1814" s="3"/>
      <c r="M1814" s="3"/>
      <c r="Q1814" s="3"/>
      <c r="R1814" s="3"/>
      <c r="S1814" s="3"/>
      <c r="T1814" s="5" t="e">
        <f>((S1814)/((O1814/60)*(N1814/(N1814+O1814))))/1000</f>
        <v>#DIV/0!</v>
      </c>
      <c r="U1814" s="3"/>
      <c r="V1814" s="3"/>
      <c r="W1814" s="3"/>
      <c r="X1814" s="3"/>
      <c r="Y1814" s="6"/>
      <c r="Z1814" s="3"/>
      <c r="AA1814" s="6"/>
      <c r="AB1814" s="6"/>
      <c r="AC1814" s="6"/>
      <c r="AD1814" s="6"/>
      <c r="AE1814" s="6"/>
      <c r="AF1814" s="7"/>
    </row>
    <row r="1815" spans="1:32" ht="13.2">
      <c r="A1815" s="8"/>
      <c r="B1815" s="9"/>
      <c r="C1815" s="10"/>
      <c r="D1815" s="10"/>
      <c r="E1815" s="43"/>
      <c r="F1815" s="10"/>
      <c r="G1815" s="10"/>
      <c r="H1815" s="10"/>
      <c r="I1815" s="10"/>
      <c r="J1815" s="10"/>
      <c r="K1815" s="10"/>
      <c r="L1815" s="10"/>
      <c r="M1815" s="10"/>
      <c r="Q1815" s="10"/>
      <c r="R1815" s="10"/>
      <c r="S1815" s="10"/>
      <c r="T1815" s="11" t="e">
        <f>((S1815)/((O1815/60)*(N1815/(N1815+O1815))))/1000</f>
        <v>#DIV/0!</v>
      </c>
      <c r="U1815" s="10"/>
      <c r="V1815" s="10"/>
      <c r="W1815" s="10"/>
      <c r="X1815" s="10"/>
      <c r="Y1815" s="12"/>
      <c r="Z1815" s="10"/>
      <c r="AA1815" s="12"/>
      <c r="AB1815" s="12"/>
      <c r="AC1815" s="12"/>
      <c r="AD1815" s="12"/>
      <c r="AE1815" s="12"/>
      <c r="AF1815" s="13"/>
    </row>
    <row r="1816" spans="1:32" ht="13.2">
      <c r="A1816" s="1"/>
      <c r="B1816" s="2"/>
      <c r="C1816" s="3"/>
      <c r="D1816" s="3"/>
      <c r="E1816" s="31"/>
      <c r="F1816" s="3"/>
      <c r="G1816" s="3"/>
      <c r="H1816" s="3"/>
      <c r="I1816" s="3"/>
      <c r="J1816" s="3"/>
      <c r="K1816" s="3"/>
      <c r="L1816" s="3"/>
      <c r="M1816" s="3"/>
      <c r="Q1816" s="3"/>
      <c r="R1816" s="3"/>
      <c r="S1816" s="3"/>
      <c r="T1816" s="5" t="e">
        <f>((S1816)/((O1816/60)*(N1816/(N1816+O1816))))/1000</f>
        <v>#DIV/0!</v>
      </c>
      <c r="U1816" s="3"/>
      <c r="V1816" s="3"/>
      <c r="W1816" s="3"/>
      <c r="X1816" s="3"/>
      <c r="Y1816" s="6"/>
      <c r="Z1816" s="3"/>
      <c r="AA1816" s="6"/>
      <c r="AB1816" s="6"/>
      <c r="AC1816" s="6"/>
      <c r="AD1816" s="6"/>
      <c r="AE1816" s="6"/>
      <c r="AF1816" s="7"/>
    </row>
    <row r="1817" spans="1:32" ht="13.2">
      <c r="A1817" s="8"/>
      <c r="B1817" s="9"/>
      <c r="C1817" s="10"/>
      <c r="D1817" s="10"/>
      <c r="E1817" s="43"/>
      <c r="F1817" s="10"/>
      <c r="G1817" s="10"/>
      <c r="H1817" s="10"/>
      <c r="I1817" s="10"/>
      <c r="J1817" s="10"/>
      <c r="K1817" s="10"/>
      <c r="L1817" s="10"/>
      <c r="M1817" s="10"/>
      <c r="Q1817" s="10"/>
      <c r="R1817" s="10"/>
      <c r="S1817" s="10"/>
      <c r="T1817" s="11" t="e">
        <f>((S1817)/((O1817/60)*(N1817/(N1817+O1817))))/1000</f>
        <v>#DIV/0!</v>
      </c>
      <c r="U1817" s="10"/>
      <c r="V1817" s="10"/>
      <c r="W1817" s="10"/>
      <c r="X1817" s="10"/>
      <c r="Y1817" s="12"/>
      <c r="Z1817" s="10"/>
      <c r="AA1817" s="12"/>
      <c r="AB1817" s="12"/>
      <c r="AC1817" s="12"/>
      <c r="AD1817" s="12"/>
      <c r="AE1817" s="12"/>
      <c r="AF1817" s="13"/>
    </row>
    <row r="1818" spans="1:32" ht="13.2">
      <c r="A1818" s="1"/>
      <c r="B1818" s="2"/>
      <c r="C1818" s="3"/>
      <c r="D1818" s="3"/>
      <c r="E1818" s="31"/>
      <c r="F1818" s="3"/>
      <c r="G1818" s="3"/>
      <c r="H1818" s="3"/>
      <c r="I1818" s="3"/>
      <c r="J1818" s="3"/>
      <c r="K1818" s="3"/>
      <c r="L1818" s="3"/>
      <c r="M1818" s="3"/>
      <c r="Q1818" s="3"/>
      <c r="R1818" s="3"/>
      <c r="S1818" s="3"/>
      <c r="T1818" s="5" t="e">
        <f>((S1818)/((O1818/60)*(N1818/(N1818+O1818))))/1000</f>
        <v>#DIV/0!</v>
      </c>
      <c r="U1818" s="3"/>
      <c r="V1818" s="3"/>
      <c r="W1818" s="3"/>
      <c r="X1818" s="3"/>
      <c r="Y1818" s="6"/>
      <c r="Z1818" s="3"/>
      <c r="AA1818" s="6"/>
      <c r="AB1818" s="6"/>
      <c r="AC1818" s="6"/>
      <c r="AD1818" s="6"/>
      <c r="AE1818" s="6"/>
      <c r="AF1818" s="7"/>
    </row>
    <row r="1819" spans="1:32" ht="13.2">
      <c r="A1819" s="8"/>
      <c r="B1819" s="9"/>
      <c r="C1819" s="10"/>
      <c r="D1819" s="10"/>
      <c r="E1819" s="43"/>
      <c r="F1819" s="10"/>
      <c r="G1819" s="10"/>
      <c r="H1819" s="10"/>
      <c r="I1819" s="10"/>
      <c r="J1819" s="10"/>
      <c r="K1819" s="10"/>
      <c r="L1819" s="10"/>
      <c r="M1819" s="10"/>
      <c r="Q1819" s="10"/>
      <c r="R1819" s="10"/>
      <c r="S1819" s="10"/>
      <c r="T1819" s="11" t="e">
        <f>((S1819)/((O1819/60)*(N1819/(N1819+O1819))))/1000</f>
        <v>#DIV/0!</v>
      </c>
      <c r="U1819" s="10"/>
      <c r="V1819" s="10"/>
      <c r="W1819" s="10"/>
      <c r="X1819" s="10"/>
      <c r="Y1819" s="12"/>
      <c r="Z1819" s="10"/>
      <c r="AA1819" s="12"/>
      <c r="AB1819" s="12"/>
      <c r="AC1819" s="12"/>
      <c r="AD1819" s="12"/>
      <c r="AE1819" s="12"/>
      <c r="AF1819" s="13"/>
    </row>
    <row r="1820" spans="1:32" ht="13.2">
      <c r="A1820" s="1"/>
      <c r="B1820" s="2"/>
      <c r="C1820" s="3"/>
      <c r="D1820" s="3"/>
      <c r="E1820" s="31"/>
      <c r="F1820" s="3"/>
      <c r="G1820" s="3"/>
      <c r="H1820" s="3"/>
      <c r="I1820" s="3"/>
      <c r="J1820" s="3"/>
      <c r="K1820" s="3"/>
      <c r="L1820" s="3"/>
      <c r="M1820" s="3"/>
      <c r="Q1820" s="3"/>
      <c r="R1820" s="3"/>
      <c r="S1820" s="3"/>
      <c r="T1820" s="5" t="e">
        <f>((S1820)/((O1820/60)*(N1820/(N1820+O1820))))/1000</f>
        <v>#DIV/0!</v>
      </c>
      <c r="U1820" s="3"/>
      <c r="V1820" s="3"/>
      <c r="W1820" s="3"/>
      <c r="X1820" s="3"/>
      <c r="Y1820" s="6"/>
      <c r="Z1820" s="3"/>
      <c r="AA1820" s="6"/>
      <c r="AB1820" s="6"/>
      <c r="AC1820" s="6"/>
      <c r="AD1820" s="6"/>
      <c r="AE1820" s="6"/>
      <c r="AF1820" s="7"/>
    </row>
    <row r="1821" spans="1:32" ht="13.2">
      <c r="A1821" s="8"/>
      <c r="B1821" s="9"/>
      <c r="C1821" s="10"/>
      <c r="D1821" s="10"/>
      <c r="E1821" s="43"/>
      <c r="F1821" s="10"/>
      <c r="G1821" s="10"/>
      <c r="H1821" s="10"/>
      <c r="I1821" s="10"/>
      <c r="J1821" s="10"/>
      <c r="K1821" s="10"/>
      <c r="L1821" s="10"/>
      <c r="M1821" s="10"/>
      <c r="Q1821" s="10"/>
      <c r="R1821" s="10"/>
      <c r="S1821" s="10"/>
      <c r="T1821" s="11" t="e">
        <f>((S1821)/((O1821/60)*(N1821/(N1821+O1821))))/1000</f>
        <v>#DIV/0!</v>
      </c>
      <c r="U1821" s="10"/>
      <c r="V1821" s="10"/>
      <c r="W1821" s="10"/>
      <c r="X1821" s="10"/>
      <c r="Y1821" s="12"/>
      <c r="Z1821" s="10"/>
      <c r="AA1821" s="12"/>
      <c r="AB1821" s="12"/>
      <c r="AC1821" s="12"/>
      <c r="AD1821" s="12"/>
      <c r="AE1821" s="12"/>
      <c r="AF1821" s="13"/>
    </row>
    <row r="1822" spans="1:32" ht="13.2">
      <c r="A1822" s="1"/>
      <c r="B1822" s="2"/>
      <c r="C1822" s="3"/>
      <c r="D1822" s="3"/>
      <c r="E1822" s="31"/>
      <c r="F1822" s="3"/>
      <c r="G1822" s="3"/>
      <c r="H1822" s="3"/>
      <c r="I1822" s="3"/>
      <c r="J1822" s="3"/>
      <c r="K1822" s="3"/>
      <c r="L1822" s="3"/>
      <c r="M1822" s="3"/>
      <c r="Q1822" s="3"/>
      <c r="R1822" s="3"/>
      <c r="S1822" s="3"/>
      <c r="T1822" s="5" t="e">
        <f>((S1822)/((O1822/60)*(N1822/(N1822+O1822))))/1000</f>
        <v>#DIV/0!</v>
      </c>
      <c r="U1822" s="3"/>
      <c r="V1822" s="3"/>
      <c r="W1822" s="3"/>
      <c r="X1822" s="3"/>
      <c r="Y1822" s="6"/>
      <c r="Z1822" s="3"/>
      <c r="AA1822" s="6"/>
      <c r="AB1822" s="6"/>
      <c r="AC1822" s="6"/>
      <c r="AD1822" s="6"/>
      <c r="AE1822" s="6"/>
      <c r="AF1822" s="7"/>
    </row>
    <row r="1823" spans="1:32" ht="13.2">
      <c r="A1823" s="8"/>
      <c r="B1823" s="9"/>
      <c r="C1823" s="10"/>
      <c r="D1823" s="10"/>
      <c r="E1823" s="43"/>
      <c r="F1823" s="10"/>
      <c r="G1823" s="10"/>
      <c r="H1823" s="10"/>
      <c r="I1823" s="10"/>
      <c r="J1823" s="10"/>
      <c r="K1823" s="10"/>
      <c r="L1823" s="10"/>
      <c r="M1823" s="10"/>
      <c r="Q1823" s="10"/>
      <c r="R1823" s="10"/>
      <c r="S1823" s="10"/>
      <c r="T1823" s="11" t="e">
        <f>((S1823)/((O1823/60)*(N1823/(N1823+O1823))))/1000</f>
        <v>#DIV/0!</v>
      </c>
      <c r="U1823" s="10"/>
      <c r="V1823" s="10"/>
      <c r="W1823" s="10"/>
      <c r="X1823" s="10"/>
      <c r="Y1823" s="12"/>
      <c r="Z1823" s="10"/>
      <c r="AA1823" s="12"/>
      <c r="AB1823" s="12"/>
      <c r="AC1823" s="12"/>
      <c r="AD1823" s="12"/>
      <c r="AE1823" s="12"/>
      <c r="AF1823" s="13"/>
    </row>
    <row r="1824" spans="1:32" ht="13.2">
      <c r="A1824" s="1"/>
      <c r="B1824" s="2"/>
      <c r="C1824" s="3"/>
      <c r="D1824" s="3"/>
      <c r="E1824" s="31"/>
      <c r="F1824" s="3"/>
      <c r="G1824" s="3"/>
      <c r="H1824" s="3"/>
      <c r="I1824" s="3"/>
      <c r="J1824" s="3"/>
      <c r="K1824" s="3"/>
      <c r="L1824" s="3"/>
      <c r="M1824" s="3"/>
      <c r="Q1824" s="3"/>
      <c r="R1824" s="3"/>
      <c r="S1824" s="3"/>
      <c r="T1824" s="5" t="e">
        <f>((S1824)/((O1824/60)*(N1824/(N1824+O1824))))/1000</f>
        <v>#DIV/0!</v>
      </c>
      <c r="U1824" s="3"/>
      <c r="V1824" s="3"/>
      <c r="W1824" s="3"/>
      <c r="X1824" s="3"/>
      <c r="Y1824" s="6"/>
      <c r="Z1824" s="3"/>
      <c r="AA1824" s="6"/>
      <c r="AB1824" s="6"/>
      <c r="AC1824" s="6"/>
      <c r="AD1824" s="6"/>
      <c r="AE1824" s="6"/>
      <c r="AF1824" s="7"/>
    </row>
    <row r="1825" spans="1:32" ht="13.2">
      <c r="A1825" s="8"/>
      <c r="B1825" s="9"/>
      <c r="C1825" s="10"/>
      <c r="D1825" s="10"/>
      <c r="E1825" s="43"/>
      <c r="F1825" s="10"/>
      <c r="G1825" s="10"/>
      <c r="H1825" s="10"/>
      <c r="I1825" s="10"/>
      <c r="J1825" s="10"/>
      <c r="K1825" s="10"/>
      <c r="L1825" s="10"/>
      <c r="M1825" s="10"/>
      <c r="Q1825" s="10"/>
      <c r="R1825" s="10"/>
      <c r="S1825" s="10"/>
      <c r="T1825" s="11" t="e">
        <f>((S1825)/((O1825/60)*(N1825/(N1825+O1825))))/1000</f>
        <v>#DIV/0!</v>
      </c>
      <c r="U1825" s="10"/>
      <c r="V1825" s="10"/>
      <c r="W1825" s="10"/>
      <c r="X1825" s="10"/>
      <c r="Y1825" s="12"/>
      <c r="Z1825" s="10"/>
      <c r="AA1825" s="12"/>
      <c r="AB1825" s="12"/>
      <c r="AC1825" s="12"/>
      <c r="AD1825" s="12"/>
      <c r="AE1825" s="12"/>
      <c r="AF1825" s="13"/>
    </row>
    <row r="1826" spans="1:32" ht="13.2">
      <c r="A1826" s="1"/>
      <c r="B1826" s="2"/>
      <c r="C1826" s="3"/>
      <c r="D1826" s="3"/>
      <c r="E1826" s="31"/>
      <c r="F1826" s="3"/>
      <c r="G1826" s="3"/>
      <c r="H1826" s="3"/>
      <c r="I1826" s="3"/>
      <c r="J1826" s="3"/>
      <c r="K1826" s="3"/>
      <c r="L1826" s="3"/>
      <c r="M1826" s="3"/>
      <c r="Q1826" s="3"/>
      <c r="R1826" s="3"/>
      <c r="S1826" s="3"/>
      <c r="T1826" s="5" t="e">
        <f>((S1826)/((O1826/60)*(N1826/(N1826+O1826))))/1000</f>
        <v>#DIV/0!</v>
      </c>
      <c r="U1826" s="3"/>
      <c r="V1826" s="3"/>
      <c r="W1826" s="3"/>
      <c r="X1826" s="3"/>
      <c r="Y1826" s="6"/>
      <c r="Z1826" s="3"/>
      <c r="AA1826" s="6"/>
      <c r="AB1826" s="6"/>
      <c r="AC1826" s="6"/>
      <c r="AD1826" s="6"/>
      <c r="AE1826" s="6"/>
      <c r="AF1826" s="7"/>
    </row>
    <row r="1827" spans="1:32" ht="13.2">
      <c r="A1827" s="8"/>
      <c r="B1827" s="9"/>
      <c r="C1827" s="10"/>
      <c r="D1827" s="10"/>
      <c r="E1827" s="43"/>
      <c r="F1827" s="10"/>
      <c r="G1827" s="10"/>
      <c r="H1827" s="10"/>
      <c r="I1827" s="10"/>
      <c r="J1827" s="10"/>
      <c r="K1827" s="10"/>
      <c r="L1827" s="10"/>
      <c r="M1827" s="10"/>
      <c r="Q1827" s="10"/>
      <c r="R1827" s="10"/>
      <c r="S1827" s="10"/>
      <c r="T1827" s="11" t="e">
        <f>((S1827)/((O1827/60)*(N1827/(N1827+O1827))))/1000</f>
        <v>#DIV/0!</v>
      </c>
      <c r="U1827" s="10"/>
      <c r="V1827" s="10"/>
      <c r="W1827" s="10"/>
      <c r="X1827" s="10"/>
      <c r="Y1827" s="12"/>
      <c r="Z1827" s="10"/>
      <c r="AA1827" s="12"/>
      <c r="AB1827" s="12"/>
      <c r="AC1827" s="12"/>
      <c r="AD1827" s="12"/>
      <c r="AE1827" s="12"/>
      <c r="AF1827" s="13"/>
    </row>
    <row r="1828" spans="1:32" ht="13.2">
      <c r="A1828" s="1"/>
      <c r="B1828" s="2"/>
      <c r="C1828" s="3"/>
      <c r="D1828" s="3"/>
      <c r="E1828" s="31"/>
      <c r="F1828" s="3"/>
      <c r="G1828" s="3"/>
      <c r="H1828" s="3"/>
      <c r="I1828" s="3"/>
      <c r="J1828" s="3"/>
      <c r="K1828" s="3"/>
      <c r="L1828" s="3"/>
      <c r="M1828" s="3"/>
      <c r="Q1828" s="3"/>
      <c r="R1828" s="3"/>
      <c r="S1828" s="3"/>
      <c r="T1828" s="5" t="e">
        <f>((S1828)/((O1828/60)*(N1828/(N1828+O1828))))/1000</f>
        <v>#DIV/0!</v>
      </c>
      <c r="U1828" s="3"/>
      <c r="V1828" s="3"/>
      <c r="W1828" s="3"/>
      <c r="X1828" s="3"/>
      <c r="Y1828" s="6"/>
      <c r="Z1828" s="3"/>
      <c r="AA1828" s="6"/>
      <c r="AB1828" s="6"/>
      <c r="AC1828" s="6"/>
      <c r="AD1828" s="6"/>
      <c r="AE1828" s="6"/>
      <c r="AF1828" s="7"/>
    </row>
    <row r="1829" spans="1:32" ht="13.2">
      <c r="A1829" s="8"/>
      <c r="B1829" s="9"/>
      <c r="C1829" s="10"/>
      <c r="D1829" s="10"/>
      <c r="E1829" s="43"/>
      <c r="F1829" s="10"/>
      <c r="G1829" s="10"/>
      <c r="H1829" s="10"/>
      <c r="I1829" s="10"/>
      <c r="J1829" s="10"/>
      <c r="K1829" s="10"/>
      <c r="L1829" s="10"/>
      <c r="M1829" s="10"/>
      <c r="Q1829" s="10"/>
      <c r="R1829" s="10"/>
      <c r="S1829" s="10"/>
      <c r="T1829" s="11" t="e">
        <f>((S1829)/((O1829/60)*(N1829/(N1829+O1829))))/1000</f>
        <v>#DIV/0!</v>
      </c>
      <c r="U1829" s="10"/>
      <c r="V1829" s="10"/>
      <c r="W1829" s="10"/>
      <c r="X1829" s="10"/>
      <c r="Y1829" s="12"/>
      <c r="Z1829" s="10"/>
      <c r="AA1829" s="12"/>
      <c r="AB1829" s="12"/>
      <c r="AC1829" s="12"/>
      <c r="AD1829" s="12"/>
      <c r="AE1829" s="12"/>
      <c r="AF1829" s="13"/>
    </row>
    <row r="1830" spans="1:32" ht="13.2">
      <c r="A1830" s="1"/>
      <c r="B1830" s="2"/>
      <c r="C1830" s="3"/>
      <c r="D1830" s="3"/>
      <c r="E1830" s="31"/>
      <c r="F1830" s="3"/>
      <c r="G1830" s="3"/>
      <c r="H1830" s="3"/>
      <c r="I1830" s="3"/>
      <c r="J1830" s="3"/>
      <c r="K1830" s="3"/>
      <c r="L1830" s="3"/>
      <c r="M1830" s="3"/>
      <c r="Q1830" s="3"/>
      <c r="R1830" s="3"/>
      <c r="S1830" s="3"/>
      <c r="T1830" s="5" t="e">
        <f>((S1830)/((O1830/60)*(N1830/(N1830+O1830))))/1000</f>
        <v>#DIV/0!</v>
      </c>
      <c r="U1830" s="3"/>
      <c r="V1830" s="3"/>
      <c r="W1830" s="3"/>
      <c r="X1830" s="3"/>
      <c r="Y1830" s="6"/>
      <c r="Z1830" s="3"/>
      <c r="AA1830" s="6"/>
      <c r="AB1830" s="6"/>
      <c r="AC1830" s="6"/>
      <c r="AD1830" s="6"/>
      <c r="AE1830" s="6"/>
      <c r="AF1830" s="7"/>
    </row>
    <row r="1831" spans="1:32" ht="13.2">
      <c r="A1831" s="8"/>
      <c r="B1831" s="9"/>
      <c r="C1831" s="10"/>
      <c r="D1831" s="10"/>
      <c r="E1831" s="43"/>
      <c r="F1831" s="10"/>
      <c r="G1831" s="10"/>
      <c r="H1831" s="10"/>
      <c r="I1831" s="10"/>
      <c r="J1831" s="10"/>
      <c r="K1831" s="10"/>
      <c r="L1831" s="10"/>
      <c r="M1831" s="10"/>
      <c r="Q1831" s="10"/>
      <c r="R1831" s="10"/>
      <c r="S1831" s="10"/>
      <c r="T1831" s="11" t="e">
        <f>((S1831)/((O1831/60)*(N1831/(N1831+O1831))))/1000</f>
        <v>#DIV/0!</v>
      </c>
      <c r="U1831" s="10"/>
      <c r="V1831" s="10"/>
      <c r="W1831" s="10"/>
      <c r="X1831" s="10"/>
      <c r="Y1831" s="12"/>
      <c r="Z1831" s="10"/>
      <c r="AA1831" s="12"/>
      <c r="AB1831" s="12"/>
      <c r="AC1831" s="12"/>
      <c r="AD1831" s="12"/>
      <c r="AE1831" s="12"/>
      <c r="AF1831" s="13"/>
    </row>
    <row r="1832" spans="1:32" ht="13.2">
      <c r="A1832" s="1"/>
      <c r="B1832" s="2"/>
      <c r="C1832" s="3"/>
      <c r="D1832" s="3"/>
      <c r="E1832" s="31"/>
      <c r="F1832" s="3"/>
      <c r="G1832" s="3"/>
      <c r="H1832" s="3"/>
      <c r="I1832" s="3"/>
      <c r="J1832" s="3"/>
      <c r="K1832" s="3"/>
      <c r="L1832" s="3"/>
      <c r="M1832" s="3"/>
      <c r="Q1832" s="3"/>
      <c r="R1832" s="3"/>
      <c r="S1832" s="3"/>
      <c r="T1832" s="5" t="e">
        <f>((S1832)/((O1832/60)*(N1832/(N1832+O1832))))/1000</f>
        <v>#DIV/0!</v>
      </c>
      <c r="U1832" s="3"/>
      <c r="V1832" s="3"/>
      <c r="W1832" s="3"/>
      <c r="X1832" s="3"/>
      <c r="Y1832" s="6"/>
      <c r="Z1832" s="3"/>
      <c r="AA1832" s="6"/>
      <c r="AB1832" s="6"/>
      <c r="AC1832" s="6"/>
      <c r="AD1832" s="6"/>
      <c r="AE1832" s="6"/>
      <c r="AF1832" s="7"/>
    </row>
    <row r="1833" spans="1:32" ht="13.2">
      <c r="A1833" s="8"/>
      <c r="B1833" s="9"/>
      <c r="C1833" s="10"/>
      <c r="D1833" s="10"/>
      <c r="E1833" s="43"/>
      <c r="F1833" s="10"/>
      <c r="G1833" s="10"/>
      <c r="H1833" s="10"/>
      <c r="I1833" s="10"/>
      <c r="J1833" s="10"/>
      <c r="K1833" s="10"/>
      <c r="L1833" s="10"/>
      <c r="M1833" s="10"/>
      <c r="Q1833" s="10"/>
      <c r="R1833" s="10"/>
      <c r="S1833" s="10"/>
      <c r="T1833" s="11" t="e">
        <f>((S1833)/((O1833/60)*(N1833/(N1833+O1833))))/1000</f>
        <v>#DIV/0!</v>
      </c>
      <c r="U1833" s="10"/>
      <c r="V1833" s="10"/>
      <c r="W1833" s="10"/>
      <c r="X1833" s="10"/>
      <c r="Y1833" s="12"/>
      <c r="Z1833" s="10"/>
      <c r="AA1833" s="12"/>
      <c r="AB1833" s="12"/>
      <c r="AC1833" s="12"/>
      <c r="AD1833" s="12"/>
      <c r="AE1833" s="12"/>
      <c r="AF1833" s="13"/>
    </row>
    <row r="1834" spans="1:32" ht="13.2">
      <c r="A1834" s="1"/>
      <c r="B1834" s="2"/>
      <c r="C1834" s="3"/>
      <c r="D1834" s="3"/>
      <c r="E1834" s="31"/>
      <c r="F1834" s="3"/>
      <c r="G1834" s="3"/>
      <c r="H1834" s="3"/>
      <c r="I1834" s="3"/>
      <c r="J1834" s="3"/>
      <c r="K1834" s="3"/>
      <c r="L1834" s="3"/>
      <c r="M1834" s="3"/>
      <c r="Q1834" s="3"/>
      <c r="R1834" s="3"/>
      <c r="S1834" s="3"/>
      <c r="T1834" s="5" t="e">
        <f>((S1834)/((O1834/60)*(N1834/(N1834+O1834))))/1000</f>
        <v>#DIV/0!</v>
      </c>
      <c r="U1834" s="3"/>
      <c r="V1834" s="3"/>
      <c r="W1834" s="3"/>
      <c r="X1834" s="3"/>
      <c r="Y1834" s="6"/>
      <c r="Z1834" s="3"/>
      <c r="AA1834" s="6"/>
      <c r="AB1834" s="6"/>
      <c r="AC1834" s="6"/>
      <c r="AD1834" s="6"/>
      <c r="AE1834" s="6"/>
      <c r="AF1834" s="7"/>
    </row>
    <row r="1835" spans="1:32" ht="13.2">
      <c r="A1835" s="8"/>
      <c r="B1835" s="9"/>
      <c r="C1835" s="10"/>
      <c r="D1835" s="10"/>
      <c r="E1835" s="43"/>
      <c r="F1835" s="10"/>
      <c r="G1835" s="10"/>
      <c r="H1835" s="10"/>
      <c r="I1835" s="10"/>
      <c r="J1835" s="10"/>
      <c r="K1835" s="10"/>
      <c r="L1835" s="10"/>
      <c r="M1835" s="10"/>
      <c r="Q1835" s="10"/>
      <c r="R1835" s="10"/>
      <c r="S1835" s="10"/>
      <c r="T1835" s="11" t="e">
        <f>((S1835)/((O1835/60)*(N1835/(N1835+O1835))))/1000</f>
        <v>#DIV/0!</v>
      </c>
      <c r="U1835" s="10"/>
      <c r="V1835" s="10"/>
      <c r="W1835" s="10"/>
      <c r="X1835" s="10"/>
      <c r="Y1835" s="12"/>
      <c r="Z1835" s="10"/>
      <c r="AA1835" s="12"/>
      <c r="AB1835" s="12"/>
      <c r="AC1835" s="12"/>
      <c r="AD1835" s="12"/>
      <c r="AE1835" s="12"/>
      <c r="AF1835" s="13"/>
    </row>
    <row r="1836" spans="1:32" ht="13.2">
      <c r="A1836" s="1"/>
      <c r="B1836" s="2"/>
      <c r="C1836" s="3"/>
      <c r="D1836" s="3"/>
      <c r="E1836" s="31"/>
      <c r="F1836" s="3"/>
      <c r="G1836" s="3"/>
      <c r="H1836" s="3"/>
      <c r="I1836" s="3"/>
      <c r="J1836" s="3"/>
      <c r="K1836" s="3"/>
      <c r="L1836" s="3"/>
      <c r="M1836" s="3"/>
      <c r="Q1836" s="3"/>
      <c r="R1836" s="3"/>
      <c r="S1836" s="3"/>
      <c r="T1836" s="5" t="e">
        <f>((S1836)/((O1836/60)*(N1836/(N1836+O1836))))/1000</f>
        <v>#DIV/0!</v>
      </c>
      <c r="U1836" s="3"/>
      <c r="V1836" s="3"/>
      <c r="W1836" s="3"/>
      <c r="X1836" s="3"/>
      <c r="Y1836" s="6"/>
      <c r="Z1836" s="3"/>
      <c r="AA1836" s="6"/>
      <c r="AB1836" s="6"/>
      <c r="AC1836" s="6"/>
      <c r="AD1836" s="6"/>
      <c r="AE1836" s="6"/>
      <c r="AF1836" s="7"/>
    </row>
    <row r="1837" spans="1:32" ht="13.2">
      <c r="A1837" s="8"/>
      <c r="B1837" s="9"/>
      <c r="C1837" s="10"/>
      <c r="D1837" s="10"/>
      <c r="E1837" s="43"/>
      <c r="F1837" s="10"/>
      <c r="G1837" s="10"/>
      <c r="H1837" s="10"/>
      <c r="I1837" s="10"/>
      <c r="J1837" s="10"/>
      <c r="K1837" s="10"/>
      <c r="L1837" s="10"/>
      <c r="M1837" s="10"/>
      <c r="Q1837" s="10"/>
      <c r="R1837" s="10"/>
      <c r="S1837" s="10"/>
      <c r="T1837" s="11" t="e">
        <f>((S1837)/((O1837/60)*(N1837/(N1837+O1837))))/1000</f>
        <v>#DIV/0!</v>
      </c>
      <c r="U1837" s="10"/>
      <c r="V1837" s="10"/>
      <c r="W1837" s="10"/>
      <c r="X1837" s="10"/>
      <c r="Y1837" s="12"/>
      <c r="Z1837" s="10"/>
      <c r="AA1837" s="12"/>
      <c r="AB1837" s="12"/>
      <c r="AC1837" s="12"/>
      <c r="AD1837" s="12"/>
      <c r="AE1837" s="12"/>
      <c r="AF1837" s="13"/>
    </row>
    <row r="1838" spans="1:32" ht="13.2">
      <c r="A1838" s="1"/>
      <c r="B1838" s="2"/>
      <c r="C1838" s="3"/>
      <c r="D1838" s="3"/>
      <c r="E1838" s="31"/>
      <c r="F1838" s="3"/>
      <c r="G1838" s="3"/>
      <c r="H1838" s="3"/>
      <c r="I1838" s="3"/>
      <c r="J1838" s="3"/>
      <c r="K1838" s="3"/>
      <c r="L1838" s="3"/>
      <c r="M1838" s="3"/>
      <c r="Q1838" s="3"/>
      <c r="R1838" s="3"/>
      <c r="S1838" s="3"/>
      <c r="T1838" s="5" t="e">
        <f>((S1838)/((O1838/60)*(N1838/(N1838+O1838))))/1000</f>
        <v>#DIV/0!</v>
      </c>
      <c r="U1838" s="3"/>
      <c r="V1838" s="3"/>
      <c r="W1838" s="3"/>
      <c r="X1838" s="3"/>
      <c r="Y1838" s="6"/>
      <c r="Z1838" s="3"/>
      <c r="AA1838" s="6"/>
      <c r="AB1838" s="6"/>
      <c r="AC1838" s="6"/>
      <c r="AD1838" s="6"/>
      <c r="AE1838" s="6"/>
      <c r="AF1838" s="7"/>
    </row>
    <row r="1839" spans="1:32" ht="13.2">
      <c r="A1839" s="8"/>
      <c r="B1839" s="9"/>
      <c r="C1839" s="10"/>
      <c r="D1839" s="10"/>
      <c r="E1839" s="43"/>
      <c r="F1839" s="10"/>
      <c r="G1839" s="10"/>
      <c r="H1839" s="10"/>
      <c r="I1839" s="10"/>
      <c r="J1839" s="10"/>
      <c r="K1839" s="10"/>
      <c r="L1839" s="10"/>
      <c r="M1839" s="10"/>
      <c r="Q1839" s="10"/>
      <c r="R1839" s="10"/>
      <c r="S1839" s="10"/>
      <c r="T1839" s="11" t="e">
        <f>((S1839)/((O1839/60)*(N1839/(N1839+O1839))))/1000</f>
        <v>#DIV/0!</v>
      </c>
      <c r="U1839" s="10"/>
      <c r="V1839" s="10"/>
      <c r="W1839" s="10"/>
      <c r="X1839" s="10"/>
      <c r="Y1839" s="12"/>
      <c r="Z1839" s="10"/>
      <c r="AA1839" s="12"/>
      <c r="AB1839" s="12"/>
      <c r="AC1839" s="12"/>
      <c r="AD1839" s="12"/>
      <c r="AE1839" s="12"/>
      <c r="AF1839" s="13"/>
    </row>
    <row r="1840" spans="1:32" ht="13.2">
      <c r="A1840" s="1"/>
      <c r="B1840" s="2"/>
      <c r="C1840" s="3"/>
      <c r="D1840" s="3"/>
      <c r="E1840" s="31"/>
      <c r="F1840" s="3"/>
      <c r="G1840" s="3"/>
      <c r="H1840" s="3"/>
      <c r="I1840" s="3"/>
      <c r="J1840" s="3"/>
      <c r="K1840" s="3"/>
      <c r="L1840" s="3"/>
      <c r="M1840" s="3"/>
      <c r="Q1840" s="3"/>
      <c r="R1840" s="3"/>
      <c r="S1840" s="3"/>
      <c r="T1840" s="5" t="e">
        <f>((S1840)/((O1840/60)*(N1840/(N1840+O1840))))/1000</f>
        <v>#DIV/0!</v>
      </c>
      <c r="U1840" s="3"/>
      <c r="V1840" s="3"/>
      <c r="W1840" s="3"/>
      <c r="X1840" s="3"/>
      <c r="Y1840" s="6"/>
      <c r="Z1840" s="3"/>
      <c r="AA1840" s="6"/>
      <c r="AB1840" s="6"/>
      <c r="AC1840" s="6"/>
      <c r="AD1840" s="6"/>
      <c r="AE1840" s="6"/>
      <c r="AF1840" s="7"/>
    </row>
    <row r="1841" spans="1:32" ht="13.2">
      <c r="A1841" s="8"/>
      <c r="B1841" s="9"/>
      <c r="C1841" s="10"/>
      <c r="D1841" s="10"/>
      <c r="E1841" s="43"/>
      <c r="F1841" s="10"/>
      <c r="G1841" s="10"/>
      <c r="H1841" s="10"/>
      <c r="I1841" s="10"/>
      <c r="J1841" s="10"/>
      <c r="K1841" s="10"/>
      <c r="L1841" s="10"/>
      <c r="M1841" s="10"/>
      <c r="Q1841" s="10"/>
      <c r="R1841" s="10"/>
      <c r="S1841" s="10"/>
      <c r="T1841" s="11" t="e">
        <f>((S1841)/((O1841/60)*(N1841/(N1841+O1841))))/1000</f>
        <v>#DIV/0!</v>
      </c>
      <c r="U1841" s="10"/>
      <c r="V1841" s="10"/>
      <c r="W1841" s="10"/>
      <c r="X1841" s="10"/>
      <c r="Y1841" s="12"/>
      <c r="Z1841" s="10"/>
      <c r="AA1841" s="12"/>
      <c r="AB1841" s="12"/>
      <c r="AC1841" s="12"/>
      <c r="AD1841" s="12"/>
      <c r="AE1841" s="12"/>
      <c r="AF1841" s="13"/>
    </row>
    <row r="1842" spans="1:32" ht="13.2">
      <c r="A1842" s="1"/>
      <c r="B1842" s="2"/>
      <c r="C1842" s="3"/>
      <c r="D1842" s="3"/>
      <c r="E1842" s="31"/>
      <c r="F1842" s="3"/>
      <c r="G1842" s="3"/>
      <c r="H1842" s="3"/>
      <c r="I1842" s="3"/>
      <c r="J1842" s="3"/>
      <c r="K1842" s="3"/>
      <c r="L1842" s="3"/>
      <c r="M1842" s="3"/>
      <c r="Q1842" s="3"/>
      <c r="R1842" s="3"/>
      <c r="S1842" s="3"/>
      <c r="T1842" s="5" t="e">
        <f>((S1842)/((O1842/60)*(N1842/(N1842+O1842))))/1000</f>
        <v>#DIV/0!</v>
      </c>
      <c r="U1842" s="3"/>
      <c r="V1842" s="3"/>
      <c r="W1842" s="3"/>
      <c r="X1842" s="3"/>
      <c r="Y1842" s="6"/>
      <c r="Z1842" s="3"/>
      <c r="AA1842" s="6"/>
      <c r="AB1842" s="6"/>
      <c r="AC1842" s="6"/>
      <c r="AD1842" s="6"/>
      <c r="AE1842" s="6"/>
      <c r="AF1842" s="7"/>
    </row>
    <row r="1843" spans="1:32" ht="13.2">
      <c r="A1843" s="8"/>
      <c r="B1843" s="9"/>
      <c r="C1843" s="10"/>
      <c r="D1843" s="10"/>
      <c r="E1843" s="43"/>
      <c r="F1843" s="10"/>
      <c r="G1843" s="10"/>
      <c r="H1843" s="10"/>
      <c r="I1843" s="10"/>
      <c r="J1843" s="10"/>
      <c r="K1843" s="10"/>
      <c r="L1843" s="10"/>
      <c r="M1843" s="10"/>
      <c r="Q1843" s="10"/>
      <c r="R1843" s="10"/>
      <c r="S1843" s="10"/>
      <c r="T1843" s="11" t="e">
        <f>((S1843)/((O1843/60)*(N1843/(N1843+O1843))))/1000</f>
        <v>#DIV/0!</v>
      </c>
      <c r="U1843" s="10"/>
      <c r="V1843" s="10"/>
      <c r="W1843" s="10"/>
      <c r="X1843" s="10"/>
      <c r="Y1843" s="12"/>
      <c r="Z1843" s="10"/>
      <c r="AA1843" s="12"/>
      <c r="AB1843" s="12"/>
      <c r="AC1843" s="12"/>
      <c r="AD1843" s="12"/>
      <c r="AE1843" s="12"/>
      <c r="AF1843" s="13"/>
    </row>
    <row r="1844" spans="1:32" ht="13.2">
      <c r="A1844" s="1"/>
      <c r="B1844" s="2"/>
      <c r="C1844" s="3"/>
      <c r="D1844" s="3"/>
      <c r="E1844" s="31"/>
      <c r="F1844" s="3"/>
      <c r="G1844" s="3"/>
      <c r="H1844" s="3"/>
      <c r="I1844" s="3"/>
      <c r="J1844" s="3"/>
      <c r="K1844" s="3"/>
      <c r="L1844" s="3"/>
      <c r="M1844" s="3"/>
      <c r="Q1844" s="3"/>
      <c r="R1844" s="3"/>
      <c r="S1844" s="3"/>
      <c r="T1844" s="5" t="e">
        <f>((S1844)/((O1844/60)*(N1844/(N1844+O1844))))/1000</f>
        <v>#DIV/0!</v>
      </c>
      <c r="U1844" s="3"/>
      <c r="V1844" s="3"/>
      <c r="W1844" s="3"/>
      <c r="X1844" s="3"/>
      <c r="Y1844" s="6"/>
      <c r="Z1844" s="3"/>
      <c r="AA1844" s="6"/>
      <c r="AB1844" s="6"/>
      <c r="AC1844" s="6"/>
      <c r="AD1844" s="6"/>
      <c r="AE1844" s="6"/>
      <c r="AF1844" s="7"/>
    </row>
    <row r="1845" spans="1:32" ht="13.2">
      <c r="A1845" s="8"/>
      <c r="B1845" s="9"/>
      <c r="C1845" s="10"/>
      <c r="D1845" s="10"/>
      <c r="E1845" s="43"/>
      <c r="F1845" s="10"/>
      <c r="G1845" s="10"/>
      <c r="H1845" s="10"/>
      <c r="I1845" s="10"/>
      <c r="J1845" s="10"/>
      <c r="K1845" s="10"/>
      <c r="L1845" s="10"/>
      <c r="M1845" s="10"/>
      <c r="Q1845" s="10"/>
      <c r="R1845" s="10"/>
      <c r="S1845" s="10"/>
      <c r="T1845" s="11" t="e">
        <f>((S1845)/((O1845/60)*(N1845/(N1845+O1845))))/1000</f>
        <v>#DIV/0!</v>
      </c>
      <c r="U1845" s="10"/>
      <c r="V1845" s="10"/>
      <c r="W1845" s="10"/>
      <c r="X1845" s="10"/>
      <c r="Y1845" s="12"/>
      <c r="Z1845" s="10"/>
      <c r="AA1845" s="12"/>
      <c r="AB1845" s="12"/>
      <c r="AC1845" s="12"/>
      <c r="AD1845" s="12"/>
      <c r="AE1845" s="12"/>
      <c r="AF1845" s="13"/>
    </row>
    <row r="1846" spans="1:32" ht="13.2">
      <c r="A1846" s="1"/>
      <c r="B1846" s="2"/>
      <c r="C1846" s="3"/>
      <c r="D1846" s="3"/>
      <c r="E1846" s="31"/>
      <c r="F1846" s="3"/>
      <c r="G1846" s="3"/>
      <c r="H1846" s="3"/>
      <c r="I1846" s="3"/>
      <c r="J1846" s="3"/>
      <c r="K1846" s="3"/>
      <c r="L1846" s="3"/>
      <c r="M1846" s="3"/>
      <c r="Q1846" s="3"/>
      <c r="R1846" s="3"/>
      <c r="S1846" s="3"/>
      <c r="T1846" s="5" t="e">
        <f>((S1846)/((O1846/60)*(N1846/(N1846+O1846))))/1000</f>
        <v>#DIV/0!</v>
      </c>
      <c r="U1846" s="3"/>
      <c r="V1846" s="3"/>
      <c r="W1846" s="3"/>
      <c r="X1846" s="3"/>
      <c r="Y1846" s="6"/>
      <c r="Z1846" s="3"/>
      <c r="AA1846" s="6"/>
      <c r="AB1846" s="6"/>
      <c r="AC1846" s="6"/>
      <c r="AD1846" s="6"/>
      <c r="AE1846" s="6"/>
      <c r="AF1846" s="7"/>
    </row>
    <row r="1847" spans="1:32" ht="13.2">
      <c r="A1847" s="8"/>
      <c r="B1847" s="9"/>
      <c r="C1847" s="10"/>
      <c r="D1847" s="10"/>
      <c r="E1847" s="43"/>
      <c r="F1847" s="10"/>
      <c r="G1847" s="10"/>
      <c r="H1847" s="10"/>
      <c r="I1847" s="10"/>
      <c r="J1847" s="10"/>
      <c r="K1847" s="10"/>
      <c r="L1847" s="10"/>
      <c r="M1847" s="10"/>
      <c r="Q1847" s="10"/>
      <c r="R1847" s="10"/>
      <c r="S1847" s="10"/>
      <c r="T1847" s="11" t="e">
        <f>((S1847)/((O1847/60)*(N1847/(N1847+O1847))))/1000</f>
        <v>#DIV/0!</v>
      </c>
      <c r="U1847" s="10"/>
      <c r="V1847" s="10"/>
      <c r="W1847" s="10"/>
      <c r="X1847" s="10"/>
      <c r="Y1847" s="12"/>
      <c r="Z1847" s="10"/>
      <c r="AA1847" s="12"/>
      <c r="AB1847" s="12"/>
      <c r="AC1847" s="12"/>
      <c r="AD1847" s="12"/>
      <c r="AE1847" s="12"/>
      <c r="AF1847" s="13"/>
    </row>
    <row r="1848" spans="1:32" ht="13.2">
      <c r="A1848" s="1"/>
      <c r="B1848" s="2"/>
      <c r="C1848" s="3"/>
      <c r="D1848" s="3"/>
      <c r="E1848" s="31"/>
      <c r="F1848" s="3"/>
      <c r="G1848" s="3"/>
      <c r="H1848" s="3"/>
      <c r="I1848" s="3"/>
      <c r="J1848" s="3"/>
      <c r="K1848" s="3"/>
      <c r="L1848" s="3"/>
      <c r="M1848" s="3"/>
      <c r="Q1848" s="3"/>
      <c r="R1848" s="3"/>
      <c r="S1848" s="3"/>
      <c r="T1848" s="5" t="e">
        <f>((S1848)/((O1848/60)*(N1848/(N1848+O1848))))/1000</f>
        <v>#DIV/0!</v>
      </c>
      <c r="U1848" s="3"/>
      <c r="V1848" s="3"/>
      <c r="W1848" s="3"/>
      <c r="X1848" s="3"/>
      <c r="Y1848" s="6"/>
      <c r="Z1848" s="3"/>
      <c r="AA1848" s="6"/>
      <c r="AB1848" s="6"/>
      <c r="AC1848" s="6"/>
      <c r="AD1848" s="6"/>
      <c r="AE1848" s="6"/>
      <c r="AF1848" s="7"/>
    </row>
    <row r="1849" spans="1:32" ht="13.2">
      <c r="A1849" s="8"/>
      <c r="B1849" s="9"/>
      <c r="C1849" s="10"/>
      <c r="D1849" s="10"/>
      <c r="E1849" s="43"/>
      <c r="F1849" s="10"/>
      <c r="G1849" s="10"/>
      <c r="H1849" s="10"/>
      <c r="I1849" s="10"/>
      <c r="J1849" s="10"/>
      <c r="K1849" s="10"/>
      <c r="L1849" s="10"/>
      <c r="M1849" s="10"/>
      <c r="Q1849" s="10"/>
      <c r="R1849" s="10"/>
      <c r="S1849" s="10"/>
      <c r="T1849" s="11" t="e">
        <f>((S1849)/((O1849/60)*(N1849/(N1849+O1849))))/1000</f>
        <v>#DIV/0!</v>
      </c>
      <c r="U1849" s="10"/>
      <c r="V1849" s="10"/>
      <c r="W1849" s="10"/>
      <c r="X1849" s="10"/>
      <c r="Y1849" s="12"/>
      <c r="Z1849" s="10"/>
      <c r="AA1849" s="12"/>
      <c r="AB1849" s="12"/>
      <c r="AC1849" s="12"/>
      <c r="AD1849" s="12"/>
      <c r="AE1849" s="12"/>
      <c r="AF1849" s="13"/>
    </row>
    <row r="1850" spans="1:32" ht="13.2">
      <c r="A1850" s="1"/>
      <c r="B1850" s="2"/>
      <c r="C1850" s="3"/>
      <c r="D1850" s="3"/>
      <c r="E1850" s="31"/>
      <c r="F1850" s="3"/>
      <c r="G1850" s="3"/>
      <c r="H1850" s="3"/>
      <c r="I1850" s="3"/>
      <c r="J1850" s="3"/>
      <c r="K1850" s="3"/>
      <c r="L1850" s="3"/>
      <c r="M1850" s="3"/>
      <c r="Q1850" s="3"/>
      <c r="R1850" s="3"/>
      <c r="S1850" s="3"/>
      <c r="T1850" s="5" t="e">
        <f>((S1850)/((O1850/60)*(N1850/(N1850+O1850))))/1000</f>
        <v>#DIV/0!</v>
      </c>
      <c r="U1850" s="3"/>
      <c r="V1850" s="3"/>
      <c r="W1850" s="3"/>
      <c r="X1850" s="3"/>
      <c r="Y1850" s="6"/>
      <c r="Z1850" s="3"/>
      <c r="AA1850" s="6"/>
      <c r="AB1850" s="6"/>
      <c r="AC1850" s="6"/>
      <c r="AD1850" s="6"/>
      <c r="AE1850" s="6"/>
      <c r="AF1850" s="7"/>
    </row>
    <row r="1851" spans="1:32" ht="13.2">
      <c r="A1851" s="8"/>
      <c r="B1851" s="9"/>
      <c r="C1851" s="10"/>
      <c r="D1851" s="10"/>
      <c r="E1851" s="43"/>
      <c r="F1851" s="10"/>
      <c r="G1851" s="10"/>
      <c r="H1851" s="10"/>
      <c r="I1851" s="10"/>
      <c r="J1851" s="10"/>
      <c r="K1851" s="10"/>
      <c r="L1851" s="10"/>
      <c r="M1851" s="10"/>
      <c r="Q1851" s="10"/>
      <c r="R1851" s="10"/>
      <c r="S1851" s="10"/>
      <c r="T1851" s="11" t="e">
        <f>((S1851)/((O1851/60)*(N1851/(N1851+O1851))))/1000</f>
        <v>#DIV/0!</v>
      </c>
      <c r="U1851" s="10"/>
      <c r="V1851" s="10"/>
      <c r="W1851" s="10"/>
      <c r="X1851" s="10"/>
      <c r="Y1851" s="12"/>
      <c r="Z1851" s="10"/>
      <c r="AA1851" s="12"/>
      <c r="AB1851" s="12"/>
      <c r="AC1851" s="12"/>
      <c r="AD1851" s="12"/>
      <c r="AE1851" s="12"/>
      <c r="AF1851" s="13"/>
    </row>
    <row r="1852" spans="1:32" ht="13.2">
      <c r="A1852" s="1"/>
      <c r="B1852" s="2"/>
      <c r="C1852" s="3"/>
      <c r="D1852" s="3"/>
      <c r="E1852" s="31"/>
      <c r="F1852" s="3"/>
      <c r="G1852" s="3"/>
      <c r="H1852" s="3"/>
      <c r="I1852" s="3"/>
      <c r="J1852" s="3"/>
      <c r="K1852" s="3"/>
      <c r="L1852" s="3"/>
      <c r="M1852" s="3"/>
      <c r="Q1852" s="3"/>
      <c r="R1852" s="3"/>
      <c r="S1852" s="3"/>
      <c r="T1852" s="5" t="e">
        <f>((S1852)/((O1852/60)*(N1852/(N1852+O1852))))/1000</f>
        <v>#DIV/0!</v>
      </c>
      <c r="U1852" s="3"/>
      <c r="V1852" s="3"/>
      <c r="W1852" s="3"/>
      <c r="X1852" s="3"/>
      <c r="Y1852" s="6"/>
      <c r="Z1852" s="3"/>
      <c r="AA1852" s="6"/>
      <c r="AB1852" s="6"/>
      <c r="AC1852" s="6"/>
      <c r="AD1852" s="6"/>
      <c r="AE1852" s="6"/>
      <c r="AF1852" s="7"/>
    </row>
    <row r="1853" spans="1:32" ht="13.2">
      <c r="A1853" s="8"/>
      <c r="B1853" s="9"/>
      <c r="C1853" s="10"/>
      <c r="D1853" s="10"/>
      <c r="E1853" s="43"/>
      <c r="F1853" s="10"/>
      <c r="G1853" s="10"/>
      <c r="H1853" s="10"/>
      <c r="I1853" s="10"/>
      <c r="J1853" s="10"/>
      <c r="K1853" s="10"/>
      <c r="L1853" s="10"/>
      <c r="M1853" s="10"/>
      <c r="Q1853" s="10"/>
      <c r="R1853" s="10"/>
      <c r="S1853" s="10"/>
      <c r="T1853" s="11" t="e">
        <f>((S1853)/((O1853/60)*(N1853/(N1853+O1853))))/1000</f>
        <v>#DIV/0!</v>
      </c>
      <c r="U1853" s="10"/>
      <c r="V1853" s="10"/>
      <c r="W1853" s="10"/>
      <c r="X1853" s="10"/>
      <c r="Y1853" s="12"/>
      <c r="Z1853" s="10"/>
      <c r="AA1853" s="12"/>
      <c r="AB1853" s="12"/>
      <c r="AC1853" s="12"/>
      <c r="AD1853" s="12"/>
      <c r="AE1853" s="12"/>
      <c r="AF1853" s="13"/>
    </row>
    <row r="1854" spans="1:32" ht="13.2">
      <c r="A1854" s="1"/>
      <c r="B1854" s="2"/>
      <c r="C1854" s="3"/>
      <c r="D1854" s="3"/>
      <c r="E1854" s="31"/>
      <c r="F1854" s="3"/>
      <c r="G1854" s="3"/>
      <c r="H1854" s="3"/>
      <c r="I1854" s="3"/>
      <c r="J1854" s="3"/>
      <c r="K1854" s="3"/>
      <c r="L1854" s="3"/>
      <c r="M1854" s="3"/>
      <c r="Q1854" s="3"/>
      <c r="R1854" s="3"/>
      <c r="S1854" s="3"/>
      <c r="T1854" s="5" t="e">
        <f>((S1854)/((O1854/60)*(N1854/(N1854+O1854))))/1000</f>
        <v>#DIV/0!</v>
      </c>
      <c r="U1854" s="3"/>
      <c r="V1854" s="3"/>
      <c r="W1854" s="3"/>
      <c r="X1854" s="3"/>
      <c r="Y1854" s="6"/>
      <c r="Z1854" s="3"/>
      <c r="AA1854" s="6"/>
      <c r="AB1854" s="6"/>
      <c r="AC1854" s="6"/>
      <c r="AD1854" s="6"/>
      <c r="AE1854" s="6"/>
      <c r="AF1854" s="7"/>
    </row>
    <row r="1855" spans="1:32" ht="13.2">
      <c r="A1855" s="8"/>
      <c r="B1855" s="9"/>
      <c r="C1855" s="10"/>
      <c r="D1855" s="10"/>
      <c r="E1855" s="43"/>
      <c r="F1855" s="10"/>
      <c r="G1855" s="10"/>
      <c r="H1855" s="10"/>
      <c r="I1855" s="10"/>
      <c r="J1855" s="10"/>
      <c r="K1855" s="10"/>
      <c r="L1855" s="10"/>
      <c r="M1855" s="10"/>
      <c r="Q1855" s="10"/>
      <c r="R1855" s="10"/>
      <c r="S1855" s="10"/>
      <c r="T1855" s="11" t="e">
        <f>((S1855)/((O1855/60)*(N1855/(N1855+O1855))))/1000</f>
        <v>#DIV/0!</v>
      </c>
      <c r="U1855" s="10"/>
      <c r="V1855" s="10"/>
      <c r="W1855" s="10"/>
      <c r="X1855" s="10"/>
      <c r="Y1855" s="12"/>
      <c r="Z1855" s="10"/>
      <c r="AA1855" s="12"/>
      <c r="AB1855" s="12"/>
      <c r="AC1855" s="12"/>
      <c r="AD1855" s="12"/>
      <c r="AE1855" s="12"/>
      <c r="AF1855" s="13"/>
    </row>
    <row r="1856" spans="1:32" ht="13.2">
      <c r="A1856" s="1"/>
      <c r="B1856" s="2"/>
      <c r="C1856" s="3"/>
      <c r="D1856" s="3"/>
      <c r="E1856" s="31"/>
      <c r="F1856" s="3"/>
      <c r="G1856" s="3"/>
      <c r="H1856" s="3"/>
      <c r="I1856" s="3"/>
      <c r="J1856" s="3"/>
      <c r="K1856" s="3"/>
      <c r="L1856" s="3"/>
      <c r="M1856" s="3"/>
      <c r="Q1856" s="3"/>
      <c r="R1856" s="3"/>
      <c r="S1856" s="3"/>
      <c r="T1856" s="5" t="e">
        <f>((S1856)/((O1856/60)*(N1856/(N1856+O1856))))/1000</f>
        <v>#DIV/0!</v>
      </c>
      <c r="U1856" s="3"/>
      <c r="V1856" s="3"/>
      <c r="W1856" s="3"/>
      <c r="X1856" s="3"/>
      <c r="Y1856" s="6"/>
      <c r="Z1856" s="3"/>
      <c r="AA1856" s="6"/>
      <c r="AB1856" s="6"/>
      <c r="AC1856" s="6"/>
      <c r="AD1856" s="6"/>
      <c r="AE1856" s="6"/>
      <c r="AF1856" s="7"/>
    </row>
    <row r="1857" spans="1:32" ht="13.2">
      <c r="A1857" s="8"/>
      <c r="B1857" s="9"/>
      <c r="C1857" s="10"/>
      <c r="D1857" s="10"/>
      <c r="E1857" s="43"/>
      <c r="F1857" s="10"/>
      <c r="G1857" s="10"/>
      <c r="H1857" s="10"/>
      <c r="I1857" s="10"/>
      <c r="J1857" s="10"/>
      <c r="K1857" s="10"/>
      <c r="L1857" s="10"/>
      <c r="M1857" s="10"/>
      <c r="Q1857" s="10"/>
      <c r="R1857" s="10"/>
      <c r="S1857" s="10"/>
      <c r="T1857" s="11" t="e">
        <f>((S1857)/((O1857/60)*(N1857/(N1857+O1857))))/1000</f>
        <v>#DIV/0!</v>
      </c>
      <c r="U1857" s="10"/>
      <c r="V1857" s="10"/>
      <c r="W1857" s="10"/>
      <c r="X1857" s="10"/>
      <c r="Y1857" s="12"/>
      <c r="Z1857" s="10"/>
      <c r="AA1857" s="12"/>
      <c r="AB1857" s="12"/>
      <c r="AC1857" s="12"/>
      <c r="AD1857" s="12"/>
      <c r="AE1857" s="12"/>
      <c r="AF1857" s="13"/>
    </row>
    <row r="1858" spans="1:32" ht="13.2">
      <c r="A1858" s="1"/>
      <c r="B1858" s="2"/>
      <c r="C1858" s="3"/>
      <c r="D1858" s="3"/>
      <c r="E1858" s="31"/>
      <c r="F1858" s="3"/>
      <c r="G1858" s="3"/>
      <c r="H1858" s="3"/>
      <c r="I1858" s="3"/>
      <c r="J1858" s="3"/>
      <c r="K1858" s="3"/>
      <c r="L1858" s="3"/>
      <c r="M1858" s="3"/>
      <c r="Q1858" s="3"/>
      <c r="R1858" s="3"/>
      <c r="S1858" s="3"/>
      <c r="T1858" s="5" t="e">
        <f>((S1858)/((O1858/60)*(N1858/(N1858+O1858))))/1000</f>
        <v>#DIV/0!</v>
      </c>
      <c r="U1858" s="3"/>
      <c r="V1858" s="3"/>
      <c r="W1858" s="3"/>
      <c r="X1858" s="3"/>
      <c r="Y1858" s="6"/>
      <c r="Z1858" s="3"/>
      <c r="AA1858" s="6"/>
      <c r="AB1858" s="6"/>
      <c r="AC1858" s="6"/>
      <c r="AD1858" s="6"/>
      <c r="AE1858" s="6"/>
      <c r="AF1858" s="7"/>
    </row>
    <row r="1859" spans="1:32" ht="13.2">
      <c r="A1859" s="8"/>
      <c r="B1859" s="9"/>
      <c r="C1859" s="10"/>
      <c r="D1859" s="10"/>
      <c r="E1859" s="43"/>
      <c r="F1859" s="10"/>
      <c r="G1859" s="10"/>
      <c r="H1859" s="10"/>
      <c r="I1859" s="10"/>
      <c r="J1859" s="10"/>
      <c r="K1859" s="10"/>
      <c r="L1859" s="10"/>
      <c r="M1859" s="10"/>
      <c r="Q1859" s="10"/>
      <c r="R1859" s="10"/>
      <c r="S1859" s="10"/>
      <c r="T1859" s="11" t="e">
        <f>((S1859)/((O1859/60)*(N1859/(N1859+O1859))))/1000</f>
        <v>#DIV/0!</v>
      </c>
      <c r="U1859" s="10"/>
      <c r="V1859" s="10"/>
      <c r="W1859" s="10"/>
      <c r="X1859" s="10"/>
      <c r="Y1859" s="12"/>
      <c r="Z1859" s="10"/>
      <c r="AA1859" s="12"/>
      <c r="AB1859" s="12"/>
      <c r="AC1859" s="12"/>
      <c r="AD1859" s="12"/>
      <c r="AE1859" s="12"/>
      <c r="AF1859" s="13"/>
    </row>
    <row r="1860" spans="1:32" ht="13.2">
      <c r="A1860" s="1"/>
      <c r="B1860" s="2"/>
      <c r="C1860" s="3"/>
      <c r="D1860" s="3"/>
      <c r="E1860" s="31"/>
      <c r="F1860" s="3"/>
      <c r="G1860" s="3"/>
      <c r="H1860" s="3"/>
      <c r="I1860" s="3"/>
      <c r="J1860" s="3"/>
      <c r="K1860" s="3"/>
      <c r="L1860" s="3"/>
      <c r="M1860" s="3"/>
      <c r="Q1860" s="3"/>
      <c r="R1860" s="3"/>
      <c r="S1860" s="3"/>
      <c r="T1860" s="5" t="e">
        <f>((S1860)/((O1860/60)*(N1860/(N1860+O1860))))/1000</f>
        <v>#DIV/0!</v>
      </c>
      <c r="U1860" s="3"/>
      <c r="V1860" s="3"/>
      <c r="W1860" s="3"/>
      <c r="X1860" s="3"/>
      <c r="Y1860" s="6"/>
      <c r="Z1860" s="3"/>
      <c r="AA1860" s="6"/>
      <c r="AB1860" s="6"/>
      <c r="AC1860" s="6"/>
      <c r="AD1860" s="6"/>
      <c r="AE1860" s="6"/>
      <c r="AF1860" s="7"/>
    </row>
    <row r="1861" spans="1:32" ht="13.2">
      <c r="A1861" s="8"/>
      <c r="B1861" s="9"/>
      <c r="C1861" s="10"/>
      <c r="D1861" s="10"/>
      <c r="E1861" s="43"/>
      <c r="F1861" s="10"/>
      <c r="G1861" s="10"/>
      <c r="H1861" s="10"/>
      <c r="I1861" s="10"/>
      <c r="J1861" s="10"/>
      <c r="K1861" s="10"/>
      <c r="L1861" s="10"/>
      <c r="M1861" s="10"/>
      <c r="Q1861" s="10"/>
      <c r="R1861" s="10"/>
      <c r="S1861" s="10"/>
      <c r="T1861" s="11" t="e">
        <f>((S1861)/((O1861/60)*(N1861/(N1861+O1861))))/1000</f>
        <v>#DIV/0!</v>
      </c>
      <c r="U1861" s="10"/>
      <c r="V1861" s="10"/>
      <c r="W1861" s="10"/>
      <c r="X1861" s="10"/>
      <c r="Y1861" s="12"/>
      <c r="Z1861" s="10"/>
      <c r="AA1861" s="12"/>
      <c r="AB1861" s="12"/>
      <c r="AC1861" s="12"/>
      <c r="AD1861" s="12"/>
      <c r="AE1861" s="12"/>
      <c r="AF1861" s="13"/>
    </row>
    <row r="1862" spans="1:32" ht="13.2">
      <c r="A1862" s="1"/>
      <c r="B1862" s="2"/>
      <c r="C1862" s="3"/>
      <c r="D1862" s="3"/>
      <c r="E1862" s="31"/>
      <c r="F1862" s="3"/>
      <c r="G1862" s="3"/>
      <c r="H1862" s="3"/>
      <c r="I1862" s="3"/>
      <c r="J1862" s="3"/>
      <c r="K1862" s="3"/>
      <c r="L1862" s="3"/>
      <c r="M1862" s="3"/>
      <c r="Q1862" s="3"/>
      <c r="R1862" s="3"/>
      <c r="S1862" s="3"/>
      <c r="T1862" s="5" t="e">
        <f>((S1862)/((O1862/60)*(N1862/(N1862+O1862))))/1000</f>
        <v>#DIV/0!</v>
      </c>
      <c r="U1862" s="3"/>
      <c r="V1862" s="3"/>
      <c r="W1862" s="3"/>
      <c r="X1862" s="3"/>
      <c r="Y1862" s="6"/>
      <c r="Z1862" s="3"/>
      <c r="AA1862" s="6"/>
      <c r="AB1862" s="6"/>
      <c r="AC1862" s="6"/>
      <c r="AD1862" s="6"/>
      <c r="AE1862" s="6"/>
      <c r="AF1862" s="7"/>
    </row>
    <row r="1863" spans="1:32" ht="13.2">
      <c r="A1863" s="8"/>
      <c r="B1863" s="9"/>
      <c r="C1863" s="10"/>
      <c r="D1863" s="10"/>
      <c r="E1863" s="43"/>
      <c r="F1863" s="10"/>
      <c r="G1863" s="10"/>
      <c r="H1863" s="10"/>
      <c r="I1863" s="10"/>
      <c r="J1863" s="10"/>
      <c r="K1863" s="10"/>
      <c r="L1863" s="10"/>
      <c r="M1863" s="10"/>
      <c r="Q1863" s="10"/>
      <c r="R1863" s="10"/>
      <c r="S1863" s="10"/>
      <c r="T1863" s="11" t="e">
        <f>((S1863)/((O1863/60)*(N1863/(N1863+O1863))))/1000</f>
        <v>#DIV/0!</v>
      </c>
      <c r="U1863" s="10"/>
      <c r="V1863" s="10"/>
      <c r="W1863" s="10"/>
      <c r="X1863" s="10"/>
      <c r="Y1863" s="12"/>
      <c r="Z1863" s="10"/>
      <c r="AA1863" s="12"/>
      <c r="AB1863" s="12"/>
      <c r="AC1863" s="12"/>
      <c r="AD1863" s="12"/>
      <c r="AE1863" s="12"/>
      <c r="AF1863" s="13"/>
    </row>
    <row r="1864" spans="1:32" ht="13.2">
      <c r="A1864" s="1"/>
      <c r="B1864" s="2"/>
      <c r="C1864" s="3"/>
      <c r="D1864" s="3"/>
      <c r="E1864" s="31"/>
      <c r="F1864" s="3"/>
      <c r="G1864" s="3"/>
      <c r="H1864" s="3"/>
      <c r="I1864" s="3"/>
      <c r="J1864" s="3"/>
      <c r="K1864" s="3"/>
      <c r="L1864" s="3"/>
      <c r="M1864" s="3"/>
      <c r="Q1864" s="3"/>
      <c r="R1864" s="3"/>
      <c r="S1864" s="3"/>
      <c r="T1864" s="5" t="e">
        <f>((S1864)/((O1864/60)*(N1864/(N1864+O1864))))/1000</f>
        <v>#DIV/0!</v>
      </c>
      <c r="U1864" s="3"/>
      <c r="V1864" s="3"/>
      <c r="W1864" s="3"/>
      <c r="X1864" s="3"/>
      <c r="Y1864" s="6"/>
      <c r="Z1864" s="3"/>
      <c r="AA1864" s="6"/>
      <c r="AB1864" s="6"/>
      <c r="AC1864" s="6"/>
      <c r="AD1864" s="6"/>
      <c r="AE1864" s="6"/>
      <c r="AF1864" s="7"/>
    </row>
    <row r="1865" spans="1:32" ht="13.2">
      <c r="A1865" s="8"/>
      <c r="B1865" s="9"/>
      <c r="C1865" s="10"/>
      <c r="D1865" s="10"/>
      <c r="E1865" s="43"/>
      <c r="F1865" s="10"/>
      <c r="G1865" s="10"/>
      <c r="H1865" s="10"/>
      <c r="I1865" s="10"/>
      <c r="J1865" s="10"/>
      <c r="K1865" s="10"/>
      <c r="L1865" s="10"/>
      <c r="M1865" s="10"/>
      <c r="Q1865" s="10"/>
      <c r="R1865" s="10"/>
      <c r="S1865" s="10"/>
      <c r="T1865" s="11" t="e">
        <f>((S1865)/((O1865/60)*(N1865/(N1865+O1865))))/1000</f>
        <v>#DIV/0!</v>
      </c>
      <c r="U1865" s="10"/>
      <c r="V1865" s="10"/>
      <c r="W1865" s="10"/>
      <c r="X1865" s="10"/>
      <c r="Y1865" s="12"/>
      <c r="Z1865" s="10"/>
      <c r="AA1865" s="12"/>
      <c r="AB1865" s="12"/>
      <c r="AC1865" s="12"/>
      <c r="AD1865" s="12"/>
      <c r="AE1865" s="12"/>
      <c r="AF1865" s="13"/>
    </row>
    <row r="1866" spans="1:32" ht="13.2">
      <c r="A1866" s="1"/>
      <c r="B1866" s="2"/>
      <c r="C1866" s="3"/>
      <c r="D1866" s="3"/>
      <c r="E1866" s="31"/>
      <c r="F1866" s="3"/>
      <c r="G1866" s="3"/>
      <c r="H1866" s="3"/>
      <c r="I1866" s="3"/>
      <c r="J1866" s="3"/>
      <c r="K1866" s="3"/>
      <c r="L1866" s="3"/>
      <c r="M1866" s="3"/>
      <c r="Q1866" s="3"/>
      <c r="R1866" s="3"/>
      <c r="S1866" s="3"/>
      <c r="T1866" s="5" t="e">
        <f>((S1866)/((O1866/60)*(N1866/(N1866+O1866))))/1000</f>
        <v>#DIV/0!</v>
      </c>
      <c r="U1866" s="3"/>
      <c r="V1866" s="3"/>
      <c r="W1866" s="3"/>
      <c r="X1866" s="3"/>
      <c r="Y1866" s="6"/>
      <c r="Z1866" s="3"/>
      <c r="AA1866" s="6"/>
      <c r="AB1866" s="6"/>
      <c r="AC1866" s="6"/>
      <c r="AD1866" s="6"/>
      <c r="AE1866" s="6"/>
      <c r="AF1866" s="7"/>
    </row>
    <row r="1867" spans="1:32" ht="13.2">
      <c r="A1867" s="8"/>
      <c r="B1867" s="9"/>
      <c r="C1867" s="10"/>
      <c r="D1867" s="10"/>
      <c r="E1867" s="43"/>
      <c r="F1867" s="10"/>
      <c r="G1867" s="10"/>
      <c r="H1867" s="10"/>
      <c r="I1867" s="10"/>
      <c r="J1867" s="10"/>
      <c r="K1867" s="10"/>
      <c r="L1867" s="10"/>
      <c r="M1867" s="10"/>
      <c r="Q1867" s="10"/>
      <c r="R1867" s="10"/>
      <c r="S1867" s="10"/>
      <c r="T1867" s="11" t="e">
        <f>((S1867)/((O1867/60)*(N1867/(N1867+O1867))))/1000</f>
        <v>#DIV/0!</v>
      </c>
      <c r="U1867" s="10"/>
      <c r="V1867" s="10"/>
      <c r="W1867" s="10"/>
      <c r="X1867" s="10"/>
      <c r="Y1867" s="12"/>
      <c r="Z1867" s="10"/>
      <c r="AA1867" s="12"/>
      <c r="AB1867" s="12"/>
      <c r="AC1867" s="12"/>
      <c r="AD1867" s="12"/>
      <c r="AE1867" s="12"/>
      <c r="AF1867" s="13"/>
    </row>
    <row r="1868" spans="1:32" ht="13.2">
      <c r="A1868" s="1"/>
      <c r="B1868" s="2"/>
      <c r="C1868" s="3"/>
      <c r="D1868" s="3"/>
      <c r="E1868" s="31"/>
      <c r="F1868" s="3"/>
      <c r="G1868" s="3"/>
      <c r="H1868" s="3"/>
      <c r="I1868" s="3"/>
      <c r="J1868" s="3"/>
      <c r="K1868" s="3"/>
      <c r="L1868" s="3"/>
      <c r="M1868" s="3"/>
      <c r="Q1868" s="3"/>
      <c r="R1868" s="3"/>
      <c r="S1868" s="3"/>
      <c r="T1868" s="5" t="e">
        <f>((S1868)/((O1868/60)*(N1868/(N1868+O1868))))/1000</f>
        <v>#DIV/0!</v>
      </c>
      <c r="U1868" s="3"/>
      <c r="V1868" s="3"/>
      <c r="W1868" s="3"/>
      <c r="X1868" s="3"/>
      <c r="Y1868" s="6"/>
      <c r="Z1868" s="3"/>
      <c r="AA1868" s="6"/>
      <c r="AB1868" s="6"/>
      <c r="AC1868" s="6"/>
      <c r="AD1868" s="6"/>
      <c r="AE1868" s="6"/>
      <c r="AF1868" s="7"/>
    </row>
    <row r="1869" spans="1:32" ht="13.2">
      <c r="A1869" s="8"/>
      <c r="B1869" s="9"/>
      <c r="C1869" s="10"/>
      <c r="D1869" s="10"/>
      <c r="E1869" s="43"/>
      <c r="F1869" s="10"/>
      <c r="G1869" s="10"/>
      <c r="H1869" s="10"/>
      <c r="I1869" s="10"/>
      <c r="J1869" s="10"/>
      <c r="K1869" s="10"/>
      <c r="L1869" s="10"/>
      <c r="M1869" s="10"/>
      <c r="Q1869" s="10"/>
      <c r="R1869" s="10"/>
      <c r="S1869" s="10"/>
      <c r="T1869" s="11" t="e">
        <f>((S1869)/((O1869/60)*(N1869/(N1869+O1869))))/1000</f>
        <v>#DIV/0!</v>
      </c>
      <c r="U1869" s="10"/>
      <c r="V1869" s="10"/>
      <c r="W1869" s="10"/>
      <c r="X1869" s="10"/>
      <c r="Y1869" s="12"/>
      <c r="Z1869" s="10"/>
      <c r="AA1869" s="12"/>
      <c r="AB1869" s="12"/>
      <c r="AC1869" s="12"/>
      <c r="AD1869" s="12"/>
      <c r="AE1869" s="12"/>
      <c r="AF1869" s="13"/>
    </row>
    <row r="1870" spans="1:32" ht="13.2">
      <c r="A1870" s="1"/>
      <c r="B1870" s="2"/>
      <c r="C1870" s="3"/>
      <c r="D1870" s="3"/>
      <c r="E1870" s="31"/>
      <c r="F1870" s="3"/>
      <c r="G1870" s="3"/>
      <c r="H1870" s="3"/>
      <c r="I1870" s="3"/>
      <c r="J1870" s="3"/>
      <c r="K1870" s="3"/>
      <c r="L1870" s="3"/>
      <c r="M1870" s="3"/>
      <c r="Q1870" s="3"/>
      <c r="R1870" s="3"/>
      <c r="S1870" s="3"/>
      <c r="T1870" s="5" t="e">
        <f>((S1870)/((O1870/60)*(N1870/(N1870+O1870))))/1000</f>
        <v>#DIV/0!</v>
      </c>
      <c r="U1870" s="3"/>
      <c r="V1870" s="3"/>
      <c r="W1870" s="3"/>
      <c r="X1870" s="3"/>
      <c r="Y1870" s="6"/>
      <c r="Z1870" s="3"/>
      <c r="AA1870" s="6"/>
      <c r="AB1870" s="6"/>
      <c r="AC1870" s="6"/>
      <c r="AD1870" s="6"/>
      <c r="AE1870" s="6"/>
      <c r="AF1870" s="7"/>
    </row>
    <row r="1871" spans="1:32" ht="13.2">
      <c r="A1871" s="8"/>
      <c r="B1871" s="9"/>
      <c r="C1871" s="10"/>
      <c r="D1871" s="10"/>
      <c r="E1871" s="43"/>
      <c r="F1871" s="10"/>
      <c r="G1871" s="10"/>
      <c r="H1871" s="10"/>
      <c r="I1871" s="10"/>
      <c r="J1871" s="10"/>
      <c r="K1871" s="10"/>
      <c r="L1871" s="10"/>
      <c r="M1871" s="10"/>
      <c r="Q1871" s="10"/>
      <c r="R1871" s="10"/>
      <c r="S1871" s="10"/>
      <c r="T1871" s="11" t="e">
        <f>((S1871)/((O1871/60)*(N1871/(N1871+O1871))))/1000</f>
        <v>#DIV/0!</v>
      </c>
      <c r="U1871" s="10"/>
      <c r="V1871" s="10"/>
      <c r="W1871" s="10"/>
      <c r="X1871" s="10"/>
      <c r="Y1871" s="12"/>
      <c r="Z1871" s="10"/>
      <c r="AA1871" s="12"/>
      <c r="AB1871" s="12"/>
      <c r="AC1871" s="12"/>
      <c r="AD1871" s="12"/>
      <c r="AE1871" s="12"/>
      <c r="AF1871" s="13"/>
    </row>
    <row r="1872" spans="1:32" ht="13.2">
      <c r="A1872" s="1"/>
      <c r="B1872" s="2"/>
      <c r="C1872" s="3"/>
      <c r="D1872" s="3"/>
      <c r="E1872" s="31"/>
      <c r="F1872" s="3"/>
      <c r="G1872" s="3"/>
      <c r="H1872" s="3"/>
      <c r="I1872" s="3"/>
      <c r="J1872" s="3"/>
      <c r="K1872" s="3"/>
      <c r="L1872" s="3"/>
      <c r="M1872" s="3"/>
      <c r="Q1872" s="3"/>
      <c r="R1872" s="3"/>
      <c r="S1872" s="3"/>
      <c r="T1872" s="5" t="e">
        <f>((S1872)/((O1872/60)*(N1872/(N1872+O1872))))/1000</f>
        <v>#DIV/0!</v>
      </c>
      <c r="U1872" s="3"/>
      <c r="V1872" s="3"/>
      <c r="W1872" s="3"/>
      <c r="X1872" s="3"/>
      <c r="Y1872" s="6"/>
      <c r="Z1872" s="3"/>
      <c r="AA1872" s="6"/>
      <c r="AB1872" s="6"/>
      <c r="AC1872" s="6"/>
      <c r="AD1872" s="6"/>
      <c r="AE1872" s="6"/>
      <c r="AF1872" s="7"/>
    </row>
    <row r="1873" spans="1:32" ht="13.2">
      <c r="A1873" s="8"/>
      <c r="B1873" s="9"/>
      <c r="C1873" s="10"/>
      <c r="D1873" s="10"/>
      <c r="E1873" s="43"/>
      <c r="F1873" s="10"/>
      <c r="G1873" s="10"/>
      <c r="H1873" s="10"/>
      <c r="I1873" s="10"/>
      <c r="J1873" s="10"/>
      <c r="K1873" s="10"/>
      <c r="L1873" s="10"/>
      <c r="M1873" s="10"/>
      <c r="Q1873" s="10"/>
      <c r="R1873" s="10"/>
      <c r="S1873" s="10"/>
      <c r="T1873" s="11" t="e">
        <f>((S1873)/((O1873/60)*(N1873/(N1873+O1873))))/1000</f>
        <v>#DIV/0!</v>
      </c>
      <c r="U1873" s="10"/>
      <c r="V1873" s="10"/>
      <c r="W1873" s="10"/>
      <c r="X1873" s="10"/>
      <c r="Y1873" s="12"/>
      <c r="Z1873" s="10"/>
      <c r="AA1873" s="12"/>
      <c r="AB1873" s="12"/>
      <c r="AC1873" s="12"/>
      <c r="AD1873" s="12"/>
      <c r="AE1873" s="12"/>
      <c r="AF1873" s="13"/>
    </row>
    <row r="1874" spans="1:32" ht="13.2">
      <c r="A1874" s="1"/>
      <c r="B1874" s="2"/>
      <c r="C1874" s="3"/>
      <c r="D1874" s="3"/>
      <c r="E1874" s="31"/>
      <c r="F1874" s="3"/>
      <c r="G1874" s="3"/>
      <c r="H1874" s="3"/>
      <c r="I1874" s="3"/>
      <c r="J1874" s="3"/>
      <c r="K1874" s="3"/>
      <c r="L1874" s="3"/>
      <c r="M1874" s="3"/>
      <c r="Q1874" s="3"/>
      <c r="R1874" s="3"/>
      <c r="S1874" s="3"/>
      <c r="T1874" s="5" t="e">
        <f>((S1874)/((O1874/60)*(N1874/(N1874+O1874))))/1000</f>
        <v>#DIV/0!</v>
      </c>
      <c r="U1874" s="3"/>
      <c r="V1874" s="3"/>
      <c r="W1874" s="3"/>
      <c r="X1874" s="3"/>
      <c r="Y1874" s="6"/>
      <c r="Z1874" s="3"/>
      <c r="AA1874" s="6"/>
      <c r="AB1874" s="6"/>
      <c r="AC1874" s="6"/>
      <c r="AD1874" s="6"/>
      <c r="AE1874" s="6"/>
      <c r="AF1874" s="7"/>
    </row>
    <row r="1875" spans="1:32" ht="13.2">
      <c r="A1875" s="8"/>
      <c r="B1875" s="9"/>
      <c r="C1875" s="10"/>
      <c r="D1875" s="10"/>
      <c r="E1875" s="43"/>
      <c r="F1875" s="10"/>
      <c r="G1875" s="10"/>
      <c r="H1875" s="10"/>
      <c r="I1875" s="10"/>
      <c r="J1875" s="10"/>
      <c r="K1875" s="10"/>
      <c r="L1875" s="10"/>
      <c r="M1875" s="10"/>
      <c r="Q1875" s="10"/>
      <c r="R1875" s="10"/>
      <c r="S1875" s="10"/>
      <c r="T1875" s="11" t="e">
        <f>((S1875)/((O1875/60)*(N1875/(N1875+O1875))))/1000</f>
        <v>#DIV/0!</v>
      </c>
      <c r="U1875" s="10"/>
      <c r="V1875" s="10"/>
      <c r="W1875" s="10"/>
      <c r="X1875" s="10"/>
      <c r="Y1875" s="12"/>
      <c r="Z1875" s="10"/>
      <c r="AA1875" s="12"/>
      <c r="AB1875" s="12"/>
      <c r="AC1875" s="12"/>
      <c r="AD1875" s="12"/>
      <c r="AE1875" s="12"/>
      <c r="AF1875" s="13"/>
    </row>
    <row r="1876" spans="1:32" ht="13.2">
      <c r="A1876" s="1"/>
      <c r="B1876" s="2"/>
      <c r="C1876" s="3"/>
      <c r="D1876" s="3"/>
      <c r="E1876" s="31"/>
      <c r="F1876" s="3"/>
      <c r="G1876" s="3"/>
      <c r="H1876" s="3"/>
      <c r="I1876" s="3"/>
      <c r="J1876" s="3"/>
      <c r="K1876" s="3"/>
      <c r="L1876" s="3"/>
      <c r="M1876" s="3"/>
      <c r="Q1876" s="3"/>
      <c r="R1876" s="3"/>
      <c r="S1876" s="3"/>
      <c r="T1876" s="5" t="e">
        <f>((S1876)/((O1876/60)*(N1876/(N1876+O1876))))/1000</f>
        <v>#DIV/0!</v>
      </c>
      <c r="U1876" s="3"/>
      <c r="V1876" s="3"/>
      <c r="W1876" s="3"/>
      <c r="X1876" s="3"/>
      <c r="Y1876" s="6"/>
      <c r="Z1876" s="3"/>
      <c r="AA1876" s="6"/>
      <c r="AB1876" s="6"/>
      <c r="AC1876" s="6"/>
      <c r="AD1876" s="6"/>
      <c r="AE1876" s="6"/>
      <c r="AF1876" s="7"/>
    </row>
    <row r="1877" spans="1:32" ht="13.2">
      <c r="A1877" s="8"/>
      <c r="B1877" s="9"/>
      <c r="C1877" s="10"/>
      <c r="D1877" s="10"/>
      <c r="E1877" s="43"/>
      <c r="F1877" s="10"/>
      <c r="G1877" s="10"/>
      <c r="H1877" s="10"/>
      <c r="I1877" s="10"/>
      <c r="J1877" s="10"/>
      <c r="K1877" s="10"/>
      <c r="L1877" s="10"/>
      <c r="M1877" s="10"/>
      <c r="Q1877" s="10"/>
      <c r="R1877" s="10"/>
      <c r="S1877" s="10"/>
      <c r="T1877" s="11" t="e">
        <f>((S1877)/((O1877/60)*(N1877/(N1877+O1877))))/1000</f>
        <v>#DIV/0!</v>
      </c>
      <c r="U1877" s="10"/>
      <c r="V1877" s="10"/>
      <c r="W1877" s="10"/>
      <c r="X1877" s="10"/>
      <c r="Y1877" s="12"/>
      <c r="Z1877" s="10"/>
      <c r="AA1877" s="12"/>
      <c r="AB1877" s="12"/>
      <c r="AC1877" s="12"/>
      <c r="AD1877" s="12"/>
      <c r="AE1877" s="12"/>
      <c r="AF1877" s="13"/>
    </row>
    <row r="1878" spans="1:32" ht="13.2">
      <c r="A1878" s="1"/>
      <c r="B1878" s="2"/>
      <c r="C1878" s="3"/>
      <c r="D1878" s="3"/>
      <c r="E1878" s="31"/>
      <c r="F1878" s="3"/>
      <c r="G1878" s="3"/>
      <c r="H1878" s="3"/>
      <c r="I1878" s="3"/>
      <c r="J1878" s="3"/>
      <c r="K1878" s="3"/>
      <c r="L1878" s="3"/>
      <c r="M1878" s="3"/>
      <c r="Q1878" s="3"/>
      <c r="R1878" s="3"/>
      <c r="S1878" s="3"/>
      <c r="T1878" s="5" t="e">
        <f>((S1878)/((O1878/60)*(N1878/(N1878+O1878))))/1000</f>
        <v>#DIV/0!</v>
      </c>
      <c r="U1878" s="3"/>
      <c r="V1878" s="3"/>
      <c r="W1878" s="3"/>
      <c r="X1878" s="3"/>
      <c r="Y1878" s="6"/>
      <c r="Z1878" s="3"/>
      <c r="AA1878" s="6"/>
      <c r="AB1878" s="6"/>
      <c r="AC1878" s="6"/>
      <c r="AD1878" s="6"/>
      <c r="AE1878" s="6"/>
      <c r="AF1878" s="7"/>
    </row>
    <row r="1879" spans="1:32" ht="13.2">
      <c r="A1879" s="8"/>
      <c r="B1879" s="9"/>
      <c r="C1879" s="10"/>
      <c r="D1879" s="10"/>
      <c r="E1879" s="43"/>
      <c r="F1879" s="10"/>
      <c r="G1879" s="10"/>
      <c r="H1879" s="10"/>
      <c r="I1879" s="10"/>
      <c r="J1879" s="10"/>
      <c r="K1879" s="10"/>
      <c r="L1879" s="10"/>
      <c r="M1879" s="10"/>
      <c r="Q1879" s="10"/>
      <c r="R1879" s="10"/>
      <c r="S1879" s="10"/>
      <c r="T1879" s="11" t="e">
        <f>((S1879)/((O1879/60)*(N1879/(N1879+O1879))))/1000</f>
        <v>#DIV/0!</v>
      </c>
      <c r="U1879" s="10"/>
      <c r="V1879" s="10"/>
      <c r="W1879" s="10"/>
      <c r="X1879" s="10"/>
      <c r="Y1879" s="12"/>
      <c r="Z1879" s="10"/>
      <c r="AA1879" s="12"/>
      <c r="AB1879" s="12"/>
      <c r="AC1879" s="12"/>
      <c r="AD1879" s="12"/>
      <c r="AE1879" s="12"/>
      <c r="AF1879" s="13"/>
    </row>
    <row r="1880" spans="1:32" ht="13.2">
      <c r="A1880" s="1"/>
      <c r="B1880" s="2"/>
      <c r="C1880" s="3"/>
      <c r="D1880" s="3"/>
      <c r="E1880" s="31"/>
      <c r="F1880" s="3"/>
      <c r="G1880" s="3"/>
      <c r="H1880" s="3"/>
      <c r="I1880" s="3"/>
      <c r="J1880" s="3"/>
      <c r="K1880" s="3"/>
      <c r="L1880" s="3"/>
      <c r="M1880" s="3"/>
      <c r="Q1880" s="3"/>
      <c r="R1880" s="3"/>
      <c r="S1880" s="3"/>
      <c r="T1880" s="5" t="e">
        <f>((S1880)/((O1880/60)*(N1880/(N1880+O1880))))/1000</f>
        <v>#DIV/0!</v>
      </c>
      <c r="U1880" s="3"/>
      <c r="V1880" s="3"/>
      <c r="W1880" s="3"/>
      <c r="X1880" s="3"/>
      <c r="Y1880" s="6"/>
      <c r="Z1880" s="3"/>
      <c r="AA1880" s="6"/>
      <c r="AB1880" s="6"/>
      <c r="AC1880" s="6"/>
      <c r="AD1880" s="6"/>
      <c r="AE1880" s="6"/>
      <c r="AF1880" s="7"/>
    </row>
    <row r="1881" spans="1:32" ht="13.2">
      <c r="A1881" s="8"/>
      <c r="B1881" s="9"/>
      <c r="C1881" s="10"/>
      <c r="D1881" s="10"/>
      <c r="E1881" s="43"/>
      <c r="F1881" s="10"/>
      <c r="G1881" s="10"/>
      <c r="H1881" s="10"/>
      <c r="I1881" s="10"/>
      <c r="J1881" s="10"/>
      <c r="K1881" s="10"/>
      <c r="L1881" s="10"/>
      <c r="M1881" s="10"/>
      <c r="Q1881" s="10"/>
      <c r="R1881" s="10"/>
      <c r="S1881" s="10"/>
      <c r="T1881" s="11" t="e">
        <f>((S1881)/((O1881/60)*(N1881/(N1881+O1881))))/1000</f>
        <v>#DIV/0!</v>
      </c>
      <c r="U1881" s="10"/>
      <c r="V1881" s="10"/>
      <c r="W1881" s="10"/>
      <c r="X1881" s="10"/>
      <c r="Y1881" s="12"/>
      <c r="Z1881" s="10"/>
      <c r="AA1881" s="12"/>
      <c r="AB1881" s="12"/>
      <c r="AC1881" s="12"/>
      <c r="AD1881" s="12"/>
      <c r="AE1881" s="12"/>
      <c r="AF1881" s="13"/>
    </row>
    <row r="1882" spans="1:32" ht="13.2">
      <c r="A1882" s="1"/>
      <c r="B1882" s="2"/>
      <c r="C1882" s="3"/>
      <c r="D1882" s="3"/>
      <c r="E1882" s="31"/>
      <c r="F1882" s="3"/>
      <c r="G1882" s="3"/>
      <c r="H1882" s="3"/>
      <c r="I1882" s="3"/>
      <c r="J1882" s="3"/>
      <c r="K1882" s="3"/>
      <c r="L1882" s="3"/>
      <c r="M1882" s="3"/>
      <c r="Q1882" s="3"/>
      <c r="R1882" s="3"/>
      <c r="S1882" s="3"/>
      <c r="T1882" s="5" t="e">
        <f>((S1882)/((O1882/60)*(N1882/(N1882+O1882))))/1000</f>
        <v>#DIV/0!</v>
      </c>
      <c r="U1882" s="3"/>
      <c r="V1882" s="3"/>
      <c r="W1882" s="3"/>
      <c r="X1882" s="3"/>
      <c r="Y1882" s="6"/>
      <c r="Z1882" s="3"/>
      <c r="AA1882" s="6"/>
      <c r="AB1882" s="6"/>
      <c r="AC1882" s="6"/>
      <c r="AD1882" s="6"/>
      <c r="AE1882" s="6"/>
      <c r="AF1882" s="7"/>
    </row>
    <row r="1883" spans="1:32" ht="13.2">
      <c r="A1883" s="8"/>
      <c r="B1883" s="9"/>
      <c r="C1883" s="10"/>
      <c r="D1883" s="10"/>
      <c r="E1883" s="43"/>
      <c r="F1883" s="10"/>
      <c r="G1883" s="10"/>
      <c r="H1883" s="10"/>
      <c r="I1883" s="10"/>
      <c r="J1883" s="10"/>
      <c r="K1883" s="10"/>
      <c r="L1883" s="10"/>
      <c r="M1883" s="10"/>
      <c r="Q1883" s="10"/>
      <c r="R1883" s="10"/>
      <c r="S1883" s="10"/>
      <c r="T1883" s="11" t="e">
        <f>((S1883)/((O1883/60)*(N1883/(N1883+O1883))))/1000</f>
        <v>#DIV/0!</v>
      </c>
      <c r="U1883" s="10"/>
      <c r="V1883" s="10"/>
      <c r="W1883" s="10"/>
      <c r="X1883" s="10"/>
      <c r="Y1883" s="12"/>
      <c r="Z1883" s="10"/>
      <c r="AA1883" s="12"/>
      <c r="AB1883" s="12"/>
      <c r="AC1883" s="12"/>
      <c r="AD1883" s="12"/>
      <c r="AE1883" s="12"/>
      <c r="AF1883" s="13"/>
    </row>
    <row r="1884" spans="1:32" ht="13.2">
      <c r="A1884" s="1"/>
      <c r="B1884" s="2"/>
      <c r="C1884" s="3"/>
      <c r="D1884" s="3"/>
      <c r="E1884" s="31"/>
      <c r="F1884" s="3"/>
      <c r="G1884" s="3"/>
      <c r="H1884" s="3"/>
      <c r="I1884" s="3"/>
      <c r="J1884" s="3"/>
      <c r="K1884" s="3"/>
      <c r="L1884" s="3"/>
      <c r="M1884" s="3"/>
      <c r="Q1884" s="3"/>
      <c r="R1884" s="3"/>
      <c r="S1884" s="3"/>
      <c r="T1884" s="5" t="e">
        <f>((S1884)/((O1884/60)*(N1884/(N1884+O1884))))/1000</f>
        <v>#DIV/0!</v>
      </c>
      <c r="U1884" s="3"/>
      <c r="V1884" s="3"/>
      <c r="W1884" s="3"/>
      <c r="X1884" s="3"/>
      <c r="Y1884" s="6"/>
      <c r="Z1884" s="3"/>
      <c r="AA1884" s="6"/>
      <c r="AB1884" s="6"/>
      <c r="AC1884" s="6"/>
      <c r="AD1884" s="6"/>
      <c r="AE1884" s="6"/>
      <c r="AF1884" s="7"/>
    </row>
    <row r="1885" spans="1:32" ht="13.2">
      <c r="A1885" s="8"/>
      <c r="B1885" s="9"/>
      <c r="C1885" s="10"/>
      <c r="D1885" s="10"/>
      <c r="E1885" s="43"/>
      <c r="F1885" s="10"/>
      <c r="G1885" s="10"/>
      <c r="H1885" s="10"/>
      <c r="I1885" s="10"/>
      <c r="J1885" s="10"/>
      <c r="K1885" s="10"/>
      <c r="L1885" s="10"/>
      <c r="M1885" s="10"/>
      <c r="Q1885" s="10"/>
      <c r="R1885" s="10"/>
      <c r="S1885" s="10"/>
      <c r="T1885" s="11" t="e">
        <f>((S1885)/((O1885/60)*(N1885/(N1885+O1885))))/1000</f>
        <v>#DIV/0!</v>
      </c>
      <c r="U1885" s="10"/>
      <c r="V1885" s="10"/>
      <c r="W1885" s="10"/>
      <c r="X1885" s="10"/>
      <c r="Y1885" s="12"/>
      <c r="Z1885" s="10"/>
      <c r="AA1885" s="12"/>
      <c r="AB1885" s="12"/>
      <c r="AC1885" s="12"/>
      <c r="AD1885" s="12"/>
      <c r="AE1885" s="12"/>
      <c r="AF1885" s="13"/>
    </row>
    <row r="1886" spans="1:32" ht="13.2">
      <c r="A1886" s="1"/>
      <c r="B1886" s="2"/>
      <c r="C1886" s="3"/>
      <c r="D1886" s="3"/>
      <c r="E1886" s="31"/>
      <c r="F1886" s="3"/>
      <c r="G1886" s="3"/>
      <c r="H1886" s="3"/>
      <c r="I1886" s="3"/>
      <c r="J1886" s="3"/>
      <c r="K1886" s="3"/>
      <c r="L1886" s="3"/>
      <c r="M1886" s="3"/>
      <c r="Q1886" s="3"/>
      <c r="R1886" s="3"/>
      <c r="S1886" s="3"/>
      <c r="T1886" s="5" t="e">
        <f>((S1886)/((O1886/60)*(N1886/(N1886+O1886))))/1000</f>
        <v>#DIV/0!</v>
      </c>
      <c r="U1886" s="3"/>
      <c r="V1886" s="3"/>
      <c r="W1886" s="3"/>
      <c r="X1886" s="3"/>
      <c r="Y1886" s="6"/>
      <c r="Z1886" s="3"/>
      <c r="AA1886" s="6"/>
      <c r="AB1886" s="6"/>
      <c r="AC1886" s="6"/>
      <c r="AD1886" s="6"/>
      <c r="AE1886" s="6"/>
      <c r="AF1886" s="7"/>
    </row>
    <row r="1887" spans="1:32" ht="13.2">
      <c r="A1887" s="8"/>
      <c r="B1887" s="9"/>
      <c r="C1887" s="10"/>
      <c r="D1887" s="10"/>
      <c r="E1887" s="43"/>
      <c r="F1887" s="10"/>
      <c r="G1887" s="10"/>
      <c r="H1887" s="10"/>
      <c r="I1887" s="10"/>
      <c r="J1887" s="10"/>
      <c r="K1887" s="10"/>
      <c r="L1887" s="10"/>
      <c r="M1887" s="10"/>
      <c r="Q1887" s="10"/>
      <c r="R1887" s="10"/>
      <c r="S1887" s="10"/>
      <c r="T1887" s="11" t="e">
        <f>((S1887)/((O1887/60)*(N1887/(N1887+O1887))))/1000</f>
        <v>#DIV/0!</v>
      </c>
      <c r="U1887" s="10"/>
      <c r="V1887" s="10"/>
      <c r="W1887" s="10"/>
      <c r="X1887" s="10"/>
      <c r="Y1887" s="12"/>
      <c r="Z1887" s="10"/>
      <c r="AA1887" s="12"/>
      <c r="AB1887" s="12"/>
      <c r="AC1887" s="12"/>
      <c r="AD1887" s="12"/>
      <c r="AE1887" s="12"/>
      <c r="AF1887" s="13"/>
    </row>
    <row r="1888" spans="1:32" ht="13.2">
      <c r="A1888" s="1"/>
      <c r="B1888" s="2"/>
      <c r="C1888" s="3"/>
      <c r="D1888" s="3"/>
      <c r="E1888" s="31"/>
      <c r="F1888" s="3"/>
      <c r="G1888" s="3"/>
      <c r="H1888" s="3"/>
      <c r="I1888" s="3"/>
      <c r="J1888" s="3"/>
      <c r="K1888" s="3"/>
      <c r="L1888" s="3"/>
      <c r="M1888" s="3"/>
      <c r="Q1888" s="3"/>
      <c r="R1888" s="3"/>
      <c r="S1888" s="3"/>
      <c r="T1888" s="5" t="e">
        <f>((S1888)/((O1888/60)*(N1888/(N1888+O1888))))/1000</f>
        <v>#DIV/0!</v>
      </c>
      <c r="U1888" s="3"/>
      <c r="V1888" s="3"/>
      <c r="W1888" s="3"/>
      <c r="X1888" s="3"/>
      <c r="Y1888" s="6"/>
      <c r="Z1888" s="3"/>
      <c r="AA1888" s="6"/>
      <c r="AB1888" s="6"/>
      <c r="AC1888" s="6"/>
      <c r="AD1888" s="6"/>
      <c r="AE1888" s="6"/>
      <c r="AF1888" s="7"/>
    </row>
    <row r="1889" spans="1:32" ht="13.2">
      <c r="A1889" s="8"/>
      <c r="B1889" s="9"/>
      <c r="C1889" s="10"/>
      <c r="D1889" s="10"/>
      <c r="E1889" s="43"/>
      <c r="F1889" s="10"/>
      <c r="G1889" s="10"/>
      <c r="H1889" s="10"/>
      <c r="I1889" s="10"/>
      <c r="J1889" s="10"/>
      <c r="K1889" s="10"/>
      <c r="L1889" s="10"/>
      <c r="M1889" s="10"/>
      <c r="Q1889" s="10"/>
      <c r="R1889" s="10"/>
      <c r="S1889" s="10"/>
      <c r="T1889" s="11" t="e">
        <f>((S1889)/((O1889/60)*(N1889/(N1889+O1889))))/1000</f>
        <v>#DIV/0!</v>
      </c>
      <c r="U1889" s="10"/>
      <c r="V1889" s="10"/>
      <c r="W1889" s="10"/>
      <c r="X1889" s="10"/>
      <c r="Y1889" s="12"/>
      <c r="Z1889" s="10"/>
      <c r="AA1889" s="12"/>
      <c r="AB1889" s="12"/>
      <c r="AC1889" s="12"/>
      <c r="AD1889" s="12"/>
      <c r="AE1889" s="12"/>
      <c r="AF1889" s="13"/>
    </row>
    <row r="1890" spans="1:32" ht="13.2">
      <c r="A1890" s="1"/>
      <c r="B1890" s="2"/>
      <c r="C1890" s="3"/>
      <c r="D1890" s="3"/>
      <c r="E1890" s="31"/>
      <c r="F1890" s="3"/>
      <c r="G1890" s="3"/>
      <c r="H1890" s="3"/>
      <c r="I1890" s="3"/>
      <c r="J1890" s="3"/>
      <c r="K1890" s="3"/>
      <c r="L1890" s="3"/>
      <c r="M1890" s="3"/>
      <c r="Q1890" s="3"/>
      <c r="R1890" s="3"/>
      <c r="S1890" s="3"/>
      <c r="T1890" s="5" t="e">
        <f>((S1890)/((O1890/60)*(N1890/(N1890+O1890))))/1000</f>
        <v>#DIV/0!</v>
      </c>
      <c r="U1890" s="3"/>
      <c r="V1890" s="3"/>
      <c r="W1890" s="3"/>
      <c r="X1890" s="3"/>
      <c r="Y1890" s="6"/>
      <c r="Z1890" s="3"/>
      <c r="AA1890" s="6"/>
      <c r="AB1890" s="6"/>
      <c r="AC1890" s="6"/>
      <c r="AD1890" s="6"/>
      <c r="AE1890" s="6"/>
      <c r="AF1890" s="7"/>
    </row>
    <row r="1891" spans="1:32" ht="13.2">
      <c r="A1891" s="8"/>
      <c r="B1891" s="9"/>
      <c r="C1891" s="10"/>
      <c r="D1891" s="10"/>
      <c r="E1891" s="43"/>
      <c r="F1891" s="10"/>
      <c r="G1891" s="10"/>
      <c r="H1891" s="10"/>
      <c r="I1891" s="10"/>
      <c r="J1891" s="10"/>
      <c r="K1891" s="10"/>
      <c r="L1891" s="10"/>
      <c r="M1891" s="10"/>
      <c r="Q1891" s="10"/>
      <c r="R1891" s="10"/>
      <c r="S1891" s="10"/>
      <c r="T1891" s="11" t="e">
        <f>((S1891)/((O1891/60)*(N1891/(N1891+O1891))))/1000</f>
        <v>#DIV/0!</v>
      </c>
      <c r="U1891" s="10"/>
      <c r="V1891" s="10"/>
      <c r="W1891" s="10"/>
      <c r="X1891" s="10"/>
      <c r="Y1891" s="12"/>
      <c r="Z1891" s="10"/>
      <c r="AA1891" s="12"/>
      <c r="AB1891" s="12"/>
      <c r="AC1891" s="12"/>
      <c r="AD1891" s="12"/>
      <c r="AE1891" s="12"/>
      <c r="AF1891" s="13"/>
    </row>
    <row r="1892" spans="1:32" ht="13.2">
      <c r="A1892" s="1"/>
      <c r="B1892" s="2"/>
      <c r="C1892" s="3"/>
      <c r="D1892" s="3"/>
      <c r="E1892" s="31"/>
      <c r="F1892" s="3"/>
      <c r="G1892" s="3"/>
      <c r="H1892" s="3"/>
      <c r="I1892" s="3"/>
      <c r="J1892" s="3"/>
      <c r="K1892" s="3"/>
      <c r="L1892" s="3"/>
      <c r="M1892" s="3"/>
      <c r="Q1892" s="3"/>
      <c r="R1892" s="3"/>
      <c r="S1892" s="3"/>
      <c r="T1892" s="5" t="e">
        <f>((S1892)/((O1892/60)*(N1892/(N1892+O1892))))/1000</f>
        <v>#DIV/0!</v>
      </c>
      <c r="U1892" s="3"/>
      <c r="V1892" s="3"/>
      <c r="W1892" s="3"/>
      <c r="X1892" s="3"/>
      <c r="Y1892" s="6"/>
      <c r="Z1892" s="3"/>
      <c r="AA1892" s="6"/>
      <c r="AB1892" s="6"/>
      <c r="AC1892" s="6"/>
      <c r="AD1892" s="6"/>
      <c r="AE1892" s="6"/>
      <c r="AF1892" s="7"/>
    </row>
    <row r="1893" spans="1:32" ht="13.2">
      <c r="A1893" s="8"/>
      <c r="B1893" s="9"/>
      <c r="C1893" s="10"/>
      <c r="D1893" s="10"/>
      <c r="E1893" s="43"/>
      <c r="F1893" s="10"/>
      <c r="G1893" s="10"/>
      <c r="H1893" s="10"/>
      <c r="I1893" s="10"/>
      <c r="J1893" s="10"/>
      <c r="K1893" s="10"/>
      <c r="L1893" s="10"/>
      <c r="M1893" s="10"/>
      <c r="Q1893" s="10"/>
      <c r="R1893" s="10"/>
      <c r="S1893" s="10"/>
      <c r="T1893" s="11" t="e">
        <f>((S1893)/((O1893/60)*(N1893/(N1893+O1893))))/1000</f>
        <v>#DIV/0!</v>
      </c>
      <c r="U1893" s="10"/>
      <c r="V1893" s="10"/>
      <c r="W1893" s="10"/>
      <c r="X1893" s="10"/>
      <c r="Y1893" s="12"/>
      <c r="Z1893" s="10"/>
      <c r="AA1893" s="12"/>
      <c r="AB1893" s="12"/>
      <c r="AC1893" s="12"/>
      <c r="AD1893" s="12"/>
      <c r="AE1893" s="12"/>
      <c r="AF1893" s="13"/>
    </row>
    <row r="1894" spans="1:32" ht="13.2">
      <c r="A1894" s="1"/>
      <c r="B1894" s="2"/>
      <c r="C1894" s="3"/>
      <c r="D1894" s="3"/>
      <c r="E1894" s="31"/>
      <c r="F1894" s="3"/>
      <c r="G1894" s="3"/>
      <c r="H1894" s="3"/>
      <c r="I1894" s="3"/>
      <c r="J1894" s="3"/>
      <c r="K1894" s="3"/>
      <c r="L1894" s="3"/>
      <c r="M1894" s="3"/>
      <c r="Q1894" s="3"/>
      <c r="R1894" s="3"/>
      <c r="S1894" s="3"/>
      <c r="T1894" s="5" t="e">
        <f>((S1894)/((O1894/60)*(N1894/(N1894+O1894))))/1000</f>
        <v>#DIV/0!</v>
      </c>
      <c r="U1894" s="3"/>
      <c r="V1894" s="3"/>
      <c r="W1894" s="3"/>
      <c r="X1894" s="3"/>
      <c r="Y1894" s="6"/>
      <c r="Z1894" s="3"/>
      <c r="AA1894" s="6"/>
      <c r="AB1894" s="6"/>
      <c r="AC1894" s="6"/>
      <c r="AD1894" s="6"/>
      <c r="AE1894" s="6"/>
      <c r="AF1894" s="7"/>
    </row>
    <row r="1895" spans="1:32" ht="13.2">
      <c r="A1895" s="8"/>
      <c r="B1895" s="9"/>
      <c r="C1895" s="10"/>
      <c r="D1895" s="10"/>
      <c r="E1895" s="43"/>
      <c r="F1895" s="10"/>
      <c r="G1895" s="10"/>
      <c r="H1895" s="10"/>
      <c r="I1895" s="10"/>
      <c r="J1895" s="10"/>
      <c r="K1895" s="10"/>
      <c r="L1895" s="10"/>
      <c r="M1895" s="10"/>
      <c r="Q1895" s="10"/>
      <c r="R1895" s="10"/>
      <c r="S1895" s="10"/>
      <c r="T1895" s="11" t="e">
        <f>((S1895)/((O1895/60)*(N1895/(N1895+O1895))))/1000</f>
        <v>#DIV/0!</v>
      </c>
      <c r="U1895" s="10"/>
      <c r="V1895" s="10"/>
      <c r="W1895" s="10"/>
      <c r="X1895" s="10"/>
      <c r="Y1895" s="12"/>
      <c r="Z1895" s="10"/>
      <c r="AA1895" s="12"/>
      <c r="AB1895" s="12"/>
      <c r="AC1895" s="12"/>
      <c r="AD1895" s="12"/>
      <c r="AE1895" s="12"/>
      <c r="AF1895" s="13"/>
    </row>
    <row r="1896" spans="1:32" ht="13.2">
      <c r="A1896" s="1"/>
      <c r="B1896" s="2"/>
      <c r="C1896" s="3"/>
      <c r="D1896" s="3"/>
      <c r="E1896" s="31"/>
      <c r="F1896" s="3"/>
      <c r="G1896" s="3"/>
      <c r="H1896" s="3"/>
      <c r="I1896" s="3"/>
      <c r="J1896" s="3"/>
      <c r="K1896" s="3"/>
      <c r="L1896" s="3"/>
      <c r="M1896" s="3"/>
      <c r="Q1896" s="3"/>
      <c r="R1896" s="3"/>
      <c r="S1896" s="3"/>
      <c r="T1896" s="5" t="e">
        <f>((S1896)/((O1896/60)*(N1896/(N1896+O1896))))/1000</f>
        <v>#DIV/0!</v>
      </c>
      <c r="U1896" s="3"/>
      <c r="V1896" s="3"/>
      <c r="W1896" s="3"/>
      <c r="X1896" s="3"/>
      <c r="Y1896" s="6"/>
      <c r="Z1896" s="3"/>
      <c r="AA1896" s="6"/>
      <c r="AB1896" s="6"/>
      <c r="AC1896" s="6"/>
      <c r="AD1896" s="6"/>
      <c r="AE1896" s="6"/>
      <c r="AF1896" s="7"/>
    </row>
    <row r="1897" spans="1:32" ht="13.2">
      <c r="A1897" s="8"/>
      <c r="B1897" s="9"/>
      <c r="C1897" s="10"/>
      <c r="D1897" s="10"/>
      <c r="E1897" s="43"/>
      <c r="F1897" s="10"/>
      <c r="G1897" s="10"/>
      <c r="H1897" s="10"/>
      <c r="I1897" s="10"/>
      <c r="J1897" s="10"/>
      <c r="K1897" s="10"/>
      <c r="L1897" s="10"/>
      <c r="M1897" s="10"/>
      <c r="Q1897" s="10"/>
      <c r="R1897" s="10"/>
      <c r="S1897" s="10"/>
      <c r="T1897" s="11" t="e">
        <f>((S1897)/((O1897/60)*(N1897/(N1897+O1897))))/1000</f>
        <v>#DIV/0!</v>
      </c>
      <c r="U1897" s="10"/>
      <c r="V1897" s="10"/>
      <c r="W1897" s="10"/>
      <c r="X1897" s="10"/>
      <c r="Y1897" s="12"/>
      <c r="Z1897" s="10"/>
      <c r="AA1897" s="12"/>
      <c r="AB1897" s="12"/>
      <c r="AC1897" s="12"/>
      <c r="AD1897" s="12"/>
      <c r="AE1897" s="12"/>
      <c r="AF1897" s="13"/>
    </row>
    <row r="1898" spans="1:32" ht="13.2">
      <c r="A1898" s="1"/>
      <c r="B1898" s="2"/>
      <c r="C1898" s="3"/>
      <c r="D1898" s="3"/>
      <c r="E1898" s="31"/>
      <c r="F1898" s="3"/>
      <c r="G1898" s="3"/>
      <c r="H1898" s="3"/>
      <c r="I1898" s="3"/>
      <c r="J1898" s="3"/>
      <c r="K1898" s="3"/>
      <c r="L1898" s="3"/>
      <c r="M1898" s="3"/>
      <c r="Q1898" s="3"/>
      <c r="R1898" s="3"/>
      <c r="S1898" s="3"/>
      <c r="T1898" s="5" t="e">
        <f>((S1898)/((O1898/60)*(N1898/(N1898+O1898))))/1000</f>
        <v>#DIV/0!</v>
      </c>
      <c r="U1898" s="3"/>
      <c r="V1898" s="3"/>
      <c r="W1898" s="3"/>
      <c r="X1898" s="3"/>
      <c r="Y1898" s="6"/>
      <c r="Z1898" s="3"/>
      <c r="AA1898" s="6"/>
      <c r="AB1898" s="6"/>
      <c r="AC1898" s="6"/>
      <c r="AD1898" s="6"/>
      <c r="AE1898" s="6"/>
      <c r="AF1898" s="7"/>
    </row>
    <row r="1899" spans="1:32" ht="13.2">
      <c r="A1899" s="8"/>
      <c r="B1899" s="9"/>
      <c r="C1899" s="10"/>
      <c r="D1899" s="10"/>
      <c r="E1899" s="43"/>
      <c r="F1899" s="10"/>
      <c r="G1899" s="10"/>
      <c r="H1899" s="10"/>
      <c r="I1899" s="10"/>
      <c r="J1899" s="10"/>
      <c r="K1899" s="10"/>
      <c r="L1899" s="10"/>
      <c r="M1899" s="10"/>
      <c r="Q1899" s="10"/>
      <c r="R1899" s="10"/>
      <c r="S1899" s="10"/>
      <c r="T1899" s="11" t="e">
        <f>((S1899)/((O1899/60)*(N1899/(N1899+O1899))))/1000</f>
        <v>#DIV/0!</v>
      </c>
      <c r="U1899" s="10"/>
      <c r="V1899" s="10"/>
      <c r="W1899" s="10"/>
      <c r="X1899" s="10"/>
      <c r="Y1899" s="12"/>
      <c r="Z1899" s="10"/>
      <c r="AA1899" s="12"/>
      <c r="AB1899" s="12"/>
      <c r="AC1899" s="12"/>
      <c r="AD1899" s="12"/>
      <c r="AE1899" s="12"/>
      <c r="AF1899" s="13"/>
    </row>
    <row r="1900" spans="1:32" ht="13.2">
      <c r="A1900" s="1"/>
      <c r="B1900" s="2"/>
      <c r="C1900" s="3"/>
      <c r="D1900" s="3"/>
      <c r="E1900" s="31"/>
      <c r="F1900" s="3"/>
      <c r="G1900" s="3"/>
      <c r="H1900" s="3"/>
      <c r="I1900" s="3"/>
      <c r="J1900" s="3"/>
      <c r="K1900" s="3"/>
      <c r="L1900" s="3"/>
      <c r="M1900" s="3"/>
      <c r="Q1900" s="3"/>
      <c r="R1900" s="3"/>
      <c r="S1900" s="3"/>
      <c r="T1900" s="5" t="e">
        <f>((S1900)/((O1900/60)*(N1900/(N1900+O1900))))/1000</f>
        <v>#DIV/0!</v>
      </c>
      <c r="U1900" s="3"/>
      <c r="V1900" s="3"/>
      <c r="W1900" s="3"/>
      <c r="X1900" s="3"/>
      <c r="Y1900" s="6"/>
      <c r="Z1900" s="3"/>
      <c r="AA1900" s="6"/>
      <c r="AB1900" s="6"/>
      <c r="AC1900" s="6"/>
      <c r="AD1900" s="6"/>
      <c r="AE1900" s="6"/>
      <c r="AF1900" s="7"/>
    </row>
    <row r="1901" spans="1:32" ht="13.2">
      <c r="A1901" s="8"/>
      <c r="B1901" s="9"/>
      <c r="C1901" s="10"/>
      <c r="D1901" s="10"/>
      <c r="E1901" s="43"/>
      <c r="F1901" s="10"/>
      <c r="G1901" s="10"/>
      <c r="H1901" s="10"/>
      <c r="I1901" s="10"/>
      <c r="J1901" s="10"/>
      <c r="K1901" s="10"/>
      <c r="L1901" s="10"/>
      <c r="M1901" s="10"/>
      <c r="Q1901" s="10"/>
      <c r="R1901" s="10"/>
      <c r="S1901" s="10"/>
      <c r="T1901" s="11" t="e">
        <f>((S1901)/((O1901/60)*(N1901/(N1901+O1901))))/1000</f>
        <v>#DIV/0!</v>
      </c>
      <c r="U1901" s="10"/>
      <c r="V1901" s="10"/>
      <c r="W1901" s="10"/>
      <c r="X1901" s="10"/>
      <c r="Y1901" s="12"/>
      <c r="Z1901" s="10"/>
      <c r="AA1901" s="12"/>
      <c r="AB1901" s="12"/>
      <c r="AC1901" s="12"/>
      <c r="AD1901" s="12"/>
      <c r="AE1901" s="12"/>
      <c r="AF1901" s="13"/>
    </row>
    <row r="1902" spans="1:32" ht="13.2">
      <c r="A1902" s="1"/>
      <c r="B1902" s="2"/>
      <c r="C1902" s="3"/>
      <c r="D1902" s="3"/>
      <c r="E1902" s="31"/>
      <c r="F1902" s="3"/>
      <c r="G1902" s="3"/>
      <c r="H1902" s="3"/>
      <c r="I1902" s="3"/>
      <c r="J1902" s="3"/>
      <c r="K1902" s="3"/>
      <c r="L1902" s="3"/>
      <c r="M1902" s="3"/>
      <c r="Q1902" s="3"/>
      <c r="R1902" s="3"/>
      <c r="S1902" s="3"/>
      <c r="T1902" s="5" t="e">
        <f>((S1902)/((O1902/60)*(N1902/(N1902+O1902))))/1000</f>
        <v>#DIV/0!</v>
      </c>
      <c r="U1902" s="3"/>
      <c r="V1902" s="3"/>
      <c r="W1902" s="3"/>
      <c r="X1902" s="3"/>
      <c r="Y1902" s="6"/>
      <c r="Z1902" s="3"/>
      <c r="AA1902" s="6"/>
      <c r="AB1902" s="6"/>
      <c r="AC1902" s="6"/>
      <c r="AD1902" s="6"/>
      <c r="AE1902" s="6"/>
      <c r="AF1902" s="7"/>
    </row>
    <row r="1903" spans="1:32" ht="13.2">
      <c r="A1903" s="8"/>
      <c r="B1903" s="9"/>
      <c r="C1903" s="10"/>
      <c r="D1903" s="10"/>
      <c r="E1903" s="43"/>
      <c r="F1903" s="10"/>
      <c r="G1903" s="10"/>
      <c r="H1903" s="10"/>
      <c r="I1903" s="10"/>
      <c r="J1903" s="10"/>
      <c r="K1903" s="10"/>
      <c r="L1903" s="10"/>
      <c r="M1903" s="10"/>
      <c r="Q1903" s="10"/>
      <c r="R1903" s="10"/>
      <c r="S1903" s="10"/>
      <c r="T1903" s="11" t="e">
        <f>((S1903)/((O1903/60)*(N1903/(N1903+O1903))))/1000</f>
        <v>#DIV/0!</v>
      </c>
      <c r="U1903" s="10"/>
      <c r="V1903" s="10"/>
      <c r="W1903" s="10"/>
      <c r="X1903" s="10"/>
      <c r="Y1903" s="12"/>
      <c r="Z1903" s="10"/>
      <c r="AA1903" s="12"/>
      <c r="AB1903" s="12"/>
      <c r="AC1903" s="12"/>
      <c r="AD1903" s="12"/>
      <c r="AE1903" s="12"/>
      <c r="AF1903" s="13"/>
    </row>
    <row r="1904" spans="1:32" ht="13.2">
      <c r="A1904" s="1"/>
      <c r="B1904" s="2"/>
      <c r="C1904" s="3"/>
      <c r="D1904" s="3"/>
      <c r="E1904" s="31"/>
      <c r="F1904" s="3"/>
      <c r="G1904" s="3"/>
      <c r="H1904" s="3"/>
      <c r="I1904" s="3"/>
      <c r="J1904" s="3"/>
      <c r="K1904" s="3"/>
      <c r="L1904" s="3"/>
      <c r="M1904" s="3"/>
      <c r="Q1904" s="3"/>
      <c r="R1904" s="3"/>
      <c r="S1904" s="3"/>
      <c r="T1904" s="5" t="e">
        <f>((S1904)/((O1904/60)*(N1904/(N1904+O1904))))/1000</f>
        <v>#DIV/0!</v>
      </c>
      <c r="U1904" s="3"/>
      <c r="V1904" s="3"/>
      <c r="W1904" s="3"/>
      <c r="X1904" s="3"/>
      <c r="Y1904" s="6"/>
      <c r="Z1904" s="3"/>
      <c r="AA1904" s="6"/>
      <c r="AB1904" s="6"/>
      <c r="AC1904" s="6"/>
      <c r="AD1904" s="6"/>
      <c r="AE1904" s="6"/>
      <c r="AF1904" s="7"/>
    </row>
    <row r="1905" spans="1:32" ht="13.2">
      <c r="A1905" s="8"/>
      <c r="B1905" s="9"/>
      <c r="C1905" s="10"/>
      <c r="D1905" s="10"/>
      <c r="E1905" s="43"/>
      <c r="F1905" s="10"/>
      <c r="G1905" s="10"/>
      <c r="H1905" s="10"/>
      <c r="I1905" s="10"/>
      <c r="J1905" s="10"/>
      <c r="K1905" s="10"/>
      <c r="L1905" s="10"/>
      <c r="M1905" s="10"/>
      <c r="Q1905" s="10"/>
      <c r="R1905" s="10"/>
      <c r="S1905" s="10"/>
      <c r="T1905" s="11" t="e">
        <f>((S1905)/((O1905/60)*(N1905/(N1905+O1905))))/1000</f>
        <v>#DIV/0!</v>
      </c>
      <c r="U1905" s="10"/>
      <c r="V1905" s="10"/>
      <c r="W1905" s="10"/>
      <c r="X1905" s="10"/>
      <c r="Y1905" s="12"/>
      <c r="Z1905" s="10"/>
      <c r="AA1905" s="12"/>
      <c r="AB1905" s="12"/>
      <c r="AC1905" s="12"/>
      <c r="AD1905" s="12"/>
      <c r="AE1905" s="12"/>
      <c r="AF1905" s="13"/>
    </row>
    <row r="1906" spans="1:32" ht="13.2">
      <c r="A1906" s="1"/>
      <c r="B1906" s="2"/>
      <c r="C1906" s="3"/>
      <c r="D1906" s="3"/>
      <c r="E1906" s="31"/>
      <c r="F1906" s="3"/>
      <c r="G1906" s="3"/>
      <c r="H1906" s="3"/>
      <c r="I1906" s="3"/>
      <c r="J1906" s="3"/>
      <c r="K1906" s="3"/>
      <c r="L1906" s="3"/>
      <c r="M1906" s="3"/>
      <c r="Q1906" s="3"/>
      <c r="R1906" s="3"/>
      <c r="S1906" s="3"/>
      <c r="T1906" s="5" t="e">
        <f>((S1906)/((O1906/60)*(N1906/(N1906+O1906))))/1000</f>
        <v>#DIV/0!</v>
      </c>
      <c r="U1906" s="3"/>
      <c r="V1906" s="3"/>
      <c r="W1906" s="3"/>
      <c r="X1906" s="3"/>
      <c r="Y1906" s="6"/>
      <c r="Z1906" s="3"/>
      <c r="AA1906" s="6"/>
      <c r="AB1906" s="6"/>
      <c r="AC1906" s="6"/>
      <c r="AD1906" s="6"/>
      <c r="AE1906" s="6"/>
      <c r="AF1906" s="7"/>
    </row>
    <row r="1907" spans="1:32" ht="13.2">
      <c r="A1907" s="8"/>
      <c r="B1907" s="9"/>
      <c r="C1907" s="10"/>
      <c r="D1907" s="10"/>
      <c r="E1907" s="43"/>
      <c r="F1907" s="10"/>
      <c r="G1907" s="10"/>
      <c r="H1907" s="10"/>
      <c r="I1907" s="10"/>
      <c r="J1907" s="10"/>
      <c r="K1907" s="10"/>
      <c r="L1907" s="10"/>
      <c r="M1907" s="10"/>
      <c r="Q1907" s="10"/>
      <c r="R1907" s="10"/>
      <c r="S1907" s="10"/>
      <c r="T1907" s="11" t="e">
        <f>((S1907)/((O1907/60)*(N1907/(N1907+O1907))))/1000</f>
        <v>#DIV/0!</v>
      </c>
      <c r="U1907" s="10"/>
      <c r="V1907" s="10"/>
      <c r="W1907" s="10"/>
      <c r="X1907" s="10"/>
      <c r="Y1907" s="12"/>
      <c r="Z1907" s="10"/>
      <c r="AA1907" s="12"/>
      <c r="AB1907" s="12"/>
      <c r="AC1907" s="12"/>
      <c r="AD1907" s="12"/>
      <c r="AE1907" s="12"/>
      <c r="AF1907" s="13"/>
    </row>
    <row r="1908" spans="1:32" ht="13.2">
      <c r="A1908" s="1"/>
      <c r="B1908" s="2"/>
      <c r="C1908" s="3"/>
      <c r="D1908" s="3"/>
      <c r="E1908" s="31"/>
      <c r="F1908" s="3"/>
      <c r="G1908" s="3"/>
      <c r="H1908" s="3"/>
      <c r="I1908" s="3"/>
      <c r="J1908" s="3"/>
      <c r="K1908" s="3"/>
      <c r="L1908" s="3"/>
      <c r="M1908" s="3"/>
      <c r="Q1908" s="3"/>
      <c r="R1908" s="3"/>
      <c r="S1908" s="3"/>
      <c r="T1908" s="5" t="e">
        <f>((S1908)/((O1908/60)*(N1908/(N1908+O1908))))/1000</f>
        <v>#DIV/0!</v>
      </c>
      <c r="U1908" s="3"/>
      <c r="V1908" s="3"/>
      <c r="W1908" s="3"/>
      <c r="X1908" s="3"/>
      <c r="Y1908" s="6"/>
      <c r="Z1908" s="3"/>
      <c r="AA1908" s="6"/>
      <c r="AB1908" s="6"/>
      <c r="AC1908" s="6"/>
      <c r="AD1908" s="6"/>
      <c r="AE1908" s="6"/>
      <c r="AF1908" s="7"/>
    </row>
    <row r="1909" spans="1:32" ht="13.2">
      <c r="A1909" s="8"/>
      <c r="B1909" s="9"/>
      <c r="C1909" s="10"/>
      <c r="D1909" s="10"/>
      <c r="E1909" s="43"/>
      <c r="F1909" s="10"/>
      <c r="G1909" s="10"/>
      <c r="H1909" s="10"/>
      <c r="I1909" s="10"/>
      <c r="J1909" s="10"/>
      <c r="K1909" s="10"/>
      <c r="L1909" s="10"/>
      <c r="M1909" s="10"/>
      <c r="Q1909" s="10"/>
      <c r="R1909" s="10"/>
      <c r="S1909" s="10"/>
      <c r="T1909" s="11" t="e">
        <f>((S1909)/((O1909/60)*(N1909/(N1909+O1909))))/1000</f>
        <v>#DIV/0!</v>
      </c>
      <c r="U1909" s="10"/>
      <c r="V1909" s="10"/>
      <c r="W1909" s="10"/>
      <c r="X1909" s="10"/>
      <c r="Y1909" s="12"/>
      <c r="Z1909" s="10"/>
      <c r="AA1909" s="12"/>
      <c r="AB1909" s="12"/>
      <c r="AC1909" s="12"/>
      <c r="AD1909" s="12"/>
      <c r="AE1909" s="12"/>
      <c r="AF1909" s="13"/>
    </row>
    <row r="1910" spans="1:32" ht="13.2">
      <c r="A1910" s="1"/>
      <c r="B1910" s="2"/>
      <c r="C1910" s="3"/>
      <c r="D1910" s="3"/>
      <c r="E1910" s="31"/>
      <c r="F1910" s="3"/>
      <c r="G1910" s="3"/>
      <c r="H1910" s="3"/>
      <c r="I1910" s="3"/>
      <c r="J1910" s="3"/>
      <c r="K1910" s="3"/>
      <c r="L1910" s="3"/>
      <c r="M1910" s="3"/>
      <c r="Q1910" s="3"/>
      <c r="R1910" s="3"/>
      <c r="S1910" s="3"/>
      <c r="T1910" s="5" t="e">
        <f>((S1910)/((O1910/60)*(N1910/(N1910+O1910))))/1000</f>
        <v>#DIV/0!</v>
      </c>
      <c r="U1910" s="3"/>
      <c r="V1910" s="3"/>
      <c r="W1910" s="3"/>
      <c r="X1910" s="3"/>
      <c r="Y1910" s="6"/>
      <c r="Z1910" s="3"/>
      <c r="AA1910" s="6"/>
      <c r="AB1910" s="6"/>
      <c r="AC1910" s="6"/>
      <c r="AD1910" s="6"/>
      <c r="AE1910" s="6"/>
      <c r="AF1910" s="7"/>
    </row>
    <row r="1911" spans="1:32" ht="13.2">
      <c r="A1911" s="8"/>
      <c r="B1911" s="9"/>
      <c r="C1911" s="10"/>
      <c r="D1911" s="10"/>
      <c r="E1911" s="43"/>
      <c r="F1911" s="10"/>
      <c r="G1911" s="10"/>
      <c r="H1911" s="10"/>
      <c r="I1911" s="10"/>
      <c r="J1911" s="10"/>
      <c r="K1911" s="10"/>
      <c r="L1911" s="10"/>
      <c r="M1911" s="10"/>
      <c r="Q1911" s="10"/>
      <c r="R1911" s="10"/>
      <c r="S1911" s="10"/>
      <c r="T1911" s="11" t="e">
        <f>((S1911)/((O1911/60)*(N1911/(N1911+O1911))))/1000</f>
        <v>#DIV/0!</v>
      </c>
      <c r="U1911" s="10"/>
      <c r="V1911" s="10"/>
      <c r="W1911" s="10"/>
      <c r="X1911" s="10"/>
      <c r="Y1911" s="12"/>
      <c r="Z1911" s="10"/>
      <c r="AA1911" s="12"/>
      <c r="AB1911" s="12"/>
      <c r="AC1911" s="12"/>
      <c r="AD1911" s="12"/>
      <c r="AE1911" s="12"/>
      <c r="AF1911" s="13"/>
    </row>
    <row r="1912" spans="1:32" ht="13.2">
      <c r="A1912" s="1"/>
      <c r="B1912" s="2"/>
      <c r="C1912" s="3"/>
      <c r="D1912" s="3"/>
      <c r="E1912" s="31"/>
      <c r="F1912" s="3"/>
      <c r="G1912" s="3"/>
      <c r="H1912" s="3"/>
      <c r="I1912" s="3"/>
      <c r="J1912" s="3"/>
      <c r="K1912" s="3"/>
      <c r="L1912" s="3"/>
      <c r="M1912" s="3"/>
      <c r="Q1912" s="3"/>
      <c r="R1912" s="3"/>
      <c r="S1912" s="3"/>
      <c r="T1912" s="5" t="e">
        <f>((S1912)/((O1912/60)*(N1912/(N1912+O1912))))/1000</f>
        <v>#DIV/0!</v>
      </c>
      <c r="U1912" s="3"/>
      <c r="V1912" s="3"/>
      <c r="W1912" s="3"/>
      <c r="X1912" s="3"/>
      <c r="Y1912" s="6"/>
      <c r="Z1912" s="3"/>
      <c r="AA1912" s="6"/>
      <c r="AB1912" s="6"/>
      <c r="AC1912" s="6"/>
      <c r="AD1912" s="6"/>
      <c r="AE1912" s="6"/>
      <c r="AF1912" s="7"/>
    </row>
    <row r="1913" spans="1:32" ht="13.2">
      <c r="A1913" s="8"/>
      <c r="B1913" s="9"/>
      <c r="C1913" s="10"/>
      <c r="D1913" s="10"/>
      <c r="E1913" s="43"/>
      <c r="F1913" s="10"/>
      <c r="G1913" s="10"/>
      <c r="H1913" s="10"/>
      <c r="I1913" s="10"/>
      <c r="J1913" s="10"/>
      <c r="K1913" s="10"/>
      <c r="L1913" s="10"/>
      <c r="M1913" s="10"/>
      <c r="Q1913" s="10"/>
      <c r="R1913" s="10"/>
      <c r="S1913" s="10"/>
      <c r="T1913" s="11" t="e">
        <f>((S1913)/((O1913/60)*(N1913/(N1913+O1913))))/1000</f>
        <v>#DIV/0!</v>
      </c>
      <c r="U1913" s="10"/>
      <c r="V1913" s="10"/>
      <c r="W1913" s="10"/>
      <c r="X1913" s="10"/>
      <c r="Y1913" s="12"/>
      <c r="Z1913" s="10"/>
      <c r="AA1913" s="12"/>
      <c r="AB1913" s="12"/>
      <c r="AC1913" s="12"/>
      <c r="AD1913" s="12"/>
      <c r="AE1913" s="12"/>
      <c r="AF1913" s="13"/>
    </row>
    <row r="1914" spans="1:32" ht="13.2">
      <c r="A1914" s="1"/>
      <c r="B1914" s="2"/>
      <c r="C1914" s="3"/>
      <c r="D1914" s="3"/>
      <c r="E1914" s="31"/>
      <c r="F1914" s="3"/>
      <c r="G1914" s="3"/>
      <c r="H1914" s="3"/>
      <c r="I1914" s="3"/>
      <c r="J1914" s="3"/>
      <c r="K1914" s="3"/>
      <c r="L1914" s="3"/>
      <c r="M1914" s="3"/>
      <c r="Q1914" s="3"/>
      <c r="R1914" s="3"/>
      <c r="S1914" s="3"/>
      <c r="T1914" s="5" t="e">
        <f>((S1914)/((O1914/60)*(N1914/(N1914+O1914))))/1000</f>
        <v>#DIV/0!</v>
      </c>
      <c r="U1914" s="3"/>
      <c r="V1914" s="3"/>
      <c r="W1914" s="3"/>
      <c r="X1914" s="3"/>
      <c r="Y1914" s="6"/>
      <c r="Z1914" s="3"/>
      <c r="AA1914" s="6"/>
      <c r="AB1914" s="6"/>
      <c r="AC1914" s="6"/>
      <c r="AD1914" s="6"/>
      <c r="AE1914" s="6"/>
      <c r="AF1914" s="7"/>
    </row>
    <row r="1915" spans="1:32" ht="13.2">
      <c r="A1915" s="8"/>
      <c r="B1915" s="9"/>
      <c r="C1915" s="10"/>
      <c r="D1915" s="10"/>
      <c r="E1915" s="43"/>
      <c r="F1915" s="10"/>
      <c r="G1915" s="10"/>
      <c r="H1915" s="10"/>
      <c r="I1915" s="10"/>
      <c r="J1915" s="10"/>
      <c r="K1915" s="10"/>
      <c r="L1915" s="10"/>
      <c r="M1915" s="10"/>
      <c r="Q1915" s="10"/>
      <c r="R1915" s="10"/>
      <c r="S1915" s="10"/>
      <c r="T1915" s="11" t="e">
        <f>((S1915)/((O1915/60)*(N1915/(N1915+O1915))))/1000</f>
        <v>#DIV/0!</v>
      </c>
      <c r="U1915" s="10"/>
      <c r="V1915" s="10"/>
      <c r="W1915" s="10"/>
      <c r="X1915" s="10"/>
      <c r="Y1915" s="12"/>
      <c r="Z1915" s="10"/>
      <c r="AA1915" s="12"/>
      <c r="AB1915" s="12"/>
      <c r="AC1915" s="12"/>
      <c r="AD1915" s="12"/>
      <c r="AE1915" s="12"/>
      <c r="AF1915" s="13"/>
    </row>
    <row r="1916" spans="1:32" ht="13.2">
      <c r="A1916" s="1"/>
      <c r="B1916" s="2"/>
      <c r="C1916" s="3"/>
      <c r="D1916" s="3"/>
      <c r="E1916" s="31"/>
      <c r="F1916" s="3"/>
      <c r="G1916" s="3"/>
      <c r="H1916" s="3"/>
      <c r="I1916" s="3"/>
      <c r="J1916" s="3"/>
      <c r="K1916" s="3"/>
      <c r="L1916" s="3"/>
      <c r="M1916" s="3"/>
      <c r="Q1916" s="3"/>
      <c r="R1916" s="3"/>
      <c r="S1916" s="3"/>
      <c r="T1916" s="5" t="e">
        <f>((S1916)/((O1916/60)*(N1916/(N1916+O1916))))/1000</f>
        <v>#DIV/0!</v>
      </c>
      <c r="U1916" s="3"/>
      <c r="V1916" s="3"/>
      <c r="W1916" s="3"/>
      <c r="X1916" s="3"/>
      <c r="Y1916" s="6"/>
      <c r="Z1916" s="3"/>
      <c r="AA1916" s="6"/>
      <c r="AB1916" s="6"/>
      <c r="AC1916" s="6"/>
      <c r="AD1916" s="6"/>
      <c r="AE1916" s="6"/>
      <c r="AF1916" s="7"/>
    </row>
    <row r="1917" spans="1:32" ht="13.2">
      <c r="A1917" s="8"/>
      <c r="B1917" s="9"/>
      <c r="C1917" s="10"/>
      <c r="D1917" s="10"/>
      <c r="E1917" s="43"/>
      <c r="F1917" s="10"/>
      <c r="G1917" s="10"/>
      <c r="H1917" s="10"/>
      <c r="I1917" s="10"/>
      <c r="J1917" s="10"/>
      <c r="K1917" s="10"/>
      <c r="L1917" s="10"/>
      <c r="M1917" s="10"/>
      <c r="Q1917" s="10"/>
      <c r="R1917" s="10"/>
      <c r="S1917" s="10"/>
      <c r="T1917" s="11" t="e">
        <f>((S1917)/((O1917/60)*(N1917/(N1917+O1917))))/1000</f>
        <v>#DIV/0!</v>
      </c>
      <c r="U1917" s="10"/>
      <c r="V1917" s="10"/>
      <c r="W1917" s="10"/>
      <c r="X1917" s="10"/>
      <c r="Y1917" s="12"/>
      <c r="Z1917" s="10"/>
      <c r="AA1917" s="12"/>
      <c r="AB1917" s="12"/>
      <c r="AC1917" s="12"/>
      <c r="AD1917" s="12"/>
      <c r="AE1917" s="12"/>
      <c r="AF1917" s="13"/>
    </row>
    <row r="1918" spans="1:32" ht="13.2">
      <c r="A1918" s="1"/>
      <c r="B1918" s="2"/>
      <c r="C1918" s="3"/>
      <c r="D1918" s="3"/>
      <c r="E1918" s="31"/>
      <c r="F1918" s="3"/>
      <c r="G1918" s="3"/>
      <c r="H1918" s="3"/>
      <c r="I1918" s="3"/>
      <c r="J1918" s="3"/>
      <c r="K1918" s="3"/>
      <c r="L1918" s="3"/>
      <c r="M1918" s="3"/>
      <c r="Q1918" s="3"/>
      <c r="R1918" s="3"/>
      <c r="S1918" s="3"/>
      <c r="T1918" s="5" t="e">
        <f>((S1918)/((O1918/60)*(N1918/(N1918+O1918))))/1000</f>
        <v>#DIV/0!</v>
      </c>
      <c r="U1918" s="3"/>
      <c r="V1918" s="3"/>
      <c r="W1918" s="3"/>
      <c r="X1918" s="3"/>
      <c r="Y1918" s="6"/>
      <c r="Z1918" s="3"/>
      <c r="AA1918" s="6"/>
      <c r="AB1918" s="6"/>
      <c r="AC1918" s="6"/>
      <c r="AD1918" s="6"/>
      <c r="AE1918" s="6"/>
      <c r="AF1918" s="7"/>
    </row>
    <row r="1919" spans="1:32" ht="13.2">
      <c r="A1919" s="8"/>
      <c r="B1919" s="9"/>
      <c r="C1919" s="10"/>
      <c r="D1919" s="10"/>
      <c r="E1919" s="43"/>
      <c r="F1919" s="10"/>
      <c r="G1919" s="10"/>
      <c r="H1919" s="10"/>
      <c r="I1919" s="10"/>
      <c r="J1919" s="10"/>
      <c r="K1919" s="10"/>
      <c r="L1919" s="10"/>
      <c r="M1919" s="10"/>
      <c r="Q1919" s="10"/>
      <c r="R1919" s="10"/>
      <c r="S1919" s="10"/>
      <c r="T1919" s="11" t="e">
        <f>((S1919)/((O1919/60)*(N1919/(N1919+O1919))))/1000</f>
        <v>#DIV/0!</v>
      </c>
      <c r="U1919" s="10"/>
      <c r="V1919" s="10"/>
      <c r="W1919" s="10"/>
      <c r="X1919" s="10"/>
      <c r="Y1919" s="12"/>
      <c r="Z1919" s="10"/>
      <c r="AA1919" s="12"/>
      <c r="AB1919" s="12"/>
      <c r="AC1919" s="12"/>
      <c r="AD1919" s="12"/>
      <c r="AE1919" s="12"/>
      <c r="AF1919" s="13"/>
    </row>
    <row r="1920" spans="1:32" ht="13.2">
      <c r="A1920" s="1"/>
      <c r="B1920" s="2"/>
      <c r="C1920" s="3"/>
      <c r="D1920" s="3"/>
      <c r="E1920" s="31"/>
      <c r="F1920" s="3"/>
      <c r="G1920" s="3"/>
      <c r="H1920" s="3"/>
      <c r="I1920" s="3"/>
      <c r="J1920" s="3"/>
      <c r="K1920" s="3"/>
      <c r="L1920" s="3"/>
      <c r="M1920" s="3"/>
      <c r="Q1920" s="3"/>
      <c r="R1920" s="3"/>
      <c r="S1920" s="3"/>
      <c r="T1920" s="5" t="e">
        <f>((S1920)/((O1920/60)*(N1920/(N1920+O1920))))/1000</f>
        <v>#DIV/0!</v>
      </c>
      <c r="U1920" s="3"/>
      <c r="V1920" s="3"/>
      <c r="W1920" s="3"/>
      <c r="X1920" s="3"/>
      <c r="Y1920" s="6"/>
      <c r="Z1920" s="3"/>
      <c r="AA1920" s="6"/>
      <c r="AB1920" s="6"/>
      <c r="AC1920" s="6"/>
      <c r="AD1920" s="6"/>
      <c r="AE1920" s="6"/>
      <c r="AF1920" s="7"/>
    </row>
    <row r="1921" spans="1:32" ht="13.2">
      <c r="A1921" s="8"/>
      <c r="B1921" s="9"/>
      <c r="C1921" s="10"/>
      <c r="D1921" s="10"/>
      <c r="E1921" s="43"/>
      <c r="F1921" s="10"/>
      <c r="G1921" s="10"/>
      <c r="H1921" s="10"/>
      <c r="I1921" s="10"/>
      <c r="J1921" s="10"/>
      <c r="K1921" s="10"/>
      <c r="L1921" s="10"/>
      <c r="M1921" s="10"/>
      <c r="Q1921" s="10"/>
      <c r="R1921" s="10"/>
      <c r="S1921" s="10"/>
      <c r="T1921" s="11" t="e">
        <f>((S1921)/((O1921/60)*(N1921/(N1921+O1921))))/1000</f>
        <v>#DIV/0!</v>
      </c>
      <c r="U1921" s="10"/>
      <c r="V1921" s="10"/>
      <c r="W1921" s="10"/>
      <c r="X1921" s="10"/>
      <c r="Y1921" s="12"/>
      <c r="Z1921" s="10"/>
      <c r="AA1921" s="12"/>
      <c r="AB1921" s="12"/>
      <c r="AC1921" s="12"/>
      <c r="AD1921" s="12"/>
      <c r="AE1921" s="12"/>
      <c r="AF1921" s="13"/>
    </row>
    <row r="1922" spans="1:32" ht="13.2">
      <c r="A1922" s="1"/>
      <c r="B1922" s="2"/>
      <c r="C1922" s="3"/>
      <c r="D1922" s="3"/>
      <c r="E1922" s="31"/>
      <c r="F1922" s="3"/>
      <c r="G1922" s="3"/>
      <c r="H1922" s="3"/>
      <c r="I1922" s="3"/>
      <c r="J1922" s="3"/>
      <c r="K1922" s="3"/>
      <c r="L1922" s="3"/>
      <c r="M1922" s="3"/>
      <c r="Q1922" s="3"/>
      <c r="R1922" s="3"/>
      <c r="S1922" s="3"/>
      <c r="T1922" s="5" t="e">
        <f>((S1922)/((O1922/60)*(N1922/(N1922+O1922))))/1000</f>
        <v>#DIV/0!</v>
      </c>
      <c r="U1922" s="3"/>
      <c r="V1922" s="3"/>
      <c r="W1922" s="3"/>
      <c r="X1922" s="3"/>
      <c r="Y1922" s="6"/>
      <c r="Z1922" s="3"/>
      <c r="AA1922" s="6"/>
      <c r="AB1922" s="6"/>
      <c r="AC1922" s="6"/>
      <c r="AD1922" s="6"/>
      <c r="AE1922" s="6"/>
      <c r="AF1922" s="7"/>
    </row>
    <row r="1923" spans="1:32" ht="13.2">
      <c r="A1923" s="8"/>
      <c r="B1923" s="9"/>
      <c r="C1923" s="10"/>
      <c r="D1923" s="10"/>
      <c r="E1923" s="43"/>
      <c r="F1923" s="10"/>
      <c r="G1923" s="10"/>
      <c r="H1923" s="10"/>
      <c r="I1923" s="10"/>
      <c r="J1923" s="10"/>
      <c r="K1923" s="10"/>
      <c r="L1923" s="10"/>
      <c r="M1923" s="10"/>
      <c r="Q1923" s="10"/>
      <c r="R1923" s="10"/>
      <c r="S1923" s="10"/>
      <c r="T1923" s="11" t="e">
        <f>((S1923)/((O1923/60)*(N1923/(N1923+O1923))))/1000</f>
        <v>#DIV/0!</v>
      </c>
      <c r="U1923" s="10"/>
      <c r="V1923" s="10"/>
      <c r="W1923" s="10"/>
      <c r="X1923" s="10"/>
      <c r="Y1923" s="12"/>
      <c r="Z1923" s="10"/>
      <c r="AA1923" s="12"/>
      <c r="AB1923" s="12"/>
      <c r="AC1923" s="12"/>
      <c r="AD1923" s="12"/>
      <c r="AE1923" s="12"/>
      <c r="AF1923" s="13"/>
    </row>
    <row r="1924" spans="1:32" ht="13.2">
      <c r="A1924" s="1"/>
      <c r="B1924" s="2"/>
      <c r="C1924" s="3"/>
      <c r="D1924" s="3"/>
      <c r="E1924" s="31"/>
      <c r="F1924" s="3"/>
      <c r="G1924" s="3"/>
      <c r="H1924" s="3"/>
      <c r="I1924" s="3"/>
      <c r="J1924" s="3"/>
      <c r="K1924" s="3"/>
      <c r="L1924" s="3"/>
      <c r="M1924" s="3"/>
      <c r="Q1924" s="3"/>
      <c r="R1924" s="3"/>
      <c r="S1924" s="3"/>
      <c r="T1924" s="5" t="e">
        <f>((S1924)/((O1924/60)*(N1924/(N1924+O1924))))/1000</f>
        <v>#DIV/0!</v>
      </c>
      <c r="U1924" s="3"/>
      <c r="V1924" s="3"/>
      <c r="W1924" s="3"/>
      <c r="X1924" s="3"/>
      <c r="Y1924" s="6"/>
      <c r="Z1924" s="3"/>
      <c r="AA1924" s="6"/>
      <c r="AB1924" s="6"/>
      <c r="AC1924" s="6"/>
      <c r="AD1924" s="6"/>
      <c r="AE1924" s="6"/>
      <c r="AF1924" s="7"/>
    </row>
    <row r="1925" spans="1:32" ht="13.2">
      <c r="A1925" s="8"/>
      <c r="B1925" s="9"/>
      <c r="C1925" s="10"/>
      <c r="D1925" s="10"/>
      <c r="E1925" s="43"/>
      <c r="F1925" s="10"/>
      <c r="G1925" s="10"/>
      <c r="H1925" s="10"/>
      <c r="I1925" s="10"/>
      <c r="J1925" s="10"/>
      <c r="K1925" s="10"/>
      <c r="L1925" s="10"/>
      <c r="M1925" s="10"/>
      <c r="Q1925" s="10"/>
      <c r="R1925" s="10"/>
      <c r="S1925" s="10"/>
      <c r="T1925" s="11" t="e">
        <f>((S1925)/((O1925/60)*(N1925/(N1925+O1925))))/1000</f>
        <v>#DIV/0!</v>
      </c>
      <c r="U1925" s="10"/>
      <c r="V1925" s="10"/>
      <c r="W1925" s="10"/>
      <c r="X1925" s="10"/>
      <c r="Y1925" s="12"/>
      <c r="Z1925" s="10"/>
      <c r="AA1925" s="12"/>
      <c r="AB1925" s="12"/>
      <c r="AC1925" s="12"/>
      <c r="AD1925" s="12"/>
      <c r="AE1925" s="12"/>
      <c r="AF1925" s="13"/>
    </row>
    <row r="1926" spans="1:32" ht="13.2">
      <c r="A1926" s="1"/>
      <c r="B1926" s="2"/>
      <c r="C1926" s="3"/>
      <c r="D1926" s="3"/>
      <c r="E1926" s="31"/>
      <c r="F1926" s="3"/>
      <c r="G1926" s="3"/>
      <c r="H1926" s="3"/>
      <c r="I1926" s="3"/>
      <c r="J1926" s="3"/>
      <c r="K1926" s="3"/>
      <c r="L1926" s="3"/>
      <c r="M1926" s="3"/>
      <c r="Q1926" s="3"/>
      <c r="R1926" s="3"/>
      <c r="S1926" s="3"/>
      <c r="T1926" s="5" t="e">
        <f>((S1926)/((O1926/60)*(N1926/(N1926+O1926))))/1000</f>
        <v>#DIV/0!</v>
      </c>
      <c r="U1926" s="3"/>
      <c r="V1926" s="3"/>
      <c r="W1926" s="3"/>
      <c r="X1926" s="3"/>
      <c r="Y1926" s="6"/>
      <c r="Z1926" s="3"/>
      <c r="AA1926" s="6"/>
      <c r="AB1926" s="6"/>
      <c r="AC1926" s="6"/>
      <c r="AD1926" s="6"/>
      <c r="AE1926" s="6"/>
      <c r="AF1926" s="7"/>
    </row>
    <row r="1927" spans="1:32" ht="13.2">
      <c r="A1927" s="8"/>
      <c r="B1927" s="9"/>
      <c r="C1927" s="10"/>
      <c r="D1927" s="10"/>
      <c r="E1927" s="43"/>
      <c r="F1927" s="10"/>
      <c r="G1927" s="10"/>
      <c r="H1927" s="10"/>
      <c r="I1927" s="10"/>
      <c r="J1927" s="10"/>
      <c r="K1927" s="10"/>
      <c r="L1927" s="10"/>
      <c r="M1927" s="10"/>
      <c r="Q1927" s="10"/>
      <c r="R1927" s="10"/>
      <c r="S1927" s="10"/>
      <c r="T1927" s="11" t="e">
        <f>((S1927)/((O1927/60)*(N1927/(N1927+O1927))))/1000</f>
        <v>#DIV/0!</v>
      </c>
      <c r="U1927" s="10"/>
      <c r="V1927" s="10"/>
      <c r="W1927" s="10"/>
      <c r="X1927" s="10"/>
      <c r="Y1927" s="12"/>
      <c r="Z1927" s="10"/>
      <c r="AA1927" s="12"/>
      <c r="AB1927" s="12"/>
      <c r="AC1927" s="12"/>
      <c r="AD1927" s="12"/>
      <c r="AE1927" s="12"/>
      <c r="AF1927" s="13"/>
    </row>
    <row r="1928" spans="1:32" ht="13.2">
      <c r="A1928" s="1"/>
      <c r="B1928" s="2"/>
      <c r="C1928" s="3"/>
      <c r="D1928" s="3"/>
      <c r="E1928" s="31"/>
      <c r="F1928" s="3"/>
      <c r="G1928" s="3"/>
      <c r="H1928" s="3"/>
      <c r="I1928" s="3"/>
      <c r="J1928" s="3"/>
      <c r="K1928" s="3"/>
      <c r="L1928" s="3"/>
      <c r="M1928" s="3"/>
      <c r="Q1928" s="3"/>
      <c r="R1928" s="3"/>
      <c r="S1928" s="3"/>
      <c r="T1928" s="5" t="e">
        <f>((S1928)/((O1928/60)*(N1928/(N1928+O1928))))/1000</f>
        <v>#DIV/0!</v>
      </c>
      <c r="U1928" s="3"/>
      <c r="V1928" s="3"/>
      <c r="W1928" s="3"/>
      <c r="X1928" s="3"/>
      <c r="Y1928" s="6"/>
      <c r="Z1928" s="3"/>
      <c r="AA1928" s="6"/>
      <c r="AB1928" s="6"/>
      <c r="AC1928" s="6"/>
      <c r="AD1928" s="6"/>
      <c r="AE1928" s="6"/>
      <c r="AF1928" s="7"/>
    </row>
    <row r="1929" spans="1:32" ht="13.2">
      <c r="A1929" s="8"/>
      <c r="B1929" s="9"/>
      <c r="C1929" s="10"/>
      <c r="D1929" s="10"/>
      <c r="E1929" s="43"/>
      <c r="F1929" s="10"/>
      <c r="G1929" s="10"/>
      <c r="H1929" s="10"/>
      <c r="I1929" s="10"/>
      <c r="J1929" s="10"/>
      <c r="K1929" s="10"/>
      <c r="L1929" s="10"/>
      <c r="M1929" s="10"/>
      <c r="Q1929" s="10"/>
      <c r="R1929" s="10"/>
      <c r="S1929" s="10"/>
      <c r="T1929" s="11" t="e">
        <f>((S1929)/((O1929/60)*(N1929/(N1929+O1929))))/1000</f>
        <v>#DIV/0!</v>
      </c>
      <c r="U1929" s="10"/>
      <c r="V1929" s="10"/>
      <c r="W1929" s="10"/>
      <c r="X1929" s="10"/>
      <c r="Y1929" s="12"/>
      <c r="Z1929" s="10"/>
      <c r="AA1929" s="12"/>
      <c r="AB1929" s="12"/>
      <c r="AC1929" s="12"/>
      <c r="AD1929" s="12"/>
      <c r="AE1929" s="12"/>
      <c r="AF1929" s="13"/>
    </row>
    <row r="1930" spans="1:32" ht="13.2">
      <c r="A1930" s="1"/>
      <c r="B1930" s="2"/>
      <c r="C1930" s="3"/>
      <c r="D1930" s="3"/>
      <c r="E1930" s="31"/>
      <c r="F1930" s="3"/>
      <c r="G1930" s="3"/>
      <c r="H1930" s="3"/>
      <c r="I1930" s="3"/>
      <c r="J1930" s="3"/>
      <c r="K1930" s="3"/>
      <c r="L1930" s="3"/>
      <c r="M1930" s="3"/>
      <c r="Q1930" s="3"/>
      <c r="R1930" s="3"/>
      <c r="S1930" s="3"/>
      <c r="T1930" s="5" t="e">
        <f>((S1930)/((O1930/60)*(N1930/(N1930+O1930))))/1000</f>
        <v>#DIV/0!</v>
      </c>
      <c r="U1930" s="3"/>
      <c r="V1930" s="3"/>
      <c r="W1930" s="3"/>
      <c r="X1930" s="3"/>
      <c r="Y1930" s="6"/>
      <c r="Z1930" s="3"/>
      <c r="AA1930" s="6"/>
      <c r="AB1930" s="6"/>
      <c r="AC1930" s="6"/>
      <c r="AD1930" s="6"/>
      <c r="AE1930" s="6"/>
      <c r="AF1930" s="7"/>
    </row>
    <row r="1931" spans="1:32" ht="13.2">
      <c r="A1931" s="8"/>
      <c r="B1931" s="9"/>
      <c r="C1931" s="10"/>
      <c r="D1931" s="10"/>
      <c r="E1931" s="43"/>
      <c r="F1931" s="10"/>
      <c r="G1931" s="10"/>
      <c r="H1931" s="10"/>
      <c r="I1931" s="10"/>
      <c r="J1931" s="10"/>
      <c r="K1931" s="10"/>
      <c r="L1931" s="10"/>
      <c r="M1931" s="10"/>
      <c r="Q1931" s="10"/>
      <c r="R1931" s="10"/>
      <c r="S1931" s="10"/>
      <c r="T1931" s="11" t="e">
        <f>((S1931)/((O1931/60)*(N1931/(N1931+O1931))))/1000</f>
        <v>#DIV/0!</v>
      </c>
      <c r="U1931" s="10"/>
      <c r="V1931" s="10"/>
      <c r="W1931" s="10"/>
      <c r="X1931" s="10"/>
      <c r="Y1931" s="12"/>
      <c r="Z1931" s="10"/>
      <c r="AA1931" s="12"/>
      <c r="AB1931" s="12"/>
      <c r="AC1931" s="12"/>
      <c r="AD1931" s="12"/>
      <c r="AE1931" s="12"/>
      <c r="AF1931" s="13"/>
    </row>
    <row r="1932" spans="1:32" ht="13.2">
      <c r="A1932" s="1"/>
      <c r="B1932" s="2"/>
      <c r="C1932" s="3"/>
      <c r="D1932" s="3"/>
      <c r="E1932" s="31"/>
      <c r="F1932" s="3"/>
      <c r="G1932" s="3"/>
      <c r="H1932" s="3"/>
      <c r="I1932" s="3"/>
      <c r="J1932" s="3"/>
      <c r="K1932" s="3"/>
      <c r="L1932" s="3"/>
      <c r="M1932" s="3"/>
      <c r="Q1932" s="3"/>
      <c r="R1932" s="3"/>
      <c r="S1932" s="3"/>
      <c r="T1932" s="5" t="e">
        <f>((S1932)/((O1932/60)*(N1932/(N1932+O1932))))/1000</f>
        <v>#DIV/0!</v>
      </c>
      <c r="U1932" s="3"/>
      <c r="V1932" s="3"/>
      <c r="W1932" s="3"/>
      <c r="X1932" s="3"/>
      <c r="Y1932" s="6"/>
      <c r="Z1932" s="3"/>
      <c r="AA1932" s="6"/>
      <c r="AB1932" s="6"/>
      <c r="AC1932" s="6"/>
      <c r="AD1932" s="6"/>
      <c r="AE1932" s="6"/>
      <c r="AF1932" s="7"/>
    </row>
    <row r="1933" spans="1:32" ht="13.2">
      <c r="A1933" s="8"/>
      <c r="B1933" s="9"/>
      <c r="C1933" s="10"/>
      <c r="D1933" s="10"/>
      <c r="E1933" s="43"/>
      <c r="F1933" s="10"/>
      <c r="G1933" s="10"/>
      <c r="H1933" s="10"/>
      <c r="I1933" s="10"/>
      <c r="J1933" s="10"/>
      <c r="K1933" s="10"/>
      <c r="L1933" s="10"/>
      <c r="M1933" s="10"/>
      <c r="Q1933" s="10"/>
      <c r="R1933" s="10"/>
      <c r="S1933" s="10"/>
      <c r="T1933" s="11" t="e">
        <f>((S1933)/((O1933/60)*(N1933/(N1933+O1933))))/1000</f>
        <v>#DIV/0!</v>
      </c>
      <c r="U1933" s="10"/>
      <c r="V1933" s="10"/>
      <c r="W1933" s="10"/>
      <c r="X1933" s="10"/>
      <c r="Y1933" s="12"/>
      <c r="Z1933" s="10"/>
      <c r="AA1933" s="12"/>
      <c r="AB1933" s="12"/>
      <c r="AC1933" s="12"/>
      <c r="AD1933" s="12"/>
      <c r="AE1933" s="12"/>
      <c r="AF1933" s="13"/>
    </row>
    <row r="1934" spans="1:32" ht="13.2">
      <c r="A1934" s="1"/>
      <c r="B1934" s="2"/>
      <c r="C1934" s="3"/>
      <c r="D1934" s="3"/>
      <c r="E1934" s="31"/>
      <c r="F1934" s="3"/>
      <c r="G1934" s="3"/>
      <c r="H1934" s="3"/>
      <c r="I1934" s="3"/>
      <c r="J1934" s="3"/>
      <c r="K1934" s="3"/>
      <c r="L1934" s="3"/>
      <c r="M1934" s="3"/>
      <c r="Q1934" s="3"/>
      <c r="R1934" s="3"/>
      <c r="S1934" s="3"/>
      <c r="T1934" s="5" t="e">
        <f>((S1934)/((O1934/60)*(N1934/(N1934+O1934))))/1000</f>
        <v>#DIV/0!</v>
      </c>
      <c r="U1934" s="3"/>
      <c r="V1934" s="3"/>
      <c r="W1934" s="3"/>
      <c r="X1934" s="3"/>
      <c r="Y1934" s="6"/>
      <c r="Z1934" s="3"/>
      <c r="AA1934" s="6"/>
      <c r="AB1934" s="6"/>
      <c r="AC1934" s="6"/>
      <c r="AD1934" s="6"/>
      <c r="AE1934" s="6"/>
      <c r="AF1934" s="7"/>
    </row>
    <row r="1935" spans="1:32" ht="13.2">
      <c r="A1935" s="8"/>
      <c r="B1935" s="9"/>
      <c r="C1935" s="10"/>
      <c r="D1935" s="10"/>
      <c r="E1935" s="43"/>
      <c r="F1935" s="10"/>
      <c r="G1935" s="10"/>
      <c r="H1935" s="10"/>
      <c r="I1935" s="10"/>
      <c r="J1935" s="10"/>
      <c r="K1935" s="10"/>
      <c r="L1935" s="10"/>
      <c r="M1935" s="10"/>
      <c r="Q1935" s="10"/>
      <c r="R1935" s="10"/>
      <c r="S1935" s="10"/>
      <c r="T1935" s="11" t="e">
        <f>((S1935)/((O1935/60)*(N1935/(N1935+O1935))))/1000</f>
        <v>#DIV/0!</v>
      </c>
      <c r="U1935" s="10"/>
      <c r="V1935" s="10"/>
      <c r="W1935" s="10"/>
      <c r="X1935" s="10"/>
      <c r="Y1935" s="12"/>
      <c r="Z1935" s="10"/>
      <c r="AA1935" s="12"/>
      <c r="AB1935" s="12"/>
      <c r="AC1935" s="12"/>
      <c r="AD1935" s="12"/>
      <c r="AE1935" s="12"/>
      <c r="AF1935" s="13"/>
    </row>
    <row r="1936" spans="1:32" ht="13.2">
      <c r="A1936" s="1"/>
      <c r="B1936" s="2"/>
      <c r="C1936" s="3"/>
      <c r="D1936" s="3"/>
      <c r="E1936" s="31"/>
      <c r="F1936" s="3"/>
      <c r="G1936" s="3"/>
      <c r="H1936" s="3"/>
      <c r="I1936" s="3"/>
      <c r="J1936" s="3"/>
      <c r="K1936" s="3"/>
      <c r="L1936" s="3"/>
      <c r="M1936" s="3"/>
      <c r="Q1936" s="3"/>
      <c r="R1936" s="3"/>
      <c r="S1936" s="3"/>
      <c r="T1936" s="5" t="e">
        <f>((S1936)/((O1936/60)*(N1936/(N1936+O1936))))/1000</f>
        <v>#DIV/0!</v>
      </c>
      <c r="U1936" s="3"/>
      <c r="V1936" s="3"/>
      <c r="W1936" s="3"/>
      <c r="X1936" s="3"/>
      <c r="Y1936" s="6"/>
      <c r="Z1936" s="3"/>
      <c r="AA1936" s="6"/>
      <c r="AB1936" s="6"/>
      <c r="AC1936" s="6"/>
      <c r="AD1936" s="6"/>
      <c r="AE1936" s="6"/>
      <c r="AF1936" s="7"/>
    </row>
    <row r="1937" spans="1:32" ht="13.2">
      <c r="A1937" s="8"/>
      <c r="B1937" s="9"/>
      <c r="C1937" s="10"/>
      <c r="D1937" s="10"/>
      <c r="E1937" s="43"/>
      <c r="F1937" s="10"/>
      <c r="G1937" s="10"/>
      <c r="H1937" s="10"/>
      <c r="I1937" s="10"/>
      <c r="J1937" s="10"/>
      <c r="K1937" s="10"/>
      <c r="L1937" s="10"/>
      <c r="M1937" s="10"/>
      <c r="Q1937" s="10"/>
      <c r="R1937" s="10"/>
      <c r="S1937" s="10"/>
      <c r="T1937" s="11" t="e">
        <f>((S1937)/((O1937/60)*(N1937/(N1937+O1937))))/1000</f>
        <v>#DIV/0!</v>
      </c>
      <c r="U1937" s="10"/>
      <c r="V1937" s="10"/>
      <c r="W1937" s="10"/>
      <c r="X1937" s="10"/>
      <c r="Y1937" s="12"/>
      <c r="Z1937" s="10"/>
      <c r="AA1937" s="12"/>
      <c r="AB1937" s="12"/>
      <c r="AC1937" s="12"/>
      <c r="AD1937" s="12"/>
      <c r="AE1937" s="12"/>
      <c r="AF1937" s="13"/>
    </row>
    <row r="1938" spans="1:32" ht="13.2">
      <c r="A1938" s="1"/>
      <c r="B1938" s="2"/>
      <c r="C1938" s="3"/>
      <c r="D1938" s="3"/>
      <c r="E1938" s="31"/>
      <c r="F1938" s="3"/>
      <c r="G1938" s="3"/>
      <c r="H1938" s="3"/>
      <c r="I1938" s="3"/>
      <c r="J1938" s="3"/>
      <c r="K1938" s="3"/>
      <c r="L1938" s="3"/>
      <c r="M1938" s="3"/>
      <c r="Q1938" s="3"/>
      <c r="R1938" s="3"/>
      <c r="S1938" s="3"/>
      <c r="T1938" s="5" t="e">
        <f>((S1938)/((O1938/60)*(N1938/(N1938+O1938))))/1000</f>
        <v>#DIV/0!</v>
      </c>
      <c r="U1938" s="3"/>
      <c r="V1938" s="3"/>
      <c r="W1938" s="3"/>
      <c r="X1938" s="3"/>
      <c r="Y1938" s="6"/>
      <c r="Z1938" s="3"/>
      <c r="AA1938" s="6"/>
      <c r="AB1938" s="6"/>
      <c r="AC1938" s="6"/>
      <c r="AD1938" s="6"/>
      <c r="AE1938" s="6"/>
      <c r="AF1938" s="7"/>
    </row>
    <row r="1939" spans="1:32" ht="13.2">
      <c r="A1939" s="8"/>
      <c r="B1939" s="9"/>
      <c r="C1939" s="10"/>
      <c r="D1939" s="10"/>
      <c r="E1939" s="43"/>
      <c r="F1939" s="10"/>
      <c r="G1939" s="10"/>
      <c r="H1939" s="10"/>
      <c r="I1939" s="10"/>
      <c r="J1939" s="10"/>
      <c r="K1939" s="10"/>
      <c r="L1939" s="10"/>
      <c r="M1939" s="10"/>
      <c r="Q1939" s="10"/>
      <c r="R1939" s="10"/>
      <c r="S1939" s="10"/>
      <c r="T1939" s="11" t="e">
        <f>((S1939)/((O1939/60)*(N1939/(N1939+O1939))))/1000</f>
        <v>#DIV/0!</v>
      </c>
      <c r="U1939" s="10"/>
      <c r="V1939" s="10"/>
      <c r="W1939" s="10"/>
      <c r="X1939" s="10"/>
      <c r="Y1939" s="12"/>
      <c r="Z1939" s="10"/>
      <c r="AA1939" s="12"/>
      <c r="AB1939" s="12"/>
      <c r="AC1939" s="12"/>
      <c r="AD1939" s="12"/>
      <c r="AE1939" s="12"/>
      <c r="AF1939" s="13"/>
    </row>
    <row r="1940" spans="1:32" ht="13.2">
      <c r="A1940" s="1"/>
      <c r="B1940" s="2"/>
      <c r="C1940" s="3"/>
      <c r="D1940" s="3"/>
      <c r="E1940" s="31"/>
      <c r="F1940" s="3"/>
      <c r="G1940" s="3"/>
      <c r="H1940" s="3"/>
      <c r="I1940" s="3"/>
      <c r="J1940" s="3"/>
      <c r="K1940" s="3"/>
      <c r="L1940" s="3"/>
      <c r="M1940" s="3"/>
      <c r="Q1940" s="3"/>
      <c r="R1940" s="3"/>
      <c r="S1940" s="3"/>
      <c r="T1940" s="5" t="e">
        <f>((S1940)/((O1940/60)*(N1940/(N1940+O1940))))/1000</f>
        <v>#DIV/0!</v>
      </c>
      <c r="U1940" s="3"/>
      <c r="V1940" s="3"/>
      <c r="W1940" s="3"/>
      <c r="X1940" s="3"/>
      <c r="Y1940" s="6"/>
      <c r="Z1940" s="3"/>
      <c r="AA1940" s="6"/>
      <c r="AB1940" s="6"/>
      <c r="AC1940" s="6"/>
      <c r="AD1940" s="6"/>
      <c r="AE1940" s="6"/>
      <c r="AF1940" s="7"/>
    </row>
    <row r="1941" spans="1:32" ht="13.2">
      <c r="A1941" s="8"/>
      <c r="B1941" s="9"/>
      <c r="C1941" s="10"/>
      <c r="D1941" s="10"/>
      <c r="E1941" s="43"/>
      <c r="F1941" s="10"/>
      <c r="G1941" s="10"/>
      <c r="H1941" s="10"/>
      <c r="I1941" s="10"/>
      <c r="J1941" s="10"/>
      <c r="K1941" s="10"/>
      <c r="L1941" s="10"/>
      <c r="M1941" s="10"/>
      <c r="Q1941" s="10"/>
      <c r="R1941" s="10"/>
      <c r="S1941" s="10"/>
      <c r="T1941" s="11" t="e">
        <f>((S1941)/((O1941/60)*(N1941/(N1941+O1941))))/1000</f>
        <v>#DIV/0!</v>
      </c>
      <c r="U1941" s="10"/>
      <c r="V1941" s="10"/>
      <c r="W1941" s="10"/>
      <c r="X1941" s="10"/>
      <c r="Y1941" s="12"/>
      <c r="Z1941" s="10"/>
      <c r="AA1941" s="12"/>
      <c r="AB1941" s="12"/>
      <c r="AC1941" s="12"/>
      <c r="AD1941" s="12"/>
      <c r="AE1941" s="12"/>
      <c r="AF1941" s="13"/>
    </row>
    <row r="1942" spans="1:32" ht="13.2">
      <c r="A1942" s="1"/>
      <c r="B1942" s="2"/>
      <c r="C1942" s="3"/>
      <c r="D1942" s="3"/>
      <c r="E1942" s="31"/>
      <c r="F1942" s="3"/>
      <c r="G1942" s="3"/>
      <c r="H1942" s="3"/>
      <c r="I1942" s="3"/>
      <c r="J1942" s="3"/>
      <c r="K1942" s="3"/>
      <c r="L1942" s="3"/>
      <c r="M1942" s="3"/>
      <c r="Q1942" s="3"/>
      <c r="R1942" s="3"/>
      <c r="S1942" s="3"/>
      <c r="T1942" s="5" t="e">
        <f>((S1942)/((O1942/60)*(N1942/(N1942+O1942))))/1000</f>
        <v>#DIV/0!</v>
      </c>
      <c r="U1942" s="3"/>
      <c r="V1942" s="3"/>
      <c r="W1942" s="3"/>
      <c r="X1942" s="3"/>
      <c r="Y1942" s="6"/>
      <c r="Z1942" s="3"/>
      <c r="AA1942" s="6"/>
      <c r="AB1942" s="6"/>
      <c r="AC1942" s="6"/>
      <c r="AD1942" s="6"/>
      <c r="AE1942" s="6"/>
      <c r="AF1942" s="7"/>
    </row>
    <row r="1943" spans="1:32" ht="13.2">
      <c r="A1943" s="8"/>
      <c r="B1943" s="9"/>
      <c r="C1943" s="10"/>
      <c r="D1943" s="10"/>
      <c r="E1943" s="43"/>
      <c r="F1943" s="10"/>
      <c r="G1943" s="10"/>
      <c r="H1943" s="10"/>
      <c r="I1943" s="10"/>
      <c r="J1943" s="10"/>
      <c r="K1943" s="10"/>
      <c r="L1943" s="10"/>
      <c r="M1943" s="10"/>
      <c r="Q1943" s="10"/>
      <c r="R1943" s="10"/>
      <c r="S1943" s="10"/>
      <c r="T1943" s="11" t="e">
        <f>((S1943)/((O1943/60)*(N1943/(N1943+O1943))))/1000</f>
        <v>#DIV/0!</v>
      </c>
      <c r="U1943" s="10"/>
      <c r="V1943" s="10"/>
      <c r="W1943" s="10"/>
      <c r="X1943" s="10"/>
      <c r="Y1943" s="12"/>
      <c r="Z1943" s="10"/>
      <c r="AA1943" s="12"/>
      <c r="AB1943" s="12"/>
      <c r="AC1943" s="12"/>
      <c r="AD1943" s="12"/>
      <c r="AE1943" s="12"/>
      <c r="AF1943" s="13"/>
    </row>
    <row r="1944" spans="1:32" ht="13.2">
      <c r="A1944" s="1"/>
      <c r="B1944" s="2"/>
      <c r="C1944" s="3"/>
      <c r="D1944" s="3"/>
      <c r="E1944" s="31"/>
      <c r="F1944" s="3"/>
      <c r="G1944" s="3"/>
      <c r="H1944" s="3"/>
      <c r="I1944" s="3"/>
      <c r="J1944" s="3"/>
      <c r="K1944" s="3"/>
      <c r="L1944" s="3"/>
      <c r="M1944" s="3"/>
      <c r="Q1944" s="3"/>
      <c r="R1944" s="3"/>
      <c r="S1944" s="3"/>
      <c r="T1944" s="5" t="e">
        <f>((S1944)/((O1944/60)*(N1944/(N1944+O1944))))/1000</f>
        <v>#DIV/0!</v>
      </c>
      <c r="U1944" s="3"/>
      <c r="V1944" s="3"/>
      <c r="W1944" s="3"/>
      <c r="X1944" s="3"/>
      <c r="Y1944" s="6"/>
      <c r="Z1944" s="3"/>
      <c r="AA1944" s="6"/>
      <c r="AB1944" s="6"/>
      <c r="AC1944" s="6"/>
      <c r="AD1944" s="6"/>
      <c r="AE1944" s="6"/>
      <c r="AF1944" s="7"/>
    </row>
    <row r="1945" spans="1:32" ht="13.2">
      <c r="A1945" s="8"/>
      <c r="B1945" s="9"/>
      <c r="C1945" s="10"/>
      <c r="D1945" s="10"/>
      <c r="E1945" s="43"/>
      <c r="F1945" s="10"/>
      <c r="G1945" s="10"/>
      <c r="H1945" s="10"/>
      <c r="I1945" s="10"/>
      <c r="J1945" s="10"/>
      <c r="K1945" s="10"/>
      <c r="L1945" s="10"/>
      <c r="M1945" s="10"/>
      <c r="Q1945" s="10"/>
      <c r="R1945" s="10"/>
      <c r="S1945" s="10"/>
      <c r="T1945" s="11" t="e">
        <f>((S1945)/((O1945/60)*(N1945/(N1945+O1945))))/1000</f>
        <v>#DIV/0!</v>
      </c>
      <c r="U1945" s="10"/>
      <c r="V1945" s="10"/>
      <c r="W1945" s="10"/>
      <c r="X1945" s="10"/>
      <c r="Y1945" s="12"/>
      <c r="Z1945" s="10"/>
      <c r="AA1945" s="12"/>
      <c r="AB1945" s="12"/>
      <c r="AC1945" s="12"/>
      <c r="AD1945" s="12"/>
      <c r="AE1945" s="12"/>
      <c r="AF1945" s="13"/>
    </row>
    <row r="1946" spans="1:32" ht="13.2">
      <c r="A1946" s="1"/>
      <c r="B1946" s="2"/>
      <c r="C1946" s="3"/>
      <c r="D1946" s="3"/>
      <c r="E1946" s="31"/>
      <c r="F1946" s="3"/>
      <c r="G1946" s="3"/>
      <c r="H1946" s="3"/>
      <c r="I1946" s="3"/>
      <c r="J1946" s="3"/>
      <c r="K1946" s="3"/>
      <c r="L1946" s="3"/>
      <c r="M1946" s="3"/>
      <c r="Q1946" s="3"/>
      <c r="R1946" s="3"/>
      <c r="S1946" s="3"/>
      <c r="T1946" s="5" t="e">
        <f>((S1946)/((O1946/60)*(N1946/(N1946+O1946))))/1000</f>
        <v>#DIV/0!</v>
      </c>
      <c r="U1946" s="3"/>
      <c r="V1946" s="3"/>
      <c r="W1946" s="3"/>
      <c r="X1946" s="3"/>
      <c r="Y1946" s="6"/>
      <c r="Z1946" s="3"/>
      <c r="AA1946" s="6"/>
      <c r="AB1946" s="6"/>
      <c r="AC1946" s="6"/>
      <c r="AD1946" s="6"/>
      <c r="AE1946" s="6"/>
      <c r="AF1946" s="7"/>
    </row>
    <row r="1947" spans="1:32" ht="13.2">
      <c r="A1947" s="8"/>
      <c r="B1947" s="9"/>
      <c r="C1947" s="10"/>
      <c r="D1947" s="10"/>
      <c r="E1947" s="43"/>
      <c r="F1947" s="10"/>
      <c r="G1947" s="10"/>
      <c r="H1947" s="10"/>
      <c r="I1947" s="10"/>
      <c r="J1947" s="10"/>
      <c r="K1947" s="10"/>
      <c r="L1947" s="10"/>
      <c r="M1947" s="10"/>
      <c r="Q1947" s="10"/>
      <c r="R1947" s="10"/>
      <c r="S1947" s="10"/>
      <c r="T1947" s="11" t="e">
        <f>((S1947)/((O1947/60)*(N1947/(N1947+O1947))))/1000</f>
        <v>#DIV/0!</v>
      </c>
      <c r="U1947" s="10"/>
      <c r="V1947" s="10"/>
      <c r="W1947" s="10"/>
      <c r="X1947" s="10"/>
      <c r="Y1947" s="12"/>
      <c r="Z1947" s="10"/>
      <c r="AA1947" s="12"/>
      <c r="AB1947" s="12"/>
      <c r="AC1947" s="12"/>
      <c r="AD1947" s="12"/>
      <c r="AE1947" s="12"/>
      <c r="AF1947" s="13"/>
    </row>
    <row r="1948" spans="1:32" ht="13.2">
      <c r="A1948" s="1"/>
      <c r="B1948" s="2"/>
      <c r="C1948" s="3"/>
      <c r="D1948" s="3"/>
      <c r="E1948" s="31"/>
      <c r="F1948" s="3"/>
      <c r="G1948" s="3"/>
      <c r="H1948" s="3"/>
      <c r="I1948" s="3"/>
      <c r="J1948" s="3"/>
      <c r="K1948" s="3"/>
      <c r="L1948" s="3"/>
      <c r="M1948" s="3"/>
      <c r="Q1948" s="3"/>
      <c r="R1948" s="3"/>
      <c r="S1948" s="3"/>
      <c r="T1948" s="5" t="e">
        <f>((S1948)/((O1948/60)*(N1948/(N1948+O1948))))/1000</f>
        <v>#DIV/0!</v>
      </c>
      <c r="U1948" s="3"/>
      <c r="V1948" s="3"/>
      <c r="W1948" s="3"/>
      <c r="X1948" s="3"/>
      <c r="Y1948" s="6"/>
      <c r="Z1948" s="3"/>
      <c r="AA1948" s="6"/>
      <c r="AB1948" s="6"/>
      <c r="AC1948" s="6"/>
      <c r="AD1948" s="6"/>
      <c r="AE1948" s="6"/>
      <c r="AF1948" s="7"/>
    </row>
    <row r="1949" spans="1:32" ht="13.2">
      <c r="A1949" s="8"/>
      <c r="B1949" s="9"/>
      <c r="C1949" s="10"/>
      <c r="D1949" s="10"/>
      <c r="E1949" s="43"/>
      <c r="F1949" s="10"/>
      <c r="G1949" s="10"/>
      <c r="H1949" s="10"/>
      <c r="I1949" s="10"/>
      <c r="J1949" s="10"/>
      <c r="K1949" s="10"/>
      <c r="L1949" s="10"/>
      <c r="M1949" s="10"/>
      <c r="Q1949" s="10"/>
      <c r="R1949" s="10"/>
      <c r="S1949" s="10"/>
      <c r="T1949" s="11" t="e">
        <f>((S1949)/((O1949/60)*(N1949/(N1949+O1949))))/1000</f>
        <v>#DIV/0!</v>
      </c>
      <c r="U1949" s="10"/>
      <c r="V1949" s="10"/>
      <c r="W1949" s="10"/>
      <c r="X1949" s="10"/>
      <c r="Y1949" s="12"/>
      <c r="Z1949" s="10"/>
      <c r="AA1949" s="12"/>
      <c r="AB1949" s="12"/>
      <c r="AC1949" s="12"/>
      <c r="AD1949" s="12"/>
      <c r="AE1949" s="12"/>
      <c r="AF1949" s="13"/>
    </row>
    <row r="1950" spans="1:32" ht="13.2">
      <c r="A1950" s="1"/>
      <c r="B1950" s="2"/>
      <c r="C1950" s="3"/>
      <c r="D1950" s="3"/>
      <c r="E1950" s="31"/>
      <c r="F1950" s="3"/>
      <c r="G1950" s="3"/>
      <c r="H1950" s="3"/>
      <c r="I1950" s="3"/>
      <c r="J1950" s="3"/>
      <c r="K1950" s="3"/>
      <c r="L1950" s="3"/>
      <c r="M1950" s="3"/>
      <c r="Q1950" s="3"/>
      <c r="R1950" s="3"/>
      <c r="S1950" s="3"/>
      <c r="T1950" s="5" t="e">
        <f>((S1950)/((O1950/60)*(N1950/(N1950+O1950))))/1000</f>
        <v>#DIV/0!</v>
      </c>
      <c r="U1950" s="3"/>
      <c r="V1950" s="3"/>
      <c r="W1950" s="3"/>
      <c r="X1950" s="3"/>
      <c r="Y1950" s="6"/>
      <c r="Z1950" s="3"/>
      <c r="AA1950" s="6"/>
      <c r="AB1950" s="6"/>
      <c r="AC1950" s="6"/>
      <c r="AD1950" s="6"/>
      <c r="AE1950" s="6"/>
      <c r="AF1950" s="7"/>
    </row>
    <row r="1951" spans="1:32" ht="13.2">
      <c r="A1951" s="8"/>
      <c r="B1951" s="9"/>
      <c r="C1951" s="10"/>
      <c r="D1951" s="10"/>
      <c r="E1951" s="43"/>
      <c r="F1951" s="10"/>
      <c r="G1951" s="10"/>
      <c r="H1951" s="10"/>
      <c r="I1951" s="10"/>
      <c r="J1951" s="10"/>
      <c r="K1951" s="10"/>
      <c r="L1951" s="10"/>
      <c r="M1951" s="10"/>
      <c r="Q1951" s="10"/>
      <c r="R1951" s="10"/>
      <c r="S1951" s="10"/>
      <c r="T1951" s="11" t="e">
        <f>((S1951)/((O1951/60)*(N1951/(N1951+O1951))))/1000</f>
        <v>#DIV/0!</v>
      </c>
      <c r="U1951" s="10"/>
      <c r="V1951" s="10"/>
      <c r="W1951" s="10"/>
      <c r="X1951" s="10"/>
      <c r="Y1951" s="12"/>
      <c r="Z1951" s="10"/>
      <c r="AA1951" s="12"/>
      <c r="AB1951" s="12"/>
      <c r="AC1951" s="12"/>
      <c r="AD1951" s="12"/>
      <c r="AE1951" s="12"/>
      <c r="AF1951" s="13"/>
    </row>
    <row r="1952" spans="1:32" ht="13.2">
      <c r="A1952" s="1"/>
      <c r="B1952" s="2"/>
      <c r="C1952" s="3"/>
      <c r="D1952" s="3"/>
      <c r="E1952" s="31"/>
      <c r="F1952" s="3"/>
      <c r="G1952" s="3"/>
      <c r="H1952" s="3"/>
      <c r="I1952" s="3"/>
      <c r="J1952" s="3"/>
      <c r="K1952" s="3"/>
      <c r="L1952" s="3"/>
      <c r="M1952" s="3"/>
      <c r="Q1952" s="3"/>
      <c r="R1952" s="3"/>
      <c r="S1952" s="3"/>
      <c r="T1952" s="5" t="e">
        <f>((S1952)/((O1952/60)*(N1952/(N1952+O1952))))/1000</f>
        <v>#DIV/0!</v>
      </c>
      <c r="U1952" s="3"/>
      <c r="V1952" s="3"/>
      <c r="W1952" s="3"/>
      <c r="X1952" s="3"/>
      <c r="Y1952" s="6"/>
      <c r="Z1952" s="3"/>
      <c r="AA1952" s="6"/>
      <c r="AB1952" s="6"/>
      <c r="AC1952" s="6"/>
      <c r="AD1952" s="6"/>
      <c r="AE1952" s="6"/>
      <c r="AF1952" s="7"/>
    </row>
    <row r="1953" spans="1:32" ht="13.2">
      <c r="A1953" s="8"/>
      <c r="B1953" s="9"/>
      <c r="C1953" s="10"/>
      <c r="D1953" s="10"/>
      <c r="E1953" s="43"/>
      <c r="F1953" s="10"/>
      <c r="G1953" s="10"/>
      <c r="H1953" s="10"/>
      <c r="I1953" s="10"/>
      <c r="J1953" s="10"/>
      <c r="K1953" s="10"/>
      <c r="L1953" s="10"/>
      <c r="M1953" s="10"/>
      <c r="Q1953" s="10"/>
      <c r="R1953" s="10"/>
      <c r="S1953" s="10"/>
      <c r="T1953" s="11" t="e">
        <f>((S1953)/((O1953/60)*(N1953/(N1953+O1953))))/1000</f>
        <v>#DIV/0!</v>
      </c>
      <c r="U1953" s="10"/>
      <c r="V1953" s="10"/>
      <c r="W1953" s="10"/>
      <c r="X1953" s="10"/>
      <c r="Y1953" s="12"/>
      <c r="Z1953" s="10"/>
      <c r="AA1953" s="12"/>
      <c r="AB1953" s="12"/>
      <c r="AC1953" s="12"/>
      <c r="AD1953" s="12"/>
      <c r="AE1953" s="12"/>
      <c r="AF1953" s="13"/>
    </row>
    <row r="1954" spans="1:32" ht="13.2">
      <c r="A1954" s="1"/>
      <c r="B1954" s="2"/>
      <c r="C1954" s="3"/>
      <c r="D1954" s="3"/>
      <c r="E1954" s="31"/>
      <c r="F1954" s="3"/>
      <c r="G1954" s="3"/>
      <c r="H1954" s="3"/>
      <c r="I1954" s="3"/>
      <c r="J1954" s="3"/>
      <c r="K1954" s="3"/>
      <c r="L1954" s="3"/>
      <c r="M1954" s="3"/>
      <c r="Q1954" s="3"/>
      <c r="R1954" s="3"/>
      <c r="S1954" s="3"/>
      <c r="T1954" s="5" t="e">
        <f>((S1954)/((O1954/60)*(N1954/(N1954+O1954))))/1000</f>
        <v>#DIV/0!</v>
      </c>
      <c r="U1954" s="3"/>
      <c r="V1954" s="3"/>
      <c r="W1954" s="3"/>
      <c r="X1954" s="3"/>
      <c r="Y1954" s="6"/>
      <c r="Z1954" s="3"/>
      <c r="AA1954" s="6"/>
      <c r="AB1954" s="6"/>
      <c r="AC1954" s="6"/>
      <c r="AD1954" s="6"/>
      <c r="AE1954" s="6"/>
      <c r="AF1954" s="7"/>
    </row>
    <row r="1955" spans="1:32" ht="13.2">
      <c r="A1955" s="8"/>
      <c r="B1955" s="9"/>
      <c r="C1955" s="10"/>
      <c r="D1955" s="10"/>
      <c r="E1955" s="43"/>
      <c r="F1955" s="10"/>
      <c r="G1955" s="10"/>
      <c r="H1955" s="10"/>
      <c r="I1955" s="10"/>
      <c r="J1955" s="10"/>
      <c r="K1955" s="10"/>
      <c r="L1955" s="10"/>
      <c r="M1955" s="10"/>
      <c r="Q1955" s="10"/>
      <c r="R1955" s="10"/>
      <c r="S1955" s="10"/>
      <c r="T1955" s="11" t="e">
        <f>((S1955)/((O1955/60)*(N1955/(N1955+O1955))))/1000</f>
        <v>#DIV/0!</v>
      </c>
      <c r="U1955" s="10"/>
      <c r="V1955" s="10"/>
      <c r="W1955" s="10"/>
      <c r="X1955" s="10"/>
      <c r="Y1955" s="12"/>
      <c r="Z1955" s="10"/>
      <c r="AA1955" s="12"/>
      <c r="AB1955" s="12"/>
      <c r="AC1955" s="12"/>
      <c r="AD1955" s="12"/>
      <c r="AE1955" s="12"/>
      <c r="AF1955" s="13"/>
    </row>
    <row r="1956" spans="1:32" ht="13.2">
      <c r="A1956" s="1"/>
      <c r="B1956" s="2"/>
      <c r="C1956" s="3"/>
      <c r="D1956" s="3"/>
      <c r="E1956" s="31"/>
      <c r="F1956" s="3"/>
      <c r="G1956" s="3"/>
      <c r="H1956" s="3"/>
      <c r="I1956" s="3"/>
      <c r="J1956" s="3"/>
      <c r="K1956" s="3"/>
      <c r="L1956" s="3"/>
      <c r="M1956" s="3"/>
      <c r="Q1956" s="3"/>
      <c r="R1956" s="3"/>
      <c r="S1956" s="3"/>
      <c r="T1956" s="5" t="e">
        <f>((S1956)/((O1956/60)*(N1956/(N1956+O1956))))/1000</f>
        <v>#DIV/0!</v>
      </c>
      <c r="U1956" s="3"/>
      <c r="V1956" s="3"/>
      <c r="W1956" s="3"/>
      <c r="X1956" s="3"/>
      <c r="Y1956" s="6"/>
      <c r="Z1956" s="3"/>
      <c r="AA1956" s="6"/>
      <c r="AB1956" s="6"/>
      <c r="AC1956" s="6"/>
      <c r="AD1956" s="6"/>
      <c r="AE1956" s="6"/>
      <c r="AF1956" s="7"/>
    </row>
    <row r="1957" spans="1:32" ht="13.2">
      <c r="A1957" s="8"/>
      <c r="B1957" s="9"/>
      <c r="C1957" s="10"/>
      <c r="D1957" s="10"/>
      <c r="E1957" s="43"/>
      <c r="F1957" s="10"/>
      <c r="G1957" s="10"/>
      <c r="H1957" s="10"/>
      <c r="I1957" s="10"/>
      <c r="J1957" s="10"/>
      <c r="K1957" s="10"/>
      <c r="L1957" s="10"/>
      <c r="M1957" s="10"/>
      <c r="Q1957" s="10"/>
      <c r="R1957" s="10"/>
      <c r="S1957" s="10"/>
      <c r="T1957" s="11" t="e">
        <f>((S1957)/((O1957/60)*(N1957/(N1957+O1957))))/1000</f>
        <v>#DIV/0!</v>
      </c>
      <c r="U1957" s="10"/>
      <c r="V1957" s="10"/>
      <c r="W1957" s="10"/>
      <c r="X1957" s="10"/>
      <c r="Y1957" s="12"/>
      <c r="Z1957" s="10"/>
      <c r="AA1957" s="12"/>
      <c r="AB1957" s="12"/>
      <c r="AC1957" s="12"/>
      <c r="AD1957" s="12"/>
      <c r="AE1957" s="12"/>
      <c r="AF1957" s="13"/>
    </row>
    <row r="1958" spans="1:32" ht="13.2">
      <c r="A1958" s="1"/>
      <c r="B1958" s="2"/>
      <c r="C1958" s="3"/>
      <c r="D1958" s="3"/>
      <c r="E1958" s="31"/>
      <c r="F1958" s="3"/>
      <c r="G1958" s="3"/>
      <c r="H1958" s="3"/>
      <c r="I1958" s="3"/>
      <c r="J1958" s="3"/>
      <c r="K1958" s="3"/>
      <c r="L1958" s="3"/>
      <c r="M1958" s="3"/>
      <c r="Q1958" s="3"/>
      <c r="R1958" s="3"/>
      <c r="S1958" s="3"/>
      <c r="T1958" s="5" t="e">
        <f>((S1958)/((O1958/60)*(N1958/(N1958+O1958))))/1000</f>
        <v>#DIV/0!</v>
      </c>
      <c r="U1958" s="3"/>
      <c r="V1958" s="3"/>
      <c r="W1958" s="3"/>
      <c r="X1958" s="3"/>
      <c r="Y1958" s="6"/>
      <c r="Z1958" s="3"/>
      <c r="AA1958" s="6"/>
      <c r="AB1958" s="6"/>
      <c r="AC1958" s="6"/>
      <c r="AD1958" s="6"/>
      <c r="AE1958" s="6"/>
      <c r="AF1958" s="7"/>
    </row>
    <row r="1959" spans="1:32" ht="13.2">
      <c r="A1959" s="8"/>
      <c r="B1959" s="9"/>
      <c r="C1959" s="10"/>
      <c r="D1959" s="10"/>
      <c r="E1959" s="43"/>
      <c r="F1959" s="10"/>
      <c r="G1959" s="10"/>
      <c r="H1959" s="10"/>
      <c r="I1959" s="10"/>
      <c r="J1959" s="10"/>
      <c r="K1959" s="10"/>
      <c r="L1959" s="10"/>
      <c r="M1959" s="10"/>
      <c r="Q1959" s="10"/>
      <c r="R1959" s="10"/>
      <c r="S1959" s="10"/>
      <c r="T1959" s="11" t="e">
        <f>((S1959)/((O1959/60)*(N1959/(N1959+O1959))))/1000</f>
        <v>#DIV/0!</v>
      </c>
      <c r="U1959" s="10"/>
      <c r="V1959" s="10"/>
      <c r="W1959" s="10"/>
      <c r="X1959" s="10"/>
      <c r="Y1959" s="12"/>
      <c r="Z1959" s="10"/>
      <c r="AA1959" s="12"/>
      <c r="AB1959" s="12"/>
      <c r="AC1959" s="12"/>
      <c r="AD1959" s="12"/>
      <c r="AE1959" s="12"/>
      <c r="AF1959" s="13"/>
    </row>
    <row r="1960" spans="1:32" ht="13.2">
      <c r="A1960" s="1"/>
      <c r="B1960" s="2"/>
      <c r="C1960" s="3"/>
      <c r="D1960" s="3"/>
      <c r="E1960" s="31"/>
      <c r="F1960" s="3"/>
      <c r="G1960" s="3"/>
      <c r="H1960" s="3"/>
      <c r="I1960" s="3"/>
      <c r="J1960" s="3"/>
      <c r="K1960" s="3"/>
      <c r="L1960" s="3"/>
      <c r="M1960" s="3"/>
      <c r="Q1960" s="3"/>
      <c r="R1960" s="3"/>
      <c r="S1960" s="3"/>
      <c r="T1960" s="5" t="e">
        <f>((S1960)/((O1960/60)*(N1960/(N1960+O1960))))/1000</f>
        <v>#DIV/0!</v>
      </c>
      <c r="U1960" s="3"/>
      <c r="V1960" s="3"/>
      <c r="W1960" s="3"/>
      <c r="X1960" s="3"/>
      <c r="Y1960" s="6"/>
      <c r="Z1960" s="3"/>
      <c r="AA1960" s="6"/>
      <c r="AB1960" s="6"/>
      <c r="AC1960" s="6"/>
      <c r="AD1960" s="6"/>
      <c r="AE1960" s="6"/>
      <c r="AF1960" s="7"/>
    </row>
    <row r="1961" spans="1:32" ht="13.2">
      <c r="A1961" s="8"/>
      <c r="B1961" s="9"/>
      <c r="C1961" s="10"/>
      <c r="D1961" s="10"/>
      <c r="E1961" s="43"/>
      <c r="F1961" s="10"/>
      <c r="G1961" s="10"/>
      <c r="H1961" s="10"/>
      <c r="I1961" s="10"/>
      <c r="J1961" s="10"/>
      <c r="K1961" s="10"/>
      <c r="L1961" s="10"/>
      <c r="M1961" s="10"/>
      <c r="Q1961" s="10"/>
      <c r="R1961" s="10"/>
      <c r="S1961" s="10"/>
      <c r="T1961" s="11" t="e">
        <f>((S1961)/((O1961/60)*(N1961/(N1961+O1961))))/1000</f>
        <v>#DIV/0!</v>
      </c>
      <c r="U1961" s="10"/>
      <c r="V1961" s="10"/>
      <c r="W1961" s="10"/>
      <c r="X1961" s="10"/>
      <c r="Y1961" s="12"/>
      <c r="Z1961" s="10"/>
      <c r="AA1961" s="12"/>
      <c r="AB1961" s="12"/>
      <c r="AC1961" s="12"/>
      <c r="AD1961" s="12"/>
      <c r="AE1961" s="12"/>
      <c r="AF1961" s="13"/>
    </row>
    <row r="1962" spans="1:32" ht="13.2">
      <c r="A1962" s="1"/>
      <c r="B1962" s="2"/>
      <c r="C1962" s="3"/>
      <c r="D1962" s="3"/>
      <c r="E1962" s="31"/>
      <c r="F1962" s="3"/>
      <c r="G1962" s="3"/>
      <c r="H1962" s="3"/>
      <c r="I1962" s="3"/>
      <c r="J1962" s="3"/>
      <c r="K1962" s="3"/>
      <c r="L1962" s="3"/>
      <c r="M1962" s="3"/>
      <c r="Q1962" s="3"/>
      <c r="R1962" s="3"/>
      <c r="S1962" s="3"/>
      <c r="T1962" s="5" t="e">
        <f>((S1962)/((O1962/60)*(N1962/(N1962+O1962))))/1000</f>
        <v>#DIV/0!</v>
      </c>
      <c r="U1962" s="3"/>
      <c r="V1962" s="3"/>
      <c r="W1962" s="3"/>
      <c r="X1962" s="3"/>
      <c r="Y1962" s="6"/>
      <c r="Z1962" s="3"/>
      <c r="AA1962" s="6"/>
      <c r="AB1962" s="6"/>
      <c r="AC1962" s="6"/>
      <c r="AD1962" s="6"/>
      <c r="AE1962" s="6"/>
      <c r="AF1962" s="7"/>
    </row>
    <row r="1963" spans="1:32" ht="13.2">
      <c r="A1963" s="8"/>
      <c r="B1963" s="9"/>
      <c r="C1963" s="10"/>
      <c r="D1963" s="10"/>
      <c r="E1963" s="43"/>
      <c r="F1963" s="10"/>
      <c r="G1963" s="10"/>
      <c r="H1963" s="10"/>
      <c r="I1963" s="10"/>
      <c r="J1963" s="10"/>
      <c r="K1963" s="10"/>
      <c r="L1963" s="10"/>
      <c r="M1963" s="10"/>
      <c r="Q1963" s="10"/>
      <c r="R1963" s="10"/>
      <c r="S1963" s="10"/>
      <c r="T1963" s="11" t="e">
        <f>((S1963)/((O1963/60)*(N1963/(N1963+O1963))))/1000</f>
        <v>#DIV/0!</v>
      </c>
      <c r="U1963" s="10"/>
      <c r="V1963" s="10"/>
      <c r="W1963" s="10"/>
      <c r="X1963" s="10"/>
      <c r="Y1963" s="12"/>
      <c r="Z1963" s="10"/>
      <c r="AA1963" s="12"/>
      <c r="AB1963" s="12"/>
      <c r="AC1963" s="12"/>
      <c r="AD1963" s="12"/>
      <c r="AE1963" s="12"/>
      <c r="AF1963" s="13"/>
    </row>
    <row r="1964" spans="1:32" ht="13.2">
      <c r="A1964" s="1"/>
      <c r="B1964" s="2"/>
      <c r="C1964" s="3"/>
      <c r="D1964" s="3"/>
      <c r="E1964" s="31"/>
      <c r="F1964" s="3"/>
      <c r="G1964" s="3"/>
      <c r="H1964" s="3"/>
      <c r="I1964" s="3"/>
      <c r="J1964" s="3"/>
      <c r="K1964" s="3"/>
      <c r="L1964" s="3"/>
      <c r="M1964" s="3"/>
      <c r="Q1964" s="3"/>
      <c r="R1964" s="3"/>
      <c r="S1964" s="3"/>
      <c r="T1964" s="5" t="e">
        <f>((S1964)/((O1964/60)*(N1964/(N1964+O1964))))/1000</f>
        <v>#DIV/0!</v>
      </c>
      <c r="U1964" s="3"/>
      <c r="V1964" s="3"/>
      <c r="W1964" s="3"/>
      <c r="X1964" s="3"/>
      <c r="Y1964" s="6"/>
      <c r="Z1964" s="3"/>
      <c r="AA1964" s="6"/>
      <c r="AB1964" s="6"/>
      <c r="AC1964" s="6"/>
      <c r="AD1964" s="6"/>
      <c r="AE1964" s="6"/>
      <c r="AF1964" s="7"/>
    </row>
    <row r="1965" spans="1:32" ht="13.2">
      <c r="A1965" s="8"/>
      <c r="B1965" s="9"/>
      <c r="C1965" s="10"/>
      <c r="D1965" s="10"/>
      <c r="E1965" s="43"/>
      <c r="F1965" s="10"/>
      <c r="G1965" s="10"/>
      <c r="H1965" s="10"/>
      <c r="I1965" s="10"/>
      <c r="J1965" s="10"/>
      <c r="K1965" s="10"/>
      <c r="L1965" s="10"/>
      <c r="M1965" s="10"/>
      <c r="Q1965" s="10"/>
      <c r="R1965" s="10"/>
      <c r="S1965" s="10"/>
      <c r="T1965" s="11" t="e">
        <f>((S1965)/((O1965/60)*(N1965/(N1965+O1965))))/1000</f>
        <v>#DIV/0!</v>
      </c>
      <c r="U1965" s="10"/>
      <c r="V1965" s="10"/>
      <c r="W1965" s="10"/>
      <c r="X1965" s="10"/>
      <c r="Y1965" s="12"/>
      <c r="Z1965" s="10"/>
      <c r="AA1965" s="12"/>
      <c r="AB1965" s="12"/>
      <c r="AC1965" s="12"/>
      <c r="AD1965" s="12"/>
      <c r="AE1965" s="12"/>
      <c r="AF1965" s="13"/>
    </row>
    <row r="1966" spans="1:32" ht="13.2">
      <c r="A1966" s="1"/>
      <c r="B1966" s="2"/>
      <c r="C1966" s="3"/>
      <c r="D1966" s="3"/>
      <c r="E1966" s="31"/>
      <c r="F1966" s="3"/>
      <c r="G1966" s="3"/>
      <c r="H1966" s="3"/>
      <c r="I1966" s="3"/>
      <c r="J1966" s="3"/>
      <c r="K1966" s="3"/>
      <c r="L1966" s="3"/>
      <c r="M1966" s="3"/>
      <c r="Q1966" s="3"/>
      <c r="R1966" s="3"/>
      <c r="S1966" s="3"/>
      <c r="T1966" s="5" t="e">
        <f>((S1966)/((O1966/60)*(N1966/(N1966+O1966))))/1000</f>
        <v>#DIV/0!</v>
      </c>
      <c r="U1966" s="3"/>
      <c r="V1966" s="3"/>
      <c r="W1966" s="3"/>
      <c r="X1966" s="3"/>
      <c r="Y1966" s="6"/>
      <c r="Z1966" s="3"/>
      <c r="AA1966" s="6"/>
      <c r="AB1966" s="6"/>
      <c r="AC1966" s="6"/>
      <c r="AD1966" s="6"/>
      <c r="AE1966" s="6"/>
      <c r="AF1966" s="7"/>
    </row>
    <row r="1967" spans="1:32" ht="13.2">
      <c r="A1967" s="8"/>
      <c r="B1967" s="9"/>
      <c r="C1967" s="10"/>
      <c r="D1967" s="10"/>
      <c r="E1967" s="43"/>
      <c r="F1967" s="10"/>
      <c r="G1967" s="10"/>
      <c r="H1967" s="10"/>
      <c r="I1967" s="10"/>
      <c r="J1967" s="10"/>
      <c r="K1967" s="10"/>
      <c r="L1967" s="10"/>
      <c r="M1967" s="10"/>
      <c r="Q1967" s="10"/>
      <c r="R1967" s="10"/>
      <c r="S1967" s="10"/>
      <c r="T1967" s="11" t="e">
        <f>((S1967)/((O1967/60)*(N1967/(N1967+O1967))))/1000</f>
        <v>#DIV/0!</v>
      </c>
      <c r="U1967" s="10"/>
      <c r="V1967" s="10"/>
      <c r="W1967" s="10"/>
      <c r="X1967" s="10"/>
      <c r="Y1967" s="12"/>
      <c r="Z1967" s="10"/>
      <c r="AA1967" s="12"/>
      <c r="AB1967" s="12"/>
      <c r="AC1967" s="12"/>
      <c r="AD1967" s="12"/>
      <c r="AE1967" s="12"/>
      <c r="AF1967" s="13"/>
    </row>
    <row r="1968" spans="1:32" ht="13.2">
      <c r="A1968" s="1"/>
      <c r="B1968" s="2"/>
      <c r="C1968" s="3"/>
      <c r="D1968" s="3"/>
      <c r="E1968" s="31"/>
      <c r="F1968" s="3"/>
      <c r="G1968" s="3"/>
      <c r="H1968" s="3"/>
      <c r="I1968" s="3"/>
      <c r="J1968" s="3"/>
      <c r="K1968" s="3"/>
      <c r="L1968" s="3"/>
      <c r="M1968" s="3"/>
      <c r="Q1968" s="3"/>
      <c r="R1968" s="3"/>
      <c r="S1968" s="3"/>
      <c r="T1968" s="5" t="e">
        <f>((S1968)/((O1968/60)*(N1968/(N1968+O1968))))/1000</f>
        <v>#DIV/0!</v>
      </c>
      <c r="U1968" s="3"/>
      <c r="V1968" s="3"/>
      <c r="W1968" s="3"/>
      <c r="X1968" s="3"/>
      <c r="Y1968" s="6"/>
      <c r="Z1968" s="3"/>
      <c r="AA1968" s="6"/>
      <c r="AB1968" s="6"/>
      <c r="AC1968" s="6"/>
      <c r="AD1968" s="6"/>
      <c r="AE1968" s="6"/>
      <c r="AF1968" s="7"/>
    </row>
    <row r="1969" spans="1:32" ht="13.2">
      <c r="A1969" s="8"/>
      <c r="B1969" s="9"/>
      <c r="C1969" s="10"/>
      <c r="D1969" s="10"/>
      <c r="E1969" s="43"/>
      <c r="F1969" s="10"/>
      <c r="G1969" s="10"/>
      <c r="H1969" s="10"/>
      <c r="I1969" s="10"/>
      <c r="J1969" s="10"/>
      <c r="K1969" s="10"/>
      <c r="L1969" s="10"/>
      <c r="M1969" s="10"/>
      <c r="Q1969" s="10"/>
      <c r="R1969" s="10"/>
      <c r="S1969" s="10"/>
      <c r="T1969" s="11" t="e">
        <f>((S1969)/((O1969/60)*(N1969/(N1969+O1969))))/1000</f>
        <v>#DIV/0!</v>
      </c>
      <c r="U1969" s="10"/>
      <c r="V1969" s="10"/>
      <c r="W1969" s="10"/>
      <c r="X1969" s="10"/>
      <c r="Y1969" s="12"/>
      <c r="Z1969" s="10"/>
      <c r="AA1969" s="12"/>
      <c r="AB1969" s="12"/>
      <c r="AC1969" s="12"/>
      <c r="AD1969" s="12"/>
      <c r="AE1969" s="12"/>
      <c r="AF1969" s="13"/>
    </row>
    <row r="1970" spans="1:32" ht="13.2">
      <c r="A1970" s="1"/>
      <c r="B1970" s="2"/>
      <c r="C1970" s="3"/>
      <c r="D1970" s="3"/>
      <c r="E1970" s="31"/>
      <c r="F1970" s="3"/>
      <c r="G1970" s="3"/>
      <c r="H1970" s="3"/>
      <c r="I1970" s="3"/>
      <c r="J1970" s="3"/>
      <c r="K1970" s="3"/>
      <c r="L1970" s="3"/>
      <c r="M1970" s="3"/>
      <c r="Q1970" s="3"/>
      <c r="R1970" s="3"/>
      <c r="S1970" s="3"/>
      <c r="T1970" s="5" t="e">
        <f>((S1970)/((O1970/60)*(N1970/(N1970+O1970))))/1000</f>
        <v>#DIV/0!</v>
      </c>
      <c r="U1970" s="3"/>
      <c r="V1970" s="3"/>
      <c r="W1970" s="3"/>
      <c r="X1970" s="3"/>
      <c r="Y1970" s="6"/>
      <c r="Z1970" s="3"/>
      <c r="AA1970" s="6"/>
      <c r="AB1970" s="6"/>
      <c r="AC1970" s="6"/>
      <c r="AD1970" s="6"/>
      <c r="AE1970" s="6"/>
      <c r="AF1970" s="7"/>
    </row>
    <row r="1971" spans="1:32" ht="13.2">
      <c r="A1971" s="8"/>
      <c r="B1971" s="9"/>
      <c r="C1971" s="10"/>
      <c r="D1971" s="10"/>
      <c r="E1971" s="43"/>
      <c r="F1971" s="10"/>
      <c r="G1971" s="10"/>
      <c r="H1971" s="10"/>
      <c r="I1971" s="10"/>
      <c r="J1971" s="10"/>
      <c r="K1971" s="10"/>
      <c r="L1971" s="10"/>
      <c r="M1971" s="10"/>
      <c r="Q1971" s="10"/>
      <c r="R1971" s="10"/>
      <c r="S1971" s="10"/>
      <c r="T1971" s="11" t="e">
        <f>((S1971)/((O1971/60)*(N1971/(N1971+O1971))))/1000</f>
        <v>#DIV/0!</v>
      </c>
      <c r="U1971" s="10"/>
      <c r="V1971" s="10"/>
      <c r="W1971" s="10"/>
      <c r="X1971" s="10"/>
      <c r="Y1971" s="12"/>
      <c r="Z1971" s="10"/>
      <c r="AA1971" s="12"/>
      <c r="AB1971" s="12"/>
      <c r="AC1971" s="12"/>
      <c r="AD1971" s="12"/>
      <c r="AE1971" s="12"/>
      <c r="AF1971" s="13"/>
    </row>
    <row r="1972" spans="1:32" ht="13.2">
      <c r="A1972" s="1"/>
      <c r="B1972" s="2"/>
      <c r="C1972" s="3"/>
      <c r="D1972" s="3"/>
      <c r="E1972" s="31"/>
      <c r="F1972" s="3"/>
      <c r="G1972" s="3"/>
      <c r="H1972" s="3"/>
      <c r="I1972" s="3"/>
      <c r="J1972" s="3"/>
      <c r="K1972" s="3"/>
      <c r="L1972" s="3"/>
      <c r="M1972" s="3"/>
      <c r="Q1972" s="3"/>
      <c r="R1972" s="3"/>
      <c r="S1972" s="3"/>
      <c r="T1972" s="5" t="e">
        <f>((S1972)/((O1972/60)*(N1972/(N1972+O1972))))/1000</f>
        <v>#DIV/0!</v>
      </c>
      <c r="U1972" s="3"/>
      <c r="V1972" s="3"/>
      <c r="W1972" s="3"/>
      <c r="X1972" s="3"/>
      <c r="Y1972" s="6"/>
      <c r="Z1972" s="3"/>
      <c r="AA1972" s="6"/>
      <c r="AB1972" s="6"/>
      <c r="AC1972" s="6"/>
      <c r="AD1972" s="6"/>
      <c r="AE1972" s="6"/>
      <c r="AF1972" s="7"/>
    </row>
    <row r="1973" spans="1:32" ht="13.2">
      <c r="A1973" s="8"/>
      <c r="B1973" s="9"/>
      <c r="C1973" s="10"/>
      <c r="D1973" s="10"/>
      <c r="E1973" s="43"/>
      <c r="F1973" s="10"/>
      <c r="G1973" s="10"/>
      <c r="H1973" s="10"/>
      <c r="I1973" s="10"/>
      <c r="J1973" s="10"/>
      <c r="K1973" s="10"/>
      <c r="L1973" s="10"/>
      <c r="M1973" s="10"/>
      <c r="Q1973" s="10"/>
      <c r="R1973" s="10"/>
      <c r="S1973" s="10"/>
      <c r="T1973" s="11" t="e">
        <f>((S1973)/((O1973/60)*(N1973/(N1973+O1973))))/1000</f>
        <v>#DIV/0!</v>
      </c>
      <c r="U1973" s="10"/>
      <c r="V1973" s="10"/>
      <c r="W1973" s="10"/>
      <c r="X1973" s="10"/>
      <c r="Y1973" s="12"/>
      <c r="Z1973" s="10"/>
      <c r="AA1973" s="12"/>
      <c r="AB1973" s="12"/>
      <c r="AC1973" s="12"/>
      <c r="AD1973" s="12"/>
      <c r="AE1973" s="12"/>
      <c r="AF1973" s="13"/>
    </row>
    <row r="1974" spans="1:32" ht="13.2">
      <c r="A1974" s="1"/>
      <c r="B1974" s="2"/>
      <c r="C1974" s="3"/>
      <c r="D1974" s="3"/>
      <c r="E1974" s="31"/>
      <c r="F1974" s="3"/>
      <c r="G1974" s="3"/>
      <c r="H1974" s="3"/>
      <c r="I1974" s="3"/>
      <c r="J1974" s="3"/>
      <c r="K1974" s="3"/>
      <c r="L1974" s="3"/>
      <c r="M1974" s="3"/>
      <c r="Q1974" s="3"/>
      <c r="R1974" s="3"/>
      <c r="S1974" s="3"/>
      <c r="T1974" s="5" t="e">
        <f>((S1974)/((O1974/60)*(N1974/(N1974+O1974))))/1000</f>
        <v>#DIV/0!</v>
      </c>
      <c r="U1974" s="3"/>
      <c r="V1974" s="3"/>
      <c r="W1974" s="3"/>
      <c r="X1974" s="3"/>
      <c r="Y1974" s="6"/>
      <c r="Z1974" s="3"/>
      <c r="AA1974" s="6"/>
      <c r="AB1974" s="6"/>
      <c r="AC1974" s="6"/>
      <c r="AD1974" s="6"/>
      <c r="AE1974" s="6"/>
      <c r="AF1974" s="7"/>
    </row>
    <row r="1975" spans="1:32" ht="13.2">
      <c r="A1975" s="8"/>
      <c r="B1975" s="9"/>
      <c r="C1975" s="10"/>
      <c r="D1975" s="10"/>
      <c r="E1975" s="43"/>
      <c r="F1975" s="10"/>
      <c r="G1975" s="10"/>
      <c r="H1975" s="10"/>
      <c r="I1975" s="10"/>
      <c r="J1975" s="10"/>
      <c r="K1975" s="10"/>
      <c r="L1975" s="10"/>
      <c r="M1975" s="10"/>
      <c r="Q1975" s="10"/>
      <c r="R1975" s="10"/>
      <c r="S1975" s="10"/>
      <c r="T1975" s="11" t="e">
        <f>((S1975)/((O1975/60)*(N1975/(N1975+O1975))))/1000</f>
        <v>#DIV/0!</v>
      </c>
      <c r="U1975" s="10"/>
      <c r="V1975" s="10"/>
      <c r="W1975" s="10"/>
      <c r="X1975" s="10"/>
      <c r="Y1975" s="12"/>
      <c r="Z1975" s="10"/>
      <c r="AA1975" s="12"/>
      <c r="AB1975" s="12"/>
      <c r="AC1975" s="12"/>
      <c r="AD1975" s="12"/>
      <c r="AE1975" s="12"/>
      <c r="AF1975" s="13"/>
    </row>
    <row r="1976" spans="1:32" ht="13.2">
      <c r="A1976" s="1"/>
      <c r="B1976" s="2"/>
      <c r="C1976" s="3"/>
      <c r="D1976" s="3"/>
      <c r="E1976" s="31"/>
      <c r="F1976" s="3"/>
      <c r="G1976" s="3"/>
      <c r="H1976" s="3"/>
      <c r="I1976" s="3"/>
      <c r="J1976" s="3"/>
      <c r="K1976" s="3"/>
      <c r="L1976" s="3"/>
      <c r="M1976" s="3"/>
      <c r="Q1976" s="3"/>
      <c r="R1976" s="3"/>
      <c r="S1976" s="3"/>
      <c r="T1976" s="5" t="e">
        <f>((S1976)/((O1976/60)*(N1976/(N1976+O1976))))/1000</f>
        <v>#DIV/0!</v>
      </c>
      <c r="U1976" s="3"/>
      <c r="V1976" s="3"/>
      <c r="W1976" s="3"/>
      <c r="X1976" s="3"/>
      <c r="Y1976" s="6"/>
      <c r="Z1976" s="3"/>
      <c r="AA1976" s="6"/>
      <c r="AB1976" s="6"/>
      <c r="AC1976" s="6"/>
      <c r="AD1976" s="6"/>
      <c r="AE1976" s="6"/>
      <c r="AF1976" s="7"/>
    </row>
    <row r="1977" spans="1:32" ht="13.2">
      <c r="A1977" s="8"/>
      <c r="B1977" s="9"/>
      <c r="C1977" s="10"/>
      <c r="D1977" s="10"/>
      <c r="E1977" s="43"/>
      <c r="F1977" s="10"/>
      <c r="G1977" s="10"/>
      <c r="H1977" s="10"/>
      <c r="I1977" s="10"/>
      <c r="J1977" s="10"/>
      <c r="K1977" s="10"/>
      <c r="L1977" s="10"/>
      <c r="M1977" s="10"/>
      <c r="Q1977" s="10"/>
      <c r="R1977" s="10"/>
      <c r="S1977" s="10"/>
      <c r="T1977" s="11" t="e">
        <f>((S1977)/((O1977/60)*(N1977/(N1977+O1977))))/1000</f>
        <v>#DIV/0!</v>
      </c>
      <c r="U1977" s="10"/>
      <c r="V1977" s="10"/>
      <c r="W1977" s="10"/>
      <c r="X1977" s="10"/>
      <c r="Y1977" s="12"/>
      <c r="Z1977" s="10"/>
      <c r="AA1977" s="12"/>
      <c r="AB1977" s="12"/>
      <c r="AC1977" s="12"/>
      <c r="AD1977" s="12"/>
      <c r="AE1977" s="12"/>
      <c r="AF1977" s="13"/>
    </row>
    <row r="1978" spans="1:32" ht="13.2">
      <c r="A1978" s="1"/>
      <c r="B1978" s="2"/>
      <c r="C1978" s="3"/>
      <c r="D1978" s="3"/>
      <c r="E1978" s="31"/>
      <c r="F1978" s="3"/>
      <c r="G1978" s="3"/>
      <c r="H1978" s="3"/>
      <c r="I1978" s="3"/>
      <c r="J1978" s="3"/>
      <c r="K1978" s="3"/>
      <c r="L1978" s="3"/>
      <c r="M1978" s="3"/>
      <c r="Q1978" s="3"/>
      <c r="R1978" s="3"/>
      <c r="S1978" s="3"/>
      <c r="T1978" s="5" t="e">
        <f>((S1978)/((O1978/60)*(N1978/(N1978+O1978))))/1000</f>
        <v>#DIV/0!</v>
      </c>
      <c r="U1978" s="3"/>
      <c r="V1978" s="3"/>
      <c r="W1978" s="3"/>
      <c r="X1978" s="3"/>
      <c r="Y1978" s="6"/>
      <c r="Z1978" s="3"/>
      <c r="AA1978" s="6"/>
      <c r="AB1978" s="6"/>
      <c r="AC1978" s="6"/>
      <c r="AD1978" s="6"/>
      <c r="AE1978" s="6"/>
      <c r="AF1978" s="7"/>
    </row>
    <row r="1979" spans="1:32" ht="13.2">
      <c r="A1979" s="8"/>
      <c r="B1979" s="9"/>
      <c r="C1979" s="10"/>
      <c r="D1979" s="10"/>
      <c r="E1979" s="43"/>
      <c r="F1979" s="10"/>
      <c r="G1979" s="10"/>
      <c r="H1979" s="10"/>
      <c r="I1979" s="10"/>
      <c r="J1979" s="10"/>
      <c r="K1979" s="10"/>
      <c r="L1979" s="10"/>
      <c r="M1979" s="10"/>
      <c r="Q1979" s="10"/>
      <c r="R1979" s="10"/>
      <c r="S1979" s="10"/>
      <c r="T1979" s="11" t="e">
        <f>((S1979)/((O1979/60)*(N1979/(N1979+O1979))))/1000</f>
        <v>#DIV/0!</v>
      </c>
      <c r="U1979" s="10"/>
      <c r="V1979" s="10"/>
      <c r="W1979" s="10"/>
      <c r="X1979" s="10"/>
      <c r="Y1979" s="12"/>
      <c r="Z1979" s="10"/>
      <c r="AA1979" s="12"/>
      <c r="AB1979" s="12"/>
      <c r="AC1979" s="12"/>
      <c r="AD1979" s="12"/>
      <c r="AE1979" s="12"/>
      <c r="AF1979" s="13"/>
    </row>
    <row r="1980" spans="1:32" ht="13.2">
      <c r="A1980" s="1"/>
      <c r="B1980" s="2"/>
      <c r="C1980" s="3"/>
      <c r="D1980" s="3"/>
      <c r="E1980" s="31"/>
      <c r="F1980" s="3"/>
      <c r="G1980" s="3"/>
      <c r="H1980" s="3"/>
      <c r="I1980" s="3"/>
      <c r="J1980" s="3"/>
      <c r="K1980" s="3"/>
      <c r="L1980" s="3"/>
      <c r="M1980" s="3"/>
      <c r="Q1980" s="3"/>
      <c r="R1980" s="3"/>
      <c r="S1980" s="3"/>
      <c r="T1980" s="5" t="e">
        <f>((S1980)/((O1980/60)*(N1980/(N1980+O1980))))/1000</f>
        <v>#DIV/0!</v>
      </c>
      <c r="U1980" s="3"/>
      <c r="V1980" s="3"/>
      <c r="W1980" s="3"/>
      <c r="X1980" s="3"/>
      <c r="Y1980" s="6"/>
      <c r="Z1980" s="3"/>
      <c r="AA1980" s="6"/>
      <c r="AB1980" s="6"/>
      <c r="AC1980" s="6"/>
      <c r="AD1980" s="6"/>
      <c r="AE1980" s="6"/>
      <c r="AF1980" s="7"/>
    </row>
    <row r="1981" spans="1:32" ht="13.2">
      <c r="A1981" s="8"/>
      <c r="B1981" s="9"/>
      <c r="C1981" s="10"/>
      <c r="D1981" s="10"/>
      <c r="E1981" s="43"/>
      <c r="F1981" s="10"/>
      <c r="G1981" s="10"/>
      <c r="H1981" s="10"/>
      <c r="I1981" s="10"/>
      <c r="J1981" s="10"/>
      <c r="K1981" s="10"/>
      <c r="L1981" s="10"/>
      <c r="M1981" s="10"/>
      <c r="Q1981" s="10"/>
      <c r="R1981" s="10"/>
      <c r="S1981" s="10"/>
      <c r="T1981" s="11" t="e">
        <f>((S1981)/((O1981/60)*(N1981/(N1981+O1981))))/1000</f>
        <v>#DIV/0!</v>
      </c>
      <c r="U1981" s="10"/>
      <c r="V1981" s="10"/>
      <c r="W1981" s="10"/>
      <c r="X1981" s="10"/>
      <c r="Y1981" s="12"/>
      <c r="Z1981" s="10"/>
      <c r="AA1981" s="12"/>
      <c r="AB1981" s="12"/>
      <c r="AC1981" s="12"/>
      <c r="AD1981" s="12"/>
      <c r="AE1981" s="12"/>
      <c r="AF1981" s="13"/>
    </row>
    <row r="1982" spans="1:32" ht="13.2">
      <c r="A1982" s="1"/>
      <c r="B1982" s="2"/>
      <c r="C1982" s="3"/>
      <c r="D1982" s="3"/>
      <c r="E1982" s="31"/>
      <c r="F1982" s="3"/>
      <c r="G1982" s="3"/>
      <c r="H1982" s="3"/>
      <c r="I1982" s="3"/>
      <c r="J1982" s="3"/>
      <c r="K1982" s="3"/>
      <c r="L1982" s="3"/>
      <c r="M1982" s="3"/>
      <c r="Q1982" s="3"/>
      <c r="R1982" s="3"/>
      <c r="S1982" s="3"/>
      <c r="T1982" s="5" t="e">
        <f>((S1982)/((O1982/60)*(N1982/(N1982+O1982))))/1000</f>
        <v>#DIV/0!</v>
      </c>
      <c r="U1982" s="3"/>
      <c r="V1982" s="3"/>
      <c r="W1982" s="3"/>
      <c r="X1982" s="3"/>
      <c r="Y1982" s="6"/>
      <c r="Z1982" s="3"/>
      <c r="AA1982" s="6"/>
      <c r="AB1982" s="6"/>
      <c r="AC1982" s="6"/>
      <c r="AD1982" s="6"/>
      <c r="AE1982" s="6"/>
      <c r="AF1982" s="7"/>
    </row>
    <row r="1983" spans="1:32" ht="13.2">
      <c r="A1983" s="8"/>
      <c r="B1983" s="9"/>
      <c r="C1983" s="10"/>
      <c r="D1983" s="10"/>
      <c r="E1983" s="43"/>
      <c r="F1983" s="10"/>
      <c r="G1983" s="10"/>
      <c r="H1983" s="10"/>
      <c r="I1983" s="10"/>
      <c r="J1983" s="10"/>
      <c r="K1983" s="10"/>
      <c r="L1983" s="10"/>
      <c r="M1983" s="10"/>
      <c r="Q1983" s="10"/>
      <c r="R1983" s="10"/>
      <c r="S1983" s="10"/>
      <c r="T1983" s="11" t="e">
        <f>((S1983)/((O1983/60)*(N1983/(N1983+O1983))))/1000</f>
        <v>#DIV/0!</v>
      </c>
      <c r="U1983" s="10"/>
      <c r="V1983" s="10"/>
      <c r="W1983" s="10"/>
      <c r="X1983" s="10"/>
      <c r="Y1983" s="12"/>
      <c r="Z1983" s="10"/>
      <c r="AA1983" s="12"/>
      <c r="AB1983" s="12"/>
      <c r="AC1983" s="12"/>
      <c r="AD1983" s="12"/>
      <c r="AE1983" s="12"/>
      <c r="AF1983" s="13"/>
    </row>
    <row r="1984" spans="1:32" ht="13.2">
      <c r="A1984" s="1"/>
      <c r="B1984" s="2"/>
      <c r="C1984" s="3"/>
      <c r="D1984" s="3"/>
      <c r="E1984" s="31"/>
      <c r="F1984" s="3"/>
      <c r="G1984" s="3"/>
      <c r="H1984" s="3"/>
      <c r="I1984" s="3"/>
      <c r="J1984" s="3"/>
      <c r="K1984" s="3"/>
      <c r="L1984" s="3"/>
      <c r="M1984" s="3"/>
      <c r="Q1984" s="3"/>
      <c r="R1984" s="3"/>
      <c r="S1984" s="3"/>
      <c r="T1984" s="5" t="e">
        <f>((S1984)/((O1984/60)*(N1984/(N1984+O1984))))/1000</f>
        <v>#DIV/0!</v>
      </c>
      <c r="U1984" s="3"/>
      <c r="V1984" s="3"/>
      <c r="W1984" s="3"/>
      <c r="X1984" s="3"/>
      <c r="Y1984" s="6"/>
      <c r="Z1984" s="3"/>
      <c r="AA1984" s="6"/>
      <c r="AB1984" s="6"/>
      <c r="AC1984" s="6"/>
      <c r="AD1984" s="6"/>
      <c r="AE1984" s="6"/>
      <c r="AF1984" s="7"/>
    </row>
    <row r="1985" spans="1:32" ht="13.2">
      <c r="A1985" s="8"/>
      <c r="B1985" s="9"/>
      <c r="C1985" s="10"/>
      <c r="D1985" s="10"/>
      <c r="E1985" s="43"/>
      <c r="F1985" s="10"/>
      <c r="G1985" s="10"/>
      <c r="H1985" s="10"/>
      <c r="I1985" s="10"/>
      <c r="J1985" s="10"/>
      <c r="K1985" s="10"/>
      <c r="L1985" s="10"/>
      <c r="M1985" s="10"/>
      <c r="Q1985" s="10"/>
      <c r="R1985" s="10"/>
      <c r="S1985" s="10"/>
      <c r="T1985" s="11" t="e">
        <f>((S1985)/((O1985/60)*(N1985/(N1985+O1985))))/1000</f>
        <v>#DIV/0!</v>
      </c>
      <c r="U1985" s="10"/>
      <c r="V1985" s="10"/>
      <c r="W1985" s="10"/>
      <c r="X1985" s="10"/>
      <c r="Y1985" s="12"/>
      <c r="Z1985" s="10"/>
      <c r="AA1985" s="12"/>
      <c r="AB1985" s="12"/>
      <c r="AC1985" s="12"/>
      <c r="AD1985" s="12"/>
      <c r="AE1985" s="12"/>
      <c r="AF1985" s="13"/>
    </row>
    <row r="1986" spans="1:32" ht="13.2">
      <c r="A1986" s="1"/>
      <c r="B1986" s="2"/>
      <c r="C1986" s="3"/>
      <c r="D1986" s="3"/>
      <c r="E1986" s="31"/>
      <c r="F1986" s="3"/>
      <c r="G1986" s="3"/>
      <c r="H1986" s="3"/>
      <c r="I1986" s="3"/>
      <c r="J1986" s="3"/>
      <c r="K1986" s="3"/>
      <c r="L1986" s="3"/>
      <c r="M1986" s="3"/>
      <c r="Q1986" s="3"/>
      <c r="R1986" s="3"/>
      <c r="S1986" s="3"/>
      <c r="T1986" s="5" t="e">
        <f>((S1986)/((O1986/60)*(N1986/(N1986+O1986))))/1000</f>
        <v>#DIV/0!</v>
      </c>
      <c r="U1986" s="3"/>
      <c r="V1986" s="3"/>
      <c r="W1986" s="3"/>
      <c r="X1986" s="3"/>
      <c r="Y1986" s="6"/>
      <c r="Z1986" s="3"/>
      <c r="AA1986" s="6"/>
      <c r="AB1986" s="6"/>
      <c r="AC1986" s="6"/>
      <c r="AD1986" s="6"/>
      <c r="AE1986" s="6"/>
      <c r="AF1986" s="7"/>
    </row>
    <row r="1987" spans="1:32" ht="13.2">
      <c r="A1987" s="8"/>
      <c r="B1987" s="9"/>
      <c r="C1987" s="10"/>
      <c r="D1987" s="10"/>
      <c r="E1987" s="43"/>
      <c r="F1987" s="10"/>
      <c r="G1987" s="10"/>
      <c r="H1987" s="10"/>
      <c r="I1987" s="10"/>
      <c r="J1987" s="10"/>
      <c r="K1987" s="10"/>
      <c r="L1987" s="10"/>
      <c r="M1987" s="10"/>
      <c r="Q1987" s="10"/>
      <c r="R1987" s="10"/>
      <c r="S1987" s="10"/>
      <c r="T1987" s="11" t="e">
        <f>((S1987)/((O1987/60)*(N1987/(N1987+O1987))))/1000</f>
        <v>#DIV/0!</v>
      </c>
      <c r="U1987" s="10"/>
      <c r="V1987" s="10"/>
      <c r="W1987" s="10"/>
      <c r="X1987" s="10"/>
      <c r="Y1987" s="12"/>
      <c r="Z1987" s="10"/>
      <c r="AA1987" s="12"/>
      <c r="AB1987" s="12"/>
      <c r="AC1987" s="12"/>
      <c r="AD1987" s="12"/>
      <c r="AE1987" s="12"/>
      <c r="AF1987" s="13"/>
    </row>
    <row r="1988" spans="1:32" ht="13.2">
      <c r="A1988" s="1"/>
      <c r="B1988" s="2"/>
      <c r="C1988" s="3"/>
      <c r="D1988" s="3"/>
      <c r="E1988" s="31"/>
      <c r="F1988" s="3"/>
      <c r="G1988" s="3"/>
      <c r="H1988" s="3"/>
      <c r="I1988" s="3"/>
      <c r="J1988" s="3"/>
      <c r="K1988" s="3"/>
      <c r="L1988" s="3"/>
      <c r="M1988" s="3"/>
      <c r="Q1988" s="3"/>
      <c r="R1988" s="3"/>
      <c r="S1988" s="3"/>
      <c r="T1988" s="5" t="e">
        <f>((S1988)/((O1988/60)*(N1988/(N1988+O1988))))/1000</f>
        <v>#DIV/0!</v>
      </c>
      <c r="U1988" s="3"/>
      <c r="V1988" s="3"/>
      <c r="W1988" s="3"/>
      <c r="X1988" s="3"/>
      <c r="Y1988" s="6"/>
      <c r="Z1988" s="3"/>
      <c r="AA1988" s="6"/>
      <c r="AB1988" s="6"/>
      <c r="AC1988" s="6"/>
      <c r="AD1988" s="6"/>
      <c r="AE1988" s="6"/>
      <c r="AF1988" s="7"/>
    </row>
    <row r="1989" spans="1:32" ht="13.2">
      <c r="A1989" s="8"/>
      <c r="B1989" s="9"/>
      <c r="C1989" s="10"/>
      <c r="D1989" s="10"/>
      <c r="E1989" s="43"/>
      <c r="F1989" s="10"/>
      <c r="G1989" s="10"/>
      <c r="H1989" s="10"/>
      <c r="I1989" s="10"/>
      <c r="J1989" s="10"/>
      <c r="K1989" s="10"/>
      <c r="L1989" s="10"/>
      <c r="M1989" s="10"/>
      <c r="Q1989" s="10"/>
      <c r="R1989" s="10"/>
      <c r="S1989" s="10"/>
      <c r="T1989" s="11" t="e">
        <f>((S1989)/((O1989/60)*(N1989/(N1989+O1989))))/1000</f>
        <v>#DIV/0!</v>
      </c>
      <c r="U1989" s="10"/>
      <c r="V1989" s="10"/>
      <c r="W1989" s="10"/>
      <c r="X1989" s="10"/>
      <c r="Y1989" s="12"/>
      <c r="Z1989" s="10"/>
      <c r="AA1989" s="12"/>
      <c r="AB1989" s="12"/>
      <c r="AC1989" s="12"/>
      <c r="AD1989" s="12"/>
      <c r="AE1989" s="12"/>
      <c r="AF1989" s="13"/>
    </row>
    <row r="1990" spans="1:32" ht="13.2">
      <c r="A1990" s="1"/>
      <c r="B1990" s="2"/>
      <c r="C1990" s="3"/>
      <c r="D1990" s="3"/>
      <c r="E1990" s="31"/>
      <c r="F1990" s="3"/>
      <c r="G1990" s="3"/>
      <c r="H1990" s="3"/>
      <c r="I1990" s="3"/>
      <c r="J1990" s="3"/>
      <c r="K1990" s="3"/>
      <c r="L1990" s="3"/>
      <c r="M1990" s="3"/>
      <c r="Q1990" s="3"/>
      <c r="R1990" s="3"/>
      <c r="S1990" s="3"/>
      <c r="T1990" s="5" t="e">
        <f>((S1990)/((O1990/60)*(N1990/(N1990+O1990))))/1000</f>
        <v>#DIV/0!</v>
      </c>
      <c r="U1990" s="3"/>
      <c r="V1990" s="3"/>
      <c r="W1990" s="3"/>
      <c r="X1990" s="3"/>
      <c r="Y1990" s="6"/>
      <c r="Z1990" s="3"/>
      <c r="AA1990" s="6"/>
      <c r="AB1990" s="6"/>
      <c r="AC1990" s="6"/>
      <c r="AD1990" s="6"/>
      <c r="AE1990" s="6"/>
      <c r="AF1990" s="7"/>
    </row>
    <row r="1991" spans="1:32" ht="13.2">
      <c r="A1991" s="8"/>
      <c r="B1991" s="9"/>
      <c r="C1991" s="10"/>
      <c r="D1991" s="10"/>
      <c r="E1991" s="43"/>
      <c r="F1991" s="10"/>
      <c r="G1991" s="10"/>
      <c r="H1991" s="10"/>
      <c r="I1991" s="10"/>
      <c r="J1991" s="10"/>
      <c r="K1991" s="10"/>
      <c r="L1991" s="10"/>
      <c r="M1991" s="10"/>
      <c r="Q1991" s="10"/>
      <c r="R1991" s="10"/>
      <c r="S1991" s="10"/>
      <c r="T1991" s="11" t="e">
        <f>((S1991)/((O1991/60)*(N1991/(N1991+O1991))))/1000</f>
        <v>#DIV/0!</v>
      </c>
      <c r="U1991" s="10"/>
      <c r="V1991" s="10"/>
      <c r="W1991" s="10"/>
      <c r="X1991" s="10"/>
      <c r="Y1991" s="12"/>
      <c r="Z1991" s="10"/>
      <c r="AA1991" s="12"/>
      <c r="AB1991" s="12"/>
      <c r="AC1991" s="12"/>
      <c r="AD1991" s="12"/>
      <c r="AE1991" s="12"/>
      <c r="AF1991" s="13"/>
    </row>
    <row r="1992" spans="1:32" ht="13.2">
      <c r="A1992" s="1"/>
      <c r="B1992" s="2"/>
      <c r="C1992" s="3"/>
      <c r="D1992" s="3"/>
      <c r="E1992" s="31"/>
      <c r="F1992" s="3"/>
      <c r="G1992" s="3"/>
      <c r="H1992" s="3"/>
      <c r="I1992" s="3"/>
      <c r="J1992" s="3"/>
      <c r="K1992" s="3"/>
      <c r="L1992" s="3"/>
      <c r="M1992" s="3"/>
      <c r="Q1992" s="3"/>
      <c r="R1992" s="3"/>
      <c r="S1992" s="3"/>
      <c r="T1992" s="5" t="e">
        <f>((S1992)/((O1992/60)*(N1992/(N1992+O1992))))/1000</f>
        <v>#DIV/0!</v>
      </c>
      <c r="U1992" s="3"/>
      <c r="V1992" s="3"/>
      <c r="W1992" s="3"/>
      <c r="X1992" s="3"/>
      <c r="Y1992" s="6"/>
      <c r="Z1992" s="3"/>
      <c r="AA1992" s="6"/>
      <c r="AB1992" s="6"/>
      <c r="AC1992" s="6"/>
      <c r="AD1992" s="6"/>
      <c r="AE1992" s="6"/>
      <c r="AF1992" s="7"/>
    </row>
    <row r="1993" spans="1:32" ht="13.2">
      <c r="A1993" s="8"/>
      <c r="B1993" s="9"/>
      <c r="C1993" s="10"/>
      <c r="D1993" s="10"/>
      <c r="E1993" s="43"/>
      <c r="F1993" s="10"/>
      <c r="G1993" s="10"/>
      <c r="H1993" s="10"/>
      <c r="I1993" s="10"/>
      <c r="J1993" s="10"/>
      <c r="K1993" s="10"/>
      <c r="L1993" s="10"/>
      <c r="M1993" s="10"/>
      <c r="Q1993" s="10"/>
      <c r="R1993" s="10"/>
      <c r="S1993" s="10"/>
      <c r="T1993" s="11" t="e">
        <f>((S1993)/((O1993/60)*(N1993/(N1993+O1993))))/1000</f>
        <v>#DIV/0!</v>
      </c>
      <c r="U1993" s="10"/>
      <c r="V1993" s="10"/>
      <c r="W1993" s="10"/>
      <c r="X1993" s="10"/>
      <c r="Y1993" s="12"/>
      <c r="Z1993" s="10"/>
      <c r="AA1993" s="12"/>
      <c r="AB1993" s="12"/>
      <c r="AC1993" s="12"/>
      <c r="AD1993" s="12"/>
      <c r="AE1993" s="12"/>
      <c r="AF1993" s="13"/>
    </row>
    <row r="1994" spans="1:32" ht="13.2">
      <c r="A1994" s="1"/>
      <c r="B1994" s="2"/>
      <c r="C1994" s="3"/>
      <c r="D1994" s="3"/>
      <c r="E1994" s="31"/>
      <c r="F1994" s="3"/>
      <c r="G1994" s="3"/>
      <c r="H1994" s="3"/>
      <c r="I1994" s="3"/>
      <c r="J1994" s="3"/>
      <c r="K1994" s="3"/>
      <c r="L1994" s="3"/>
      <c r="M1994" s="3"/>
      <c r="Q1994" s="3"/>
      <c r="R1994" s="3"/>
      <c r="S1994" s="3"/>
      <c r="T1994" s="5" t="e">
        <f>((S1994)/((O1994/60)*(N1994/(N1994+O1994))))/1000</f>
        <v>#DIV/0!</v>
      </c>
      <c r="U1994" s="3"/>
      <c r="V1994" s="3"/>
      <c r="W1994" s="3"/>
      <c r="X1994" s="3"/>
      <c r="Y1994" s="6"/>
      <c r="Z1994" s="3"/>
      <c r="AA1994" s="6"/>
      <c r="AB1994" s="6"/>
      <c r="AC1994" s="6"/>
      <c r="AD1994" s="6"/>
      <c r="AE1994" s="6"/>
      <c r="AF1994" s="7"/>
    </row>
    <row r="1995" spans="1:32" ht="13.2">
      <c r="A1995" s="8"/>
      <c r="B1995" s="9"/>
      <c r="C1995" s="10"/>
      <c r="D1995" s="10"/>
      <c r="E1995" s="43"/>
      <c r="F1995" s="10"/>
      <c r="G1995" s="10"/>
      <c r="H1995" s="10"/>
      <c r="I1995" s="10"/>
      <c r="J1995" s="10"/>
      <c r="K1995" s="10"/>
      <c r="L1995" s="10"/>
      <c r="M1995" s="10"/>
      <c r="Q1995" s="10"/>
      <c r="R1995" s="10"/>
      <c r="S1995" s="10"/>
      <c r="T1995" s="11" t="e">
        <f>((S1995)/((O1995/60)*(N1995/(N1995+O1995))))/1000</f>
        <v>#DIV/0!</v>
      </c>
      <c r="U1995" s="10"/>
      <c r="V1995" s="10"/>
      <c r="W1995" s="10"/>
      <c r="X1995" s="10"/>
      <c r="Y1995" s="12"/>
      <c r="Z1995" s="10"/>
      <c r="AA1995" s="12"/>
      <c r="AB1995" s="12"/>
      <c r="AC1995" s="12"/>
      <c r="AD1995" s="12"/>
      <c r="AE1995" s="12"/>
      <c r="AF1995" s="13"/>
    </row>
    <row r="1996" spans="1:32" ht="13.2">
      <c r="A1996" s="1"/>
      <c r="B1996" s="2"/>
      <c r="C1996" s="3"/>
      <c r="D1996" s="3"/>
      <c r="E1996" s="31"/>
      <c r="F1996" s="3"/>
      <c r="G1996" s="3"/>
      <c r="H1996" s="3"/>
      <c r="I1996" s="3"/>
      <c r="J1996" s="3"/>
      <c r="K1996" s="3"/>
      <c r="L1996" s="3"/>
      <c r="M1996" s="3"/>
      <c r="Q1996" s="3"/>
      <c r="R1996" s="3"/>
      <c r="S1996" s="3"/>
      <c r="T1996" s="5" t="e">
        <f>((S1996)/((O1996/60)*(N1996/(N1996+O1996))))/1000</f>
        <v>#DIV/0!</v>
      </c>
      <c r="U1996" s="3"/>
      <c r="V1996" s="3"/>
      <c r="W1996" s="3"/>
      <c r="X1996" s="3"/>
      <c r="Y1996" s="6"/>
      <c r="Z1996" s="3"/>
      <c r="AA1996" s="6"/>
      <c r="AB1996" s="6"/>
      <c r="AC1996" s="6"/>
      <c r="AD1996" s="6"/>
      <c r="AE1996" s="6"/>
      <c r="AF1996" s="7"/>
    </row>
    <row r="1997" spans="1:32" ht="13.2">
      <c r="A1997" s="8"/>
      <c r="B1997" s="9"/>
      <c r="C1997" s="10"/>
      <c r="D1997" s="10"/>
      <c r="E1997" s="43"/>
      <c r="F1997" s="10"/>
      <c r="G1997" s="10"/>
      <c r="H1997" s="10"/>
      <c r="I1997" s="10"/>
      <c r="J1997" s="10"/>
      <c r="K1997" s="10"/>
      <c r="L1997" s="10"/>
      <c r="M1997" s="10"/>
      <c r="Q1997" s="10"/>
      <c r="R1997" s="10"/>
      <c r="S1997" s="10"/>
      <c r="T1997" s="11" t="e">
        <f>((S1997)/((O1997/60)*(N1997/(N1997+O1997))))/1000</f>
        <v>#DIV/0!</v>
      </c>
      <c r="U1997" s="10"/>
      <c r="V1997" s="10"/>
      <c r="W1997" s="10"/>
      <c r="X1997" s="10"/>
      <c r="Y1997" s="12"/>
      <c r="Z1997" s="10"/>
      <c r="AA1997" s="12"/>
      <c r="AB1997" s="12"/>
      <c r="AC1997" s="12"/>
      <c r="AD1997" s="12"/>
      <c r="AE1997" s="12"/>
      <c r="AF1997" s="13"/>
    </row>
    <row r="1998" spans="1:32" ht="13.2">
      <c r="A1998" s="1"/>
      <c r="B1998" s="2"/>
      <c r="C1998" s="3"/>
      <c r="D1998" s="3"/>
      <c r="E1998" s="31"/>
      <c r="F1998" s="3"/>
      <c r="G1998" s="3"/>
      <c r="H1998" s="3"/>
      <c r="I1998" s="3"/>
      <c r="J1998" s="3"/>
      <c r="K1998" s="3"/>
      <c r="L1998" s="3"/>
      <c r="M1998" s="3"/>
      <c r="Q1998" s="3"/>
      <c r="R1998" s="3"/>
      <c r="S1998" s="3"/>
      <c r="T1998" s="5" t="e">
        <f>((S1998)/((O1998/60)*(N1998/(N1998+O1998))))/1000</f>
        <v>#DIV/0!</v>
      </c>
      <c r="U1998" s="3"/>
      <c r="V1998" s="3"/>
      <c r="W1998" s="3"/>
      <c r="X1998" s="3"/>
      <c r="Y1998" s="6"/>
      <c r="Z1998" s="3"/>
      <c r="AA1998" s="6"/>
      <c r="AB1998" s="6"/>
      <c r="AC1998" s="6"/>
      <c r="AD1998" s="6"/>
      <c r="AE1998" s="6"/>
      <c r="AF1998" s="7"/>
    </row>
    <row r="1999" spans="1:32" ht="13.2">
      <c r="A1999" s="8"/>
      <c r="B1999" s="9"/>
      <c r="C1999" s="10"/>
      <c r="D1999" s="10"/>
      <c r="E1999" s="43"/>
      <c r="F1999" s="10"/>
      <c r="G1999" s="10"/>
      <c r="H1999" s="10"/>
      <c r="I1999" s="10"/>
      <c r="J1999" s="10"/>
      <c r="K1999" s="10"/>
      <c r="L1999" s="10"/>
      <c r="M1999" s="10"/>
      <c r="Q1999" s="10"/>
      <c r="R1999" s="10"/>
      <c r="S1999" s="10"/>
      <c r="T1999" s="11" t="e">
        <f>((S1999)/((O1999/60)*(N1999/(N1999+O1999))))/1000</f>
        <v>#DIV/0!</v>
      </c>
      <c r="U1999" s="10"/>
      <c r="V1999" s="10"/>
      <c r="W1999" s="10"/>
      <c r="X1999" s="10"/>
      <c r="Y1999" s="12"/>
      <c r="Z1999" s="10"/>
      <c r="AA1999" s="12"/>
      <c r="AB1999" s="12"/>
      <c r="AC1999" s="12"/>
      <c r="AD1999" s="12"/>
      <c r="AE1999" s="12"/>
      <c r="AF1999" s="13"/>
    </row>
    <row r="2000" spans="1:32" ht="13.2">
      <c r="A2000" s="1"/>
      <c r="B2000" s="2"/>
      <c r="C2000" s="3"/>
      <c r="D2000" s="3"/>
      <c r="E2000" s="31"/>
      <c r="F2000" s="3"/>
      <c r="G2000" s="3"/>
      <c r="H2000" s="3"/>
      <c r="I2000" s="3"/>
      <c r="J2000" s="3"/>
      <c r="K2000" s="3"/>
      <c r="L2000" s="3"/>
      <c r="M2000" s="3"/>
      <c r="Q2000" s="3"/>
      <c r="R2000" s="3"/>
      <c r="S2000" s="3"/>
      <c r="T2000" s="5" t="e">
        <f>((S2000)/((O2000/60)*(N2000/(N2000+O2000))))/1000</f>
        <v>#DIV/0!</v>
      </c>
      <c r="U2000" s="3"/>
      <c r="V2000" s="3"/>
      <c r="W2000" s="3"/>
      <c r="X2000" s="3"/>
      <c r="Y2000" s="6"/>
      <c r="Z2000" s="3"/>
      <c r="AA2000" s="6"/>
      <c r="AB2000" s="6"/>
      <c r="AC2000" s="6"/>
      <c r="AD2000" s="6"/>
      <c r="AE2000" s="6"/>
      <c r="AF2000" s="7"/>
    </row>
    <row r="2001" spans="1:32" ht="13.2">
      <c r="A2001" s="8"/>
      <c r="B2001" s="9"/>
      <c r="C2001" s="10"/>
      <c r="D2001" s="10"/>
      <c r="E2001" s="43"/>
      <c r="F2001" s="10"/>
      <c r="G2001" s="10"/>
      <c r="H2001" s="10"/>
      <c r="I2001" s="10"/>
      <c r="J2001" s="10"/>
      <c r="K2001" s="10"/>
      <c r="L2001" s="10"/>
      <c r="M2001" s="10"/>
      <c r="Q2001" s="10"/>
      <c r="R2001" s="10"/>
      <c r="S2001" s="10"/>
      <c r="T2001" s="11" t="e">
        <f>((S2001)/((O2001/60)*(N2001/(N2001+O2001))))/1000</f>
        <v>#DIV/0!</v>
      </c>
      <c r="U2001" s="10"/>
      <c r="V2001" s="10"/>
      <c r="W2001" s="10"/>
      <c r="X2001" s="10"/>
      <c r="Y2001" s="12"/>
      <c r="Z2001" s="10"/>
      <c r="AA2001" s="12"/>
      <c r="AB2001" s="12"/>
      <c r="AC2001" s="12"/>
      <c r="AD2001" s="12"/>
      <c r="AE2001" s="12"/>
      <c r="AF2001" s="13"/>
    </row>
    <row r="2002" spans="1:32" ht="13.2">
      <c r="A2002" s="1"/>
      <c r="B2002" s="2"/>
      <c r="C2002" s="3"/>
      <c r="D2002" s="3"/>
      <c r="E2002" s="31"/>
      <c r="F2002" s="3"/>
      <c r="G2002" s="3"/>
      <c r="H2002" s="3"/>
      <c r="I2002" s="3"/>
      <c r="J2002" s="3"/>
      <c r="K2002" s="3"/>
      <c r="L2002" s="3"/>
      <c r="M2002" s="3"/>
      <c r="Q2002" s="3"/>
      <c r="R2002" s="3"/>
      <c r="S2002" s="3"/>
      <c r="T2002" s="5" t="e">
        <f>((S2002)/((O2002/60)*(N2002/(N2002+O2002))))/1000</f>
        <v>#DIV/0!</v>
      </c>
      <c r="U2002" s="3"/>
      <c r="V2002" s="3"/>
      <c r="W2002" s="3"/>
      <c r="X2002" s="3"/>
      <c r="Y2002" s="6"/>
      <c r="Z2002" s="3"/>
      <c r="AA2002" s="6"/>
      <c r="AB2002" s="6"/>
      <c r="AC2002" s="6"/>
      <c r="AD2002" s="6"/>
      <c r="AE2002" s="6"/>
      <c r="AF2002" s="7"/>
    </row>
    <row r="2003" spans="1:32" ht="13.2">
      <c r="A2003" s="8"/>
      <c r="B2003" s="9"/>
      <c r="C2003" s="10"/>
      <c r="D2003" s="10"/>
      <c r="E2003" s="43"/>
      <c r="F2003" s="10"/>
      <c r="G2003" s="10"/>
      <c r="H2003" s="10"/>
      <c r="I2003" s="10"/>
      <c r="J2003" s="10"/>
      <c r="K2003" s="10"/>
      <c r="L2003" s="10"/>
      <c r="M2003" s="10"/>
      <c r="Q2003" s="10"/>
      <c r="R2003" s="10"/>
      <c r="S2003" s="10"/>
      <c r="T2003" s="11" t="e">
        <f>((S2003)/((O2003/60)*(N2003/(N2003+O2003))))/1000</f>
        <v>#DIV/0!</v>
      </c>
      <c r="U2003" s="10"/>
      <c r="V2003" s="10"/>
      <c r="W2003" s="10"/>
      <c r="X2003" s="10"/>
      <c r="Y2003" s="12"/>
      <c r="Z2003" s="10"/>
      <c r="AA2003" s="12"/>
      <c r="AB2003" s="12"/>
      <c r="AC2003" s="12"/>
      <c r="AD2003" s="12"/>
      <c r="AE2003" s="12"/>
      <c r="AF2003" s="13"/>
    </row>
    <row r="2004" spans="1:32" ht="13.2">
      <c r="A2004" s="1"/>
      <c r="B2004" s="2"/>
      <c r="C2004" s="3"/>
      <c r="D2004" s="3"/>
      <c r="E2004" s="31"/>
      <c r="F2004" s="3"/>
      <c r="G2004" s="3"/>
      <c r="H2004" s="3"/>
      <c r="I2004" s="3"/>
      <c r="J2004" s="3"/>
      <c r="K2004" s="3"/>
      <c r="L2004" s="3"/>
      <c r="M2004" s="3"/>
      <c r="Q2004" s="3"/>
      <c r="R2004" s="3"/>
      <c r="S2004" s="3"/>
      <c r="T2004" s="5" t="e">
        <f>((S2004)/((O2004/60)*(N2004/(N2004+O2004))))/1000</f>
        <v>#DIV/0!</v>
      </c>
      <c r="U2004" s="3"/>
      <c r="V2004" s="3"/>
      <c r="W2004" s="3"/>
      <c r="X2004" s="3"/>
      <c r="Y2004" s="6"/>
      <c r="Z2004" s="3"/>
      <c r="AA2004" s="6"/>
      <c r="AB2004" s="6"/>
      <c r="AC2004" s="6"/>
      <c r="AD2004" s="6"/>
      <c r="AE2004" s="6"/>
      <c r="AF2004" s="7"/>
    </row>
    <row r="2005" spans="1:32" ht="13.2">
      <c r="A2005" s="8"/>
      <c r="B2005" s="9"/>
      <c r="C2005" s="10"/>
      <c r="D2005" s="10"/>
      <c r="E2005" s="43"/>
      <c r="F2005" s="10"/>
      <c r="G2005" s="10"/>
      <c r="H2005" s="10"/>
      <c r="I2005" s="10"/>
      <c r="J2005" s="10"/>
      <c r="K2005" s="10"/>
      <c r="L2005" s="10"/>
      <c r="M2005" s="10"/>
      <c r="Q2005" s="10"/>
      <c r="R2005" s="10"/>
      <c r="S2005" s="10"/>
      <c r="T2005" s="11" t="e">
        <f>((S2005)/((O2005/60)*(N2005/(N2005+O2005))))/1000</f>
        <v>#DIV/0!</v>
      </c>
      <c r="U2005" s="10"/>
      <c r="V2005" s="10"/>
      <c r="W2005" s="10"/>
      <c r="X2005" s="10"/>
      <c r="Y2005" s="12"/>
      <c r="Z2005" s="10"/>
      <c r="AA2005" s="12"/>
      <c r="AB2005" s="12"/>
      <c r="AC2005" s="12"/>
      <c r="AD2005" s="12"/>
      <c r="AE2005" s="12"/>
      <c r="AF2005" s="13"/>
    </row>
    <row r="2006" spans="1:32" ht="13.2">
      <c r="A2006" s="1"/>
      <c r="B2006" s="2"/>
      <c r="C2006" s="3"/>
      <c r="D2006" s="3"/>
      <c r="E2006" s="31"/>
      <c r="F2006" s="3"/>
      <c r="G2006" s="3"/>
      <c r="H2006" s="3"/>
      <c r="I2006" s="3"/>
      <c r="J2006" s="3"/>
      <c r="K2006" s="3"/>
      <c r="L2006" s="3"/>
      <c r="M2006" s="3"/>
      <c r="Q2006" s="3"/>
      <c r="R2006" s="3"/>
      <c r="S2006" s="3"/>
      <c r="T2006" s="5" t="e">
        <f>((S2006)/((O2006/60)*(N2006/(N2006+O2006))))/1000</f>
        <v>#DIV/0!</v>
      </c>
      <c r="U2006" s="3"/>
      <c r="V2006" s="3"/>
      <c r="W2006" s="3"/>
      <c r="X2006" s="3"/>
      <c r="Y2006" s="6"/>
      <c r="Z2006" s="3"/>
      <c r="AA2006" s="6"/>
      <c r="AB2006" s="6"/>
      <c r="AC2006" s="6"/>
      <c r="AD2006" s="6"/>
      <c r="AE2006" s="6"/>
      <c r="AF2006" s="7"/>
    </row>
    <row r="2007" spans="1:32" ht="13.2">
      <c r="A2007" s="8"/>
      <c r="B2007" s="9"/>
      <c r="C2007" s="10"/>
      <c r="D2007" s="10"/>
      <c r="E2007" s="43"/>
      <c r="F2007" s="10"/>
      <c r="G2007" s="10"/>
      <c r="H2007" s="10"/>
      <c r="I2007" s="10"/>
      <c r="J2007" s="10"/>
      <c r="K2007" s="10"/>
      <c r="L2007" s="10"/>
      <c r="M2007" s="10"/>
      <c r="Q2007" s="10"/>
      <c r="R2007" s="10"/>
      <c r="S2007" s="10"/>
      <c r="T2007" s="11" t="e">
        <f>((S2007)/((O2007/60)*(N2007/(N2007+O2007))))/1000</f>
        <v>#DIV/0!</v>
      </c>
      <c r="U2007" s="10"/>
      <c r="V2007" s="10"/>
      <c r="W2007" s="10"/>
      <c r="X2007" s="10"/>
      <c r="Y2007" s="12"/>
      <c r="Z2007" s="10"/>
      <c r="AA2007" s="12"/>
      <c r="AB2007" s="12"/>
      <c r="AC2007" s="12"/>
      <c r="AD2007" s="12"/>
      <c r="AE2007" s="12"/>
      <c r="AF2007" s="13"/>
    </row>
    <row r="2008" spans="1:32" ht="13.2">
      <c r="A2008" s="1"/>
      <c r="B2008" s="2"/>
      <c r="C2008" s="3"/>
      <c r="D2008" s="3"/>
      <c r="E2008" s="31"/>
      <c r="F2008" s="3"/>
      <c r="G2008" s="3"/>
      <c r="H2008" s="3"/>
      <c r="I2008" s="3"/>
      <c r="J2008" s="3"/>
      <c r="K2008" s="3"/>
      <c r="L2008" s="3"/>
      <c r="M2008" s="3"/>
      <c r="Q2008" s="3"/>
      <c r="R2008" s="3"/>
      <c r="S2008" s="3"/>
      <c r="T2008" s="5" t="e">
        <f>((S2008)/((O2008/60)*(N2008/(N2008+O2008))))/1000</f>
        <v>#DIV/0!</v>
      </c>
      <c r="U2008" s="3"/>
      <c r="V2008" s="3"/>
      <c r="W2008" s="3"/>
      <c r="X2008" s="3"/>
      <c r="Y2008" s="6"/>
      <c r="Z2008" s="3"/>
      <c r="AA2008" s="6"/>
      <c r="AB2008" s="6"/>
      <c r="AC2008" s="6"/>
      <c r="AD2008" s="6"/>
      <c r="AE2008" s="6"/>
      <c r="AF2008" s="7"/>
    </row>
    <row r="2009" spans="1:32" ht="13.2">
      <c r="A2009" s="8"/>
      <c r="B2009" s="9"/>
      <c r="C2009" s="10"/>
      <c r="D2009" s="10"/>
      <c r="E2009" s="43"/>
      <c r="F2009" s="10"/>
      <c r="G2009" s="10"/>
      <c r="H2009" s="10"/>
      <c r="I2009" s="10"/>
      <c r="J2009" s="10"/>
      <c r="K2009" s="10"/>
      <c r="L2009" s="10"/>
      <c r="M2009" s="10"/>
      <c r="Q2009" s="10"/>
      <c r="R2009" s="10"/>
      <c r="S2009" s="10"/>
      <c r="T2009" s="11" t="e">
        <f>((S2009)/((O2009/60)*(N2009/(N2009+O2009))))/1000</f>
        <v>#DIV/0!</v>
      </c>
      <c r="U2009" s="10"/>
      <c r="V2009" s="10"/>
      <c r="W2009" s="10"/>
      <c r="X2009" s="10"/>
      <c r="Y2009" s="12"/>
      <c r="Z2009" s="10"/>
      <c r="AA2009" s="12"/>
      <c r="AB2009" s="12"/>
      <c r="AC2009" s="12"/>
      <c r="AD2009" s="12"/>
      <c r="AE2009" s="12"/>
      <c r="AF2009" s="13"/>
    </row>
    <row r="2010" spans="1:32" ht="13.2">
      <c r="A2010" s="1"/>
      <c r="B2010" s="2"/>
      <c r="C2010" s="3"/>
      <c r="D2010" s="3"/>
      <c r="E2010" s="31"/>
      <c r="F2010" s="3"/>
      <c r="G2010" s="3"/>
      <c r="H2010" s="3"/>
      <c r="I2010" s="3"/>
      <c r="J2010" s="3"/>
      <c r="K2010" s="3"/>
      <c r="L2010" s="3"/>
      <c r="M2010" s="3"/>
      <c r="Q2010" s="3"/>
      <c r="R2010" s="3"/>
      <c r="S2010" s="3"/>
      <c r="T2010" s="5" t="e">
        <f>((S2010)/((O2010/60)*(N2010/(N2010+O2010))))/1000</f>
        <v>#DIV/0!</v>
      </c>
      <c r="U2010" s="3"/>
      <c r="V2010" s="3"/>
      <c r="W2010" s="3"/>
      <c r="X2010" s="3"/>
      <c r="Y2010" s="6"/>
      <c r="Z2010" s="3"/>
      <c r="AA2010" s="6"/>
      <c r="AB2010" s="6"/>
      <c r="AC2010" s="6"/>
      <c r="AD2010" s="6"/>
      <c r="AE2010" s="6"/>
      <c r="AF2010" s="7"/>
    </row>
    <row r="2011" spans="1:32" ht="13.2">
      <c r="A2011" s="8"/>
      <c r="B2011" s="9"/>
      <c r="C2011" s="10"/>
      <c r="D2011" s="10"/>
      <c r="E2011" s="43"/>
      <c r="F2011" s="10"/>
      <c r="G2011" s="10"/>
      <c r="H2011" s="10"/>
      <c r="I2011" s="10"/>
      <c r="J2011" s="10"/>
      <c r="K2011" s="10"/>
      <c r="L2011" s="10"/>
      <c r="M2011" s="10"/>
      <c r="Q2011" s="10"/>
      <c r="R2011" s="10"/>
      <c r="S2011" s="10"/>
      <c r="T2011" s="11" t="e">
        <f>((S2011)/((O2011/60)*(N2011/(N2011+O2011))))/1000</f>
        <v>#DIV/0!</v>
      </c>
      <c r="U2011" s="10"/>
      <c r="V2011" s="10"/>
      <c r="W2011" s="10"/>
      <c r="X2011" s="10"/>
      <c r="Y2011" s="12"/>
      <c r="Z2011" s="10"/>
      <c r="AA2011" s="12"/>
      <c r="AB2011" s="12"/>
      <c r="AC2011" s="12"/>
      <c r="AD2011" s="12"/>
      <c r="AE2011" s="12"/>
      <c r="AF2011" s="13"/>
    </row>
    <row r="2012" spans="1:32" ht="13.2">
      <c r="A2012" s="1"/>
      <c r="B2012" s="2"/>
      <c r="C2012" s="3"/>
      <c r="D2012" s="3"/>
      <c r="E2012" s="31"/>
      <c r="F2012" s="3"/>
      <c r="G2012" s="3"/>
      <c r="H2012" s="3"/>
      <c r="I2012" s="3"/>
      <c r="J2012" s="3"/>
      <c r="K2012" s="3"/>
      <c r="L2012" s="3"/>
      <c r="M2012" s="3"/>
      <c r="Q2012" s="3"/>
      <c r="R2012" s="3"/>
      <c r="S2012" s="3"/>
      <c r="T2012" s="5" t="e">
        <f>((S2012)/((O2012/60)*(N2012/(N2012+O2012))))/1000</f>
        <v>#DIV/0!</v>
      </c>
      <c r="U2012" s="3"/>
      <c r="V2012" s="3"/>
      <c r="W2012" s="3"/>
      <c r="X2012" s="3"/>
      <c r="Y2012" s="6"/>
      <c r="Z2012" s="3"/>
      <c r="AA2012" s="6"/>
      <c r="AB2012" s="6"/>
      <c r="AC2012" s="6"/>
      <c r="AD2012" s="6"/>
      <c r="AE2012" s="6"/>
      <c r="AF2012" s="7"/>
    </row>
    <row r="2013" spans="1:32" ht="13.2">
      <c r="A2013" s="8"/>
      <c r="B2013" s="9"/>
      <c r="C2013" s="10"/>
      <c r="D2013" s="10"/>
      <c r="E2013" s="43"/>
      <c r="F2013" s="10"/>
      <c r="G2013" s="10"/>
      <c r="H2013" s="10"/>
      <c r="I2013" s="10"/>
      <c r="J2013" s="10"/>
      <c r="K2013" s="10"/>
      <c r="L2013" s="10"/>
      <c r="M2013" s="10"/>
      <c r="Q2013" s="10"/>
      <c r="R2013" s="10"/>
      <c r="S2013" s="10"/>
      <c r="T2013" s="11" t="e">
        <f>((S2013)/((O2013/60)*(N2013/(N2013+O2013))))/1000</f>
        <v>#DIV/0!</v>
      </c>
      <c r="U2013" s="10"/>
      <c r="V2013" s="10"/>
      <c r="W2013" s="10"/>
      <c r="X2013" s="10"/>
      <c r="Y2013" s="12"/>
      <c r="Z2013" s="10"/>
      <c r="AA2013" s="12"/>
      <c r="AB2013" s="12"/>
      <c r="AC2013" s="12"/>
      <c r="AD2013" s="12"/>
      <c r="AE2013" s="12"/>
      <c r="AF2013" s="13"/>
    </row>
    <row r="2014" spans="1:32" ht="13.2">
      <c r="A2014" s="44"/>
      <c r="B2014" s="45"/>
      <c r="C2014" s="46"/>
      <c r="D2014" s="46"/>
      <c r="E2014" s="47"/>
      <c r="F2014" s="46"/>
      <c r="G2014" s="46"/>
      <c r="H2014" s="46"/>
      <c r="I2014" s="46"/>
      <c r="J2014" s="46"/>
      <c r="K2014" s="46"/>
      <c r="L2014" s="46"/>
      <c r="M2014" s="46"/>
      <c r="Q2014" s="46"/>
      <c r="R2014" s="46"/>
      <c r="S2014" s="46"/>
      <c r="T2014" s="48" t="e">
        <f>((S2014)/((O2014/60)*(N2014/(N2014+O2014))))/1000</f>
        <v>#DIV/0!</v>
      </c>
      <c r="U2014" s="46"/>
      <c r="V2014" s="46"/>
      <c r="W2014" s="46"/>
      <c r="X2014" s="46"/>
      <c r="Y2014" s="49"/>
      <c r="Z2014" s="46"/>
      <c r="AA2014" s="49"/>
      <c r="AB2014" s="49"/>
      <c r="AC2014" s="49"/>
      <c r="AD2014" s="49"/>
      <c r="AE2014" s="49"/>
      <c r="AF2014" s="50"/>
    </row>
  </sheetData>
  <conditionalFormatting sqref="C178">
    <cfRule type="expression" dxfId="0" priority="1">
      <formula>"NOT(ISBLANK([AL178]))"</formula>
    </cfRule>
  </conditionalFormatting>
  <dataValidations count="4">
    <dataValidation type="list" allowBlank="1" sqref="Q2:Q2014" xr:uid="{00000000-0002-0000-0000-000000000000}">
      <formula1>"Horizontal OG Cure Rig,Cure Rig 1.0 (Water Butt),Cure Rig 2.0 (Upgraded Water Butt),UVC Rig"</formula1>
    </dataValidation>
    <dataValidation type="custom" allowBlank="1" showDropDown="1" sqref="B2:B2014" xr:uid="{00000000-0002-0000-0000-000001000000}">
      <formula1>OR(NOT(ISERROR(DATEVALUE(B2))), AND(ISNUMBER(B2), LEFT(CELL("format", B2))="D"))</formula1>
    </dataValidation>
    <dataValidation allowBlank="1" showDropDown="1" sqref="A2:A2014 AF2:AF2014" xr:uid="{00000000-0002-0000-0000-000002000000}"/>
    <dataValidation type="custom" allowBlank="1" showDropDown="1" sqref="F2:F2014 I2:J2014 M2:M2014 R2:U2014 W2:AE2014" xr:uid="{00000000-0002-0000-0000-000003000000}">
      <formula1>AND(ISNUMBER(F2),(NOT(OR(NOT(ISERROR(DATEVALUE(F2))), AND(ISNUMBER(F2), LEFT(CELL("format", F2))="D")))))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Ward</cp:lastModifiedBy>
  <dcterms:created xsi:type="dcterms:W3CDTF">2025-04-07T13:00:31Z</dcterms:created>
  <dcterms:modified xsi:type="dcterms:W3CDTF">2025-04-07T13:09:51Z</dcterms:modified>
</cp:coreProperties>
</file>