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filterPrivacy="1" autoCompressPictures="0"/>
  <bookViews>
    <workbookView xWindow="0" yWindow="0" windowWidth="27340" windowHeight="14360"/>
  </bookViews>
  <sheets>
    <sheet name="BC nang suat các ST" sheetId="1" r:id="rId1"/>
    <sheet name="BC chi tiet của cua ST" sheetId="2" r:id="rId2"/>
    <sheet name="BC cảnh báo ST- NV" sheetId="3" r:id="rId3"/>
  </sheets>
  <definedNames>
    <definedName name="_xlnm._FilterDatabase">'BC nang suat các ST'!#REF!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T10" i="3" l="1"/>
  <c r="T15" i="3"/>
  <c r="T22" i="3"/>
  <c r="R10" i="3"/>
  <c r="R15" i="3"/>
  <c r="R22" i="3"/>
  <c r="P10" i="3"/>
  <c r="P22" i="3"/>
  <c r="N11" i="3"/>
  <c r="N10" i="3"/>
  <c r="N15" i="3"/>
  <c r="N22" i="3"/>
  <c r="K22" i="3"/>
  <c r="I22" i="3"/>
  <c r="G10" i="3"/>
  <c r="G22" i="3"/>
  <c r="E10" i="3"/>
  <c r="E15" i="3"/>
  <c r="E22" i="3"/>
  <c r="C10" i="3"/>
  <c r="C15" i="3"/>
  <c r="C22" i="3"/>
  <c r="M15" i="3"/>
  <c r="U14" i="3"/>
  <c r="S14" i="3"/>
  <c r="O14" i="3"/>
  <c r="U13" i="3"/>
  <c r="S13" i="3"/>
  <c r="O13" i="3"/>
  <c r="U12" i="3"/>
  <c r="S12" i="3"/>
  <c r="Q12" i="3"/>
  <c r="O12" i="3"/>
  <c r="U11" i="3"/>
  <c r="S11" i="3"/>
  <c r="Q11" i="3"/>
  <c r="O11" i="3"/>
  <c r="M10" i="3"/>
  <c r="E29" i="2"/>
  <c r="E28" i="2"/>
  <c r="E23" i="2"/>
  <c r="E22" i="2"/>
  <c r="E17" i="2"/>
  <c r="E16" i="2"/>
  <c r="E14" i="2"/>
  <c r="E13" i="2"/>
  <c r="J8" i="2"/>
  <c r="I8" i="2"/>
  <c r="K8" i="2"/>
  <c r="E8" i="2"/>
  <c r="E7" i="2"/>
  <c r="K4" i="2"/>
  <c r="K3" i="2"/>
</calcChain>
</file>

<file path=xl/sharedStrings.xml><?xml version="1.0" encoding="utf-8"?>
<sst xmlns="http://schemas.openxmlformats.org/spreadsheetml/2006/main" count="364" uniqueCount="214">
  <si>
    <t>BÁO CÁO TỔNG HỢP NĂNG SUẤT CHƯƠNG TRÌNH</t>
  </si>
  <si>
    <t>TT</t>
  </si>
  <si>
    <t>Nội dung</t>
  </si>
  <si>
    <t>Đơn vị</t>
  </si>
  <si>
    <t>Số lượng</t>
  </si>
  <si>
    <t>[DATA]</t>
  </si>
  <si>
    <t>[TITLE]</t>
  </si>
  <si>
    <t>[DONVI]</t>
  </si>
  <si>
    <t>[SOLUONG]</t>
  </si>
  <si>
    <t>BÁO CÁO HIỆU QUẢ THỰC HIỆN CHƯƠNG TRÌNH</t>
  </si>
  <si>
    <t>I</t>
  </si>
  <si>
    <t>Sản phẩm của anh/chị sử dụng có tốt không?</t>
  </si>
  <si>
    <t>Tốt</t>
  </si>
  <si>
    <t>Không tốt</t>
  </si>
  <si>
    <t>Anh/chị có hài lòng về chất lượng phục vụ của NV không?</t>
  </si>
  <si>
    <t>Rất hài lòng</t>
  </si>
  <si>
    <t>Hài lòng</t>
  </si>
  <si>
    <t>Chấp nhận được</t>
  </si>
  <si>
    <t>Không hài lòng</t>
  </si>
  <si>
    <t>Rất không hài lòng</t>
  </si>
  <si>
    <t>III</t>
  </si>
  <si>
    <t>Anh/chị có quan tâm đến ST ABC này và mong muốn sở hữu SP này của Viettelstore khôn ạ?</t>
  </si>
  <si>
    <t>1. Chắc chắn sẽ mua.</t>
  </si>
  <si>
    <t>2. Có quan tâm</t>
  </si>
  <si>
    <t>3. Chưa quan tâm nhưng sẽ để ý nếu có nhu cầu</t>
  </si>
  <si>
    <t>4. Không quan tâm</t>
  </si>
  <si>
    <t>5. Chắc chắn không mua hàng</t>
  </si>
  <si>
    <t>IV</t>
  </si>
  <si>
    <t>Nhân định khách hàng</t>
  </si>
  <si>
    <t>KH VIP</t>
  </si>
  <si>
    <t>KH thân thiêt</t>
  </si>
  <si>
    <t>KH tiềm năng</t>
  </si>
  <si>
    <t>KH vãng lai</t>
  </si>
  <si>
    <t>KH thông thường</t>
  </si>
  <si>
    <t>V.V...</t>
  </si>
  <si>
    <t>STT</t>
  </si>
  <si>
    <t>Đánh giá</t>
  </si>
  <si>
    <t>Tổng</t>
  </si>
  <si>
    <t>BÁO CÁO TỔNG HỢP NĂNG SUẤT CỦA SIÊU THỊ...</t>
  </si>
  <si>
    <t>BÁO CÁO NĂNG SUẤT NHÂN VIÊN</t>
  </si>
  <si>
    <t>Nhân viên</t>
  </si>
  <si>
    <t>SL giao</t>
  </si>
  <si>
    <t>SL chăm sóc</t>
  </si>
  <si>
    <t>Tỷ lệ chăm sóc</t>
  </si>
  <si>
    <t>SL NV cần triển khai chăm sóc</t>
  </si>
  <si>
    <t>ST</t>
  </si>
  <si>
    <t>HOANV1</t>
  </si>
  <si>
    <t>SL NV báo cáo kết quả chăm sóc trên PM</t>
  </si>
  <si>
    <t>TOANNV2</t>
  </si>
  <si>
    <t>SL KH cần chăm sóc</t>
  </si>
  <si>
    <t>người</t>
  </si>
  <si>
    <t>TUYETNT15</t>
  </si>
  <si>
    <t xml:space="preserve">SL KH siêu thị đã chăm sóc </t>
  </si>
  <si>
    <t>NGANNT66</t>
  </si>
  <si>
    <t>Tỉ lệ KH đã chăm sóc/tổng KH</t>
  </si>
  <si>
    <t>%</t>
  </si>
  <si>
    <t>TUANPM2</t>
  </si>
  <si>
    <t>SL KH không liên lạc được, không nghe máy, từ chối nói chuyện, chưa chăm sóc được.</t>
  </si>
  <si>
    <t>BÁO CÁO CHI TIẾT CHĂM SÓC KHÁCH HÀNG</t>
  </si>
  <si>
    <t>Tên chương trình:</t>
  </si>
  <si>
    <t>Chương trình CSKH hàng.............</t>
  </si>
  <si>
    <t>Ngày bắt đầu:</t>
  </si>
  <si>
    <t>01/11/2016</t>
  </si>
  <si>
    <t>Ngày kết thúc:</t>
  </si>
  <si>
    <t>30/11/2016</t>
  </si>
  <si>
    <t>Mã Siêu thị:</t>
  </si>
  <si>
    <t>HPG08</t>
  </si>
  <si>
    <t>Thông tin khách hàng</t>
  </si>
  <si>
    <t>Thông tin đơn hàng</t>
  </si>
  <si>
    <t>Nội dung CSKH</t>
  </si>
  <si>
    <t>Số lần KH quay lại</t>
  </si>
  <si>
    <t>Nhân viên CSKH</t>
  </si>
  <si>
    <t>ST chăm sóc</t>
  </si>
  <si>
    <t>Tên Khách hàng</t>
  </si>
  <si>
    <t>Địa chỉ</t>
  </si>
  <si>
    <t>Số điện thoại</t>
  </si>
  <si>
    <t>Giới tính</t>
  </si>
  <si>
    <t>V.V ………</t>
  </si>
  <si>
    <t>Sản phẩm KH mua</t>
  </si>
  <si>
    <t>Thời gian mua hàng</t>
  </si>
  <si>
    <t>Giá trị đơn hàng</t>
  </si>
  <si>
    <t>V.V………..</t>
  </si>
  <si>
    <t>Kết quả chăm sóc</t>
  </si>
  <si>
    <t>Hình thức 
chăm sóc</t>
  </si>
  <si>
    <t>Thời gian 
chăm sóc</t>
  </si>
  <si>
    <t>Anh chị mong muốn Viettstore làm tốt điều gì nhất cho anh/chị</t>
  </si>
  <si>
    <t>Góp ý của KH</t>
  </si>
  <si>
    <t>V.V…</t>
  </si>
  <si>
    <t>Lựa chọn:
1. Thành công
2. Không thành công</t>
  </si>
  <si>
    <t>Lý do không thành công. Lựa chọn:
1. Tăt máy
2. Bận không nghe máy
3. Từ chối chăm sóc 
4. Khác</t>
  </si>
  <si>
    <t>Lựa chọn:
1. Tốt
2. Không tốt</t>
  </si>
  <si>
    <t>Lý do (Mô tả chi tiết)</t>
  </si>
  <si>
    <t>Lựa chọn:
1. Rất hài lòng
2. Hài lòng
3. Chấp nhận được
4. Không hài lòng
5. Rất không hài lòng</t>
  </si>
  <si>
    <t>Lựa chọn:
1. Đủ hàng hóa
2. Giá cả cạnh tranh
3. CTKM hấp dẫn
4. Chính sách hậu mãi tốt
5. NV phục vụ tốt
6. Không khí trong ST thoáng mát, dễ chịu.
7. Khác</t>
  </si>
  <si>
    <t>Mô tả chi tiết mong muốn của KH</t>
  </si>
  <si>
    <t>Lựa chọn:
1. Chắc chắn sẽ mua.
2. Có quan tâm
3. Chưa quan tâm nhưng sẽ để ý nếu có nhu cầu
4. Không quan tâm
5. Chắc chắn không mua hàng</t>
  </si>
  <si>
    <t>Mô tả chi tiết các thông tin KH nói (VD: Nếu mua hàng thì xin đầy đủ thông tin liên hệ với KH, SP KH muốn mua…; Nếu không mua thì hỏi rõ lý do vì sao không mua?...)</t>
  </si>
  <si>
    <t>Lựa chọn:
1. Giá
2. KM
3. CLPV
4....</t>
  </si>
  <si>
    <t>…</t>
  </si>
  <si>
    <t>Lựa chọn:
1. KH VIP
2. KH thân thiêt
3. KH tiềm năng
4. KH vãng lai
5. KH thông thường</t>
  </si>
  <si>
    <t>Hoàng Quang Bá</t>
  </si>
  <si>
    <t>An Dục, Quỳnh Phụ, Thái Bình</t>
  </si>
  <si>
    <t>0968464160</t>
  </si>
  <si>
    <t>DAMHV0073</t>
  </si>
  <si>
    <t>Hoàng Thị Thơm</t>
  </si>
  <si>
    <t>Vĩnh Bảo, Vĩnh Bảo, Hải Phòng</t>
  </si>
  <si>
    <t>0965258155</t>
  </si>
  <si>
    <t>Hoàng Văn Đam</t>
  </si>
  <si>
    <t>01685425441</t>
  </si>
  <si>
    <t>Khach le</t>
  </si>
  <si>
    <t>Tổ 14, Kim Tân, Lào Cai, Lào Cai</t>
  </si>
  <si>
    <t>0911111111</t>
  </si>
  <si>
    <t>Lê Thị Phiên</t>
  </si>
  <si>
    <t>Hiệp Hòa, Vĩnh Bảo, Hải Phòng</t>
  </si>
  <si>
    <t>0969897063</t>
  </si>
  <si>
    <t>Lương Thị Hường</t>
  </si>
  <si>
    <t>Trung Lập, Vĩnh Bảo, Hải Phòng</t>
  </si>
  <si>
    <t>0961249026</t>
  </si>
  <si>
    <t>Lương Thị Thủy</t>
  </si>
  <si>
    <t>Tam Cường, Vĩnh Bảo, Hải Phòng</t>
  </si>
  <si>
    <t>0906193928</t>
  </si>
  <si>
    <t>Lã Duy Khắc</t>
  </si>
  <si>
    <t>Nam Sơn, An Dương, Hải Phòng</t>
  </si>
  <si>
    <t>0972329336</t>
  </si>
  <si>
    <t>Nguyễn B? Thưởng</t>
  </si>
  <si>
    <t>Thắng Thủy, Vĩnh Bảo, Hải Phòng</t>
  </si>
  <si>
    <t>01668065945</t>
  </si>
  <si>
    <t>Nguyễn Hữu Tú</t>
  </si>
  <si>
    <t>0987916508</t>
  </si>
  <si>
    <t>Nguyễn Hữu Đản</t>
  </si>
  <si>
    <t>Đội 7 Vĩnh Long, Vĩnh Bảo, Hải Phòng</t>
  </si>
  <si>
    <t>0976792376</t>
  </si>
  <si>
    <t>Nguyễn Thị Bích Lan</t>
  </si>
  <si>
    <t>0942744296</t>
  </si>
  <si>
    <t>Nguyễn Thị Dinh</t>
  </si>
  <si>
    <t>Liên Am, Vĩnh Bảo, Hải Phòng</t>
  </si>
  <si>
    <t>01666856592</t>
  </si>
  <si>
    <t>Nguyễn Thị Hảo</t>
  </si>
  <si>
    <t>Cao Minh, Vĩnh Bảo, Hải Phòng</t>
  </si>
  <si>
    <t>01634399214</t>
  </si>
  <si>
    <t>Nguyễn Thị Linh</t>
  </si>
  <si>
    <t>0963231530</t>
  </si>
  <si>
    <t>Nguyễn Thị Yến</t>
  </si>
  <si>
    <t>01685452145</t>
  </si>
  <si>
    <t>Nguyễn VĂn Côi</t>
  </si>
  <si>
    <t>Giang Biên, Vĩnh Bảo, Hải Phòng</t>
  </si>
  <si>
    <t>01672433031</t>
  </si>
  <si>
    <t>Nguyễn VĂn Viển</t>
  </si>
  <si>
    <t>Vĩnh An, Vĩnh Bảo, Hải Phòng</t>
  </si>
  <si>
    <t>01664372327</t>
  </si>
  <si>
    <t>Nguyễn Văn Hà</t>
  </si>
  <si>
    <t>01688521368</t>
  </si>
  <si>
    <t>Nguyễn Văn Hùng</t>
  </si>
  <si>
    <t>Cộng Lạc, Tứ Kỳ, Hải Dương</t>
  </si>
  <si>
    <t>0945031069</t>
  </si>
  <si>
    <t>Nguyễn Văn Kiệt</t>
  </si>
  <si>
    <t>Lý Học, Vĩnh Bảo, Hải Phòng</t>
  </si>
  <si>
    <t>0986188818</t>
  </si>
  <si>
    <t>Nguyễn Văn Lý</t>
  </si>
  <si>
    <t>01688840004</t>
  </si>
  <si>
    <t>Nguyễn Văn Minh</t>
  </si>
  <si>
    <t>01685945845</t>
  </si>
  <si>
    <t>Nguyễn Văn Toàn</t>
  </si>
  <si>
    <t>Vĩnh Phong, Vĩnh Bảo, Hải Phòng</t>
  </si>
  <si>
    <t>01665629727</t>
  </si>
  <si>
    <t>Nguyễn Văn Trường</t>
  </si>
  <si>
    <t>01696521477</t>
  </si>
  <si>
    <t>Nguyễn Xuân Lộc</t>
  </si>
  <si>
    <t>0971565833</t>
  </si>
  <si>
    <t>Nguyễn Xuân Thao</t>
  </si>
  <si>
    <t>Việt Tiến, Vĩnh Bảo, Hải Phòng</t>
  </si>
  <si>
    <t>01642414980</t>
  </si>
  <si>
    <t>Nguyễn thị hằng</t>
  </si>
  <si>
    <t>Hưng Nhân, Vĩnh Bảo, Hải Phòng</t>
  </si>
  <si>
    <t>0976008682</t>
  </si>
  <si>
    <t>Ngô Văn Sơn</t>
  </si>
  <si>
    <t>Thanh Lương, Vĩnh Bảo, Hải Phòng</t>
  </si>
  <si>
    <t>01643343709</t>
  </si>
  <si>
    <t>Phạm Trung Nam</t>
  </si>
  <si>
    <t>Dũng Tiến, Vĩnh Bảo, Hải Phòng</t>
  </si>
  <si>
    <t>01686978298</t>
  </si>
  <si>
    <t>Quy ước</t>
  </si>
  <si>
    <t>x</t>
  </si>
  <si>
    <t>Cảnh báo GĐ1</t>
  </si>
  <si>
    <t>Cảnh báo GĐ2</t>
  </si>
  <si>
    <t>Cảnh báo GĐ3</t>
  </si>
  <si>
    <t>Không đạt</t>
  </si>
  <si>
    <t>BÁO CÁO CẢNH BÁO HỆ THỐNG SIÊU THỊ VỀ VIỆC THỰC HIỆN CHƯƠNG TRÌNH</t>
  </si>
  <si>
    <t>Siêu thị</t>
  </si>
  <si>
    <t>Số lượng giao</t>
  </si>
  <si>
    <t>Thông tin cảnh báo</t>
  </si>
  <si>
    <t>Đạt</t>
  </si>
  <si>
    <t>Tỷ lệ không đạt</t>
  </si>
  <si>
    <t>Tổng thực hiện</t>
  </si>
  <si>
    <t>Tổng KH đồng ý</t>
  </si>
  <si>
    <t>Tổng chưa thực hiện</t>
  </si>
  <si>
    <t>Tổng KH từ chối</t>
  </si>
  <si>
    <t>Tỷ lệ không thực hiện</t>
  </si>
  <si>
    <t>T</t>
  </si>
  <si>
    <t xml:space="preserve">Tích </t>
  </si>
  <si>
    <t>Số lượng đã thực hiện</t>
  </si>
  <si>
    <t>SL</t>
  </si>
  <si>
    <t>TL</t>
  </si>
  <si>
    <t>hni01</t>
  </si>
  <si>
    <t>Annt10</t>
  </si>
  <si>
    <t>BinhnT15</t>
  </si>
  <si>
    <t>ABC</t>
  </si>
  <si>
    <t>XYZ</t>
  </si>
  <si>
    <t>KTM25</t>
  </si>
  <si>
    <t>anhntt25</t>
  </si>
  <si>
    <t>tuyennt36</t>
  </si>
  <si>
    <t>tannt10</t>
  </si>
  <si>
    <t>dungnt555</t>
  </si>
  <si>
    <t>v.v</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</si>
</sst>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rgb="FF000000"/>
      <name val="Times New Roman"/>
      <family val="1"/>
    </font>
    <font>
      <b/>
      <sz val="13"/>
      <color rgb="FF000000"/>
      <name val="Times New Roman"/>
      <family val="1"/>
    </font>
    <font>
      <sz val="11"/>
      <color rgb="FF000000"/>
      <name val="Times New Roman"/>
      <family val="1"/>
    </font>
    <font>
      <sz val="11"/>
      <color rgb="FF000000"/>
      <name val="Calibri"/>
      <family val="2"/>
    </font>
    <font>
      <b/>
      <i/>
      <sz val="11"/>
      <color rgb="FF000000"/>
      <name val="Times New Roman"/>
      <family val="1"/>
    </font>
    <font>
      <b/>
      <sz val="9"/>
      <color rgb="FF000000"/>
      <name val="Times New Roman"/>
      <family val="1"/>
    </font>
    <font>
      <b/>
      <sz val="11"/>
      <color rgb="FF000000"/>
      <name val="Calibri"/>
      <family val="2"/>
    </font>
    <font>
      <b/>
      <i/>
      <sz val="11"/>
      <color theme="0"/>
      <name val="Times New Roman"/>
      <family val="1"/>
    </font>
    <font>
      <sz val="11"/>
      <color theme="0"/>
      <name val="Calibri"/>
      <family val="2"/>
    </font>
    <font>
      <sz val="11"/>
      <color theme="0"/>
      <name val="Times New Roman"/>
      <family val="1"/>
    </font>
    <font>
      <b/>
      <sz val="15"/>
      <color rgb="FF000000"/>
      <name val="Times New Roman"/>
    </font>
    <font>
      <b/>
      <sz val="9"/>
      <color rgb="FF000000"/>
      <name val="Times New Roman"/>
    </font>
    <font>
      <sz val="9"/>
      <color rgb="FF000000"/>
      <name val="Times New Roman"/>
    </font>
    <font>
      <u/>
      <sz val="11"/>
      <color theme="10"/>
      <name val="Calibri"/>
      <family val="2"/>
      <scheme val="minor"/>
    </font>
    <font>
      <u/>
      <sz val="11"/>
      <color theme="11"/>
      <name val="Calibri"/>
      <family val="2"/>
      <scheme val="minor"/>
    </font>
  </fonts>
  <fills count="18">
    <fill>
      <patternFill patternType="none"/>
    </fill>
    <fill>
      <patternFill patternType="gray125"/>
    </fill>
    <fill>
      <patternFill patternType="solid">
        <fgColor theme="8" tint="0.59999389629810485"/>
        <bgColor indexed="64"/>
      </patternFill>
    </fill>
    <fill>
      <patternFill patternType="none">
        <fgColor rgb="FFFFFFFF"/>
      </patternFill>
    </fill>
    <fill>
      <patternFill patternType="solid">
        <fgColor theme="4"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rgb="FFFFFF99"/>
        <bgColor indexed="64"/>
      </patternFill>
    </fill>
    <fill>
      <patternFill patternType="solid">
        <fgColor theme="4" tint="0.79998168889431442"/>
        <bgColor rgb="FFFFFFFF"/>
      </patternFill>
    </fill>
    <fill>
      <patternFill patternType="solid">
        <fgColor rgb="FFFFFF99"/>
        <bgColor rgb="FFFFFFFF"/>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rgb="FF92D050"/>
        <bgColor indexed="64"/>
      </patternFill>
    </fill>
  </fills>
  <borders count="1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s>
  <cellStyleXfs count="5">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110">
    <xf numFmtId="0" fontId="0" fillId="0" borderId="0" xfId="0"/>
    <xf numFmtId="0" fontId="2" fillId="2" borderId="2" xfId="0" applyFont="1" applyFill="1" applyBorder="1" applyAlignment="1">
      <alignment horizontal="center" vertical="center" wrapText="1"/>
    </xf>
    <xf numFmtId="0" fontId="2" fillId="2" borderId="2" xfId="0" applyFont="1" applyFill="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vertical="center"/>
    </xf>
    <xf numFmtId="0" fontId="4" fillId="0" borderId="0" xfId="0" applyFont="1"/>
    <xf numFmtId="0" fontId="3" fillId="0" borderId="0" xfId="0" applyFont="1" applyAlignment="1">
      <alignment horizontal="center" vertical="center" wrapText="1"/>
    </xf>
    <xf numFmtId="0" fontId="3" fillId="0" borderId="0" xfId="0" applyFont="1" applyAlignment="1">
      <alignment vertical="center" wrapText="1"/>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5" fillId="0" borderId="2" xfId="0" applyFont="1" applyBorder="1" applyAlignment="1">
      <alignment horizontal="center" vertical="center" wrapText="1"/>
    </xf>
    <xf numFmtId="0" fontId="5" fillId="0" borderId="2" xfId="0" applyFont="1" applyBorder="1" applyAlignment="1">
      <alignment vertical="center" wrapText="1"/>
    </xf>
    <xf numFmtId="0" fontId="1" fillId="0" borderId="2" xfId="0" applyFont="1" applyBorder="1" applyAlignment="1">
      <alignment vertical="center" wrapText="1"/>
    </xf>
    <xf numFmtId="9" fontId="1" fillId="0" borderId="2" xfId="0" applyNumberFormat="1" applyFont="1" applyBorder="1" applyAlignment="1">
      <alignment vertical="center" wrapText="1"/>
    </xf>
    <xf numFmtId="0" fontId="3" fillId="3" borderId="2" xfId="0" applyFont="1" applyFill="1" applyBorder="1" applyAlignment="1">
      <alignment horizontal="center" vertical="center" wrapText="1" shrinkToFit="1"/>
    </xf>
    <xf numFmtId="0" fontId="3" fillId="0" borderId="2" xfId="0" applyFont="1" applyBorder="1" applyAlignment="1">
      <alignment vertical="center" wrapText="1"/>
    </xf>
    <xf numFmtId="10" fontId="3" fillId="0" borderId="2" xfId="0" applyNumberFormat="1" applyFont="1" applyBorder="1" applyAlignment="1">
      <alignment vertical="center" wrapText="1"/>
    </xf>
    <xf numFmtId="0" fontId="3" fillId="0" borderId="2" xfId="0" applyFont="1" applyBorder="1" applyAlignment="1">
      <alignment horizontal="center" wrapText="1"/>
    </xf>
    <xf numFmtId="10" fontId="0" fillId="0" borderId="0" xfId="0" applyNumberFormat="1"/>
    <xf numFmtId="0" fontId="3" fillId="3" borderId="2" xfId="0" applyFont="1" applyFill="1" applyBorder="1" applyAlignment="1">
      <alignment horizontal="center" wrapText="1"/>
    </xf>
    <xf numFmtId="0" fontId="3" fillId="0" borderId="2" xfId="0" applyFont="1" applyBorder="1"/>
    <xf numFmtId="10" fontId="3" fillId="0" borderId="2" xfId="0" applyNumberFormat="1" applyFont="1" applyBorder="1"/>
    <xf numFmtId="0" fontId="4" fillId="0" borderId="2" xfId="0" applyFont="1" applyBorder="1"/>
    <xf numFmtId="0" fontId="1" fillId="0" borderId="2" xfId="0" applyFont="1" applyBorder="1" applyAlignment="1">
      <alignment horizontal="center" wrapText="1"/>
    </xf>
    <xf numFmtId="0" fontId="0" fillId="0" borderId="2" xfId="0" applyBorder="1"/>
    <xf numFmtId="49" fontId="6" fillId="3" borderId="0" xfId="0" applyNumberFormat="1" applyFont="1" applyFill="1" applyAlignment="1">
      <alignment horizontal="left" vertical="center" wrapText="1" shrinkToFit="1"/>
    </xf>
    <xf numFmtId="0" fontId="0" fillId="0" borderId="0" xfId="0" applyAlignment="1">
      <alignment horizontal="center"/>
    </xf>
    <xf numFmtId="10" fontId="3" fillId="0" borderId="2" xfId="0" applyNumberFormat="1" applyFont="1" applyBorder="1" applyAlignment="1">
      <alignment horizontal="center" vertical="center" wrapText="1"/>
    </xf>
    <xf numFmtId="0" fontId="1" fillId="0" borderId="2" xfId="0" applyFont="1" applyBorder="1"/>
    <xf numFmtId="10" fontId="1" fillId="0" borderId="2" xfId="0" applyNumberFormat="1" applyFont="1" applyBorder="1"/>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1" fillId="0" borderId="0" xfId="0" applyFont="1"/>
    <xf numFmtId="10" fontId="1" fillId="0" borderId="0" xfId="0" applyNumberFormat="1" applyFont="1"/>
    <xf numFmtId="0" fontId="8" fillId="0" borderId="0" xfId="0" applyFont="1" applyAlignment="1">
      <alignment vertical="center" wrapText="1"/>
    </xf>
    <xf numFmtId="0" fontId="9" fillId="0" borderId="0" xfId="0" applyFont="1"/>
    <xf numFmtId="0" fontId="10" fillId="3" borderId="0" xfId="0" applyFont="1" applyFill="1" applyAlignment="1">
      <alignment horizontal="center" vertical="center" wrapText="1" shrinkToFit="1"/>
    </xf>
    <xf numFmtId="10" fontId="10" fillId="0" borderId="0" xfId="0" applyNumberFormat="1" applyFont="1" applyAlignment="1">
      <alignment vertical="center" wrapText="1"/>
    </xf>
    <xf numFmtId="0" fontId="10" fillId="0" borderId="0" xfId="0" applyFont="1" applyAlignment="1">
      <alignment horizontal="center" wrapText="1"/>
    </xf>
    <xf numFmtId="0" fontId="10" fillId="0" borderId="11" xfId="0" applyFont="1" applyBorder="1" applyAlignment="1">
      <alignment horizontal="center" wrapText="1"/>
    </xf>
    <xf numFmtId="10" fontId="9" fillId="0" borderId="0" xfId="0" applyNumberFormat="1" applyFont="1"/>
    <xf numFmtId="0" fontId="10" fillId="3" borderId="2" xfId="0" applyFont="1" applyFill="1" applyBorder="1" applyAlignment="1">
      <alignment horizontal="center" wrapText="1"/>
    </xf>
    <xf numFmtId="0" fontId="10" fillId="0" borderId="2" xfId="0" applyFont="1" applyBorder="1" applyAlignment="1">
      <alignment horizontal="center" wrapText="1"/>
    </xf>
    <xf numFmtId="0" fontId="12" fillId="3" borderId="0" xfId="0" applyFont="1" applyFill="1" applyAlignment="1">
      <alignment horizontal="left" vertical="center" wrapText="1" shrinkToFit="1"/>
    </xf>
    <xf numFmtId="49" fontId="12" fillId="3" borderId="0" xfId="0" applyNumberFormat="1" applyFont="1" applyFill="1" applyAlignment="1">
      <alignment horizontal="left" vertical="center" wrapText="1" shrinkToFit="1"/>
    </xf>
    <xf numFmtId="0" fontId="6" fillId="3" borderId="0" xfId="0" applyFont="1" applyFill="1" applyAlignment="1">
      <alignment horizontal="left" vertical="center" wrapText="1" shrinkToFit="1"/>
    </xf>
    <xf numFmtId="0" fontId="12" fillId="9" borderId="2" xfId="0" applyFont="1" applyFill="1" applyBorder="1" applyAlignment="1">
      <alignment horizontal="center" vertical="center" wrapText="1" shrinkToFit="1"/>
    </xf>
    <xf numFmtId="0" fontId="6" fillId="9" borderId="2" xfId="0" applyFont="1" applyFill="1" applyBorder="1" applyAlignment="1">
      <alignment horizontal="center" vertical="center" wrapText="1" shrinkToFit="1"/>
    </xf>
    <xf numFmtId="0" fontId="6" fillId="7" borderId="2" xfId="0" applyFont="1" applyFill="1" applyBorder="1" applyAlignment="1">
      <alignment horizontal="left" vertical="center" wrapText="1" shrinkToFit="1"/>
    </xf>
    <xf numFmtId="0" fontId="12" fillId="7" borderId="2" xfId="0" applyFont="1" applyFill="1" applyBorder="1" applyAlignment="1">
      <alignment horizontal="center" vertical="center" wrapText="1" shrinkToFit="1"/>
    </xf>
    <xf numFmtId="0" fontId="6" fillId="7" borderId="2" xfId="0" applyFont="1" applyFill="1" applyBorder="1" applyAlignment="1">
      <alignment horizontal="center" vertical="center" wrapText="1" shrinkToFit="1"/>
    </xf>
    <xf numFmtId="0" fontId="6" fillId="4" borderId="12" xfId="0" applyFont="1" applyFill="1" applyBorder="1" applyAlignment="1">
      <alignment horizontal="left" vertical="center" wrapText="1" shrinkToFit="1"/>
    </xf>
    <xf numFmtId="3" fontId="13" fillId="3" borderId="5" xfId="0" applyNumberFormat="1" applyFont="1" applyFill="1" applyBorder="1" applyAlignment="1">
      <alignment horizontal="center" vertical="center" wrapText="1" shrinkToFit="1"/>
    </xf>
    <xf numFmtId="49" fontId="13" fillId="3" borderId="6" xfId="0" applyNumberFormat="1" applyFont="1" applyFill="1" applyBorder="1" applyAlignment="1">
      <alignment horizontal="left" vertical="center" wrapText="1" shrinkToFit="1"/>
    </xf>
    <xf numFmtId="49" fontId="13" fillId="3" borderId="6" xfId="0" applyNumberFormat="1" applyFont="1" applyFill="1" applyBorder="1" applyAlignment="1">
      <alignment horizontal="right" vertical="center" wrapText="1" shrinkToFit="1"/>
    </xf>
    <xf numFmtId="0" fontId="13" fillId="3" borderId="6" xfId="0" applyFont="1" applyFill="1" applyBorder="1" applyAlignment="1">
      <alignment horizontal="right" vertical="center" wrapText="1" shrinkToFit="1"/>
    </xf>
    <xf numFmtId="0" fontId="13" fillId="3" borderId="7" xfId="0" applyFont="1" applyFill="1" applyBorder="1" applyAlignment="1">
      <alignment horizontal="right" vertical="center" wrapText="1" shrinkToFit="1"/>
    </xf>
    <xf numFmtId="49" fontId="13" fillId="3" borderId="2" xfId="0" applyNumberFormat="1" applyFont="1" applyFill="1" applyBorder="1" applyAlignment="1">
      <alignment horizontal="right" vertical="center" wrapText="1" shrinkToFit="1"/>
    </xf>
    <xf numFmtId="0" fontId="13" fillId="3" borderId="2" xfId="0" applyFont="1" applyFill="1" applyBorder="1" applyAlignment="1">
      <alignment horizontal="right" vertical="center" wrapText="1" shrinkToFit="1"/>
    </xf>
    <xf numFmtId="3" fontId="13" fillId="3" borderId="2" xfId="0" applyNumberFormat="1" applyFont="1" applyFill="1" applyBorder="1" applyAlignment="1">
      <alignment horizontal="right" vertical="center" wrapText="1" shrinkToFit="1"/>
    </xf>
    <xf numFmtId="0" fontId="4" fillId="0" borderId="2" xfId="0" applyFont="1" applyBorder="1" applyAlignment="1">
      <alignment horizontal="center"/>
    </xf>
    <xf numFmtId="3" fontId="13" fillId="3" borderId="8" xfId="0" applyNumberFormat="1" applyFont="1" applyFill="1" applyBorder="1" applyAlignment="1">
      <alignment horizontal="center" vertical="center" wrapText="1" shrinkToFit="1"/>
    </xf>
    <xf numFmtId="49" fontId="13" fillId="3" borderId="9" xfId="0" applyNumberFormat="1" applyFont="1" applyFill="1" applyBorder="1" applyAlignment="1">
      <alignment horizontal="left" vertical="center" wrapText="1" shrinkToFit="1"/>
    </xf>
    <xf numFmtId="49" fontId="13" fillId="3" borderId="9" xfId="0" applyNumberFormat="1" applyFont="1" applyFill="1" applyBorder="1" applyAlignment="1">
      <alignment horizontal="right" vertical="center" wrapText="1" shrinkToFit="1"/>
    </xf>
    <xf numFmtId="0" fontId="13" fillId="3" borderId="9" xfId="0" applyFont="1" applyFill="1" applyBorder="1" applyAlignment="1">
      <alignment horizontal="right" vertical="center" wrapText="1" shrinkToFit="1"/>
    </xf>
    <xf numFmtId="0" fontId="13" fillId="3" borderId="10" xfId="0" applyFont="1" applyFill="1" applyBorder="1" applyAlignment="1">
      <alignment horizontal="right" vertical="center" wrapText="1" shrinkToFit="1"/>
    </xf>
    <xf numFmtId="0" fontId="0" fillId="0" borderId="0" xfId="0" applyAlignment="1">
      <alignment wrapText="1"/>
    </xf>
    <xf numFmtId="0" fontId="4" fillId="0" borderId="0" xfId="0" applyFont="1" applyAlignment="1">
      <alignment wrapText="1"/>
    </xf>
    <xf numFmtId="0" fontId="4" fillId="10" borderId="2" xfId="0" applyFont="1" applyFill="1" applyBorder="1" applyAlignment="1">
      <alignment wrapText="1"/>
    </xf>
    <xf numFmtId="0" fontId="4" fillId="11" borderId="2" xfId="0" applyFont="1" applyFill="1" applyBorder="1" applyAlignment="1">
      <alignment wrapText="1"/>
    </xf>
    <xf numFmtId="0" fontId="4" fillId="12" borderId="2" xfId="0" applyFont="1" applyFill="1" applyBorder="1" applyAlignment="1">
      <alignment wrapText="1"/>
    </xf>
    <xf numFmtId="0" fontId="4" fillId="13" borderId="2" xfId="0" applyFont="1" applyFill="1" applyBorder="1" applyAlignment="1">
      <alignment wrapText="1"/>
    </xf>
    <xf numFmtId="0" fontId="1" fillId="7" borderId="4" xfId="0" applyFont="1" applyFill="1" applyBorder="1" applyAlignment="1">
      <alignment horizontal="center" vertical="center" wrapText="1"/>
    </xf>
    <xf numFmtId="0" fontId="0" fillId="0" borderId="0" xfId="0" applyAlignment="1">
      <alignment vertical="center" wrapText="1"/>
    </xf>
    <xf numFmtId="0" fontId="1" fillId="15" borderId="2" xfId="0" applyFont="1" applyFill="1" applyBorder="1" applyAlignment="1">
      <alignment horizontal="center" vertical="center" wrapText="1"/>
    </xf>
    <xf numFmtId="0" fontId="4" fillId="0" borderId="0" xfId="0" applyFont="1" applyAlignment="1">
      <alignment vertical="center" wrapText="1"/>
    </xf>
    <xf numFmtId="0" fontId="1" fillId="7" borderId="2" xfId="0" applyFont="1" applyFill="1" applyBorder="1" applyAlignment="1">
      <alignment vertical="center" wrapText="1"/>
    </xf>
    <xf numFmtId="0" fontId="1" fillId="7" borderId="2" xfId="0" applyFont="1" applyFill="1" applyBorder="1" applyAlignment="1">
      <alignment horizontal="center" vertical="center" wrapText="1"/>
    </xf>
    <xf numFmtId="0" fontId="7" fillId="16" borderId="2" xfId="0" applyFont="1" applyFill="1" applyBorder="1" applyAlignment="1">
      <alignment wrapText="1"/>
    </xf>
    <xf numFmtId="10" fontId="7" fillId="16" borderId="2" xfId="0" applyNumberFormat="1" applyFont="1" applyFill="1" applyBorder="1" applyAlignment="1">
      <alignment wrapText="1"/>
    </xf>
    <xf numFmtId="0" fontId="0" fillId="16" borderId="2" xfId="0" applyFill="1" applyBorder="1" applyAlignment="1">
      <alignment wrapText="1"/>
    </xf>
    <xf numFmtId="0" fontId="0" fillId="0" borderId="2" xfId="0" applyBorder="1" applyAlignment="1">
      <alignment wrapText="1"/>
    </xf>
    <xf numFmtId="0" fontId="4" fillId="0" borderId="2" xfId="0" applyFont="1" applyBorder="1" applyAlignment="1">
      <alignment wrapText="1"/>
    </xf>
    <xf numFmtId="9" fontId="0" fillId="0" borderId="2" xfId="0" applyNumberFormat="1" applyBorder="1" applyAlignment="1">
      <alignment wrapText="1"/>
    </xf>
    <xf numFmtId="0" fontId="4" fillId="16" borderId="2" xfId="0" applyFont="1" applyFill="1" applyBorder="1" applyAlignment="1">
      <alignment wrapText="1"/>
    </xf>
    <xf numFmtId="10" fontId="0" fillId="16" borderId="2" xfId="0" applyNumberFormat="1" applyFill="1" applyBorder="1" applyAlignment="1">
      <alignment wrapText="1"/>
    </xf>
    <xf numFmtId="0" fontId="7" fillId="17" borderId="2" xfId="0" applyFont="1" applyFill="1" applyBorder="1" applyAlignment="1">
      <alignment wrapText="1"/>
    </xf>
    <xf numFmtId="0" fontId="1" fillId="0" borderId="1" xfId="0" applyFont="1" applyBorder="1" applyAlignment="1">
      <alignment horizontal="center" vertical="center"/>
    </xf>
    <xf numFmtId="49" fontId="6" fillId="3" borderId="0" xfId="0" applyNumberFormat="1" applyFont="1" applyFill="1" applyAlignment="1">
      <alignment horizontal="left" vertical="center" wrapText="1" shrinkToFit="1"/>
    </xf>
    <xf numFmtId="0" fontId="6" fillId="9" borderId="12" xfId="0" applyFont="1" applyFill="1" applyBorder="1" applyAlignment="1">
      <alignment horizontal="center" vertical="center" wrapText="1" shrinkToFit="1"/>
    </xf>
    <xf numFmtId="0" fontId="6" fillId="4" borderId="3" xfId="0" applyFont="1" applyFill="1" applyBorder="1" applyAlignment="1">
      <alignment horizontal="center" vertical="center" wrapText="1" shrinkToFit="1"/>
    </xf>
    <xf numFmtId="0" fontId="6" fillId="8" borderId="2" xfId="0" applyFont="1" applyFill="1" applyBorder="1" applyAlignment="1">
      <alignment horizontal="center" vertical="center" wrapText="1" shrinkToFit="1"/>
    </xf>
    <xf numFmtId="0" fontId="12" fillId="4" borderId="3" xfId="0" applyFont="1" applyFill="1" applyBorder="1" applyAlignment="1">
      <alignment horizontal="center" vertical="center" wrapText="1" shrinkToFit="1"/>
    </xf>
    <xf numFmtId="0" fontId="6" fillId="9" borderId="2" xfId="0" applyFont="1" applyFill="1" applyBorder="1" applyAlignment="1">
      <alignment horizontal="center" vertical="center" wrapText="1" shrinkToFit="1"/>
    </xf>
    <xf numFmtId="0" fontId="12" fillId="5" borderId="3" xfId="0" applyFont="1" applyFill="1" applyBorder="1" applyAlignment="1">
      <alignment horizontal="center" vertical="center" wrapText="1" shrinkToFit="1"/>
    </xf>
    <xf numFmtId="0" fontId="6" fillId="5" borderId="3" xfId="0" applyFont="1" applyFill="1" applyBorder="1" applyAlignment="1">
      <alignment horizontal="center" vertical="center" wrapText="1" shrinkToFit="1"/>
    </xf>
    <xf numFmtId="0" fontId="12" fillId="6" borderId="3" xfId="0" applyFont="1" applyFill="1" applyBorder="1" applyAlignment="1">
      <alignment horizontal="center" vertical="center" wrapText="1" shrinkToFit="1"/>
    </xf>
    <xf numFmtId="0" fontId="6" fillId="6" borderId="3" xfId="0" applyFont="1" applyFill="1" applyBorder="1" applyAlignment="1">
      <alignment horizontal="center" vertical="center" wrapText="1" shrinkToFit="1"/>
    </xf>
    <xf numFmtId="0" fontId="6" fillId="3" borderId="0" xfId="0" applyFont="1" applyFill="1" applyAlignment="1">
      <alignment horizontal="left" vertical="center" wrapText="1" shrinkToFit="1"/>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7" borderId="12" xfId="0" applyFont="1" applyFill="1" applyBorder="1" applyAlignment="1">
      <alignment horizontal="center" vertical="center"/>
    </xf>
    <xf numFmtId="0" fontId="1" fillId="0" borderId="1" xfId="0" applyFont="1" applyBorder="1" applyAlignment="1">
      <alignment horizontal="center"/>
    </xf>
    <xf numFmtId="0" fontId="11" fillId="3" borderId="0" xfId="0" applyFont="1" applyFill="1" applyAlignment="1">
      <alignment horizontal="center" vertical="center" wrapText="1" shrinkToFit="1"/>
    </xf>
    <xf numFmtId="0" fontId="1" fillId="7" borderId="3"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15" borderId="12" xfId="0" applyFont="1" applyFill="1" applyBorder="1" applyAlignment="1">
      <alignment horizontal="center" vertical="center" wrapText="1"/>
    </xf>
    <xf numFmtId="0" fontId="1" fillId="7" borderId="12"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5" borderId="2" xfId="0" applyFont="1" applyFill="1" applyBorder="1" applyAlignment="1">
      <alignment horizontal="center" vertical="center"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I10"/>
  <sheetViews>
    <sheetView showGridLines="0" tabSelected="1" workbookViewId="0">
      <selection activeCell="E14" sqref="E14"/>
    </sheetView>
  </sheetViews>
  <sheetFormatPr baseColWidth="10" defaultColWidth="8.83203125" defaultRowHeight="14" x14ac:dyDescent="0"/>
  <cols>
    <col min="1" max="1" width="6.1640625" customWidth="1"/>
    <col min="2" max="3" width="8.5" customWidth="1"/>
    <col min="4" max="4" width="12" customWidth="1"/>
    <col min="5" max="5" width="43.1640625" customWidth="1"/>
    <col min="6" max="6" width="12.83203125" customWidth="1"/>
    <col min="7" max="7" width="11.6640625" customWidth="1"/>
    <col min="8" max="8" width="11.33203125" customWidth="1"/>
    <col min="9" max="9" width="10.5" customWidth="1"/>
    <col min="10" max="10" width="11.6640625" customWidth="1"/>
    <col min="11" max="11" width="10.83203125" customWidth="1"/>
    <col min="12" max="12" width="10.33203125" customWidth="1"/>
    <col min="13" max="13" width="11.33203125" customWidth="1"/>
    <col min="14" max="14" width="10.6640625" customWidth="1"/>
    <col min="15" max="15" width="12.5" customWidth="1"/>
    <col min="16" max="16" width="10.6640625" customWidth="1"/>
    <col min="30" max="30" width="16" customWidth="1"/>
    <col min="31" max="31" width="12.5" customWidth="1"/>
  </cols>
  <sheetData>
    <row r="2" spans="4:9" ht="22.5" customHeight="1">
      <c r="D2" s="87" t="s">
        <v>0</v>
      </c>
      <c r="E2" s="87"/>
      <c r="F2" s="87"/>
      <c r="G2" s="87"/>
    </row>
    <row r="3" spans="4:9" ht="21.75" customHeight="1">
      <c r="D3" s="1" t="s">
        <v>1</v>
      </c>
      <c r="E3" s="2" t="s">
        <v>2</v>
      </c>
      <c r="F3" s="1" t="s">
        <v>3</v>
      </c>
      <c r="G3" s="1" t="s">
        <v>4</v>
      </c>
    </row>
    <row r="4" spans="4:9">
      <c r="D4" s="3" t="s">
        <v>5</v>
      </c>
      <c r="E4" s="4" t="s">
        <v>6</v>
      </c>
      <c r="F4" s="3" t="s">
        <v>7</v>
      </c>
      <c r="G4" s="3" t="s">
        <v>8</v>
      </c>
      <c r="I4" s="5"/>
    </row>
    <row r="5" spans="4:9">
      <c r="D5" s="6"/>
      <c r="E5" s="7"/>
      <c r="F5" s="6"/>
      <c r="G5" s="6"/>
    </row>
    <row r="6" spans="4:9">
      <c r="D6" s="6"/>
      <c r="E6" s="7"/>
      <c r="F6" s="6"/>
      <c r="G6" s="6"/>
    </row>
    <row r="8" spans="4:9">
      <c r="D8" s="87" t="s">
        <v>0</v>
      </c>
      <c r="E8" s="87"/>
      <c r="F8" s="87"/>
      <c r="G8" s="87"/>
    </row>
    <row r="9" spans="4:9" ht="16">
      <c r="D9" s="1" t="s">
        <v>1</v>
      </c>
      <c r="E9" s="2" t="s">
        <v>2</v>
      </c>
      <c r="F9" s="1" t="s">
        <v>3</v>
      </c>
      <c r="G9" s="1" t="s">
        <v>4</v>
      </c>
    </row>
    <row r="10" spans="4:9">
      <c r="D10" s="3" t="s">
        <v>5</v>
      </c>
      <c r="E10" s="4" t="s">
        <v>6</v>
      </c>
      <c r="F10" s="3" t="s">
        <v>7</v>
      </c>
      <c r="G10" s="3" t="s">
        <v>8</v>
      </c>
    </row>
  </sheetData>
  <mergeCells count="2">
    <mergeCell ref="D2:G2"/>
    <mergeCell ref="D8:G8"/>
  </mergeCells>
  <pageMargins left="0" right="0" top="2.2000000000000002" bottom="0.04" header="0" footer="0"/>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6"/>
  <sheetViews>
    <sheetView workbookViewId="0">
      <selection activeCell="B10" sqref="B10:E10"/>
    </sheetView>
  </sheetViews>
  <sheetFormatPr baseColWidth="10" defaultColWidth="8.83203125" defaultRowHeight="14" x14ac:dyDescent="0"/>
  <cols>
    <col min="1" max="1" width="7.5" customWidth="1"/>
    <col min="2" max="2" width="19.5" customWidth="1"/>
    <col min="3" max="3" width="38" customWidth="1"/>
    <col min="4" max="6" width="14.83203125" customWidth="1"/>
    <col min="7" max="7" width="14.1640625" customWidth="1"/>
    <col min="8" max="8" width="14.5" customWidth="1"/>
    <col min="9" max="9" width="11.83203125" customWidth="1"/>
    <col min="10" max="10" width="15.33203125" customWidth="1"/>
    <col min="11" max="11" width="16.33203125" customWidth="1"/>
    <col min="12" max="12" width="14.5" customWidth="1"/>
    <col min="13" max="13" width="12.1640625" customWidth="1"/>
    <col min="14" max="20" width="11.83203125" customWidth="1"/>
    <col min="21" max="21" width="18.33203125" customWidth="1"/>
    <col min="22" max="22" width="21.33203125" customWidth="1"/>
    <col min="23" max="23" width="14.5" customWidth="1"/>
    <col min="24" max="24" width="8.5" customWidth="1"/>
    <col min="25" max="25" width="8.6640625" customWidth="1"/>
    <col min="26" max="26" width="22.1640625" customWidth="1"/>
    <col min="27" max="27" width="18.83203125" customWidth="1"/>
    <col min="28" max="28" width="12.33203125" style="26" customWidth="1"/>
  </cols>
  <sheetData>
    <row r="1" spans="2:14">
      <c r="B1" s="87" t="s">
        <v>38</v>
      </c>
      <c r="C1" s="87"/>
      <c r="D1" s="87"/>
      <c r="E1" s="87"/>
      <c r="G1" s="102" t="s">
        <v>39</v>
      </c>
      <c r="H1" s="102"/>
      <c r="I1" s="102"/>
      <c r="J1" s="102"/>
      <c r="K1" s="102"/>
    </row>
    <row r="2" spans="2:14" ht="32" customHeight="1">
      <c r="B2" s="1" t="s">
        <v>1</v>
      </c>
      <c r="C2" s="2" t="s">
        <v>2</v>
      </c>
      <c r="D2" s="1" t="s">
        <v>3</v>
      </c>
      <c r="E2" s="1" t="s">
        <v>4</v>
      </c>
      <c r="G2" s="1" t="s">
        <v>35</v>
      </c>
      <c r="H2" s="1" t="s">
        <v>40</v>
      </c>
      <c r="I2" s="1" t="s">
        <v>41</v>
      </c>
      <c r="J2" s="1" t="s">
        <v>42</v>
      </c>
      <c r="K2" s="1" t="s">
        <v>43</v>
      </c>
      <c r="M2" s="1" t="s">
        <v>40</v>
      </c>
      <c r="N2" s="1" t="s">
        <v>43</v>
      </c>
    </row>
    <row r="3" spans="2:14">
      <c r="B3" s="3">
        <v>1</v>
      </c>
      <c r="C3" s="4" t="s">
        <v>44</v>
      </c>
      <c r="D3" s="3" t="s">
        <v>45</v>
      </c>
      <c r="E3" s="3">
        <v>10</v>
      </c>
      <c r="G3" s="4">
        <v>1</v>
      </c>
      <c r="H3" s="4" t="s">
        <v>46</v>
      </c>
      <c r="I3" s="20">
        <v>100</v>
      </c>
      <c r="J3" s="20">
        <v>98</v>
      </c>
      <c r="K3" s="21">
        <f>J3/I3</f>
        <v>0.98</v>
      </c>
      <c r="M3" s="4" t="s">
        <v>46</v>
      </c>
      <c r="N3" s="18">
        <v>0.98</v>
      </c>
    </row>
    <row r="4" spans="2:14">
      <c r="B4" s="3">
        <v>2</v>
      </c>
      <c r="C4" s="4" t="s">
        <v>47</v>
      </c>
      <c r="D4" s="3" t="s">
        <v>45</v>
      </c>
      <c r="E4" s="3">
        <v>9</v>
      </c>
      <c r="G4" s="4">
        <v>2</v>
      </c>
      <c r="H4" s="4" t="s">
        <v>48</v>
      </c>
      <c r="I4" s="20">
        <v>110</v>
      </c>
      <c r="J4" s="20">
        <v>97</v>
      </c>
      <c r="K4" s="21">
        <f>J4/I4</f>
        <v>0.88181818181818183</v>
      </c>
      <c r="M4" s="4" t="s">
        <v>48</v>
      </c>
      <c r="N4" s="18">
        <v>0.88181818181818183</v>
      </c>
    </row>
    <row r="5" spans="2:14">
      <c r="B5" s="3">
        <v>3</v>
      </c>
      <c r="C5" s="4" t="s">
        <v>49</v>
      </c>
      <c r="D5" s="3" t="s">
        <v>50</v>
      </c>
      <c r="E5" s="3">
        <v>2000</v>
      </c>
      <c r="G5" s="4">
        <v>3</v>
      </c>
      <c r="H5" s="4" t="s">
        <v>51</v>
      </c>
      <c r="I5" s="20">
        <v>120</v>
      </c>
      <c r="J5" s="20">
        <v>96</v>
      </c>
      <c r="K5" s="21">
        <v>0.8</v>
      </c>
      <c r="M5" s="4" t="s">
        <v>51</v>
      </c>
      <c r="N5" s="18">
        <v>0.8</v>
      </c>
    </row>
    <row r="6" spans="2:14">
      <c r="B6" s="3">
        <v>4</v>
      </c>
      <c r="C6" s="4" t="s">
        <v>52</v>
      </c>
      <c r="D6" s="3" t="s">
        <v>50</v>
      </c>
      <c r="E6" s="3">
        <v>1800</v>
      </c>
      <c r="G6" s="4">
        <v>4</v>
      </c>
      <c r="H6" s="4" t="s">
        <v>53</v>
      </c>
      <c r="I6" s="20">
        <v>130</v>
      </c>
      <c r="J6" s="20">
        <v>95</v>
      </c>
      <c r="K6" s="21">
        <v>0.73076923076923073</v>
      </c>
      <c r="M6" s="4" t="s">
        <v>53</v>
      </c>
      <c r="N6" s="18">
        <v>0.73076923076923073</v>
      </c>
    </row>
    <row r="7" spans="2:14">
      <c r="B7" s="3">
        <v>5</v>
      </c>
      <c r="C7" s="4" t="s">
        <v>54</v>
      </c>
      <c r="D7" s="3" t="s">
        <v>55</v>
      </c>
      <c r="E7" s="27">
        <f>E6/E5</f>
        <v>0.9</v>
      </c>
      <c r="G7" s="4">
        <v>5</v>
      </c>
      <c r="H7" s="4" t="s">
        <v>56</v>
      </c>
      <c r="I7" s="20">
        <v>140</v>
      </c>
      <c r="J7" s="20">
        <v>94</v>
      </c>
      <c r="K7" s="21">
        <v>0.67142857142857137</v>
      </c>
      <c r="M7" s="4" t="s">
        <v>56</v>
      </c>
      <c r="N7" s="18">
        <v>0.67142857142857137</v>
      </c>
    </row>
    <row r="8" spans="2:14" ht="26" customHeight="1">
      <c r="B8" s="3">
        <v>6</v>
      </c>
      <c r="C8" s="15" t="s">
        <v>57</v>
      </c>
      <c r="D8" s="3" t="s">
        <v>50</v>
      </c>
      <c r="E8" s="3">
        <f>E5-E6</f>
        <v>200</v>
      </c>
      <c r="G8" s="28"/>
      <c r="H8" s="28" t="s">
        <v>37</v>
      </c>
      <c r="I8" s="28">
        <f>SUM(I3:I7)</f>
        <v>600</v>
      </c>
      <c r="J8" s="28">
        <f>SUM(J3:J7)</f>
        <v>480</v>
      </c>
      <c r="K8" s="29">
        <f>J8/I8</f>
        <v>0.8</v>
      </c>
      <c r="M8" s="28" t="s">
        <v>37</v>
      </c>
      <c r="N8" s="18">
        <v>0.8</v>
      </c>
    </row>
    <row r="9" spans="2:14">
      <c r="B9" s="30"/>
      <c r="C9" s="31"/>
      <c r="D9" s="30"/>
      <c r="E9" s="30"/>
      <c r="G9" s="32"/>
      <c r="H9" s="32"/>
      <c r="I9" s="32"/>
      <c r="J9" s="32"/>
      <c r="K9" s="33"/>
      <c r="M9" s="32"/>
      <c r="N9" s="18"/>
    </row>
    <row r="10" spans="2:14">
      <c r="B10" s="87" t="s">
        <v>9</v>
      </c>
      <c r="C10" s="87"/>
      <c r="D10" s="87"/>
      <c r="E10" s="87"/>
      <c r="M10" s="32"/>
      <c r="N10" s="18"/>
    </row>
    <row r="11" spans="2:14">
      <c r="B11" s="8" t="s">
        <v>1</v>
      </c>
      <c r="C11" s="9" t="s">
        <v>2</v>
      </c>
      <c r="D11" s="8" t="s">
        <v>3</v>
      </c>
      <c r="E11" s="8" t="s">
        <v>4</v>
      </c>
      <c r="M11" s="32"/>
      <c r="N11" s="18"/>
    </row>
    <row r="12" spans="2:14" ht="39" customHeight="1">
      <c r="B12" s="10" t="s">
        <v>10</v>
      </c>
      <c r="C12" s="11" t="s">
        <v>11</v>
      </c>
      <c r="D12" s="12">
        <v>5000</v>
      </c>
      <c r="E12" s="13">
        <v>1</v>
      </c>
      <c r="G12" s="34" t="s">
        <v>11</v>
      </c>
      <c r="H12" s="35"/>
      <c r="M12" s="32"/>
      <c r="N12" s="18"/>
    </row>
    <row r="13" spans="2:14">
      <c r="B13" s="3">
        <v>1</v>
      </c>
      <c r="C13" s="14" t="s">
        <v>12</v>
      </c>
      <c r="D13" s="15">
        <v>4000</v>
      </c>
      <c r="E13" s="16" t="e">
        <f>D13/$F$14</f>
        <v>#DIV/0!</v>
      </c>
      <c r="G13" s="36" t="s">
        <v>12</v>
      </c>
      <c r="H13" s="37">
        <v>0.8</v>
      </c>
      <c r="M13" s="32"/>
      <c r="N13" s="18"/>
    </row>
    <row r="14" spans="2:14">
      <c r="B14" s="3">
        <v>2</v>
      </c>
      <c r="C14" s="17" t="s">
        <v>13</v>
      </c>
      <c r="D14" s="15">
        <v>1000</v>
      </c>
      <c r="E14" s="16" t="e">
        <f>D14/$F$14</f>
        <v>#DIV/0!</v>
      </c>
      <c r="G14" s="38" t="s">
        <v>13</v>
      </c>
      <c r="H14" s="37">
        <v>0.2</v>
      </c>
      <c r="M14" s="32"/>
      <c r="N14" s="18"/>
    </row>
    <row r="15" spans="2:14" ht="52" customHeight="1">
      <c r="B15" s="10">
        <v>3</v>
      </c>
      <c r="C15" s="11" t="s">
        <v>14</v>
      </c>
      <c r="D15" s="12">
        <v>5000</v>
      </c>
      <c r="E15" s="13">
        <v>1</v>
      </c>
      <c r="G15" s="34" t="s">
        <v>14</v>
      </c>
      <c r="H15" s="35"/>
      <c r="M15" s="32"/>
      <c r="N15" s="18"/>
    </row>
    <row r="16" spans="2:14">
      <c r="B16" s="3">
        <v>1</v>
      </c>
      <c r="C16" s="17" t="s">
        <v>15</v>
      </c>
      <c r="D16" s="15">
        <v>500</v>
      </c>
      <c r="E16" s="16" t="e">
        <f>D16/$F$17</f>
        <v>#DIV/0!</v>
      </c>
      <c r="F16" s="35"/>
      <c r="G16" s="39" t="s">
        <v>15</v>
      </c>
      <c r="H16" s="40">
        <v>0.1</v>
      </c>
      <c r="I16" s="35"/>
      <c r="J16" s="35"/>
      <c r="K16" s="35"/>
      <c r="M16" s="32"/>
      <c r="N16" s="18"/>
    </row>
    <row r="17" spans="2:14">
      <c r="B17" s="3">
        <v>2</v>
      </c>
      <c r="C17" s="19" t="s">
        <v>16</v>
      </c>
      <c r="D17" s="20">
        <v>4000</v>
      </c>
      <c r="E17" s="16" t="e">
        <f>D17/$F$17</f>
        <v>#DIV/0!</v>
      </c>
      <c r="F17" s="35"/>
      <c r="G17" s="41" t="s">
        <v>16</v>
      </c>
      <c r="H17" s="40">
        <v>0.8</v>
      </c>
      <c r="I17" s="35"/>
      <c r="J17" s="35"/>
      <c r="K17" s="35"/>
      <c r="M17" s="32"/>
      <c r="N17" s="18"/>
    </row>
    <row r="18" spans="2:14">
      <c r="B18" s="3">
        <v>3</v>
      </c>
      <c r="C18" s="19" t="s">
        <v>17</v>
      </c>
      <c r="D18" s="20">
        <v>400</v>
      </c>
      <c r="E18" s="16" t="e">
        <v>#DIV/0!</v>
      </c>
      <c r="F18" s="35"/>
      <c r="G18" s="41" t="s">
        <v>17</v>
      </c>
      <c r="H18" s="40">
        <v>0.08</v>
      </c>
      <c r="I18" s="35"/>
      <c r="J18" s="35"/>
      <c r="K18" s="35"/>
      <c r="M18" s="32"/>
      <c r="N18" s="18"/>
    </row>
    <row r="19" spans="2:14">
      <c r="B19" s="3">
        <v>4</v>
      </c>
      <c r="C19" s="17" t="s">
        <v>18</v>
      </c>
      <c r="D19" s="20">
        <v>50</v>
      </c>
      <c r="E19" s="16" t="e">
        <v>#DIV/0!</v>
      </c>
      <c r="F19" s="35"/>
      <c r="G19" s="42" t="s">
        <v>18</v>
      </c>
      <c r="H19" s="40">
        <v>0.01</v>
      </c>
      <c r="I19" s="35"/>
      <c r="J19" s="35"/>
      <c r="K19" s="35"/>
      <c r="M19" s="32"/>
      <c r="N19" s="18"/>
    </row>
    <row r="20" spans="2:14" ht="27" customHeight="1">
      <c r="B20" s="3">
        <v>5</v>
      </c>
      <c r="C20" s="17" t="s">
        <v>19</v>
      </c>
      <c r="D20" s="20">
        <v>50</v>
      </c>
      <c r="E20" s="16" t="e">
        <v>#DIV/0!</v>
      </c>
      <c r="F20" s="35"/>
      <c r="G20" s="42" t="s">
        <v>19</v>
      </c>
      <c r="H20" s="40">
        <v>0.01</v>
      </c>
      <c r="I20" s="35"/>
      <c r="J20" s="35"/>
      <c r="K20" s="35"/>
      <c r="M20" s="32"/>
      <c r="N20" s="18"/>
    </row>
    <row r="21" spans="2:14" ht="26" customHeight="1">
      <c r="B21" s="10" t="s">
        <v>20</v>
      </c>
      <c r="C21" s="11" t="s">
        <v>21</v>
      </c>
      <c r="D21" s="12">
        <v>5000</v>
      </c>
      <c r="E21" s="13" t="e">
        <v>#DIV/0!</v>
      </c>
      <c r="M21" s="32"/>
      <c r="N21" s="18"/>
    </row>
    <row r="22" spans="2:14">
      <c r="B22" s="3">
        <v>1</v>
      </c>
      <c r="C22" s="19" t="s">
        <v>22</v>
      </c>
      <c r="D22" s="20">
        <v>2000</v>
      </c>
      <c r="E22" s="16" t="e">
        <f>D22/$F$23</f>
        <v>#DIV/0!</v>
      </c>
      <c r="M22" s="32"/>
      <c r="N22" s="18"/>
    </row>
    <row r="23" spans="2:14">
      <c r="B23" s="3">
        <v>2</v>
      </c>
      <c r="C23" s="19" t="s">
        <v>23</v>
      </c>
      <c r="D23" s="20">
        <v>500</v>
      </c>
      <c r="E23" s="16" t="e">
        <f>D23/$F$23</f>
        <v>#DIV/0!</v>
      </c>
      <c r="M23" s="32"/>
      <c r="N23" s="18"/>
    </row>
    <row r="24" spans="2:14">
      <c r="B24" s="3">
        <v>3</v>
      </c>
      <c r="C24" s="19" t="s">
        <v>24</v>
      </c>
      <c r="D24" s="20">
        <v>1000</v>
      </c>
      <c r="E24" s="16" t="e">
        <v>#DIV/0!</v>
      </c>
      <c r="M24" s="32"/>
      <c r="N24" s="18"/>
    </row>
    <row r="25" spans="2:14">
      <c r="B25" s="3">
        <v>4</v>
      </c>
      <c r="C25" s="19" t="s">
        <v>25</v>
      </c>
      <c r="D25" s="20">
        <v>500</v>
      </c>
      <c r="E25" s="16" t="e">
        <v>#DIV/0!</v>
      </c>
      <c r="M25" s="32"/>
      <c r="N25" s="18"/>
    </row>
    <row r="26" spans="2:14">
      <c r="B26" s="3">
        <v>5</v>
      </c>
      <c r="C26" s="19" t="s">
        <v>26</v>
      </c>
      <c r="D26" s="20">
        <v>1000</v>
      </c>
      <c r="E26" s="16" t="e">
        <v>#DIV/0!</v>
      </c>
      <c r="M26" s="32"/>
      <c r="N26" s="18"/>
    </row>
    <row r="27" spans="2:14">
      <c r="B27" s="10" t="s">
        <v>27</v>
      </c>
      <c r="C27" s="11" t="s">
        <v>28</v>
      </c>
      <c r="D27" s="12">
        <v>5000</v>
      </c>
      <c r="E27" s="13">
        <v>1</v>
      </c>
      <c r="M27" s="32"/>
      <c r="N27" s="18"/>
    </row>
    <row r="28" spans="2:14">
      <c r="B28" s="3">
        <v>1</v>
      </c>
      <c r="C28" s="17" t="s">
        <v>29</v>
      </c>
      <c r="D28" s="20">
        <v>1000</v>
      </c>
      <c r="E28" s="21" t="e">
        <f>D28/$F$29</f>
        <v>#DIV/0!</v>
      </c>
      <c r="M28" s="32"/>
      <c r="N28" s="18"/>
    </row>
    <row r="29" spans="2:14">
      <c r="B29" s="3">
        <v>2</v>
      </c>
      <c r="C29" s="17" t="s">
        <v>30</v>
      </c>
      <c r="D29" s="20">
        <v>1000</v>
      </c>
      <c r="E29" s="21" t="e">
        <f>D29/$F$29</f>
        <v>#DIV/0!</v>
      </c>
      <c r="M29" s="32"/>
      <c r="N29" s="18"/>
    </row>
    <row r="30" spans="2:14">
      <c r="B30" s="3">
        <v>3</v>
      </c>
      <c r="C30" s="17" t="s">
        <v>31</v>
      </c>
      <c r="D30" s="20">
        <v>1000</v>
      </c>
      <c r="E30" s="21" t="e">
        <v>#DIV/0!</v>
      </c>
      <c r="M30" s="32"/>
      <c r="N30" s="18"/>
    </row>
    <row r="31" spans="2:14">
      <c r="B31" s="3">
        <v>4</v>
      </c>
      <c r="C31" s="17" t="s">
        <v>32</v>
      </c>
      <c r="D31" s="20">
        <v>1000</v>
      </c>
      <c r="E31" s="21" t="e">
        <v>#DIV/0!</v>
      </c>
      <c r="M31" s="32"/>
      <c r="N31" s="18"/>
    </row>
    <row r="32" spans="2:14">
      <c r="B32" s="3">
        <v>5</v>
      </c>
      <c r="C32" s="17" t="s">
        <v>33</v>
      </c>
      <c r="D32" s="20">
        <v>1000</v>
      </c>
      <c r="E32" s="21" t="e">
        <v>#DIV/0!</v>
      </c>
      <c r="M32" s="32"/>
      <c r="N32" s="18"/>
    </row>
    <row r="33" spans="2:14">
      <c r="B33" s="22" t="s">
        <v>34</v>
      </c>
      <c r="C33" s="23"/>
      <c r="D33" s="24"/>
      <c r="E33" s="24"/>
      <c r="M33" s="32"/>
      <c r="N33" s="18"/>
    </row>
    <row r="34" spans="2:14">
      <c r="B34" s="6"/>
      <c r="C34" s="7"/>
      <c r="D34" s="6"/>
      <c r="E34" s="6"/>
      <c r="G34" s="32"/>
      <c r="H34" s="32"/>
      <c r="I34" s="32"/>
      <c r="J34" s="32"/>
      <c r="K34" s="33"/>
      <c r="M34" s="32"/>
      <c r="N34" s="18"/>
    </row>
    <row r="35" spans="2:14">
      <c r="B35" s="6"/>
      <c r="C35" s="7"/>
      <c r="D35" s="6"/>
      <c r="E35" s="6"/>
      <c r="G35" s="32"/>
      <c r="H35" s="32"/>
      <c r="I35" s="32"/>
      <c r="J35" s="32"/>
      <c r="K35" s="33"/>
      <c r="M35" s="32"/>
      <c r="N35" s="18"/>
    </row>
    <row r="36" spans="2:14">
      <c r="B36" s="6"/>
      <c r="C36" s="7"/>
      <c r="D36" s="6"/>
      <c r="E36" s="6"/>
      <c r="G36" s="32"/>
      <c r="H36" s="32"/>
      <c r="I36" s="32"/>
      <c r="J36" s="32"/>
      <c r="K36" s="33"/>
      <c r="M36" s="32"/>
      <c r="N36" s="18"/>
    </row>
    <row r="37" spans="2:14">
      <c r="B37" s="6"/>
      <c r="C37" s="7"/>
      <c r="D37" s="6"/>
      <c r="E37" s="6"/>
      <c r="G37" s="32"/>
      <c r="H37" s="32"/>
      <c r="I37" s="32"/>
      <c r="J37" s="32"/>
      <c r="K37" s="33"/>
      <c r="M37" s="32"/>
      <c r="N37" s="18"/>
    </row>
    <row r="38" spans="2:14">
      <c r="B38" s="6"/>
      <c r="C38" s="7"/>
      <c r="D38" s="6"/>
      <c r="E38" s="6"/>
      <c r="G38" s="32"/>
      <c r="H38" s="32"/>
      <c r="I38" s="32"/>
      <c r="J38" s="32"/>
      <c r="K38" s="33"/>
      <c r="M38" s="32"/>
      <c r="N38" s="18"/>
    </row>
    <row r="39" spans="2:14">
      <c r="B39" s="6"/>
      <c r="C39" s="7"/>
      <c r="D39" s="6"/>
      <c r="E39" s="6"/>
      <c r="G39" s="32"/>
      <c r="H39" s="32"/>
      <c r="I39" s="32"/>
      <c r="J39" s="32"/>
      <c r="K39" s="33"/>
      <c r="M39" s="32"/>
      <c r="N39" s="18"/>
    </row>
    <row r="40" spans="2:14">
      <c r="B40" s="6"/>
      <c r="C40" s="7"/>
      <c r="D40" s="6"/>
      <c r="E40" s="6"/>
      <c r="G40" s="32"/>
      <c r="H40" s="32"/>
      <c r="I40" s="32"/>
      <c r="J40" s="32"/>
      <c r="K40" s="33"/>
      <c r="M40" s="32"/>
      <c r="N40" s="18"/>
    </row>
    <row r="41" spans="2:14">
      <c r="B41" s="6"/>
      <c r="C41" s="7"/>
      <c r="D41" s="6"/>
      <c r="E41" s="6"/>
    </row>
    <row r="42" spans="2:14">
      <c r="B42" s="6"/>
      <c r="C42" s="7"/>
      <c r="D42" s="6"/>
      <c r="E42" s="6"/>
    </row>
    <row r="43" spans="2:14">
      <c r="B43" s="6"/>
      <c r="C43" s="7"/>
      <c r="D43" s="6"/>
      <c r="E43" s="6"/>
    </row>
    <row r="44" spans="2:14">
      <c r="B44" s="6"/>
      <c r="C44" s="7"/>
      <c r="D44" s="6"/>
      <c r="E44" s="6"/>
    </row>
    <row r="45" spans="2:14">
      <c r="B45" s="6"/>
      <c r="C45" s="7"/>
      <c r="D45" s="6"/>
      <c r="E45" s="6"/>
    </row>
    <row r="48" spans="2:14" ht="8.25" customHeight="1"/>
    <row r="49" spans="1:28" ht="18.75" customHeight="1">
      <c r="A49" s="103" t="s">
        <v>58</v>
      </c>
      <c r="B49" s="103"/>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row>
    <row r="50" spans="1:28" ht="17.25" customHeight="1">
      <c r="C50" s="43"/>
      <c r="D50" s="44"/>
      <c r="E50" s="98" t="s">
        <v>59</v>
      </c>
      <c r="F50" s="98"/>
      <c r="G50" s="88" t="s">
        <v>60</v>
      </c>
      <c r="H50" s="88"/>
      <c r="I50" s="88"/>
      <c r="J50" s="88"/>
      <c r="K50" s="88"/>
      <c r="L50" s="88"/>
      <c r="M50" s="88"/>
      <c r="N50" s="88"/>
      <c r="O50" s="44"/>
      <c r="P50" s="44"/>
      <c r="Q50" s="44"/>
      <c r="R50" s="44"/>
      <c r="S50" s="44"/>
      <c r="T50" s="44"/>
      <c r="U50" s="44"/>
      <c r="V50" s="44"/>
      <c r="W50" s="44"/>
      <c r="X50" s="44"/>
    </row>
    <row r="51" spans="1:28" ht="17.25" customHeight="1">
      <c r="C51" s="43"/>
      <c r="D51" s="44"/>
      <c r="E51" s="98" t="s">
        <v>61</v>
      </c>
      <c r="F51" s="98"/>
      <c r="G51" s="25" t="s">
        <v>62</v>
      </c>
      <c r="H51" s="45" t="s">
        <v>63</v>
      </c>
      <c r="I51" s="88" t="s">
        <v>64</v>
      </c>
      <c r="J51" s="88"/>
      <c r="K51" s="88"/>
      <c r="L51" s="88"/>
      <c r="O51" s="44"/>
      <c r="P51" s="44"/>
      <c r="Q51" s="44"/>
      <c r="R51" s="44"/>
      <c r="S51" s="44"/>
      <c r="T51" s="44"/>
      <c r="U51" s="44"/>
      <c r="V51" s="44"/>
      <c r="W51" s="44"/>
      <c r="X51" s="44"/>
    </row>
    <row r="52" spans="1:28" ht="17.25" customHeight="1">
      <c r="C52" s="43"/>
      <c r="D52" s="44"/>
      <c r="E52" s="98" t="s">
        <v>65</v>
      </c>
      <c r="F52" s="98"/>
      <c r="G52" s="88" t="s">
        <v>66</v>
      </c>
      <c r="H52" s="88"/>
      <c r="I52" s="88"/>
      <c r="J52" s="88"/>
      <c r="K52" s="88"/>
      <c r="L52" s="88"/>
      <c r="M52" s="88"/>
      <c r="N52" s="88"/>
      <c r="O52" s="44"/>
      <c r="P52" s="44"/>
      <c r="Q52" s="44"/>
      <c r="R52" s="44"/>
      <c r="S52" s="44"/>
      <c r="T52" s="44"/>
      <c r="U52" s="44"/>
      <c r="V52" s="44"/>
      <c r="W52" s="44"/>
      <c r="X52" s="44"/>
    </row>
    <row r="53" spans="1:28" ht="17.25" customHeight="1">
      <c r="C53" s="43"/>
      <c r="D53" s="44"/>
      <c r="E53" s="44"/>
      <c r="F53" s="44"/>
      <c r="G53" s="44"/>
      <c r="H53" s="44"/>
      <c r="I53" s="44"/>
      <c r="J53" s="44"/>
      <c r="K53" s="44"/>
      <c r="L53" s="44"/>
      <c r="M53" s="44"/>
      <c r="N53" s="44"/>
      <c r="O53" s="44"/>
      <c r="P53" s="44"/>
      <c r="Q53" s="44"/>
      <c r="R53" s="44"/>
      <c r="S53" s="44"/>
      <c r="T53" s="44"/>
      <c r="U53" s="44"/>
      <c r="V53" s="44"/>
      <c r="W53" s="44"/>
      <c r="X53" s="44"/>
    </row>
    <row r="54" spans="1:28" ht="36.75" customHeight="1">
      <c r="A54" s="92" t="s">
        <v>35</v>
      </c>
      <c r="B54" s="99" t="s">
        <v>67</v>
      </c>
      <c r="C54" s="99"/>
      <c r="D54" s="99"/>
      <c r="E54" s="99"/>
      <c r="F54" s="99"/>
      <c r="G54" s="100" t="s">
        <v>68</v>
      </c>
      <c r="H54" s="100"/>
      <c r="I54" s="100"/>
      <c r="J54" s="100"/>
      <c r="K54" s="101" t="s">
        <v>69</v>
      </c>
      <c r="L54" s="101"/>
      <c r="M54" s="101"/>
      <c r="N54" s="101"/>
      <c r="O54" s="101"/>
      <c r="P54" s="101"/>
      <c r="Q54" s="101"/>
      <c r="R54" s="101"/>
      <c r="S54" s="101"/>
      <c r="T54" s="101"/>
      <c r="U54" s="101"/>
      <c r="V54" s="101"/>
      <c r="W54" s="101"/>
      <c r="X54" s="101"/>
      <c r="Y54" s="90" t="s">
        <v>70</v>
      </c>
      <c r="Z54" s="91" t="s">
        <v>28</v>
      </c>
      <c r="AA54" s="90" t="s">
        <v>71</v>
      </c>
      <c r="AB54" s="90" t="s">
        <v>72</v>
      </c>
    </row>
    <row r="55" spans="1:28" ht="54.75" customHeight="1">
      <c r="A55" s="92"/>
      <c r="B55" s="94" t="s">
        <v>73</v>
      </c>
      <c r="C55" s="94" t="s">
        <v>74</v>
      </c>
      <c r="D55" s="94" t="s">
        <v>75</v>
      </c>
      <c r="E55" s="94" t="s">
        <v>76</v>
      </c>
      <c r="F55" s="95" t="s">
        <v>77</v>
      </c>
      <c r="G55" s="96" t="s">
        <v>78</v>
      </c>
      <c r="H55" s="96" t="s">
        <v>79</v>
      </c>
      <c r="I55" s="97" t="s">
        <v>80</v>
      </c>
      <c r="J55" s="97" t="s">
        <v>81</v>
      </c>
      <c r="K55" s="89" t="s">
        <v>82</v>
      </c>
      <c r="L55" s="89"/>
      <c r="M55" s="46" t="s">
        <v>83</v>
      </c>
      <c r="N55" s="46" t="s">
        <v>84</v>
      </c>
      <c r="O55" s="93" t="s">
        <v>11</v>
      </c>
      <c r="P55" s="93"/>
      <c r="Q55" s="93" t="s">
        <v>14</v>
      </c>
      <c r="R55" s="93"/>
      <c r="S55" s="93" t="s">
        <v>85</v>
      </c>
      <c r="T55" s="93"/>
      <c r="U55" s="89" t="s">
        <v>21</v>
      </c>
      <c r="V55" s="89"/>
      <c r="W55" s="47" t="s">
        <v>86</v>
      </c>
      <c r="X55" s="47" t="s">
        <v>87</v>
      </c>
      <c r="Y55" s="90"/>
      <c r="Z55" s="91"/>
      <c r="AA55" s="90"/>
      <c r="AB55" s="90"/>
    </row>
    <row r="56" spans="1:28" ht="108" customHeight="1">
      <c r="A56" s="92"/>
      <c r="B56" s="94"/>
      <c r="C56" s="94"/>
      <c r="D56" s="94"/>
      <c r="E56" s="94"/>
      <c r="F56" s="95"/>
      <c r="G56" s="96"/>
      <c r="H56" s="96"/>
      <c r="I56" s="97"/>
      <c r="J56" s="97"/>
      <c r="K56" s="48" t="s">
        <v>88</v>
      </c>
      <c r="L56" s="48" t="s">
        <v>89</v>
      </c>
      <c r="M56" s="49"/>
      <c r="N56" s="49"/>
      <c r="O56" s="48" t="s">
        <v>90</v>
      </c>
      <c r="P56" s="50" t="s">
        <v>91</v>
      </c>
      <c r="Q56" s="48" t="s">
        <v>92</v>
      </c>
      <c r="R56" s="50" t="s">
        <v>91</v>
      </c>
      <c r="S56" s="48" t="s">
        <v>93</v>
      </c>
      <c r="T56" s="50" t="s">
        <v>94</v>
      </c>
      <c r="U56" s="48" t="s">
        <v>95</v>
      </c>
      <c r="V56" s="50" t="s">
        <v>96</v>
      </c>
      <c r="W56" s="50" t="s">
        <v>97</v>
      </c>
      <c r="X56" s="50" t="s">
        <v>98</v>
      </c>
      <c r="Y56" s="90"/>
      <c r="Z56" s="51" t="s">
        <v>99</v>
      </c>
      <c r="AA56" s="90"/>
      <c r="AB56" s="90"/>
    </row>
    <row r="57" spans="1:28" ht="18" customHeight="1">
      <c r="A57" s="52">
        <v>1</v>
      </c>
      <c r="B57" s="53" t="s">
        <v>100</v>
      </c>
      <c r="C57" s="53" t="s">
        <v>101</v>
      </c>
      <c r="D57" s="54" t="s">
        <v>102</v>
      </c>
      <c r="E57" s="54"/>
      <c r="F57" s="54"/>
      <c r="G57" s="54"/>
      <c r="H57" s="54"/>
      <c r="I57" s="54"/>
      <c r="J57" s="54"/>
      <c r="K57" s="54"/>
      <c r="L57" s="54"/>
      <c r="M57" s="55"/>
      <c r="N57" s="55"/>
      <c r="O57" s="55"/>
      <c r="P57" s="55"/>
      <c r="Q57" s="55"/>
      <c r="R57" s="55"/>
      <c r="S57" s="55"/>
      <c r="T57" s="55"/>
      <c r="U57" s="56"/>
      <c r="V57" s="24"/>
      <c r="W57" s="57"/>
      <c r="X57" s="57"/>
      <c r="Y57" s="58">
        <v>1</v>
      </c>
      <c r="Z57" s="59"/>
      <c r="AA57" s="57" t="s">
        <v>103</v>
      </c>
      <c r="AB57" s="60" t="s">
        <v>66</v>
      </c>
    </row>
    <row r="58" spans="1:28" ht="18" customHeight="1">
      <c r="A58" s="61">
        <v>2</v>
      </c>
      <c r="B58" s="62" t="s">
        <v>104</v>
      </c>
      <c r="C58" s="62" t="s">
        <v>105</v>
      </c>
      <c r="D58" s="63" t="s">
        <v>106</v>
      </c>
      <c r="E58" s="63"/>
      <c r="F58" s="63"/>
      <c r="G58" s="63"/>
      <c r="H58" s="63"/>
      <c r="I58" s="63"/>
      <c r="J58" s="63"/>
      <c r="K58" s="63"/>
      <c r="L58" s="63"/>
      <c r="M58" s="64"/>
      <c r="N58" s="64"/>
      <c r="O58" s="64"/>
      <c r="P58" s="64"/>
      <c r="Q58" s="64"/>
      <c r="R58" s="64"/>
      <c r="S58" s="64"/>
      <c r="T58" s="64"/>
      <c r="U58" s="65"/>
      <c r="V58" s="24"/>
      <c r="W58" s="57"/>
      <c r="X58" s="57"/>
      <c r="Y58" s="58">
        <v>1</v>
      </c>
      <c r="Z58" s="59"/>
      <c r="AA58" s="57" t="s">
        <v>103</v>
      </c>
      <c r="AB58" s="60" t="s">
        <v>66</v>
      </c>
    </row>
    <row r="59" spans="1:28" ht="18" customHeight="1">
      <c r="A59" s="61">
        <v>3</v>
      </c>
      <c r="B59" s="62" t="s">
        <v>107</v>
      </c>
      <c r="C59" s="62" t="s">
        <v>105</v>
      </c>
      <c r="D59" s="63" t="s">
        <v>108</v>
      </c>
      <c r="E59" s="63"/>
      <c r="F59" s="63"/>
      <c r="G59" s="63"/>
      <c r="H59" s="63"/>
      <c r="I59" s="63"/>
      <c r="J59" s="63"/>
      <c r="K59" s="63"/>
      <c r="L59" s="63"/>
      <c r="M59" s="64"/>
      <c r="N59" s="64"/>
      <c r="O59" s="64"/>
      <c r="P59" s="64"/>
      <c r="Q59" s="64"/>
      <c r="R59" s="64"/>
      <c r="S59" s="64"/>
      <c r="T59" s="64"/>
      <c r="U59" s="65"/>
      <c r="V59" s="24"/>
      <c r="W59" s="57"/>
      <c r="X59" s="57"/>
      <c r="Y59" s="58">
        <v>1</v>
      </c>
      <c r="Z59" s="59"/>
      <c r="AA59" s="57" t="s">
        <v>103</v>
      </c>
      <c r="AB59" s="60" t="s">
        <v>66</v>
      </c>
    </row>
    <row r="60" spans="1:28" ht="18" customHeight="1">
      <c r="A60" s="61">
        <v>4</v>
      </c>
      <c r="B60" s="62" t="s">
        <v>109</v>
      </c>
      <c r="C60" s="62" t="s">
        <v>110</v>
      </c>
      <c r="D60" s="63" t="s">
        <v>111</v>
      </c>
      <c r="E60" s="63"/>
      <c r="F60" s="63"/>
      <c r="G60" s="63"/>
      <c r="H60" s="63"/>
      <c r="I60" s="63"/>
      <c r="J60" s="63"/>
      <c r="K60" s="63"/>
      <c r="L60" s="63"/>
      <c r="M60" s="64"/>
      <c r="N60" s="64"/>
      <c r="O60" s="64"/>
      <c r="P60" s="64"/>
      <c r="Q60" s="64"/>
      <c r="R60" s="64"/>
      <c r="S60" s="64"/>
      <c r="T60" s="64"/>
      <c r="U60" s="65"/>
      <c r="V60" s="24"/>
      <c r="W60" s="57"/>
      <c r="X60" s="57"/>
      <c r="Y60" s="58">
        <v>55691</v>
      </c>
      <c r="Z60" s="59"/>
      <c r="AA60" s="57" t="s">
        <v>103</v>
      </c>
      <c r="AB60" s="60" t="s">
        <v>66</v>
      </c>
    </row>
    <row r="61" spans="1:28" ht="18" customHeight="1">
      <c r="A61" s="61">
        <v>5</v>
      </c>
      <c r="B61" s="62" t="s">
        <v>112</v>
      </c>
      <c r="C61" s="62" t="s">
        <v>113</v>
      </c>
      <c r="D61" s="63" t="s">
        <v>114</v>
      </c>
      <c r="E61" s="63"/>
      <c r="F61" s="63"/>
      <c r="G61" s="63"/>
      <c r="H61" s="63"/>
      <c r="I61" s="63"/>
      <c r="J61" s="63"/>
      <c r="K61" s="63"/>
      <c r="L61" s="63"/>
      <c r="M61" s="64"/>
      <c r="N61" s="64"/>
      <c r="O61" s="64"/>
      <c r="P61" s="64"/>
      <c r="Q61" s="64"/>
      <c r="R61" s="64"/>
      <c r="S61" s="64"/>
      <c r="T61" s="64"/>
      <c r="U61" s="65"/>
      <c r="V61" s="24"/>
      <c r="W61" s="57"/>
      <c r="X61" s="57"/>
      <c r="Y61" s="58">
        <v>1</v>
      </c>
      <c r="Z61" s="59"/>
      <c r="AA61" s="57" t="s">
        <v>103</v>
      </c>
      <c r="AB61" s="60" t="s">
        <v>66</v>
      </c>
    </row>
    <row r="62" spans="1:28" ht="18" customHeight="1">
      <c r="A62" s="61">
        <v>6</v>
      </c>
      <c r="B62" s="62" t="s">
        <v>115</v>
      </c>
      <c r="C62" s="62" t="s">
        <v>116</v>
      </c>
      <c r="D62" s="63" t="s">
        <v>117</v>
      </c>
      <c r="E62" s="63"/>
      <c r="F62" s="63"/>
      <c r="G62" s="63"/>
      <c r="H62" s="63"/>
      <c r="I62" s="63"/>
      <c r="J62" s="63"/>
      <c r="K62" s="63"/>
      <c r="L62" s="63"/>
      <c r="M62" s="64"/>
      <c r="N62" s="64"/>
      <c r="O62" s="64"/>
      <c r="P62" s="64"/>
      <c r="Q62" s="64"/>
      <c r="R62" s="64"/>
      <c r="S62" s="64"/>
      <c r="T62" s="64"/>
      <c r="U62" s="65"/>
      <c r="V62" s="24"/>
      <c r="W62" s="57"/>
      <c r="X62" s="57"/>
      <c r="Y62" s="58">
        <v>2</v>
      </c>
      <c r="Z62" s="59"/>
      <c r="AA62" s="57" t="s">
        <v>103</v>
      </c>
      <c r="AB62" s="60" t="s">
        <v>66</v>
      </c>
    </row>
    <row r="63" spans="1:28" ht="18" customHeight="1">
      <c r="A63" s="61">
        <v>7</v>
      </c>
      <c r="B63" s="62" t="s">
        <v>118</v>
      </c>
      <c r="C63" s="62" t="s">
        <v>119</v>
      </c>
      <c r="D63" s="63" t="s">
        <v>120</v>
      </c>
      <c r="E63" s="63"/>
      <c r="F63" s="63"/>
      <c r="G63" s="63"/>
      <c r="H63" s="63"/>
      <c r="I63" s="63"/>
      <c r="J63" s="63"/>
      <c r="K63" s="63"/>
      <c r="L63" s="63"/>
      <c r="M63" s="64"/>
      <c r="N63" s="64"/>
      <c r="O63" s="64"/>
      <c r="P63" s="64"/>
      <c r="Q63" s="64"/>
      <c r="R63" s="64"/>
      <c r="S63" s="64"/>
      <c r="T63" s="64"/>
      <c r="U63" s="65"/>
      <c r="V63" s="24"/>
      <c r="W63" s="57"/>
      <c r="X63" s="57"/>
      <c r="Y63" s="58">
        <v>1</v>
      </c>
      <c r="Z63" s="59"/>
      <c r="AA63" s="57" t="s">
        <v>103</v>
      </c>
      <c r="AB63" s="60" t="s">
        <v>66</v>
      </c>
    </row>
    <row r="64" spans="1:28" ht="18" customHeight="1">
      <c r="A64" s="61">
        <v>8</v>
      </c>
      <c r="B64" s="62" t="s">
        <v>121</v>
      </c>
      <c r="C64" s="62" t="s">
        <v>122</v>
      </c>
      <c r="D64" s="63" t="s">
        <v>123</v>
      </c>
      <c r="E64" s="63"/>
      <c r="F64" s="63"/>
      <c r="G64" s="63"/>
      <c r="H64" s="63"/>
      <c r="I64" s="63"/>
      <c r="J64" s="63"/>
      <c r="K64" s="63"/>
      <c r="L64" s="63"/>
      <c r="M64" s="64"/>
      <c r="N64" s="64"/>
      <c r="O64" s="64"/>
      <c r="P64" s="64"/>
      <c r="Q64" s="64"/>
      <c r="R64" s="64"/>
      <c r="S64" s="64"/>
      <c r="T64" s="64"/>
      <c r="U64" s="65"/>
      <c r="V64" s="24"/>
      <c r="W64" s="57"/>
      <c r="X64" s="57"/>
      <c r="Y64" s="58">
        <v>2</v>
      </c>
      <c r="Z64" s="59"/>
      <c r="AA64" s="57" t="s">
        <v>103</v>
      </c>
      <c r="AB64" s="60" t="s">
        <v>66</v>
      </c>
    </row>
    <row r="65" spans="1:28" ht="18" customHeight="1">
      <c r="A65" s="61">
        <v>9</v>
      </c>
      <c r="B65" s="62" t="s">
        <v>124</v>
      </c>
      <c r="C65" s="62" t="s">
        <v>125</v>
      </c>
      <c r="D65" s="63" t="s">
        <v>126</v>
      </c>
      <c r="E65" s="63"/>
      <c r="F65" s="63"/>
      <c r="G65" s="63"/>
      <c r="H65" s="63"/>
      <c r="I65" s="63"/>
      <c r="J65" s="63"/>
      <c r="K65" s="63"/>
      <c r="L65" s="63"/>
      <c r="M65" s="64"/>
      <c r="N65" s="64"/>
      <c r="O65" s="64"/>
      <c r="P65" s="64"/>
      <c r="Q65" s="64"/>
      <c r="R65" s="64"/>
      <c r="S65" s="64"/>
      <c r="T65" s="64"/>
      <c r="U65" s="65"/>
      <c r="V65" s="24"/>
      <c r="W65" s="57"/>
      <c r="X65" s="57"/>
      <c r="Y65" s="58">
        <v>1</v>
      </c>
      <c r="Z65" s="59"/>
      <c r="AA65" s="57" t="s">
        <v>103</v>
      </c>
      <c r="AB65" s="60" t="s">
        <v>66</v>
      </c>
    </row>
    <row r="66" spans="1:28" ht="18" customHeight="1">
      <c r="A66" s="61">
        <v>10</v>
      </c>
      <c r="B66" s="62" t="s">
        <v>127</v>
      </c>
      <c r="C66" s="62" t="s">
        <v>105</v>
      </c>
      <c r="D66" s="63" t="s">
        <v>128</v>
      </c>
      <c r="E66" s="63"/>
      <c r="F66" s="63"/>
      <c r="G66" s="63"/>
      <c r="H66" s="63"/>
      <c r="I66" s="63"/>
      <c r="J66" s="63"/>
      <c r="K66" s="63"/>
      <c r="L66" s="63"/>
      <c r="M66" s="64"/>
      <c r="N66" s="64"/>
      <c r="O66" s="64"/>
      <c r="P66" s="64"/>
      <c r="Q66" s="64"/>
      <c r="R66" s="64"/>
      <c r="S66" s="64"/>
      <c r="T66" s="64"/>
      <c r="U66" s="65"/>
      <c r="V66" s="24"/>
      <c r="W66" s="57"/>
      <c r="X66" s="57"/>
      <c r="Y66" s="58">
        <v>1</v>
      </c>
      <c r="Z66" s="59"/>
      <c r="AA66" s="57" t="s">
        <v>103</v>
      </c>
      <c r="AB66" s="60" t="s">
        <v>66</v>
      </c>
    </row>
    <row r="67" spans="1:28" ht="18" customHeight="1">
      <c r="A67" s="61">
        <v>11</v>
      </c>
      <c r="B67" s="62" t="s">
        <v>129</v>
      </c>
      <c r="C67" s="62" t="s">
        <v>130</v>
      </c>
      <c r="D67" s="63" t="s">
        <v>131</v>
      </c>
      <c r="E67" s="63"/>
      <c r="F67" s="63"/>
      <c r="G67" s="63"/>
      <c r="H67" s="63"/>
      <c r="I67" s="63"/>
      <c r="J67" s="63"/>
      <c r="K67" s="63"/>
      <c r="L67" s="63"/>
      <c r="M67" s="64"/>
      <c r="N67" s="64"/>
      <c r="O67" s="64"/>
      <c r="P67" s="64"/>
      <c r="Q67" s="64"/>
      <c r="R67" s="64"/>
      <c r="S67" s="64"/>
      <c r="T67" s="64"/>
      <c r="U67" s="65"/>
      <c r="V67" s="24"/>
      <c r="W67" s="57"/>
      <c r="X67" s="57"/>
      <c r="Y67" s="58">
        <v>1</v>
      </c>
      <c r="Z67" s="59"/>
      <c r="AA67" s="57" t="s">
        <v>103</v>
      </c>
      <c r="AB67" s="60" t="s">
        <v>66</v>
      </c>
    </row>
    <row r="68" spans="1:28" ht="18" customHeight="1">
      <c r="A68" s="61">
        <v>12</v>
      </c>
      <c r="B68" s="62" t="s">
        <v>132</v>
      </c>
      <c r="C68" s="62" t="s">
        <v>105</v>
      </c>
      <c r="D68" s="63" t="s">
        <v>133</v>
      </c>
      <c r="E68" s="63"/>
      <c r="F68" s="63"/>
      <c r="G68" s="63"/>
      <c r="H68" s="63"/>
      <c r="I68" s="63"/>
      <c r="J68" s="63"/>
      <c r="K68" s="63"/>
      <c r="L68" s="63"/>
      <c r="M68" s="64"/>
      <c r="N68" s="64"/>
      <c r="O68" s="64"/>
      <c r="P68" s="64"/>
      <c r="Q68" s="64"/>
      <c r="R68" s="64"/>
      <c r="S68" s="64"/>
      <c r="T68" s="64"/>
      <c r="U68" s="65"/>
      <c r="V68" s="24"/>
      <c r="W68" s="57"/>
      <c r="X68" s="57"/>
      <c r="Y68" s="58">
        <v>1</v>
      </c>
      <c r="Z68" s="59"/>
      <c r="AA68" s="57" t="s">
        <v>103</v>
      </c>
      <c r="AB68" s="60" t="s">
        <v>66</v>
      </c>
    </row>
    <row r="69" spans="1:28" ht="18" customHeight="1">
      <c r="A69" s="61">
        <v>13</v>
      </c>
      <c r="B69" s="62" t="s">
        <v>134</v>
      </c>
      <c r="C69" s="62" t="s">
        <v>135</v>
      </c>
      <c r="D69" s="63" t="s">
        <v>136</v>
      </c>
      <c r="E69" s="63"/>
      <c r="F69" s="63"/>
      <c r="G69" s="63"/>
      <c r="H69" s="63"/>
      <c r="I69" s="63"/>
      <c r="J69" s="63"/>
      <c r="K69" s="63"/>
      <c r="L69" s="63"/>
      <c r="M69" s="64"/>
      <c r="N69" s="64"/>
      <c r="O69" s="64"/>
      <c r="P69" s="64"/>
      <c r="Q69" s="64"/>
      <c r="R69" s="64"/>
      <c r="S69" s="64"/>
      <c r="T69" s="64"/>
      <c r="U69" s="65"/>
      <c r="V69" s="24"/>
      <c r="W69" s="57"/>
      <c r="X69" s="57"/>
      <c r="Y69" s="58">
        <v>1</v>
      </c>
      <c r="Z69" s="59"/>
      <c r="AA69" s="57" t="s">
        <v>103</v>
      </c>
      <c r="AB69" s="60" t="s">
        <v>66</v>
      </c>
    </row>
    <row r="70" spans="1:28" ht="18" customHeight="1">
      <c r="A70" s="61">
        <v>14</v>
      </c>
      <c r="B70" s="62" t="s">
        <v>137</v>
      </c>
      <c r="C70" s="62" t="s">
        <v>138</v>
      </c>
      <c r="D70" s="63" t="s">
        <v>139</v>
      </c>
      <c r="E70" s="63"/>
      <c r="F70" s="63"/>
      <c r="G70" s="63"/>
      <c r="H70" s="63"/>
      <c r="I70" s="63"/>
      <c r="J70" s="63"/>
      <c r="K70" s="63"/>
      <c r="L70" s="63"/>
      <c r="M70" s="64"/>
      <c r="N70" s="64"/>
      <c r="O70" s="64"/>
      <c r="P70" s="64"/>
      <c r="Q70" s="64"/>
      <c r="R70" s="64"/>
      <c r="S70" s="64"/>
      <c r="T70" s="64"/>
      <c r="U70" s="65"/>
      <c r="V70" s="24"/>
      <c r="W70" s="57"/>
      <c r="X70" s="57"/>
      <c r="Y70" s="58">
        <v>3</v>
      </c>
      <c r="Z70" s="59"/>
      <c r="AA70" s="57" t="s">
        <v>103</v>
      </c>
      <c r="AB70" s="60" t="s">
        <v>66</v>
      </c>
    </row>
    <row r="71" spans="1:28" ht="18" customHeight="1">
      <c r="A71" s="61">
        <v>15</v>
      </c>
      <c r="B71" s="62" t="s">
        <v>140</v>
      </c>
      <c r="C71" s="62" t="s">
        <v>105</v>
      </c>
      <c r="D71" s="63" t="s">
        <v>141</v>
      </c>
      <c r="E71" s="63"/>
      <c r="F71" s="63"/>
      <c r="G71" s="63"/>
      <c r="H71" s="63"/>
      <c r="I71" s="63"/>
      <c r="J71" s="63"/>
      <c r="K71" s="63"/>
      <c r="L71" s="63"/>
      <c r="M71" s="64"/>
      <c r="N71" s="64"/>
      <c r="O71" s="64"/>
      <c r="P71" s="64"/>
      <c r="Q71" s="64"/>
      <c r="R71" s="64"/>
      <c r="S71" s="64"/>
      <c r="T71" s="64"/>
      <c r="U71" s="65"/>
      <c r="V71" s="24"/>
      <c r="W71" s="57"/>
      <c r="X71" s="57"/>
      <c r="Y71" s="58">
        <v>1</v>
      </c>
      <c r="Z71" s="59"/>
      <c r="AA71" s="57" t="s">
        <v>103</v>
      </c>
      <c r="AB71" s="60" t="s">
        <v>66</v>
      </c>
    </row>
    <row r="72" spans="1:28" ht="18" customHeight="1">
      <c r="A72" s="61">
        <v>16</v>
      </c>
      <c r="B72" s="62" t="s">
        <v>142</v>
      </c>
      <c r="C72" s="62" t="s">
        <v>105</v>
      </c>
      <c r="D72" s="63" t="s">
        <v>143</v>
      </c>
      <c r="E72" s="63"/>
      <c r="F72" s="63"/>
      <c r="G72" s="63"/>
      <c r="H72" s="63"/>
      <c r="I72" s="63"/>
      <c r="J72" s="63"/>
      <c r="K72" s="63"/>
      <c r="L72" s="63"/>
      <c r="M72" s="64"/>
      <c r="N72" s="64"/>
      <c r="O72" s="64"/>
      <c r="P72" s="64"/>
      <c r="Q72" s="64"/>
      <c r="R72" s="64"/>
      <c r="S72" s="64"/>
      <c r="T72" s="64"/>
      <c r="U72" s="65"/>
      <c r="V72" s="24"/>
      <c r="W72" s="57"/>
      <c r="X72" s="57"/>
      <c r="Y72" s="58">
        <v>1</v>
      </c>
      <c r="Z72" s="59"/>
      <c r="AA72" s="57" t="s">
        <v>103</v>
      </c>
      <c r="AB72" s="60" t="s">
        <v>66</v>
      </c>
    </row>
    <row r="73" spans="1:28" ht="18" customHeight="1">
      <c r="A73" s="61">
        <v>17</v>
      </c>
      <c r="B73" s="62" t="s">
        <v>144</v>
      </c>
      <c r="C73" s="62" t="s">
        <v>145</v>
      </c>
      <c r="D73" s="63" t="s">
        <v>146</v>
      </c>
      <c r="E73" s="63"/>
      <c r="F73" s="63"/>
      <c r="G73" s="63"/>
      <c r="H73" s="63"/>
      <c r="I73" s="63"/>
      <c r="J73" s="63"/>
      <c r="K73" s="63"/>
      <c r="L73" s="63"/>
      <c r="M73" s="64"/>
      <c r="N73" s="64"/>
      <c r="O73" s="64"/>
      <c r="P73" s="64"/>
      <c r="Q73" s="64"/>
      <c r="R73" s="64"/>
      <c r="S73" s="64"/>
      <c r="T73" s="64"/>
      <c r="U73" s="65"/>
      <c r="V73" s="24"/>
      <c r="W73" s="57"/>
      <c r="X73" s="57"/>
      <c r="Y73" s="58">
        <v>1</v>
      </c>
      <c r="Z73" s="59"/>
      <c r="AA73" s="57" t="s">
        <v>103</v>
      </c>
      <c r="AB73" s="60" t="s">
        <v>66</v>
      </c>
    </row>
    <row r="74" spans="1:28" ht="18" customHeight="1">
      <c r="A74" s="61">
        <v>18</v>
      </c>
      <c r="B74" s="62" t="s">
        <v>147</v>
      </c>
      <c r="C74" s="62" t="s">
        <v>148</v>
      </c>
      <c r="D74" s="63" t="s">
        <v>149</v>
      </c>
      <c r="E74" s="63"/>
      <c r="F74" s="63"/>
      <c r="G74" s="63"/>
      <c r="H74" s="63"/>
      <c r="I74" s="63"/>
      <c r="J74" s="63"/>
      <c r="K74" s="63"/>
      <c r="L74" s="63"/>
      <c r="M74" s="64"/>
      <c r="N74" s="64"/>
      <c r="O74" s="64"/>
      <c r="P74" s="64"/>
      <c r="Q74" s="64"/>
      <c r="R74" s="64"/>
      <c r="S74" s="64"/>
      <c r="T74" s="64"/>
      <c r="U74" s="65"/>
      <c r="V74" s="24"/>
      <c r="W74" s="57"/>
      <c r="X74" s="57"/>
      <c r="Y74" s="58">
        <v>1</v>
      </c>
      <c r="Z74" s="59"/>
      <c r="AA74" s="57" t="s">
        <v>103</v>
      </c>
      <c r="AB74" s="60" t="s">
        <v>66</v>
      </c>
    </row>
    <row r="75" spans="1:28" ht="18" customHeight="1">
      <c r="A75" s="61">
        <v>19</v>
      </c>
      <c r="B75" s="62" t="s">
        <v>150</v>
      </c>
      <c r="C75" s="62" t="s">
        <v>148</v>
      </c>
      <c r="D75" s="63" t="s">
        <v>151</v>
      </c>
      <c r="E75" s="63"/>
      <c r="F75" s="63"/>
      <c r="G75" s="63"/>
      <c r="H75" s="63"/>
      <c r="I75" s="63"/>
      <c r="J75" s="63"/>
      <c r="K75" s="63"/>
      <c r="L75" s="63"/>
      <c r="M75" s="64"/>
      <c r="N75" s="64"/>
      <c r="O75" s="64"/>
      <c r="P75" s="64"/>
      <c r="Q75" s="64"/>
      <c r="R75" s="64"/>
      <c r="S75" s="64"/>
      <c r="T75" s="64"/>
      <c r="U75" s="65"/>
      <c r="V75" s="24"/>
      <c r="W75" s="57"/>
      <c r="X75" s="57"/>
      <c r="Y75" s="58">
        <v>2</v>
      </c>
      <c r="Z75" s="59"/>
      <c r="AA75" s="57" t="s">
        <v>103</v>
      </c>
      <c r="AB75" s="60" t="s">
        <v>66</v>
      </c>
    </row>
    <row r="76" spans="1:28" ht="18" customHeight="1">
      <c r="A76" s="61">
        <v>20</v>
      </c>
      <c r="B76" s="62" t="s">
        <v>152</v>
      </c>
      <c r="C76" s="62" t="s">
        <v>153</v>
      </c>
      <c r="D76" s="63" t="s">
        <v>154</v>
      </c>
      <c r="E76" s="63"/>
      <c r="F76" s="63"/>
      <c r="G76" s="63"/>
      <c r="H76" s="63"/>
      <c r="I76" s="63"/>
      <c r="J76" s="63"/>
      <c r="K76" s="63"/>
      <c r="L76" s="63"/>
      <c r="M76" s="64"/>
      <c r="N76" s="64"/>
      <c r="O76" s="64"/>
      <c r="P76" s="64"/>
      <c r="Q76" s="64"/>
      <c r="R76" s="64"/>
      <c r="S76" s="64"/>
      <c r="T76" s="64"/>
      <c r="U76" s="65"/>
      <c r="V76" s="24"/>
      <c r="W76" s="57"/>
      <c r="X76" s="57"/>
      <c r="Y76" s="58">
        <v>1</v>
      </c>
      <c r="Z76" s="59"/>
      <c r="AA76" s="57" t="s">
        <v>103</v>
      </c>
      <c r="AB76" s="60" t="s">
        <v>66</v>
      </c>
    </row>
    <row r="77" spans="1:28" ht="18" customHeight="1">
      <c r="A77" s="61">
        <v>21</v>
      </c>
      <c r="B77" s="62" t="s">
        <v>155</v>
      </c>
      <c r="C77" s="62" t="s">
        <v>156</v>
      </c>
      <c r="D77" s="63" t="s">
        <v>157</v>
      </c>
      <c r="E77" s="63"/>
      <c r="F77" s="63"/>
      <c r="G77" s="63"/>
      <c r="H77" s="63"/>
      <c r="I77" s="63"/>
      <c r="J77" s="63"/>
      <c r="K77" s="63"/>
      <c r="L77" s="63"/>
      <c r="M77" s="64"/>
      <c r="N77" s="64"/>
      <c r="O77" s="64"/>
      <c r="P77" s="64"/>
      <c r="Q77" s="64"/>
      <c r="R77" s="64"/>
      <c r="S77" s="64"/>
      <c r="T77" s="64"/>
      <c r="U77" s="65"/>
      <c r="V77" s="24"/>
      <c r="W77" s="57"/>
      <c r="X77" s="57"/>
      <c r="Y77" s="58">
        <v>1</v>
      </c>
      <c r="Z77" s="59"/>
      <c r="AA77" s="57" t="s">
        <v>103</v>
      </c>
      <c r="AB77" s="60" t="s">
        <v>66</v>
      </c>
    </row>
    <row r="78" spans="1:28" ht="18" customHeight="1">
      <c r="A78" s="61">
        <v>22</v>
      </c>
      <c r="B78" s="62" t="s">
        <v>158</v>
      </c>
      <c r="C78" s="62" t="s">
        <v>105</v>
      </c>
      <c r="D78" s="63" t="s">
        <v>159</v>
      </c>
      <c r="E78" s="63"/>
      <c r="F78" s="63"/>
      <c r="G78" s="63"/>
      <c r="H78" s="63"/>
      <c r="I78" s="63"/>
      <c r="J78" s="63"/>
      <c r="K78" s="63"/>
      <c r="L78" s="63"/>
      <c r="M78" s="64"/>
      <c r="N78" s="64"/>
      <c r="O78" s="64"/>
      <c r="P78" s="64"/>
      <c r="Q78" s="64"/>
      <c r="R78" s="64"/>
      <c r="S78" s="64"/>
      <c r="T78" s="64"/>
      <c r="U78" s="65"/>
      <c r="V78" s="24"/>
      <c r="W78" s="57"/>
      <c r="X78" s="57"/>
      <c r="Y78" s="58">
        <v>1</v>
      </c>
      <c r="Z78" s="59"/>
      <c r="AA78" s="57" t="s">
        <v>103</v>
      </c>
      <c r="AB78" s="60" t="s">
        <v>66</v>
      </c>
    </row>
    <row r="79" spans="1:28" ht="18" customHeight="1">
      <c r="A79" s="61">
        <v>23</v>
      </c>
      <c r="B79" s="62" t="s">
        <v>160</v>
      </c>
      <c r="C79" s="62" t="s">
        <v>116</v>
      </c>
      <c r="D79" s="63" t="s">
        <v>161</v>
      </c>
      <c r="E79" s="63"/>
      <c r="F79" s="63"/>
      <c r="G79" s="63"/>
      <c r="H79" s="63"/>
      <c r="I79" s="63"/>
      <c r="J79" s="63"/>
      <c r="K79" s="63"/>
      <c r="L79" s="63"/>
      <c r="M79" s="64"/>
      <c r="N79" s="64"/>
      <c r="O79" s="64"/>
      <c r="P79" s="64"/>
      <c r="Q79" s="64"/>
      <c r="R79" s="64"/>
      <c r="S79" s="64"/>
      <c r="T79" s="64"/>
      <c r="U79" s="65"/>
      <c r="V79" s="24"/>
      <c r="W79" s="57"/>
      <c r="X79" s="57"/>
      <c r="Y79" s="58">
        <v>1</v>
      </c>
      <c r="Z79" s="59"/>
      <c r="AA79" s="57" t="s">
        <v>103</v>
      </c>
      <c r="AB79" s="60" t="s">
        <v>66</v>
      </c>
    </row>
    <row r="80" spans="1:28" ht="18" customHeight="1">
      <c r="A80" s="61">
        <v>24</v>
      </c>
      <c r="B80" s="62" t="s">
        <v>162</v>
      </c>
      <c r="C80" s="62" t="s">
        <v>163</v>
      </c>
      <c r="D80" s="63" t="s">
        <v>164</v>
      </c>
      <c r="E80" s="63"/>
      <c r="F80" s="63"/>
      <c r="G80" s="63"/>
      <c r="H80" s="63"/>
      <c r="I80" s="63"/>
      <c r="J80" s="63"/>
      <c r="K80" s="63"/>
      <c r="L80" s="63"/>
      <c r="M80" s="64"/>
      <c r="N80" s="64"/>
      <c r="O80" s="64"/>
      <c r="P80" s="64"/>
      <c r="Q80" s="64"/>
      <c r="R80" s="64"/>
      <c r="S80" s="64"/>
      <c r="T80" s="64"/>
      <c r="U80" s="65"/>
      <c r="V80" s="24"/>
      <c r="W80" s="57"/>
      <c r="X80" s="57"/>
      <c r="Y80" s="58">
        <v>1</v>
      </c>
      <c r="Z80" s="59"/>
      <c r="AA80" s="57" t="s">
        <v>103</v>
      </c>
      <c r="AB80" s="60" t="s">
        <v>66</v>
      </c>
    </row>
    <row r="81" spans="1:28" ht="18" customHeight="1">
      <c r="A81" s="61">
        <v>25</v>
      </c>
      <c r="B81" s="62" t="s">
        <v>165</v>
      </c>
      <c r="C81" s="62" t="s">
        <v>145</v>
      </c>
      <c r="D81" s="63" t="s">
        <v>166</v>
      </c>
      <c r="E81" s="63"/>
      <c r="F81" s="63"/>
      <c r="G81" s="63"/>
      <c r="H81" s="63"/>
      <c r="I81" s="63"/>
      <c r="J81" s="63"/>
      <c r="K81" s="63"/>
      <c r="L81" s="63"/>
      <c r="M81" s="64"/>
      <c r="N81" s="64"/>
      <c r="O81" s="64"/>
      <c r="P81" s="64"/>
      <c r="Q81" s="64"/>
      <c r="R81" s="64"/>
      <c r="S81" s="64"/>
      <c r="T81" s="64"/>
      <c r="U81" s="65"/>
      <c r="V81" s="24"/>
      <c r="W81" s="57"/>
      <c r="X81" s="57"/>
      <c r="Y81" s="58">
        <v>1</v>
      </c>
      <c r="Z81" s="59"/>
      <c r="AA81" s="57" t="s">
        <v>103</v>
      </c>
      <c r="AB81" s="60" t="s">
        <v>66</v>
      </c>
    </row>
    <row r="82" spans="1:28" ht="18" customHeight="1">
      <c r="A82" s="61">
        <v>26</v>
      </c>
      <c r="B82" s="62" t="s">
        <v>167</v>
      </c>
      <c r="C82" s="62" t="s">
        <v>105</v>
      </c>
      <c r="D82" s="63" t="s">
        <v>168</v>
      </c>
      <c r="E82" s="63"/>
      <c r="F82" s="63"/>
      <c r="G82" s="63"/>
      <c r="H82" s="63"/>
      <c r="I82" s="63"/>
      <c r="J82" s="63"/>
      <c r="K82" s="63"/>
      <c r="L82" s="63"/>
      <c r="M82" s="64"/>
      <c r="N82" s="64"/>
      <c r="O82" s="64"/>
      <c r="P82" s="64"/>
      <c r="Q82" s="64"/>
      <c r="R82" s="64"/>
      <c r="S82" s="64"/>
      <c r="T82" s="64"/>
      <c r="U82" s="65"/>
      <c r="V82" s="24"/>
      <c r="W82" s="57"/>
      <c r="X82" s="57"/>
      <c r="Y82" s="58">
        <v>1</v>
      </c>
      <c r="Z82" s="59"/>
      <c r="AA82" s="57" t="s">
        <v>103</v>
      </c>
      <c r="AB82" s="60" t="s">
        <v>66</v>
      </c>
    </row>
    <row r="83" spans="1:28" ht="18" customHeight="1">
      <c r="A83" s="61">
        <v>27</v>
      </c>
      <c r="B83" s="62" t="s">
        <v>169</v>
      </c>
      <c r="C83" s="62" t="s">
        <v>170</v>
      </c>
      <c r="D83" s="63" t="s">
        <v>171</v>
      </c>
      <c r="E83" s="63"/>
      <c r="F83" s="63"/>
      <c r="G83" s="63"/>
      <c r="H83" s="63"/>
      <c r="I83" s="63"/>
      <c r="J83" s="63"/>
      <c r="K83" s="63"/>
      <c r="L83" s="63"/>
      <c r="M83" s="64"/>
      <c r="N83" s="64"/>
      <c r="O83" s="64"/>
      <c r="P83" s="64"/>
      <c r="Q83" s="64"/>
      <c r="R83" s="64"/>
      <c r="S83" s="64"/>
      <c r="T83" s="64"/>
      <c r="U83" s="65"/>
      <c r="V83" s="24"/>
      <c r="W83" s="57"/>
      <c r="X83" s="57"/>
      <c r="Y83" s="58">
        <v>2</v>
      </c>
      <c r="Z83" s="59"/>
      <c r="AA83" s="57" t="s">
        <v>103</v>
      </c>
      <c r="AB83" s="60" t="s">
        <v>66</v>
      </c>
    </row>
    <row r="84" spans="1:28" ht="18" customHeight="1">
      <c r="A84" s="61">
        <v>28</v>
      </c>
      <c r="B84" s="62" t="s">
        <v>172</v>
      </c>
      <c r="C84" s="62" t="s">
        <v>173</v>
      </c>
      <c r="D84" s="63" t="s">
        <v>174</v>
      </c>
      <c r="E84" s="63"/>
      <c r="F84" s="63"/>
      <c r="G84" s="63"/>
      <c r="H84" s="63"/>
      <c r="I84" s="63"/>
      <c r="J84" s="63"/>
      <c r="K84" s="63"/>
      <c r="L84" s="63"/>
      <c r="M84" s="64"/>
      <c r="N84" s="64"/>
      <c r="O84" s="64"/>
      <c r="P84" s="64"/>
      <c r="Q84" s="64"/>
      <c r="R84" s="64"/>
      <c r="S84" s="64"/>
      <c r="T84" s="64"/>
      <c r="U84" s="65"/>
      <c r="V84" s="24"/>
      <c r="W84" s="57"/>
      <c r="X84" s="57"/>
      <c r="Y84" s="58">
        <v>1</v>
      </c>
      <c r="Z84" s="59"/>
      <c r="AA84" s="57" t="s">
        <v>103</v>
      </c>
      <c r="AB84" s="60" t="s">
        <v>66</v>
      </c>
    </row>
    <row r="85" spans="1:28" ht="18" customHeight="1">
      <c r="A85" s="61">
        <v>29</v>
      </c>
      <c r="B85" s="62" t="s">
        <v>175</v>
      </c>
      <c r="C85" s="62" t="s">
        <v>176</v>
      </c>
      <c r="D85" s="63" t="s">
        <v>177</v>
      </c>
      <c r="E85" s="63"/>
      <c r="F85" s="63"/>
      <c r="G85" s="63"/>
      <c r="H85" s="63"/>
      <c r="I85" s="63"/>
      <c r="J85" s="63"/>
      <c r="K85" s="63"/>
      <c r="L85" s="63"/>
      <c r="M85" s="64"/>
      <c r="N85" s="64"/>
      <c r="O85" s="64"/>
      <c r="P85" s="64"/>
      <c r="Q85" s="64"/>
      <c r="R85" s="64"/>
      <c r="S85" s="64"/>
      <c r="T85" s="64"/>
      <c r="U85" s="65"/>
      <c r="V85" s="24"/>
      <c r="W85" s="57"/>
      <c r="X85" s="57"/>
      <c r="Y85" s="58">
        <v>1</v>
      </c>
      <c r="Z85" s="59"/>
      <c r="AA85" s="57" t="s">
        <v>103</v>
      </c>
      <c r="AB85" s="60" t="s">
        <v>66</v>
      </c>
    </row>
    <row r="86" spans="1:28" ht="18" customHeight="1">
      <c r="A86" s="61">
        <v>30</v>
      </c>
      <c r="B86" s="62" t="s">
        <v>178</v>
      </c>
      <c r="C86" s="62" t="s">
        <v>179</v>
      </c>
      <c r="D86" s="63" t="s">
        <v>180</v>
      </c>
      <c r="E86" s="63"/>
      <c r="F86" s="63"/>
      <c r="G86" s="63"/>
      <c r="H86" s="63"/>
      <c r="I86" s="63"/>
      <c r="J86" s="63"/>
      <c r="K86" s="63"/>
      <c r="L86" s="63"/>
      <c r="M86" s="64"/>
      <c r="N86" s="64"/>
      <c r="O86" s="64"/>
      <c r="P86" s="64"/>
      <c r="Q86" s="64"/>
      <c r="R86" s="64"/>
      <c r="S86" s="64"/>
      <c r="T86" s="64"/>
      <c r="U86" s="65"/>
      <c r="V86" s="24"/>
      <c r="W86" s="57"/>
      <c r="X86" s="57"/>
      <c r="Y86" s="58">
        <v>1</v>
      </c>
      <c r="Z86" s="59"/>
      <c r="AA86" s="57" t="s">
        <v>103</v>
      </c>
      <c r="AB86" s="60" t="s">
        <v>66</v>
      </c>
    </row>
  </sheetData>
  <mergeCells count="32">
    <mergeCell ref="B1:E1"/>
    <mergeCell ref="G1:K1"/>
    <mergeCell ref="B10:E10"/>
    <mergeCell ref="A49:Z49"/>
    <mergeCell ref="E50:F50"/>
    <mergeCell ref="G50:N50"/>
    <mergeCell ref="E51:F51"/>
    <mergeCell ref="I51:L51"/>
    <mergeCell ref="E52:F52"/>
    <mergeCell ref="G52:N52"/>
    <mergeCell ref="B54:F54"/>
    <mergeCell ref="G54:J54"/>
    <mergeCell ref="K54:X54"/>
    <mergeCell ref="A54:A56"/>
    <mergeCell ref="K55:L55"/>
    <mergeCell ref="O55:P55"/>
    <mergeCell ref="Q55:R55"/>
    <mergeCell ref="S55:T55"/>
    <mergeCell ref="B55:B56"/>
    <mergeCell ref="C55:C56"/>
    <mergeCell ref="D55:D56"/>
    <mergeCell ref="E55:E56"/>
    <mergeCell ref="F55:F56"/>
    <mergeCell ref="G55:G56"/>
    <mergeCell ref="H55:H56"/>
    <mergeCell ref="I55:I56"/>
    <mergeCell ref="J55:J56"/>
    <mergeCell ref="U55:V55"/>
    <mergeCell ref="Y54:Y56"/>
    <mergeCell ref="Z54:Z55"/>
    <mergeCell ref="AA54:AA56"/>
    <mergeCell ref="AB54:AB56"/>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
  <sheetViews>
    <sheetView workbookViewId="0">
      <selection activeCell="B5" sqref="B5"/>
    </sheetView>
  </sheetViews>
  <sheetFormatPr baseColWidth="10" defaultColWidth="8.83203125" defaultRowHeight="14" x14ac:dyDescent="0"/>
  <cols>
    <col min="1" max="1" width="8.83203125" style="66" customWidth="1"/>
    <col min="2" max="2" width="13.5" style="66" customWidth="1"/>
    <col min="3" max="3" width="21" style="66" customWidth="1"/>
    <col min="4" max="4" width="12" style="66" customWidth="1"/>
    <col min="5" max="12" width="9.5" style="66" customWidth="1"/>
    <col min="13" max="13" width="11.5" style="66" customWidth="1"/>
    <col min="14" max="19" width="9.5" style="66" customWidth="1"/>
    <col min="20" max="21" width="10.33203125" style="66" customWidth="1"/>
    <col min="22" max="22" width="8.83203125" style="66" customWidth="1"/>
    <col min="23" max="16384" width="8.83203125" style="66"/>
  </cols>
  <sheetData>
    <row r="1" spans="1:23">
      <c r="A1" s="67" t="s">
        <v>181</v>
      </c>
    </row>
    <row r="2" spans="1:23" ht="18" customHeight="1">
      <c r="B2" s="68" t="s">
        <v>182</v>
      </c>
      <c r="C2" s="67" t="s">
        <v>183</v>
      </c>
    </row>
    <row r="3" spans="1:23" ht="18" customHeight="1">
      <c r="B3" s="69" t="s">
        <v>182</v>
      </c>
      <c r="C3" s="67" t="s">
        <v>184</v>
      </c>
    </row>
    <row r="4" spans="1:23" ht="18" customHeight="1">
      <c r="B4" s="70" t="s">
        <v>182</v>
      </c>
      <c r="C4" s="67" t="s">
        <v>185</v>
      </c>
    </row>
    <row r="5" spans="1:23" ht="18" customHeight="1">
      <c r="B5" s="71" t="s">
        <v>182</v>
      </c>
      <c r="C5" s="67" t="s">
        <v>186</v>
      </c>
    </row>
    <row r="6" spans="1:23" ht="22.5" customHeight="1">
      <c r="A6" s="105" t="s">
        <v>187</v>
      </c>
      <c r="B6" s="105"/>
      <c r="C6" s="105"/>
      <c r="D6" s="105"/>
      <c r="E6" s="105"/>
      <c r="F6" s="105"/>
      <c r="G6" s="105"/>
      <c r="H6" s="105"/>
      <c r="I6" s="105"/>
      <c r="J6" s="105"/>
      <c r="K6" s="105"/>
      <c r="L6" s="105"/>
      <c r="M6" s="105"/>
    </row>
    <row r="7" spans="1:23" ht="22.5" customHeight="1">
      <c r="A7" s="108" t="s">
        <v>35</v>
      </c>
      <c r="B7" s="108" t="s">
        <v>188</v>
      </c>
      <c r="C7" s="108" t="s">
        <v>189</v>
      </c>
      <c r="D7" s="108" t="s">
        <v>40</v>
      </c>
      <c r="E7" s="106" t="s">
        <v>190</v>
      </c>
      <c r="F7" s="106"/>
      <c r="G7" s="106"/>
      <c r="H7" s="106"/>
      <c r="I7" s="106"/>
      <c r="J7" s="106"/>
      <c r="K7" s="107" t="s">
        <v>36</v>
      </c>
      <c r="L7" s="107"/>
      <c r="M7" s="107"/>
      <c r="N7" s="107"/>
      <c r="O7" s="107"/>
      <c r="P7" s="107"/>
      <c r="Q7" s="107"/>
      <c r="R7" s="107"/>
      <c r="S7" s="107"/>
      <c r="T7" s="107"/>
      <c r="U7" s="72"/>
    </row>
    <row r="8" spans="1:23" s="73" customFormat="1" ht="24" customHeight="1">
      <c r="A8" s="108"/>
      <c r="B8" s="108"/>
      <c r="C8" s="108"/>
      <c r="D8" s="108"/>
      <c r="E8" s="109" t="s">
        <v>183</v>
      </c>
      <c r="F8" s="109"/>
      <c r="G8" s="109" t="s">
        <v>184</v>
      </c>
      <c r="H8" s="109"/>
      <c r="I8" s="109" t="s">
        <v>185</v>
      </c>
      <c r="J8" s="109"/>
      <c r="K8" s="104" t="s">
        <v>186</v>
      </c>
      <c r="L8" s="104" t="s">
        <v>191</v>
      </c>
      <c r="M8" s="104" t="s">
        <v>192</v>
      </c>
      <c r="N8" s="107" t="s">
        <v>193</v>
      </c>
      <c r="O8" s="107"/>
      <c r="P8" s="107" t="s">
        <v>194</v>
      </c>
      <c r="Q8" s="107"/>
      <c r="R8" s="107" t="s">
        <v>195</v>
      </c>
      <c r="S8" s="107"/>
      <c r="T8" s="107" t="s">
        <v>196</v>
      </c>
      <c r="U8" s="107"/>
      <c r="V8" s="75" t="s">
        <v>197</v>
      </c>
      <c r="W8" s="75" t="s">
        <v>198</v>
      </c>
    </row>
    <row r="9" spans="1:23" s="73" customFormat="1" ht="24" customHeight="1">
      <c r="A9" s="108"/>
      <c r="B9" s="108"/>
      <c r="C9" s="108"/>
      <c r="D9" s="108"/>
      <c r="E9" s="74" t="s">
        <v>199</v>
      </c>
      <c r="F9" s="74" t="s">
        <v>200</v>
      </c>
      <c r="G9" s="74"/>
      <c r="H9" s="74" t="s">
        <v>200</v>
      </c>
      <c r="I9" s="74"/>
      <c r="J9" s="74" t="s">
        <v>200</v>
      </c>
      <c r="K9" s="104"/>
      <c r="L9" s="104"/>
      <c r="M9" s="104"/>
      <c r="N9" s="76" t="s">
        <v>201</v>
      </c>
      <c r="O9" s="77" t="s">
        <v>202</v>
      </c>
      <c r="P9" s="77"/>
      <c r="Q9" s="77"/>
      <c r="R9" s="76" t="s">
        <v>201</v>
      </c>
      <c r="S9" s="77" t="s">
        <v>202</v>
      </c>
      <c r="T9" s="76" t="s">
        <v>201</v>
      </c>
      <c r="U9" s="77" t="s">
        <v>202</v>
      </c>
    </row>
    <row r="10" spans="1:23">
      <c r="A10" s="78"/>
      <c r="B10" s="78" t="s">
        <v>203</v>
      </c>
      <c r="C10" s="78">
        <f>SUM(C11:C14)</f>
        <v>100</v>
      </c>
      <c r="D10" s="78"/>
      <c r="E10" s="78">
        <f>COUNTA(E11:E14)</f>
        <v>3</v>
      </c>
      <c r="F10" s="78">
        <v>100</v>
      </c>
      <c r="G10" s="78">
        <f>COUNTA(G11:G14)</f>
        <v>2</v>
      </c>
      <c r="H10" s="78"/>
      <c r="I10" s="78">
        <v>1</v>
      </c>
      <c r="J10" s="78"/>
      <c r="K10" s="78">
        <v>1</v>
      </c>
      <c r="L10" s="78">
        <v>3</v>
      </c>
      <c r="M10" s="79">
        <f>L10/A14</f>
        <v>0.75</v>
      </c>
      <c r="N10" s="80">
        <f>SUM(N11:N14)</f>
        <v>93</v>
      </c>
      <c r="O10" s="80"/>
      <c r="P10" s="80">
        <f>SUM(P11:P14)</f>
        <v>72</v>
      </c>
      <c r="Q10" s="80"/>
      <c r="R10" s="80">
        <f>SUM(R11:R14)</f>
        <v>7</v>
      </c>
      <c r="S10" s="80"/>
      <c r="T10" s="80">
        <f>SUM(T11:T14)</f>
        <v>18</v>
      </c>
      <c r="U10" s="80"/>
    </row>
    <row r="11" spans="1:23">
      <c r="A11" s="81">
        <v>1</v>
      </c>
      <c r="B11" s="82"/>
      <c r="C11" s="82">
        <v>10</v>
      </c>
      <c r="D11" s="82" t="s">
        <v>204</v>
      </c>
      <c r="E11" s="68" t="s">
        <v>182</v>
      </c>
      <c r="F11" s="82">
        <v>1</v>
      </c>
      <c r="G11" s="69" t="s">
        <v>182</v>
      </c>
      <c r="H11" s="82">
        <v>2</v>
      </c>
      <c r="I11" s="70" t="s">
        <v>182</v>
      </c>
      <c r="J11" s="82">
        <v>3</v>
      </c>
      <c r="K11" s="71" t="s">
        <v>182</v>
      </c>
      <c r="L11" s="81"/>
      <c r="M11" s="81"/>
      <c r="N11" s="81">
        <f>J11</f>
        <v>3</v>
      </c>
      <c r="O11" s="83">
        <f>N11/$C$11</f>
        <v>0.3</v>
      </c>
      <c r="P11" s="81">
        <v>0</v>
      </c>
      <c r="Q11" s="83">
        <f>P11/C11</f>
        <v>0</v>
      </c>
      <c r="R11" s="81">
        <v>7</v>
      </c>
      <c r="S11" s="83">
        <f>R11/$C$11</f>
        <v>0.7</v>
      </c>
      <c r="T11" s="81">
        <v>0</v>
      </c>
      <c r="U11" s="83">
        <f>T11/$C$11</f>
        <v>0</v>
      </c>
    </row>
    <row r="12" spans="1:23">
      <c r="A12" s="81">
        <v>2</v>
      </c>
      <c r="B12" s="82"/>
      <c r="C12" s="82">
        <v>30</v>
      </c>
      <c r="D12" s="82" t="s">
        <v>205</v>
      </c>
      <c r="E12" s="68" t="s">
        <v>182</v>
      </c>
      <c r="F12" s="82">
        <v>2</v>
      </c>
      <c r="G12" s="69" t="s">
        <v>182</v>
      </c>
      <c r="H12" s="82">
        <v>5</v>
      </c>
      <c r="I12" s="81"/>
      <c r="J12" s="81">
        <v>30</v>
      </c>
      <c r="K12" s="81"/>
      <c r="L12" s="82" t="s">
        <v>182</v>
      </c>
      <c r="M12" s="81"/>
      <c r="N12" s="81">
        <v>30</v>
      </c>
      <c r="O12" s="83">
        <f>N12/$C$12</f>
        <v>1</v>
      </c>
      <c r="P12" s="81">
        <v>24</v>
      </c>
      <c r="Q12" s="83">
        <f>P12/C12</f>
        <v>0.8</v>
      </c>
      <c r="R12" s="81">
        <v>0</v>
      </c>
      <c r="S12" s="83">
        <f>R12/$C$12</f>
        <v>0</v>
      </c>
      <c r="T12" s="81">
        <v>6</v>
      </c>
      <c r="U12" s="83">
        <f>T12/$C$12</f>
        <v>0.2</v>
      </c>
    </row>
    <row r="13" spans="1:23">
      <c r="A13" s="81">
        <v>3</v>
      </c>
      <c r="B13" s="82"/>
      <c r="C13" s="82">
        <v>40</v>
      </c>
      <c r="D13" s="82" t="s">
        <v>206</v>
      </c>
      <c r="E13" s="82"/>
      <c r="F13" s="82">
        <v>15</v>
      </c>
      <c r="G13" s="81"/>
      <c r="H13" s="81">
        <v>40</v>
      </c>
      <c r="I13" s="81"/>
      <c r="J13" s="81"/>
      <c r="K13" s="81"/>
      <c r="L13" s="82" t="s">
        <v>182</v>
      </c>
      <c r="M13" s="81"/>
      <c r="N13" s="81">
        <v>40</v>
      </c>
      <c r="O13" s="83">
        <f>N13/C13</f>
        <v>1</v>
      </c>
      <c r="P13" s="81">
        <v>30</v>
      </c>
      <c r="Q13" s="83">
        <v>0.75</v>
      </c>
      <c r="R13" s="81">
        <v>0</v>
      </c>
      <c r="S13" s="83">
        <f>R13/$C$12</f>
        <v>0</v>
      </c>
      <c r="T13" s="81">
        <v>10</v>
      </c>
      <c r="U13" s="83">
        <f>T13/$C$12</f>
        <v>0.33333333333333331</v>
      </c>
    </row>
    <row r="14" spans="1:23">
      <c r="A14" s="81">
        <v>4</v>
      </c>
      <c r="B14" s="82"/>
      <c r="C14" s="82">
        <v>20</v>
      </c>
      <c r="D14" s="82" t="s">
        <v>207</v>
      </c>
      <c r="E14" s="68" t="s">
        <v>182</v>
      </c>
      <c r="F14" s="82">
        <v>20</v>
      </c>
      <c r="G14" s="81"/>
      <c r="H14" s="81"/>
      <c r="I14" s="81"/>
      <c r="J14" s="81"/>
      <c r="K14" s="81"/>
      <c r="L14" s="82" t="s">
        <v>182</v>
      </c>
      <c r="M14" s="81"/>
      <c r="N14" s="81">
        <v>20</v>
      </c>
      <c r="O14" s="83">
        <f>N14/$C$14</f>
        <v>1</v>
      </c>
      <c r="P14" s="81">
        <v>18</v>
      </c>
      <c r="Q14" s="83">
        <v>0.9</v>
      </c>
      <c r="R14" s="81">
        <v>0</v>
      </c>
      <c r="S14" s="83">
        <f>R14/$C$14</f>
        <v>0</v>
      </c>
      <c r="T14" s="81">
        <v>2</v>
      </c>
      <c r="U14" s="83">
        <f>T14/$C$14</f>
        <v>0.1</v>
      </c>
    </row>
    <row r="15" spans="1:23">
      <c r="A15" s="80"/>
      <c r="B15" s="84" t="s">
        <v>208</v>
      </c>
      <c r="C15" s="78">
        <f>SUM(C16:C19)</f>
        <v>100</v>
      </c>
      <c r="D15" s="84"/>
      <c r="E15" s="78">
        <f>COUNTA(E16:E19)</f>
        <v>3</v>
      </c>
      <c r="F15" s="78"/>
      <c r="G15" s="78">
        <v>3</v>
      </c>
      <c r="H15" s="78"/>
      <c r="I15" s="78">
        <v>2</v>
      </c>
      <c r="J15" s="78"/>
      <c r="K15" s="78">
        <v>2</v>
      </c>
      <c r="L15" s="78">
        <v>2</v>
      </c>
      <c r="M15" s="85">
        <f>L15/(COUNTA(D16:D19))</f>
        <v>0.5</v>
      </c>
      <c r="N15" s="80">
        <f>SUM(N16:N19)</f>
        <v>0</v>
      </c>
      <c r="O15" s="80"/>
      <c r="P15" s="80"/>
      <c r="Q15" s="80"/>
      <c r="R15" s="80">
        <f>SUM(R16:R19)</f>
        <v>0</v>
      </c>
      <c r="S15" s="80"/>
      <c r="T15" s="80">
        <f>SUM(T16:T19)</f>
        <v>0</v>
      </c>
      <c r="U15" s="80"/>
    </row>
    <row r="16" spans="1:23">
      <c r="A16" s="81">
        <v>1</v>
      </c>
      <c r="B16" s="82"/>
      <c r="C16" s="82">
        <v>50</v>
      </c>
      <c r="D16" s="82" t="s">
        <v>209</v>
      </c>
      <c r="E16" s="68" t="s">
        <v>182</v>
      </c>
      <c r="F16" s="82"/>
      <c r="G16" s="69" t="s">
        <v>182</v>
      </c>
      <c r="H16" s="82"/>
      <c r="I16" s="70" t="s">
        <v>182</v>
      </c>
      <c r="J16" s="82"/>
      <c r="K16" s="71" t="s">
        <v>182</v>
      </c>
      <c r="L16" s="81"/>
      <c r="M16" s="81"/>
      <c r="N16" s="81"/>
      <c r="O16" s="81"/>
      <c r="P16" s="81"/>
      <c r="Q16" s="81"/>
      <c r="R16" s="81"/>
      <c r="S16" s="81"/>
      <c r="T16" s="81"/>
      <c r="U16" s="81"/>
    </row>
    <row r="17" spans="1:21">
      <c r="A17" s="81">
        <v>2</v>
      </c>
      <c r="B17" s="82"/>
      <c r="C17" s="82">
        <v>15</v>
      </c>
      <c r="D17" s="82" t="s">
        <v>210</v>
      </c>
      <c r="E17" s="68" t="s">
        <v>182</v>
      </c>
      <c r="F17" s="82"/>
      <c r="G17" s="69" t="s">
        <v>182</v>
      </c>
      <c r="H17" s="82"/>
      <c r="I17" s="81"/>
      <c r="J17" s="81"/>
      <c r="K17" s="81"/>
      <c r="L17" s="82" t="s">
        <v>182</v>
      </c>
      <c r="M17" s="81"/>
      <c r="N17" s="81"/>
      <c r="O17" s="81"/>
      <c r="P17" s="81"/>
      <c r="Q17" s="81"/>
      <c r="R17" s="81"/>
      <c r="S17" s="81"/>
      <c r="T17" s="81"/>
      <c r="U17" s="81"/>
    </row>
    <row r="18" spans="1:21">
      <c r="A18" s="81">
        <v>3</v>
      </c>
      <c r="B18" s="82"/>
      <c r="C18" s="82">
        <v>15</v>
      </c>
      <c r="D18" s="82" t="s">
        <v>211</v>
      </c>
      <c r="E18" s="82"/>
      <c r="F18" s="82"/>
      <c r="G18" s="81"/>
      <c r="H18" s="81"/>
      <c r="I18" s="81"/>
      <c r="J18" s="81"/>
      <c r="K18" s="81"/>
      <c r="L18" s="82" t="s">
        <v>182</v>
      </c>
      <c r="M18" s="81"/>
      <c r="N18" s="81"/>
      <c r="O18" s="81"/>
      <c r="P18" s="81"/>
      <c r="Q18" s="81"/>
      <c r="R18" s="81"/>
      <c r="S18" s="81"/>
      <c r="T18" s="81"/>
      <c r="U18" s="81"/>
    </row>
    <row r="19" spans="1:21">
      <c r="A19" s="81">
        <v>4</v>
      </c>
      <c r="B19" s="82"/>
      <c r="C19" s="82">
        <v>20</v>
      </c>
      <c r="D19" s="82" t="s">
        <v>212</v>
      </c>
      <c r="E19" s="68" t="s">
        <v>182</v>
      </c>
      <c r="F19" s="82"/>
      <c r="G19" s="69" t="s">
        <v>182</v>
      </c>
      <c r="H19" s="82"/>
      <c r="I19" s="70" t="s">
        <v>182</v>
      </c>
      <c r="J19" s="82"/>
      <c r="K19" s="71" t="s">
        <v>182</v>
      </c>
      <c r="L19" s="81"/>
      <c r="M19" s="81"/>
      <c r="N19" s="81"/>
      <c r="O19" s="81"/>
      <c r="P19" s="81"/>
      <c r="Q19" s="81"/>
      <c r="R19" s="81"/>
      <c r="S19" s="81"/>
      <c r="T19" s="81"/>
      <c r="U19" s="81"/>
    </row>
    <row r="20" spans="1:21">
      <c r="A20" s="82" t="s">
        <v>213</v>
      </c>
      <c r="B20" s="81"/>
      <c r="C20" s="81"/>
      <c r="D20" s="81"/>
      <c r="E20" s="81"/>
      <c r="F20" s="81"/>
      <c r="G20" s="81"/>
      <c r="H20" s="81"/>
      <c r="I20" s="81"/>
      <c r="J20" s="81"/>
      <c r="K20" s="81"/>
      <c r="L20" s="81"/>
      <c r="M20" s="81"/>
      <c r="N20" s="81"/>
      <c r="O20" s="81"/>
      <c r="P20" s="81"/>
      <c r="Q20" s="81"/>
      <c r="R20" s="81"/>
      <c r="S20" s="81"/>
      <c r="T20" s="81"/>
      <c r="U20" s="81"/>
    </row>
    <row r="21" spans="1:21">
      <c r="A21" s="81"/>
      <c r="B21" s="81"/>
      <c r="C21" s="81"/>
      <c r="D21" s="81"/>
      <c r="E21" s="81"/>
      <c r="F21" s="81"/>
      <c r="G21" s="81"/>
      <c r="H21" s="81"/>
      <c r="I21" s="81"/>
      <c r="J21" s="81"/>
      <c r="K21" s="81"/>
      <c r="L21" s="81"/>
      <c r="M21" s="81"/>
      <c r="N21" s="81"/>
      <c r="O21" s="81"/>
      <c r="P21" s="81"/>
      <c r="Q21" s="81"/>
      <c r="R21" s="81"/>
      <c r="S21" s="81"/>
      <c r="T21" s="81"/>
      <c r="U21" s="81"/>
    </row>
    <row r="22" spans="1:21">
      <c r="A22" s="86" t="s">
        <v>37</v>
      </c>
      <c r="B22" s="86"/>
      <c r="C22" s="86">
        <f>C10+C15</f>
        <v>200</v>
      </c>
      <c r="D22" s="86"/>
      <c r="E22" s="86">
        <f>E10+E15</f>
        <v>6</v>
      </c>
      <c r="F22" s="86"/>
      <c r="G22" s="86">
        <f>G10+G15</f>
        <v>5</v>
      </c>
      <c r="H22" s="86"/>
      <c r="I22" s="86">
        <f>I10+I15</f>
        <v>3</v>
      </c>
      <c r="J22" s="86"/>
      <c r="K22" s="86">
        <f>K10+K15</f>
        <v>3</v>
      </c>
      <c r="L22" s="86"/>
      <c r="M22" s="86"/>
      <c r="N22" s="86">
        <f>N10+N15</f>
        <v>93</v>
      </c>
      <c r="O22" s="86"/>
      <c r="P22" s="86">
        <f>P10+P15</f>
        <v>72</v>
      </c>
      <c r="Q22" s="86"/>
      <c r="R22" s="86">
        <f>R10+R15</f>
        <v>7</v>
      </c>
      <c r="S22" s="86"/>
      <c r="T22" s="86">
        <f>T10+T15</f>
        <v>18</v>
      </c>
      <c r="U22" s="86"/>
    </row>
  </sheetData>
  <mergeCells count="17">
    <mergeCell ref="L8:L9"/>
    <mergeCell ref="M8:M9"/>
    <mergeCell ref="A6:M6"/>
    <mergeCell ref="E7:J7"/>
    <mergeCell ref="K7:T7"/>
    <mergeCell ref="A7:A9"/>
    <mergeCell ref="B7:B9"/>
    <mergeCell ref="C7:C9"/>
    <mergeCell ref="D7:D9"/>
    <mergeCell ref="E8:F8"/>
    <mergeCell ref="G8:H8"/>
    <mergeCell ref="I8:J8"/>
    <mergeCell ref="N8:O8"/>
    <mergeCell ref="P8:Q8"/>
    <mergeCell ref="R8:S8"/>
    <mergeCell ref="T8:U8"/>
    <mergeCell ref="K8:K9"/>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BC nang suat các ST</vt:lpstr>
      <vt:lpstr>BC chi tiet của cua ST</vt:lpstr>
      <vt:lpstr>BC cảnh báo ST- NV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2017-04-24T08:45:41Z</dcterms:modified>
</cp:coreProperties>
</file>