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15" windowWidth="15120" windowHeight="745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17" i="1" l="1"/>
  <c r="J17" i="1"/>
  <c r="E42" i="1" l="1"/>
  <c r="E43" i="1" s="1"/>
  <c r="C42" i="1"/>
  <c r="C43" i="1" s="1"/>
  <c r="E41" i="1"/>
  <c r="C41" i="1"/>
  <c r="F40" i="1"/>
  <c r="E39" i="1"/>
  <c r="C39" i="1"/>
  <c r="F38" i="1"/>
  <c r="E37" i="1"/>
  <c r="C37" i="1"/>
  <c r="F36" i="1"/>
  <c r="E35" i="1"/>
  <c r="C35" i="1"/>
  <c r="F34" i="1"/>
  <c r="F42" i="1" l="1"/>
  <c r="F43" i="1" s="1"/>
  <c r="E27" i="1"/>
  <c r="E25" i="1"/>
  <c r="E23" i="1"/>
  <c r="E21" i="1"/>
  <c r="E28" i="1"/>
  <c r="E29" i="1" s="1"/>
  <c r="C29" i="1"/>
  <c r="C27" i="1"/>
  <c r="C25" i="1"/>
  <c r="C23" i="1"/>
  <c r="C21" i="1"/>
  <c r="F28" i="1" l="1"/>
  <c r="F26" i="1" l="1"/>
  <c r="F24" i="1"/>
  <c r="F22" i="1"/>
  <c r="F20" i="1"/>
  <c r="F29" i="1" s="1"/>
  <c r="I17" i="1"/>
  <c r="H17" i="1" l="1"/>
</calcChain>
</file>

<file path=xl/sharedStrings.xml><?xml version="1.0" encoding="utf-8"?>
<sst xmlns="http://schemas.openxmlformats.org/spreadsheetml/2006/main" count="84" uniqueCount="52">
  <si>
    <t>PONTOS DE ALTERAÇÃO</t>
  </si>
  <si>
    <t>MENU</t>
  </si>
  <si>
    <t>Item</t>
  </si>
  <si>
    <t>Observação</t>
  </si>
  <si>
    <t>WEB</t>
  </si>
  <si>
    <t>S</t>
  </si>
  <si>
    <t>Protheus</t>
  </si>
  <si>
    <t>N</t>
  </si>
  <si>
    <t>Previsão Horas</t>
  </si>
  <si>
    <t>TOTAL WEB</t>
  </si>
  <si>
    <t>HORAS</t>
  </si>
  <si>
    <t>DIAS</t>
  </si>
  <si>
    <t>TOTAL GERAL</t>
  </si>
  <si>
    <t>Ordem Desenv. Web</t>
  </si>
  <si>
    <t>STATUS</t>
  </si>
  <si>
    <t>HORAS Testes</t>
  </si>
  <si>
    <t>DIAS Testes</t>
  </si>
  <si>
    <t>Horas validação</t>
  </si>
  <si>
    <t>Dias de Validação</t>
  </si>
  <si>
    <t>HORAS Documentação</t>
  </si>
  <si>
    <t>DIAS Documentação</t>
  </si>
  <si>
    <t>Gerenciamento</t>
  </si>
  <si>
    <t>Total Geral (HORAS)</t>
  </si>
  <si>
    <t>TOTAL PROTHEUS</t>
  </si>
  <si>
    <t>CRM - Proposta</t>
  </si>
  <si>
    <t>Criar campo status contendo as opções: Venda direta e estimativa de preço</t>
  </si>
  <si>
    <t>Incluir campo CK_GARANT nos itens da proposta. Verificar se existe algum gatilho para preenchimento deste campo e montar como no protheus. Alterar impressão para mostrar este campo</t>
  </si>
  <si>
    <t>Criar nova cond. Pagto: Parcelado. (Raquel vai verificar se necessita de mais alguma)</t>
  </si>
  <si>
    <t>Criar campo motivo não aprovação: Cliente não possui verba, preço, técnica, outros (deixar disponivel campo texto para digitacao).</t>
  </si>
  <si>
    <t>Protheus - Faturamento - Orcamento</t>
  </si>
  <si>
    <t>Alterar nomenclatura: Prz. Entrega para Prz. Entrega Intermed. Criar campo Prz. Entrega Representante (Não obrigatório). Incluir este campo nos itens ao lado do prazo intermed. Mostrar este campo na impressão caso esteja preenchido e não mostrar no prazo intermed ou vice-versa</t>
  </si>
  <si>
    <t>Fazer teste se funciona aprovação de venda de orçamento no Protheus, quando orçamento é criado pela WEB.</t>
  </si>
  <si>
    <t>CRM - Proposta - Impressão</t>
  </si>
  <si>
    <t>Mostrar os dados de descr. Det. Com letra diferente. Mudar para ficar igual a letra do nome do produto</t>
  </si>
  <si>
    <t>Incluir 2 novos campos no cabecalho: Orc. Anterior e N. Orc. Anterior</t>
  </si>
  <si>
    <t>Incluir os campos cabeçalho (CJ_CABEC) e rodapé (CJ_RODAPE). Na seguinte ordem: Campos do cabeçalho (numero, validade, etc), cabeçalho, itens, rodape. Obs: Retirar campo observações. Alterar impressão para mostrar cabeçalho e rodapé.</t>
  </si>
  <si>
    <t>Necessário apenas mudar o campo E4_XEXIBE para O ou A e a condição de pagamento passará a ser mostrada na WEB.</t>
  </si>
  <si>
    <t>ok</t>
  </si>
  <si>
    <t>Treinamento Online</t>
  </si>
  <si>
    <t>Atualizar video de treinamento com novas solicitações</t>
  </si>
  <si>
    <t>Protheus - Relatório</t>
  </si>
  <si>
    <t>Criar relatório no Protheus contendo cabeçalho e itens da proposta</t>
  </si>
  <si>
    <t>Protheus - Orcamento</t>
  </si>
  <si>
    <t>CRM</t>
  </si>
  <si>
    <t>Alterar campo CJ_MATRIC para não obrigatório e alterável.</t>
  </si>
  <si>
    <t>Criar PDCA para anvisa (manual)</t>
  </si>
  <si>
    <t>Montar rotina automatica que verifique lista de orçamentos que vencerão em 3 dias. Enviar e-mail para representantes informando do prazo de validade e qual o orcamento.</t>
  </si>
  <si>
    <t>NOVO TOTAL</t>
  </si>
  <si>
    <t>TOTAL ANTIGO</t>
  </si>
  <si>
    <t>NOVA PREVISÃO WEB</t>
  </si>
  <si>
    <t xml:space="preserve">Previsão horas </t>
  </si>
  <si>
    <t>NOVA Previsão Protheus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</si>
</sst>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 style="thin">
        <color indexed="64"/>
      </top>
      <bottom style="thin">
        <color theme="3" tint="-0.24994659260841701"/>
      </bottom>
      <diagonal/>
    </border>
    <border>
      <left/>
      <right/>
      <top style="thin">
        <color indexed="64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indexed="64"/>
      </top>
      <bottom style="thin">
        <color theme="3" tint="-0.24994659260841701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2" xfId="0" applyFill="1" applyBorder="1"/>
    <xf numFmtId="0" fontId="0" fillId="5" borderId="2" xfId="0" applyFill="1" applyBorder="1"/>
    <xf numFmtId="0" fontId="2" fillId="5" borderId="2" xfId="0" applyFont="1" applyFill="1" applyBorder="1"/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2" fillId="5" borderId="2" xfId="0" applyFont="1" applyFill="1" applyBorder="1"/>
    <xf numFmtId="0" fontId="0" fillId="2" borderId="2" xfId="0" applyFill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2" borderId="2" xfId="0" applyNumberFormat="1" applyFill="1" applyBorder="1" applyAlignment="1">
      <alignment horizontal="left"/>
    </xf>
    <xf numFmtId="16" fontId="0" fillId="2" borderId="0" xfId="0" applyNumberFormat="1" applyFill="1"/>
    <xf numFmtId="0" fontId="0" fillId="2" borderId="17" xfId="0" applyFill="1" applyBorder="1" applyAlignment="1">
      <alignment wrapText="1"/>
    </xf>
    <xf numFmtId="0" fontId="0" fillId="2" borderId="17" xfId="0" applyFill="1" applyBorder="1" applyAlignment="1">
      <alignment horizontal="center"/>
    </xf>
    <xf numFmtId="0" fontId="0" fillId="2" borderId="17" xfId="0" applyFill="1" applyBorder="1"/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1" fillId="4" borderId="21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2" borderId="18" xfId="0" applyFill="1" applyBorder="1" applyAlignment="1">
      <alignment horizontal="left"/>
    </xf>
    <xf numFmtId="0" fontId="0" fillId="2" borderId="19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pane ySplit="1" topLeftCell="A15" activePane="bottomLeft" state="frozen"/>
      <selection pane="bottomLeft" activeCell="C23" sqref="C23"/>
    </sheetView>
  </sheetViews>
  <sheetFormatPr defaultRowHeight="15" x14ac:dyDescent="0.25"/>
  <cols>
    <col min="1" max="1" width="5.140625" style="7" bestFit="1" customWidth="1"/>
    <col min="2" max="2" width="23.7109375" style="1" customWidth="1"/>
    <col min="3" max="3" width="30.140625" style="1" customWidth="1"/>
    <col min="4" max="4" width="10.28515625" style="1" hidden="1" customWidth="1"/>
    <col min="5" max="5" width="29.42578125" style="1" customWidth="1"/>
    <col min="6" max="6" width="8.5703125" style="1" customWidth="1"/>
    <col min="7" max="7" width="9" style="1" hidden="1" customWidth="1"/>
    <col min="8" max="8" width="8.5703125" style="1" hidden="1" customWidth="1"/>
    <col min="9" max="11" width="11.28515625" style="1" customWidth="1"/>
    <col min="12" max="12" width="10.5703125" style="1" customWidth="1"/>
    <col min="13" max="13" width="58.85546875" style="1" customWidth="1"/>
    <col min="14" max="14" width="0" style="1" hidden="1" customWidth="1"/>
    <col min="15" max="16384" width="9.140625" style="1"/>
  </cols>
  <sheetData>
    <row r="1" spans="1:15" ht="45" x14ac:dyDescent="0.25">
      <c r="A1" s="18" t="s">
        <v>2</v>
      </c>
      <c r="B1" s="17" t="s">
        <v>1</v>
      </c>
      <c r="C1" s="45" t="s">
        <v>0</v>
      </c>
      <c r="D1" s="46"/>
      <c r="E1" s="47"/>
      <c r="F1" s="18" t="s">
        <v>4</v>
      </c>
      <c r="G1" s="13" t="s">
        <v>8</v>
      </c>
      <c r="H1" s="14" t="s">
        <v>6</v>
      </c>
      <c r="I1" s="13" t="s">
        <v>50</v>
      </c>
      <c r="J1" s="34" t="s">
        <v>51</v>
      </c>
      <c r="K1" s="34" t="s">
        <v>49</v>
      </c>
      <c r="L1" s="15" t="s">
        <v>14</v>
      </c>
      <c r="M1" s="15" t="s">
        <v>3</v>
      </c>
      <c r="N1" s="16" t="s">
        <v>13</v>
      </c>
    </row>
    <row r="2" spans="1:15" ht="31.5" customHeight="1" x14ac:dyDescent="0.25">
      <c r="A2" s="9">
        <v>1</v>
      </c>
      <c r="B2" s="6" t="s">
        <v>24</v>
      </c>
      <c r="C2" s="48" t="s">
        <v>34</v>
      </c>
      <c r="D2" s="49"/>
      <c r="E2" s="50"/>
      <c r="F2" s="9" t="s">
        <v>5</v>
      </c>
      <c r="G2" s="9">
        <v>27</v>
      </c>
      <c r="H2" s="5"/>
      <c r="I2" s="9">
        <v>9</v>
      </c>
      <c r="J2" s="9"/>
      <c r="K2" s="9">
        <v>9</v>
      </c>
      <c r="L2" s="6"/>
      <c r="M2" s="6"/>
      <c r="N2" s="9"/>
    </row>
    <row r="3" spans="1:15" ht="31.5" customHeight="1" x14ac:dyDescent="0.25">
      <c r="A3" s="8">
        <v>2</v>
      </c>
      <c r="B3" s="4" t="s">
        <v>24</v>
      </c>
      <c r="C3" s="51" t="s">
        <v>25</v>
      </c>
      <c r="D3" s="52"/>
      <c r="E3" s="53"/>
      <c r="F3" s="8" t="s">
        <v>5</v>
      </c>
      <c r="G3" s="8"/>
      <c r="H3" s="3"/>
      <c r="I3" s="8">
        <v>9</v>
      </c>
      <c r="J3" s="8"/>
      <c r="K3" s="8">
        <v>9</v>
      </c>
      <c r="L3" s="4"/>
      <c r="M3" s="4"/>
      <c r="N3" s="9"/>
    </row>
    <row r="4" spans="1:15" ht="49.5" customHeight="1" x14ac:dyDescent="0.25">
      <c r="A4" s="9">
        <v>3</v>
      </c>
      <c r="B4" s="6" t="s">
        <v>24</v>
      </c>
      <c r="C4" s="48" t="s">
        <v>26</v>
      </c>
      <c r="D4" s="49"/>
      <c r="E4" s="50"/>
      <c r="F4" s="9" t="s">
        <v>5</v>
      </c>
      <c r="G4" s="9"/>
      <c r="H4" s="5"/>
      <c r="I4" s="9">
        <v>9</v>
      </c>
      <c r="J4" s="9"/>
      <c r="K4" s="9">
        <v>9</v>
      </c>
      <c r="L4" s="6"/>
      <c r="M4" s="6"/>
      <c r="N4" s="9"/>
    </row>
    <row r="5" spans="1:15" ht="32.25" customHeight="1" x14ac:dyDescent="0.25">
      <c r="A5" s="8">
        <v>4</v>
      </c>
      <c r="B5" s="4" t="s">
        <v>24</v>
      </c>
      <c r="C5" s="51" t="s">
        <v>27</v>
      </c>
      <c r="D5" s="52"/>
      <c r="E5" s="53"/>
      <c r="F5" s="8" t="s">
        <v>5</v>
      </c>
      <c r="G5" s="8"/>
      <c r="H5" s="3"/>
      <c r="I5" s="8">
        <v>0</v>
      </c>
      <c r="J5" s="8"/>
      <c r="K5" s="8">
        <v>0</v>
      </c>
      <c r="L5" s="4" t="s">
        <v>37</v>
      </c>
      <c r="M5" s="4" t="s">
        <v>36</v>
      </c>
      <c r="N5" s="9"/>
    </row>
    <row r="6" spans="1:15" ht="45.75" customHeight="1" x14ac:dyDescent="0.25">
      <c r="A6" s="9">
        <v>5</v>
      </c>
      <c r="B6" s="6" t="s">
        <v>24</v>
      </c>
      <c r="C6" s="48" t="s">
        <v>28</v>
      </c>
      <c r="D6" s="49"/>
      <c r="E6" s="50"/>
      <c r="F6" s="9" t="s">
        <v>5</v>
      </c>
      <c r="G6" s="9"/>
      <c r="H6" s="5"/>
      <c r="I6" s="9">
        <v>9</v>
      </c>
      <c r="J6" s="9"/>
      <c r="K6" s="9">
        <v>9</v>
      </c>
      <c r="L6" s="6"/>
      <c r="M6" s="6"/>
      <c r="N6" s="9"/>
    </row>
    <row r="7" spans="1:15" ht="48.75" customHeight="1" x14ac:dyDescent="0.25">
      <c r="A7" s="8">
        <v>6</v>
      </c>
      <c r="B7" s="4" t="s">
        <v>29</v>
      </c>
      <c r="C7" s="51" t="s">
        <v>46</v>
      </c>
      <c r="D7" s="54"/>
      <c r="E7" s="55"/>
      <c r="F7" s="8" t="s">
        <v>7</v>
      </c>
      <c r="G7" s="8"/>
      <c r="H7" s="3"/>
      <c r="I7" s="8">
        <v>27</v>
      </c>
      <c r="J7" s="8">
        <v>27</v>
      </c>
      <c r="K7" s="8"/>
      <c r="L7" s="4"/>
      <c r="M7" s="4"/>
      <c r="N7" s="9"/>
    </row>
    <row r="8" spans="1:15" ht="76.5" customHeight="1" x14ac:dyDescent="0.25">
      <c r="A8" s="9">
        <v>7</v>
      </c>
      <c r="B8" s="6" t="s">
        <v>24</v>
      </c>
      <c r="C8" s="48" t="s">
        <v>30</v>
      </c>
      <c r="D8" s="49"/>
      <c r="E8" s="50"/>
      <c r="F8" s="9" t="s">
        <v>5</v>
      </c>
      <c r="G8" s="9"/>
      <c r="H8" s="5"/>
      <c r="I8" s="9">
        <v>18</v>
      </c>
      <c r="J8" s="9"/>
      <c r="K8" s="9">
        <v>18</v>
      </c>
      <c r="L8" s="6"/>
      <c r="M8" s="6"/>
      <c r="N8" s="9"/>
      <c r="O8" s="27"/>
    </row>
    <row r="9" spans="1:15" ht="35.25" customHeight="1" x14ac:dyDescent="0.25">
      <c r="A9" s="8">
        <v>8</v>
      </c>
      <c r="B9" s="4" t="s">
        <v>24</v>
      </c>
      <c r="C9" s="51" t="s">
        <v>31</v>
      </c>
      <c r="D9" s="54"/>
      <c r="E9" s="55"/>
      <c r="F9" s="8" t="s">
        <v>5</v>
      </c>
      <c r="G9" s="8"/>
      <c r="H9" s="3"/>
      <c r="I9" s="8">
        <v>9</v>
      </c>
      <c r="J9" s="8"/>
      <c r="K9" s="8">
        <v>9</v>
      </c>
      <c r="L9" s="4"/>
      <c r="M9" s="4"/>
      <c r="N9" s="9"/>
    </row>
    <row r="10" spans="1:15" ht="63" customHeight="1" x14ac:dyDescent="0.25">
      <c r="A10" s="9">
        <v>9</v>
      </c>
      <c r="B10" s="6" t="s">
        <v>24</v>
      </c>
      <c r="C10" s="48" t="s">
        <v>35</v>
      </c>
      <c r="D10" s="49"/>
      <c r="E10" s="50"/>
      <c r="F10" s="9" t="s">
        <v>5</v>
      </c>
      <c r="G10" s="9"/>
      <c r="H10" s="5"/>
      <c r="I10" s="9">
        <v>27</v>
      </c>
      <c r="J10" s="9"/>
      <c r="K10" s="9">
        <v>18</v>
      </c>
      <c r="L10" s="6"/>
      <c r="M10" s="6"/>
      <c r="N10" s="9"/>
    </row>
    <row r="11" spans="1:15" ht="39.75" customHeight="1" x14ac:dyDescent="0.25">
      <c r="A11" s="8">
        <v>10</v>
      </c>
      <c r="B11" s="4" t="s">
        <v>32</v>
      </c>
      <c r="C11" s="51" t="s">
        <v>33</v>
      </c>
      <c r="D11" s="54"/>
      <c r="E11" s="55"/>
      <c r="F11" s="8" t="s">
        <v>5</v>
      </c>
      <c r="G11" s="8"/>
      <c r="H11" s="3"/>
      <c r="I11" s="8">
        <v>9</v>
      </c>
      <c r="J11" s="8"/>
      <c r="K11" s="8">
        <v>9</v>
      </c>
      <c r="L11" s="4"/>
      <c r="M11" s="4"/>
      <c r="N11" s="9"/>
    </row>
    <row r="12" spans="1:15" ht="31.5" customHeight="1" x14ac:dyDescent="0.25">
      <c r="A12" s="9">
        <v>11</v>
      </c>
      <c r="B12" s="6" t="s">
        <v>38</v>
      </c>
      <c r="C12" s="48" t="s">
        <v>39</v>
      </c>
      <c r="D12" s="49"/>
      <c r="E12" s="50"/>
      <c r="F12" s="9" t="s">
        <v>5</v>
      </c>
      <c r="G12" s="9"/>
      <c r="H12" s="5"/>
      <c r="I12" s="9">
        <v>18</v>
      </c>
      <c r="J12" s="9"/>
      <c r="K12" s="9">
        <v>18</v>
      </c>
      <c r="L12" s="6"/>
      <c r="M12" s="6"/>
      <c r="N12" s="9"/>
    </row>
    <row r="13" spans="1:15" ht="24" customHeight="1" x14ac:dyDescent="0.25">
      <c r="A13" s="29">
        <v>12</v>
      </c>
      <c r="B13" s="28" t="s">
        <v>40</v>
      </c>
      <c r="C13" s="56" t="s">
        <v>41</v>
      </c>
      <c r="D13" s="57"/>
      <c r="E13" s="58"/>
      <c r="F13" s="29" t="s">
        <v>7</v>
      </c>
      <c r="G13" s="29"/>
      <c r="H13" s="30"/>
      <c r="I13" s="29">
        <v>36</v>
      </c>
      <c r="J13" s="29">
        <v>36</v>
      </c>
      <c r="K13" s="29"/>
      <c r="L13" s="28"/>
      <c r="M13" s="28"/>
      <c r="N13" s="9"/>
    </row>
    <row r="14" spans="1:15" ht="22.5" customHeight="1" x14ac:dyDescent="0.25">
      <c r="A14" s="8">
        <v>18</v>
      </c>
      <c r="B14" s="32" t="s">
        <v>43</v>
      </c>
      <c r="C14" s="42" t="s">
        <v>45</v>
      </c>
      <c r="D14" s="43"/>
      <c r="E14" s="44"/>
      <c r="F14" s="8" t="s">
        <v>5</v>
      </c>
      <c r="G14" s="32"/>
      <c r="H14" s="32"/>
      <c r="I14" s="8">
        <v>45</v>
      </c>
      <c r="J14" s="8"/>
      <c r="K14" s="8">
        <v>36</v>
      </c>
      <c r="L14" s="32"/>
      <c r="M14" s="32"/>
      <c r="N14" s="9"/>
    </row>
    <row r="15" spans="1:15" ht="21.75" customHeight="1" x14ac:dyDescent="0.25">
      <c r="A15" s="31">
        <v>19</v>
      </c>
      <c r="B15" s="33" t="s">
        <v>42</v>
      </c>
      <c r="C15" s="33" t="s">
        <v>44</v>
      </c>
      <c r="D15" s="33"/>
      <c r="E15" s="33"/>
      <c r="F15" s="31" t="s">
        <v>7</v>
      </c>
      <c r="G15" s="33"/>
      <c r="H15" s="33"/>
      <c r="I15" s="31">
        <v>9</v>
      </c>
      <c r="J15" s="31">
        <v>9</v>
      </c>
      <c r="K15" s="31"/>
      <c r="L15" s="33"/>
      <c r="M15" s="33"/>
      <c r="N15" s="9"/>
    </row>
    <row r="16" spans="1:15" x14ac:dyDescent="0.25">
      <c r="A16" s="1"/>
      <c r="N16" s="9"/>
    </row>
    <row r="17" spans="2:12" x14ac:dyDescent="0.25">
      <c r="C17" s="2"/>
      <c r="H17" s="1">
        <f>SUM(I2:I15)</f>
        <v>234</v>
      </c>
      <c r="I17" s="1">
        <f>SUM(I2:I15)</f>
        <v>234</v>
      </c>
      <c r="J17" s="1">
        <f>SUM(J2:J15)</f>
        <v>72</v>
      </c>
      <c r="K17" s="1">
        <f>SUM(K2:K15)</f>
        <v>144</v>
      </c>
    </row>
    <row r="18" spans="2:12" x14ac:dyDescent="0.25">
      <c r="B18" s="35" t="s">
        <v>47</v>
      </c>
      <c r="C18" s="2"/>
    </row>
    <row r="19" spans="2:12" x14ac:dyDescent="0.25">
      <c r="B19" s="11"/>
      <c r="C19" s="24" t="s">
        <v>9</v>
      </c>
      <c r="D19" s="25"/>
      <c r="E19" s="24" t="s">
        <v>23</v>
      </c>
      <c r="F19" s="39" t="s">
        <v>12</v>
      </c>
      <c r="G19" s="40"/>
      <c r="H19" s="40"/>
      <c r="I19" s="40"/>
      <c r="J19" s="40"/>
      <c r="K19" s="40"/>
      <c r="L19" s="41"/>
    </row>
    <row r="20" spans="2:12" x14ac:dyDescent="0.25">
      <c r="B20" s="12" t="s">
        <v>10</v>
      </c>
      <c r="C20" s="23">
        <v>144</v>
      </c>
      <c r="D20" s="10"/>
      <c r="E20" s="19">
        <v>72</v>
      </c>
      <c r="F20" s="36">
        <f>SUM(C20:E20)</f>
        <v>216</v>
      </c>
      <c r="G20" s="37"/>
      <c r="H20" s="37"/>
      <c r="I20" s="37"/>
      <c r="J20" s="37"/>
      <c r="K20" s="37"/>
      <c r="L20" s="38"/>
    </row>
    <row r="21" spans="2:12" x14ac:dyDescent="0.25">
      <c r="B21" s="12" t="s">
        <v>11</v>
      </c>
      <c r="C21" s="26">
        <f>C20/9</f>
        <v>16</v>
      </c>
      <c r="D21" s="10"/>
      <c r="E21" s="26">
        <f>E20/9</f>
        <v>8</v>
      </c>
      <c r="F21" s="36"/>
      <c r="G21" s="37"/>
      <c r="H21" s="37"/>
      <c r="I21" s="37"/>
      <c r="J21" s="37"/>
      <c r="K21" s="37"/>
      <c r="L21" s="38"/>
    </row>
    <row r="22" spans="2:12" x14ac:dyDescent="0.25">
      <c r="B22" s="22" t="s">
        <v>15</v>
      </c>
      <c r="C22" s="21">
        <v>27</v>
      </c>
      <c r="D22" s="20"/>
      <c r="E22" s="23">
        <v>18</v>
      </c>
      <c r="F22" s="36">
        <f>SUM(C22:E22)</f>
        <v>45</v>
      </c>
      <c r="G22" s="37"/>
      <c r="H22" s="37"/>
      <c r="I22" s="37"/>
      <c r="J22" s="37"/>
      <c r="K22" s="37"/>
      <c r="L22" s="38"/>
    </row>
    <row r="23" spans="2:12" x14ac:dyDescent="0.25">
      <c r="B23" s="22" t="s">
        <v>16</v>
      </c>
      <c r="C23" s="21">
        <f>C22/9</f>
        <v>3</v>
      </c>
      <c r="D23" s="20"/>
      <c r="E23" s="23">
        <f>E22/9</f>
        <v>2</v>
      </c>
      <c r="F23" s="36"/>
      <c r="G23" s="37"/>
      <c r="H23" s="37"/>
      <c r="I23" s="37"/>
      <c r="J23" s="37"/>
      <c r="K23" s="37"/>
      <c r="L23" s="38"/>
    </row>
    <row r="24" spans="2:12" x14ac:dyDescent="0.25">
      <c r="B24" s="22" t="s">
        <v>17</v>
      </c>
      <c r="C24" s="21">
        <v>45</v>
      </c>
      <c r="D24" s="20"/>
      <c r="E24" s="23">
        <v>27</v>
      </c>
      <c r="F24" s="36">
        <f>SUM(C24:E24)</f>
        <v>72</v>
      </c>
      <c r="G24" s="37"/>
      <c r="H24" s="37"/>
      <c r="I24" s="37"/>
      <c r="J24" s="37"/>
      <c r="K24" s="37"/>
      <c r="L24" s="38"/>
    </row>
    <row r="25" spans="2:12" x14ac:dyDescent="0.25">
      <c r="B25" s="22" t="s">
        <v>18</v>
      </c>
      <c r="C25" s="21">
        <f>C24/9</f>
        <v>5</v>
      </c>
      <c r="D25" s="20"/>
      <c r="E25" s="23">
        <f>E24/9</f>
        <v>3</v>
      </c>
      <c r="F25" s="36"/>
      <c r="G25" s="37"/>
      <c r="H25" s="37"/>
      <c r="I25" s="37"/>
      <c r="J25" s="37"/>
      <c r="K25" s="37"/>
      <c r="L25" s="38"/>
    </row>
    <row r="26" spans="2:12" x14ac:dyDescent="0.25">
      <c r="B26" s="22" t="s">
        <v>19</v>
      </c>
      <c r="C26" s="21">
        <v>36</v>
      </c>
      <c r="D26" s="20"/>
      <c r="E26" s="23">
        <v>18</v>
      </c>
      <c r="F26" s="36">
        <f>SUM(C26:E26)</f>
        <v>54</v>
      </c>
      <c r="G26" s="37"/>
      <c r="H26" s="37"/>
      <c r="I26" s="37"/>
      <c r="J26" s="37"/>
      <c r="K26" s="37"/>
      <c r="L26" s="38"/>
    </row>
    <row r="27" spans="2:12" x14ac:dyDescent="0.25">
      <c r="B27" s="22" t="s">
        <v>20</v>
      </c>
      <c r="C27" s="21">
        <f>C26/9</f>
        <v>4</v>
      </c>
      <c r="D27" s="20"/>
      <c r="E27" s="23">
        <f>E26/9</f>
        <v>2</v>
      </c>
      <c r="F27" s="36"/>
      <c r="G27" s="37"/>
      <c r="H27" s="37"/>
      <c r="I27" s="37"/>
      <c r="J27" s="37"/>
      <c r="K27" s="37"/>
      <c r="L27" s="38"/>
    </row>
    <row r="28" spans="2:12" x14ac:dyDescent="0.25">
      <c r="B28" s="22" t="s">
        <v>21</v>
      </c>
      <c r="C28" s="21">
        <v>43</v>
      </c>
      <c r="D28" s="20"/>
      <c r="E28" s="23">
        <f>SUM(E20,E22,E24,E26)*20%</f>
        <v>27</v>
      </c>
      <c r="F28" s="36">
        <f>SUM(C28:E28)</f>
        <v>70</v>
      </c>
      <c r="G28" s="37"/>
      <c r="H28" s="37"/>
      <c r="I28" s="37"/>
      <c r="J28" s="37"/>
      <c r="K28" s="37"/>
      <c r="L28" s="38"/>
    </row>
    <row r="29" spans="2:12" x14ac:dyDescent="0.25">
      <c r="B29" s="22" t="s">
        <v>22</v>
      </c>
      <c r="C29" s="21">
        <f>SUM(C20,C22,C24,C26,C28)</f>
        <v>295</v>
      </c>
      <c r="D29" s="20"/>
      <c r="E29" s="23">
        <f>SUM(E20,E22,E24,E26,E28)</f>
        <v>162</v>
      </c>
      <c r="F29" s="36">
        <f>SUM(F20:L28)+2</f>
        <v>459</v>
      </c>
      <c r="G29" s="37"/>
      <c r="H29" s="37"/>
      <c r="I29" s="37"/>
      <c r="J29" s="37"/>
      <c r="K29" s="37"/>
      <c r="L29" s="38"/>
    </row>
    <row r="32" spans="2:12" x14ac:dyDescent="0.25">
      <c r="B32" s="35" t="s">
        <v>48</v>
      </c>
    </row>
    <row r="33" spans="2:12" x14ac:dyDescent="0.25">
      <c r="B33" s="11"/>
      <c r="C33" s="24" t="s">
        <v>9</v>
      </c>
      <c r="D33" s="25"/>
      <c r="E33" s="24" t="s">
        <v>23</v>
      </c>
      <c r="F33" s="39" t="s">
        <v>12</v>
      </c>
      <c r="G33" s="40"/>
      <c r="H33" s="40"/>
      <c r="I33" s="40"/>
      <c r="J33" s="40"/>
      <c r="K33" s="40"/>
      <c r="L33" s="41"/>
    </row>
    <row r="34" spans="2:12" x14ac:dyDescent="0.25">
      <c r="B34" s="22" t="s">
        <v>10</v>
      </c>
      <c r="C34" s="23">
        <v>333</v>
      </c>
      <c r="D34" s="20"/>
      <c r="E34" s="19">
        <v>72</v>
      </c>
      <c r="F34" s="36">
        <f>SUM(C34:E34)</f>
        <v>405</v>
      </c>
      <c r="G34" s="37"/>
      <c r="H34" s="37"/>
      <c r="I34" s="37"/>
      <c r="J34" s="37"/>
      <c r="K34" s="37"/>
      <c r="L34" s="38"/>
    </row>
    <row r="35" spans="2:12" x14ac:dyDescent="0.25">
      <c r="B35" s="22" t="s">
        <v>11</v>
      </c>
      <c r="C35" s="26">
        <f>C34/9</f>
        <v>37</v>
      </c>
      <c r="D35" s="20"/>
      <c r="E35" s="26">
        <f>E34/9</f>
        <v>8</v>
      </c>
      <c r="F35" s="36"/>
      <c r="G35" s="37"/>
      <c r="H35" s="37"/>
      <c r="I35" s="37"/>
      <c r="J35" s="37"/>
      <c r="K35" s="37"/>
      <c r="L35" s="38"/>
    </row>
    <row r="36" spans="2:12" x14ac:dyDescent="0.25">
      <c r="B36" s="22" t="s">
        <v>15</v>
      </c>
      <c r="C36" s="23">
        <v>36</v>
      </c>
      <c r="D36" s="20"/>
      <c r="E36" s="23">
        <v>18</v>
      </c>
      <c r="F36" s="36">
        <f>SUM(C36:E36)</f>
        <v>54</v>
      </c>
      <c r="G36" s="37"/>
      <c r="H36" s="37"/>
      <c r="I36" s="37"/>
      <c r="J36" s="37"/>
      <c r="K36" s="37"/>
      <c r="L36" s="38"/>
    </row>
    <row r="37" spans="2:12" x14ac:dyDescent="0.25">
      <c r="B37" s="22" t="s">
        <v>16</v>
      </c>
      <c r="C37" s="23">
        <f>C36/9</f>
        <v>4</v>
      </c>
      <c r="D37" s="20"/>
      <c r="E37" s="23">
        <f>E36/9</f>
        <v>2</v>
      </c>
      <c r="F37" s="36"/>
      <c r="G37" s="37"/>
      <c r="H37" s="37"/>
      <c r="I37" s="37"/>
      <c r="J37" s="37"/>
      <c r="K37" s="37"/>
      <c r="L37" s="38"/>
    </row>
    <row r="38" spans="2:12" x14ac:dyDescent="0.25">
      <c r="B38" s="22" t="s">
        <v>17</v>
      </c>
      <c r="C38" s="23">
        <v>90</v>
      </c>
      <c r="D38" s="20"/>
      <c r="E38" s="23">
        <v>27</v>
      </c>
      <c r="F38" s="36">
        <f>SUM(C38:E38)</f>
        <v>117</v>
      </c>
      <c r="G38" s="37"/>
      <c r="H38" s="37"/>
      <c r="I38" s="37"/>
      <c r="J38" s="37"/>
      <c r="K38" s="37"/>
      <c r="L38" s="38"/>
    </row>
    <row r="39" spans="2:12" x14ac:dyDescent="0.25">
      <c r="B39" s="22" t="s">
        <v>18</v>
      </c>
      <c r="C39" s="23">
        <f>C38/9</f>
        <v>10</v>
      </c>
      <c r="D39" s="20"/>
      <c r="E39" s="23">
        <f>E38/9</f>
        <v>3</v>
      </c>
      <c r="F39" s="36"/>
      <c r="G39" s="37"/>
      <c r="H39" s="37"/>
      <c r="I39" s="37"/>
      <c r="J39" s="37"/>
      <c r="K39" s="37"/>
      <c r="L39" s="38"/>
    </row>
    <row r="40" spans="2:12" x14ac:dyDescent="0.25">
      <c r="B40" s="22" t="s">
        <v>19</v>
      </c>
      <c r="C40" s="23">
        <v>36</v>
      </c>
      <c r="D40" s="20"/>
      <c r="E40" s="23">
        <v>18</v>
      </c>
      <c r="F40" s="36">
        <f>SUM(C40:E40)</f>
        <v>54</v>
      </c>
      <c r="G40" s="37"/>
      <c r="H40" s="37"/>
      <c r="I40" s="37"/>
      <c r="J40" s="37"/>
      <c r="K40" s="37"/>
      <c r="L40" s="38"/>
    </row>
    <row r="41" spans="2:12" x14ac:dyDescent="0.25">
      <c r="B41" s="22" t="s">
        <v>20</v>
      </c>
      <c r="C41" s="23">
        <f>C40/9</f>
        <v>4</v>
      </c>
      <c r="D41" s="20"/>
      <c r="E41" s="23">
        <f>E40/9</f>
        <v>2</v>
      </c>
      <c r="F41" s="36"/>
      <c r="G41" s="37"/>
      <c r="H41" s="37"/>
      <c r="I41" s="37"/>
      <c r="J41" s="37"/>
      <c r="K41" s="37"/>
      <c r="L41" s="38"/>
    </row>
    <row r="42" spans="2:12" x14ac:dyDescent="0.25">
      <c r="B42" s="22" t="s">
        <v>21</v>
      </c>
      <c r="C42" s="23">
        <f>SUM(C34,C36,C38,C40)*20%</f>
        <v>99</v>
      </c>
      <c r="D42" s="20"/>
      <c r="E42" s="23">
        <f>SUM(E34,E36,E38,E40)*20%</f>
        <v>27</v>
      </c>
      <c r="F42" s="36">
        <f>SUM(C42:E42)</f>
        <v>126</v>
      </c>
      <c r="G42" s="37"/>
      <c r="H42" s="37"/>
      <c r="I42" s="37"/>
      <c r="J42" s="37"/>
      <c r="K42" s="37"/>
      <c r="L42" s="38"/>
    </row>
    <row r="43" spans="2:12" x14ac:dyDescent="0.25">
      <c r="B43" s="22" t="s">
        <v>22</v>
      </c>
      <c r="C43" s="23">
        <f>SUM(C34,C36,C38,C40,C42)</f>
        <v>594</v>
      </c>
      <c r="D43" s="20"/>
      <c r="E43" s="23">
        <f>SUM(E34,E36,E38,E40,E42)</f>
        <v>162</v>
      </c>
      <c r="F43" s="36">
        <f>SUM(F34:L42)</f>
        <v>756</v>
      </c>
      <c r="G43" s="37"/>
      <c r="H43" s="37"/>
      <c r="I43" s="37"/>
      <c r="J43" s="37"/>
      <c r="K43" s="37"/>
      <c r="L43" s="38"/>
    </row>
  </sheetData>
  <mergeCells count="36">
    <mergeCell ref="C1:E1"/>
    <mergeCell ref="C2:E2"/>
    <mergeCell ref="F19:L19"/>
    <mergeCell ref="F20:L20"/>
    <mergeCell ref="C4:E4"/>
    <mergeCell ref="C6:E6"/>
    <mergeCell ref="C8:E8"/>
    <mergeCell ref="C10:E10"/>
    <mergeCell ref="C3:E3"/>
    <mergeCell ref="C5:E5"/>
    <mergeCell ref="C7:E7"/>
    <mergeCell ref="C9:E9"/>
    <mergeCell ref="C12:E12"/>
    <mergeCell ref="C11:E11"/>
    <mergeCell ref="C13:E13"/>
    <mergeCell ref="F28:L28"/>
    <mergeCell ref="F29:L29"/>
    <mergeCell ref="F21:L21"/>
    <mergeCell ref="F22:L22"/>
    <mergeCell ref="F23:L23"/>
    <mergeCell ref="F24:L24"/>
    <mergeCell ref="F25:L25"/>
    <mergeCell ref="F26:L26"/>
    <mergeCell ref="F27:L27"/>
    <mergeCell ref="C14:E14"/>
    <mergeCell ref="F33:L33"/>
    <mergeCell ref="F34:L34"/>
    <mergeCell ref="F35:L35"/>
    <mergeCell ref="F36:L36"/>
    <mergeCell ref="F37:L37"/>
    <mergeCell ref="F43:L43"/>
    <mergeCell ref="F38:L38"/>
    <mergeCell ref="F39:L39"/>
    <mergeCell ref="F40:L40"/>
    <mergeCell ref="F41:L41"/>
    <mergeCell ref="F42:L4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jubarros</dc:creator>
  <cp:lastModifiedBy>jubarros</cp:lastModifiedBy>
  <dcterms:created xsi:type="dcterms:W3CDTF">2012-04-05T13:44:43Z</dcterms:created>
  <dcterms:modified xsi:type="dcterms:W3CDTF">2012-09-26T17:04:49Z</dcterms:modified>
</cp:coreProperties>
</file>