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15" windowWidth="15120" windowHeight="745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32" i="1" l="1"/>
  <c r="E30" i="1"/>
  <c r="E28" i="1"/>
  <c r="E26" i="1"/>
  <c r="E33" i="1"/>
  <c r="E34" i="1" s="1"/>
  <c r="C33" i="1"/>
  <c r="C34" i="1" s="1"/>
  <c r="C32" i="1"/>
  <c r="C30" i="1"/>
  <c r="C28" i="1"/>
  <c r="C26" i="1"/>
  <c r="F33" i="1" l="1"/>
  <c r="F31" i="1" l="1"/>
  <c r="F29" i="1"/>
  <c r="F27" i="1"/>
  <c r="F25" i="1"/>
  <c r="I22" i="1"/>
  <c r="F34" i="1" l="1"/>
  <c r="H22" i="1"/>
</calcChain>
</file>

<file path=xl/sharedStrings.xml><?xml version="1.0" encoding="utf-8"?>
<sst xmlns="http://schemas.openxmlformats.org/spreadsheetml/2006/main" count="82" uniqueCount="53">
  <si>
    <t>PONTOS DE ALTERAÇÃO</t>
  </si>
  <si>
    <t>MENU</t>
  </si>
  <si>
    <t>Item</t>
  </si>
  <si>
    <t>Observação</t>
  </si>
  <si>
    <t>WEB</t>
  </si>
  <si>
    <t>S</t>
  </si>
  <si>
    <t>Protheus</t>
  </si>
  <si>
    <t>N</t>
  </si>
  <si>
    <t>Previsão Horas</t>
  </si>
  <si>
    <t>TOTAL WEB</t>
  </si>
  <si>
    <t>HORAS</t>
  </si>
  <si>
    <t>DIAS</t>
  </si>
  <si>
    <t>TOTAL GERAL</t>
  </si>
  <si>
    <t>Previsão horas</t>
  </si>
  <si>
    <t>Ordem Desenv. Web</t>
  </si>
  <si>
    <t>STATUS</t>
  </si>
  <si>
    <t>HORAS Testes</t>
  </si>
  <si>
    <t>DIAS Testes</t>
  </si>
  <si>
    <t>Horas validação</t>
  </si>
  <si>
    <t>Dias de Validação</t>
  </si>
  <si>
    <t>HORAS Documentação</t>
  </si>
  <si>
    <t>DIAS Documentação</t>
  </si>
  <si>
    <t>Gerenciamento</t>
  </si>
  <si>
    <t>Total Geral (HORAS)</t>
  </si>
  <si>
    <t>TOTAL PROTHEUS</t>
  </si>
  <si>
    <t>CRM - Proposta</t>
  </si>
  <si>
    <t>Criar campo status contendo as opções: Venda direta e estimativa de preço</t>
  </si>
  <si>
    <t>Incluir campo CK_GARANT nos itens da proposta. Verificar se existe algum gatilho para preenchimento deste campo e montar como no protheus. Alterar impressão para mostrar este campo</t>
  </si>
  <si>
    <t>Criar nova cond. Pagto: Parcelado. (Raquel vai verificar se necessita de mais alguma)</t>
  </si>
  <si>
    <t>Criar campo motivo não aprovação: Cliente não possui verba, preço, técnica, outros (deixar disponivel campo texto para digitacao).</t>
  </si>
  <si>
    <t>Protheus - Faturamento - Orcamento</t>
  </si>
  <si>
    <t>Montar rotina automatica que verifique lista de orçamentos que vencerão em 1 dia. Enviar e-mail para representantes informando do prazo de validade e qual o orcamento.</t>
  </si>
  <si>
    <t>Alterar nomenclatura: Prz. Entrega para Prz. Entrega Intermed. Criar campo Prz. Entrega Representante (Não obrigatório). Incluir este campo nos itens ao lado do prazo intermed. Mostrar este campo na impressão caso esteja preenchido e não mostrar no prazo intermed ou vice-versa</t>
  </si>
  <si>
    <t>Fazer teste se funciona aprovação de venda de orçamento no Protheus, quando orçamento é criado pela WEB.</t>
  </si>
  <si>
    <t>CRM - Proposta - Impressão</t>
  </si>
  <si>
    <t>Mostrar os dados de descr. Det. Com letra diferente. Mudar para ficar igual a letra do nome do produto</t>
  </si>
  <si>
    <t>Incluir 2 novos campos no cabecalho: Orc. Anterior e N. Orc. Anterior</t>
  </si>
  <si>
    <t>Incluir os campos cabeçalho (CJ_CABEC) e rodapé (CJ_RODAPE). Na seguinte ordem: Campos do cabeçalho (numero, validade, etc), cabeçalho, itens, rodape. Obs: Retirar campo observações. Alterar impressão para mostrar cabeçalho e rodapé.</t>
  </si>
  <si>
    <t>Necessário apenas mudar o campo E4_XEXIBE para O ou A e a condição de pagamento passará a ser mostrada na WEB.</t>
  </si>
  <si>
    <t>ok</t>
  </si>
  <si>
    <t>Treinamento Online</t>
  </si>
  <si>
    <t>Atualizar video de treinamento com novas solicitações</t>
  </si>
  <si>
    <t>Protheus - Relatório</t>
  </si>
  <si>
    <t>Criar relatório no Protheus contendo cabeçalho e itens da proposta</t>
  </si>
  <si>
    <t>Protheus - Orcamento</t>
  </si>
  <si>
    <t>Corrigir todas as mensagens de erro</t>
  </si>
  <si>
    <t>Fazer alteração para chamar webservice de login customizado da agility</t>
  </si>
  <si>
    <t>CRM</t>
  </si>
  <si>
    <t>Criar log de erro e atualizar todos os fontes para salvar erros em log</t>
  </si>
  <si>
    <t>Corrigir todas as procedures verificando tempo de processamento</t>
  </si>
  <si>
    <t>Verificar todas as validações de campos do Protheus e incluir na proposta (Não deve permitir que inclua cliente inativo, por exemplo)</t>
  </si>
  <si>
    <t>Alterar campo CJ_MATRIC para não obrigatório e alterável.</t>
  </si>
  <si>
    <t>Criar PDCA para anvisa (manual)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</si>
</sst>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66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/>
      <right/>
      <top style="thin">
        <color theme="3" tint="-0.24994659260841701"/>
      </top>
      <bottom/>
      <diagonal/>
    </border>
    <border>
      <left/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indexed="64"/>
      </top>
      <bottom style="thin">
        <color theme="3" tint="-0.24994659260841701"/>
      </bottom>
      <diagonal/>
    </border>
    <border>
      <left/>
      <right/>
      <top style="thin">
        <color indexed="64"/>
      </top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indexed="64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indexed="64"/>
      </bottom>
      <diagonal/>
    </border>
    <border>
      <left/>
      <right/>
      <top style="thin">
        <color theme="3" tint="-0.24994659260841701"/>
      </top>
      <bottom style="thin">
        <color indexed="64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indexed="64"/>
      </bottom>
      <diagonal/>
    </border>
    <border>
      <left style="thin">
        <color theme="3" tint="-0.2499465926084170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3" tint="-0.2499465926084170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/>
    <xf numFmtId="0" fontId="0" fillId="5" borderId="2" xfId="0" applyFill="1" applyBorder="1"/>
    <xf numFmtId="0" fontId="2" fillId="5" borderId="2" xfId="0" applyFont="1" applyFill="1" applyBorder="1"/>
    <xf numFmtId="0" fontId="1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2" fillId="5" borderId="2" xfId="0" applyFont="1" applyFill="1" applyBorder="1"/>
    <xf numFmtId="0" fontId="0" fillId="2" borderId="2" xfId="0" applyFill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2" borderId="2" xfId="0" applyNumberFormat="1" applyFill="1" applyBorder="1" applyAlignment="1">
      <alignment horizontal="left"/>
    </xf>
    <xf numFmtId="16" fontId="0" fillId="2" borderId="0" xfId="0" applyNumberFormat="1" applyFill="1"/>
    <xf numFmtId="0" fontId="3" fillId="0" borderId="0" xfId="0" applyFont="1"/>
    <xf numFmtId="0" fontId="0" fillId="3" borderId="10" xfId="0" applyFill="1" applyBorder="1" applyAlignment="1">
      <alignment horizontal="center"/>
    </xf>
    <xf numFmtId="0" fontId="0" fillId="2" borderId="17" xfId="0" applyFill="1" applyBorder="1" applyAlignment="1">
      <alignment wrapText="1"/>
    </xf>
    <xf numFmtId="0" fontId="0" fillId="2" borderId="17" xfId="0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 applyAlignment="1">
      <alignment wrapText="1"/>
    </xf>
    <xf numFmtId="0" fontId="0" fillId="2" borderId="18" xfId="0" applyFill="1" applyBorder="1" applyAlignment="1">
      <alignment horizontal="center"/>
    </xf>
    <xf numFmtId="0" fontId="0" fillId="2" borderId="18" xfId="0" applyFill="1" applyBorder="1"/>
    <xf numFmtId="0" fontId="0" fillId="6" borderId="2" xfId="0" applyFill="1" applyBorder="1"/>
    <xf numFmtId="0" fontId="0" fillId="2" borderId="19" xfId="0" applyFill="1" applyBorder="1" applyAlignment="1">
      <alignment wrapText="1"/>
    </xf>
    <xf numFmtId="0" fontId="0" fillId="2" borderId="20" xfId="0" applyFill="1" applyBorder="1" applyAlignment="1">
      <alignment wrapText="1"/>
    </xf>
    <xf numFmtId="0" fontId="0" fillId="2" borderId="21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6" borderId="19" xfId="0" applyFill="1" applyBorder="1" applyAlignment="1">
      <alignment wrapText="1"/>
    </xf>
    <xf numFmtId="0" fontId="0" fillId="6" borderId="20" xfId="0" applyFill="1" applyBorder="1" applyAlignment="1">
      <alignment wrapText="1"/>
    </xf>
    <xf numFmtId="0" fontId="0" fillId="6" borderId="21" xfId="0" applyFill="1" applyBorder="1" applyAlignment="1">
      <alignment wrapText="1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0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8" xfId="0" applyFill="1" applyBorder="1" applyAlignment="1">
      <alignment wrapText="1"/>
    </xf>
    <xf numFmtId="0" fontId="0" fillId="6" borderId="9" xfId="0" applyFill="1" applyBorder="1" applyAlignment="1">
      <alignment wrapText="1"/>
    </xf>
    <xf numFmtId="0" fontId="0" fillId="6" borderId="10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25" xfId="0" applyFill="1" applyBorder="1" applyAlignment="1">
      <alignment horizontal="left" wrapText="1"/>
    </xf>
    <xf numFmtId="0" fontId="0" fillId="6" borderId="12" xfId="0" applyFill="1" applyBorder="1" applyAlignment="1">
      <alignment horizontal="left" wrapText="1"/>
    </xf>
    <xf numFmtId="0" fontId="0" fillId="6" borderId="26" xfId="0" applyFill="1" applyBorder="1" applyAlignment="1">
      <alignment horizontal="left" wrapText="1"/>
    </xf>
    <xf numFmtId="0" fontId="0" fillId="2" borderId="19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0" fillId="2" borderId="2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pane ySplit="1" topLeftCell="A20" activePane="bottomLeft" state="frozen"/>
      <selection pane="bottomLeft" activeCell="F28" sqref="F28:J28"/>
    </sheetView>
  </sheetViews>
  <sheetFormatPr defaultRowHeight="15" x14ac:dyDescent="0.25"/>
  <cols>
    <col min="1" max="1" width="5.140625" style="7" bestFit="1" customWidth="1"/>
    <col min="2" max="2" width="23.7109375" style="1" customWidth="1"/>
    <col min="3" max="3" width="30.140625" style="1" customWidth="1"/>
    <col min="4" max="4" width="10.28515625" style="1" hidden="1" customWidth="1"/>
    <col min="5" max="5" width="29.42578125" style="1" customWidth="1"/>
    <col min="6" max="6" width="8.5703125" style="1" customWidth="1"/>
    <col min="7" max="7" width="9" style="1" hidden="1" customWidth="1"/>
    <col min="8" max="8" width="8.5703125" style="1" hidden="1" customWidth="1"/>
    <col min="9" max="9" width="11.28515625" style="1" customWidth="1"/>
    <col min="10" max="10" width="10.5703125" style="1" customWidth="1"/>
    <col min="11" max="11" width="58.85546875" style="1" customWidth="1"/>
    <col min="12" max="12" width="0" style="1" hidden="1" customWidth="1"/>
    <col min="13" max="16384" width="9.140625" style="1"/>
  </cols>
  <sheetData>
    <row r="1" spans="1:13" ht="45" x14ac:dyDescent="0.25">
      <c r="A1" s="18" t="s">
        <v>2</v>
      </c>
      <c r="B1" s="17" t="s">
        <v>1</v>
      </c>
      <c r="C1" s="49" t="s">
        <v>0</v>
      </c>
      <c r="D1" s="50"/>
      <c r="E1" s="51"/>
      <c r="F1" s="18" t="s">
        <v>4</v>
      </c>
      <c r="G1" s="13" t="s">
        <v>8</v>
      </c>
      <c r="H1" s="14" t="s">
        <v>6</v>
      </c>
      <c r="I1" s="13" t="s">
        <v>13</v>
      </c>
      <c r="J1" s="15" t="s">
        <v>15</v>
      </c>
      <c r="K1" s="15" t="s">
        <v>3</v>
      </c>
      <c r="L1" s="16" t="s">
        <v>14</v>
      </c>
    </row>
    <row r="2" spans="1:13" ht="31.5" customHeight="1" x14ac:dyDescent="0.25">
      <c r="A2" s="9">
        <v>1</v>
      </c>
      <c r="B2" s="6" t="s">
        <v>25</v>
      </c>
      <c r="C2" s="52" t="s">
        <v>36</v>
      </c>
      <c r="D2" s="53"/>
      <c r="E2" s="54"/>
      <c r="F2" s="9" t="s">
        <v>5</v>
      </c>
      <c r="G2" s="9">
        <v>27</v>
      </c>
      <c r="H2" s="5"/>
      <c r="I2" s="9">
        <v>9</v>
      </c>
      <c r="J2" s="6"/>
      <c r="K2" s="6"/>
      <c r="L2" s="9"/>
    </row>
    <row r="3" spans="1:13" ht="31.5" customHeight="1" x14ac:dyDescent="0.25">
      <c r="A3" s="8">
        <v>2</v>
      </c>
      <c r="B3" s="4" t="s">
        <v>25</v>
      </c>
      <c r="C3" s="40" t="s">
        <v>26</v>
      </c>
      <c r="D3" s="58"/>
      <c r="E3" s="59"/>
      <c r="F3" s="8" t="s">
        <v>5</v>
      </c>
      <c r="G3" s="8"/>
      <c r="H3" s="3"/>
      <c r="I3" s="8">
        <v>9</v>
      </c>
      <c r="J3" s="4"/>
      <c r="K3" s="4"/>
      <c r="L3" s="9"/>
    </row>
    <row r="4" spans="1:13" ht="49.5" customHeight="1" x14ac:dyDescent="0.25">
      <c r="A4" s="9">
        <v>3</v>
      </c>
      <c r="B4" s="6" t="s">
        <v>25</v>
      </c>
      <c r="C4" s="52" t="s">
        <v>27</v>
      </c>
      <c r="D4" s="53"/>
      <c r="E4" s="54"/>
      <c r="F4" s="9" t="s">
        <v>5</v>
      </c>
      <c r="G4" s="9"/>
      <c r="H4" s="5"/>
      <c r="I4" s="9">
        <v>9</v>
      </c>
      <c r="J4" s="6"/>
      <c r="K4" s="6"/>
      <c r="L4" s="9"/>
    </row>
    <row r="5" spans="1:13" ht="32.25" customHeight="1" x14ac:dyDescent="0.25">
      <c r="A5" s="8">
        <v>4</v>
      </c>
      <c r="B5" s="4" t="s">
        <v>25</v>
      </c>
      <c r="C5" s="40" t="s">
        <v>28</v>
      </c>
      <c r="D5" s="58"/>
      <c r="E5" s="59"/>
      <c r="F5" s="8" t="s">
        <v>5</v>
      </c>
      <c r="G5" s="8"/>
      <c r="H5" s="3"/>
      <c r="I5" s="8">
        <v>0</v>
      </c>
      <c r="J5" s="4" t="s">
        <v>39</v>
      </c>
      <c r="K5" s="4" t="s">
        <v>38</v>
      </c>
      <c r="L5" s="9"/>
    </row>
    <row r="6" spans="1:13" ht="45.75" customHeight="1" x14ac:dyDescent="0.25">
      <c r="A6" s="9">
        <v>5</v>
      </c>
      <c r="B6" s="6" t="s">
        <v>25</v>
      </c>
      <c r="C6" s="52" t="s">
        <v>29</v>
      </c>
      <c r="D6" s="53"/>
      <c r="E6" s="54"/>
      <c r="F6" s="9" t="s">
        <v>5</v>
      </c>
      <c r="G6" s="9"/>
      <c r="H6" s="5"/>
      <c r="I6" s="9">
        <v>9</v>
      </c>
      <c r="J6" s="6"/>
      <c r="K6" s="6"/>
      <c r="L6" s="9"/>
    </row>
    <row r="7" spans="1:13" ht="48.75" customHeight="1" x14ac:dyDescent="0.25">
      <c r="A7" s="8">
        <v>6</v>
      </c>
      <c r="B7" s="4" t="s">
        <v>30</v>
      </c>
      <c r="C7" s="40" t="s">
        <v>31</v>
      </c>
      <c r="D7" s="41"/>
      <c r="E7" s="42"/>
      <c r="F7" s="8" t="s">
        <v>7</v>
      </c>
      <c r="G7" s="8"/>
      <c r="H7" s="3"/>
      <c r="I7" s="8">
        <v>27</v>
      </c>
      <c r="J7" s="4"/>
      <c r="K7" s="4"/>
      <c r="L7" s="9"/>
    </row>
    <row r="8" spans="1:13" ht="76.5" customHeight="1" x14ac:dyDescent="0.25">
      <c r="A8" s="9">
        <v>7</v>
      </c>
      <c r="B8" s="6" t="s">
        <v>25</v>
      </c>
      <c r="C8" s="52" t="s">
        <v>32</v>
      </c>
      <c r="D8" s="53"/>
      <c r="E8" s="54"/>
      <c r="F8" s="9" t="s">
        <v>5</v>
      </c>
      <c r="G8" s="9"/>
      <c r="H8" s="5"/>
      <c r="I8" s="9">
        <v>18</v>
      </c>
      <c r="J8" s="6"/>
      <c r="K8" s="6"/>
      <c r="L8" s="9"/>
      <c r="M8" s="27"/>
    </row>
    <row r="9" spans="1:13" ht="35.25" customHeight="1" x14ac:dyDescent="0.25">
      <c r="A9" s="8">
        <v>8</v>
      </c>
      <c r="B9" s="4" t="s">
        <v>25</v>
      </c>
      <c r="C9" s="40" t="s">
        <v>33</v>
      </c>
      <c r="D9" s="41"/>
      <c r="E9" s="42"/>
      <c r="F9" s="8" t="s">
        <v>5</v>
      </c>
      <c r="G9" s="8"/>
      <c r="H9" s="3"/>
      <c r="I9" s="8">
        <v>9</v>
      </c>
      <c r="J9" s="4"/>
      <c r="K9" s="4"/>
      <c r="L9" s="9"/>
    </row>
    <row r="10" spans="1:13" ht="63" customHeight="1" x14ac:dyDescent="0.25">
      <c r="A10" s="9">
        <v>9</v>
      </c>
      <c r="B10" s="6" t="s">
        <v>25</v>
      </c>
      <c r="C10" s="52" t="s">
        <v>37</v>
      </c>
      <c r="D10" s="53"/>
      <c r="E10" s="54"/>
      <c r="F10" s="9" t="s">
        <v>5</v>
      </c>
      <c r="G10" s="9"/>
      <c r="H10" s="5"/>
      <c r="I10" s="9">
        <v>27</v>
      </c>
      <c r="J10" s="6"/>
      <c r="K10" s="6"/>
      <c r="L10" s="9"/>
    </row>
    <row r="11" spans="1:13" ht="39.75" customHeight="1" x14ac:dyDescent="0.25">
      <c r="A11" s="8">
        <v>10</v>
      </c>
      <c r="B11" s="4" t="s">
        <v>34</v>
      </c>
      <c r="C11" s="40" t="s">
        <v>35</v>
      </c>
      <c r="D11" s="41"/>
      <c r="E11" s="42"/>
      <c r="F11" s="8" t="s">
        <v>5</v>
      </c>
      <c r="G11" s="8"/>
      <c r="H11" s="3"/>
      <c r="I11" s="8">
        <v>9</v>
      </c>
      <c r="J11" s="4"/>
      <c r="K11" s="4"/>
      <c r="L11" s="9"/>
    </row>
    <row r="12" spans="1:13" ht="31.5" customHeight="1" x14ac:dyDescent="0.25">
      <c r="A12" s="9">
        <v>11</v>
      </c>
      <c r="B12" s="6" t="s">
        <v>40</v>
      </c>
      <c r="C12" s="52" t="s">
        <v>41</v>
      </c>
      <c r="D12" s="53"/>
      <c r="E12" s="54"/>
      <c r="F12" s="9" t="s">
        <v>5</v>
      </c>
      <c r="G12" s="9"/>
      <c r="H12" s="5"/>
      <c r="I12" s="9">
        <v>18</v>
      </c>
      <c r="J12" s="6"/>
      <c r="K12" s="6"/>
      <c r="L12" s="9"/>
    </row>
    <row r="13" spans="1:13" ht="24" customHeight="1" x14ac:dyDescent="0.25">
      <c r="A13" s="31">
        <v>12</v>
      </c>
      <c r="B13" s="30" t="s">
        <v>42</v>
      </c>
      <c r="C13" s="60" t="s">
        <v>43</v>
      </c>
      <c r="D13" s="61"/>
      <c r="E13" s="62"/>
      <c r="F13" s="31" t="s">
        <v>7</v>
      </c>
      <c r="G13" s="31"/>
      <c r="H13" s="32"/>
      <c r="I13" s="31">
        <v>36</v>
      </c>
      <c r="J13" s="30"/>
      <c r="K13" s="30"/>
      <c r="L13" s="9"/>
    </row>
    <row r="14" spans="1:13" ht="24.75" customHeight="1" x14ac:dyDescent="0.25">
      <c r="A14" s="73">
        <v>13</v>
      </c>
      <c r="B14" s="36" t="s">
        <v>47</v>
      </c>
      <c r="C14" s="43" t="s">
        <v>45</v>
      </c>
      <c r="D14" s="44"/>
      <c r="E14" s="45"/>
      <c r="F14" s="73" t="s">
        <v>5</v>
      </c>
      <c r="G14" s="36"/>
      <c r="H14" s="36"/>
      <c r="I14" s="73">
        <v>45</v>
      </c>
      <c r="J14" s="36"/>
      <c r="K14" s="36"/>
      <c r="L14" s="29"/>
    </row>
    <row r="15" spans="1:13" ht="36" customHeight="1" x14ac:dyDescent="0.25">
      <c r="A15" s="34">
        <v>14</v>
      </c>
      <c r="B15" s="33" t="s">
        <v>47</v>
      </c>
      <c r="C15" s="37" t="s">
        <v>46</v>
      </c>
      <c r="D15" s="38"/>
      <c r="E15" s="39"/>
      <c r="F15" s="34" t="s">
        <v>5</v>
      </c>
      <c r="G15" s="34"/>
      <c r="H15" s="35"/>
      <c r="I15" s="34">
        <v>18</v>
      </c>
      <c r="J15" s="33"/>
      <c r="K15" s="33"/>
      <c r="L15" s="9"/>
    </row>
    <row r="16" spans="1:13" ht="39" customHeight="1" x14ac:dyDescent="0.25">
      <c r="A16" s="71">
        <v>15</v>
      </c>
      <c r="B16" s="67" t="s">
        <v>47</v>
      </c>
      <c r="C16" s="68" t="s">
        <v>48</v>
      </c>
      <c r="D16" s="69"/>
      <c r="E16" s="70"/>
      <c r="F16" s="71" t="s">
        <v>5</v>
      </c>
      <c r="G16" s="71"/>
      <c r="H16" s="72"/>
      <c r="I16" s="71">
        <v>36</v>
      </c>
      <c r="J16" s="67"/>
      <c r="K16" s="67"/>
      <c r="L16" s="9"/>
    </row>
    <row r="17" spans="1:12" ht="24" customHeight="1" x14ac:dyDescent="0.25">
      <c r="A17" s="8">
        <v>16</v>
      </c>
      <c r="B17" s="63" t="s">
        <v>47</v>
      </c>
      <c r="C17" s="64" t="s">
        <v>49</v>
      </c>
      <c r="D17" s="65"/>
      <c r="E17" s="66"/>
      <c r="F17" s="8" t="s">
        <v>5</v>
      </c>
      <c r="G17" s="8"/>
      <c r="H17" s="8"/>
      <c r="I17" s="8">
        <v>36</v>
      </c>
      <c r="J17" s="8"/>
      <c r="K17" s="8"/>
      <c r="L17" s="9"/>
    </row>
    <row r="18" spans="1:12" ht="49.5" customHeight="1" x14ac:dyDescent="0.25">
      <c r="A18" s="71">
        <v>17</v>
      </c>
      <c r="B18" s="75" t="s">
        <v>47</v>
      </c>
      <c r="C18" s="76" t="s">
        <v>50</v>
      </c>
      <c r="D18" s="77"/>
      <c r="E18" s="78"/>
      <c r="F18" s="71" t="s">
        <v>5</v>
      </c>
      <c r="G18" s="71"/>
      <c r="H18" s="71"/>
      <c r="I18" s="71">
        <v>36</v>
      </c>
      <c r="J18" s="71"/>
      <c r="K18" s="71"/>
      <c r="L18" s="9"/>
    </row>
    <row r="19" spans="1:12" ht="22.5" customHeight="1" x14ac:dyDescent="0.25">
      <c r="A19" s="8">
        <v>18</v>
      </c>
      <c r="B19" s="74" t="s">
        <v>47</v>
      </c>
      <c r="C19" s="79" t="s">
        <v>52</v>
      </c>
      <c r="D19" s="80"/>
      <c r="E19" s="81"/>
      <c r="F19" s="8" t="s">
        <v>5</v>
      </c>
      <c r="G19" s="74"/>
      <c r="H19" s="74"/>
      <c r="I19" s="8">
        <v>45</v>
      </c>
      <c r="J19" s="74"/>
      <c r="K19" s="74"/>
      <c r="L19" s="9"/>
    </row>
    <row r="20" spans="1:12" ht="21.75" customHeight="1" x14ac:dyDescent="0.25">
      <c r="A20" s="71">
        <v>19</v>
      </c>
      <c r="B20" s="75" t="s">
        <v>44</v>
      </c>
      <c r="C20" s="75" t="s">
        <v>51</v>
      </c>
      <c r="D20" s="75"/>
      <c r="E20" s="75"/>
      <c r="F20" s="71" t="s">
        <v>7</v>
      </c>
      <c r="G20" s="75"/>
      <c r="H20" s="75"/>
      <c r="I20" s="71">
        <v>9</v>
      </c>
      <c r="J20" s="75"/>
      <c r="K20" s="75"/>
      <c r="L20" s="9"/>
    </row>
    <row r="21" spans="1:12" x14ac:dyDescent="0.25">
      <c r="A21" s="1"/>
      <c r="L21" s="9"/>
    </row>
    <row r="22" spans="1:12" x14ac:dyDescent="0.25">
      <c r="C22" s="2"/>
      <c r="H22" s="1">
        <f>SUM(I2:I20)</f>
        <v>405</v>
      </c>
      <c r="I22" s="1">
        <f>SUM(I2:I20)</f>
        <v>405</v>
      </c>
    </row>
    <row r="23" spans="1:12" x14ac:dyDescent="0.25">
      <c r="C23" s="2"/>
    </row>
    <row r="24" spans="1:12" x14ac:dyDescent="0.25">
      <c r="B24" s="11"/>
      <c r="C24" s="24" t="s">
        <v>9</v>
      </c>
      <c r="D24" s="25"/>
      <c r="E24" s="24" t="s">
        <v>24</v>
      </c>
      <c r="F24" s="55" t="s">
        <v>12</v>
      </c>
      <c r="G24" s="56"/>
      <c r="H24" s="56"/>
      <c r="I24" s="56"/>
      <c r="J24" s="57"/>
    </row>
    <row r="25" spans="1:12" x14ac:dyDescent="0.25">
      <c r="B25" s="12" t="s">
        <v>10</v>
      </c>
      <c r="C25" s="23">
        <v>333</v>
      </c>
      <c r="D25" s="10"/>
      <c r="E25" s="19">
        <v>72</v>
      </c>
      <c r="F25" s="46">
        <f>SUM(C25:E25)</f>
        <v>405</v>
      </c>
      <c r="G25" s="47"/>
      <c r="H25" s="47"/>
      <c r="I25" s="47"/>
      <c r="J25" s="48"/>
    </row>
    <row r="26" spans="1:12" x14ac:dyDescent="0.25">
      <c r="B26" s="12" t="s">
        <v>11</v>
      </c>
      <c r="C26" s="26">
        <f>C25/9</f>
        <v>37</v>
      </c>
      <c r="D26" s="10"/>
      <c r="E26" s="26">
        <f>E25/9</f>
        <v>8</v>
      </c>
      <c r="F26" s="46"/>
      <c r="G26" s="47"/>
      <c r="H26" s="47"/>
      <c r="I26" s="47"/>
      <c r="J26" s="48"/>
    </row>
    <row r="27" spans="1:12" x14ac:dyDescent="0.25">
      <c r="B27" s="22" t="s">
        <v>16</v>
      </c>
      <c r="C27" s="21">
        <v>36</v>
      </c>
      <c r="D27" s="20"/>
      <c r="E27" s="23">
        <v>18</v>
      </c>
      <c r="F27" s="46">
        <f>SUM(C27:E27)</f>
        <v>54</v>
      </c>
      <c r="G27" s="47"/>
      <c r="H27" s="47"/>
      <c r="I27" s="47"/>
      <c r="J27" s="48"/>
    </row>
    <row r="28" spans="1:12" x14ac:dyDescent="0.25">
      <c r="B28" s="22" t="s">
        <v>17</v>
      </c>
      <c r="C28" s="21">
        <f>C27/9</f>
        <v>4</v>
      </c>
      <c r="D28" s="20"/>
      <c r="E28" s="23">
        <f>E27/9</f>
        <v>2</v>
      </c>
      <c r="F28" s="46"/>
      <c r="G28" s="47"/>
      <c r="H28" s="47"/>
      <c r="I28" s="47"/>
      <c r="J28" s="48"/>
    </row>
    <row r="29" spans="1:12" x14ac:dyDescent="0.25">
      <c r="B29" s="22" t="s">
        <v>18</v>
      </c>
      <c r="C29" s="21">
        <v>90</v>
      </c>
      <c r="D29" s="20"/>
      <c r="E29" s="23">
        <v>27</v>
      </c>
      <c r="F29" s="46">
        <f>SUM(C29:E29)</f>
        <v>117</v>
      </c>
      <c r="G29" s="47"/>
      <c r="H29" s="47"/>
      <c r="I29" s="47"/>
      <c r="J29" s="48"/>
    </row>
    <row r="30" spans="1:12" x14ac:dyDescent="0.25">
      <c r="B30" s="22" t="s">
        <v>19</v>
      </c>
      <c r="C30" s="21">
        <f>C29/9</f>
        <v>10</v>
      </c>
      <c r="D30" s="20"/>
      <c r="E30" s="23">
        <f>E29/9</f>
        <v>3</v>
      </c>
      <c r="F30" s="46"/>
      <c r="G30" s="47"/>
      <c r="H30" s="47"/>
      <c r="I30" s="47"/>
      <c r="J30" s="48"/>
    </row>
    <row r="31" spans="1:12" x14ac:dyDescent="0.25">
      <c r="B31" s="22" t="s">
        <v>20</v>
      </c>
      <c r="C31" s="21">
        <v>36</v>
      </c>
      <c r="D31" s="20"/>
      <c r="E31" s="23">
        <v>18</v>
      </c>
      <c r="F31" s="46">
        <f>SUM(C31:E31)</f>
        <v>54</v>
      </c>
      <c r="G31" s="47"/>
      <c r="H31" s="47"/>
      <c r="I31" s="47"/>
      <c r="J31" s="48"/>
    </row>
    <row r="32" spans="1:12" x14ac:dyDescent="0.25">
      <c r="B32" s="22" t="s">
        <v>21</v>
      </c>
      <c r="C32" s="21">
        <f>C31/9</f>
        <v>4</v>
      </c>
      <c r="D32" s="20"/>
      <c r="E32" s="23">
        <f>E31/9</f>
        <v>2</v>
      </c>
      <c r="F32" s="46"/>
      <c r="G32" s="47"/>
      <c r="H32" s="47"/>
      <c r="I32" s="47"/>
      <c r="J32" s="48"/>
    </row>
    <row r="33" spans="2:10" x14ac:dyDescent="0.25">
      <c r="B33" s="22" t="s">
        <v>22</v>
      </c>
      <c r="C33" s="21">
        <f>SUM(C25,C27,C29,C31)*20%</f>
        <v>99</v>
      </c>
      <c r="D33" s="20"/>
      <c r="E33" s="23">
        <f>SUM(E25,E27,E29,E31)*20%</f>
        <v>27</v>
      </c>
      <c r="F33" s="46">
        <f>SUM(C33:E33)</f>
        <v>126</v>
      </c>
      <c r="G33" s="47"/>
      <c r="H33" s="47"/>
      <c r="I33" s="47"/>
      <c r="J33" s="48"/>
    </row>
    <row r="34" spans="2:10" x14ac:dyDescent="0.25">
      <c r="B34" s="22" t="s">
        <v>23</v>
      </c>
      <c r="C34" s="21">
        <f>SUM(C25,C27,C29,C31,C33)</f>
        <v>594</v>
      </c>
      <c r="D34" s="20"/>
      <c r="E34" s="23">
        <f>SUM(E25,E27,E29,E31,E33)</f>
        <v>162</v>
      </c>
      <c r="F34" s="46">
        <f>SUM(F25:J33)</f>
        <v>756</v>
      </c>
      <c r="G34" s="47"/>
      <c r="H34" s="47"/>
      <c r="I34" s="47"/>
      <c r="J34" s="48"/>
    </row>
    <row r="44" spans="2:10" x14ac:dyDescent="0.25">
      <c r="C44" s="28"/>
    </row>
    <row r="45" spans="2:10" x14ac:dyDescent="0.25">
      <c r="C45" s="28"/>
    </row>
  </sheetData>
  <mergeCells count="30">
    <mergeCell ref="C1:E1"/>
    <mergeCell ref="C2:E2"/>
    <mergeCell ref="F24:J24"/>
    <mergeCell ref="F25:J25"/>
    <mergeCell ref="C4:E4"/>
    <mergeCell ref="C6:E6"/>
    <mergeCell ref="C8:E8"/>
    <mergeCell ref="C10:E10"/>
    <mergeCell ref="C3:E3"/>
    <mergeCell ref="C5:E5"/>
    <mergeCell ref="C7:E7"/>
    <mergeCell ref="C9:E9"/>
    <mergeCell ref="C12:E12"/>
    <mergeCell ref="C11:E11"/>
    <mergeCell ref="C13:E13"/>
    <mergeCell ref="C14:E14"/>
    <mergeCell ref="F33:J33"/>
    <mergeCell ref="F34:J34"/>
    <mergeCell ref="F26:J26"/>
    <mergeCell ref="F27:J27"/>
    <mergeCell ref="F28:J28"/>
    <mergeCell ref="F29:J29"/>
    <mergeCell ref="F30:J30"/>
    <mergeCell ref="C15:E15"/>
    <mergeCell ref="C16:E16"/>
    <mergeCell ref="F31:J31"/>
    <mergeCell ref="F32:J32"/>
    <mergeCell ref="C17:E17"/>
    <mergeCell ref="C18:E18"/>
    <mergeCell ref="C19:E19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jubarros</dc:creator>
  <cp:lastModifiedBy>jubarros</cp:lastModifiedBy>
  <dcterms:created xsi:type="dcterms:W3CDTF">2012-04-05T13:44:43Z</dcterms:created>
  <dcterms:modified xsi:type="dcterms:W3CDTF">2012-06-27T13:21:21Z</dcterms:modified>
</cp:coreProperties>
</file>