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0" i="1" l="1"/>
  <c r="H81" i="1" l="1"/>
  <c r="H25" i="1"/>
  <c r="L157" i="1"/>
  <c r="L76" i="1"/>
  <c r="H79" i="1"/>
  <c r="L155" i="1"/>
  <c r="L154" i="1"/>
  <c r="L111" i="1"/>
  <c r="L110" i="1"/>
  <c r="L74" i="1"/>
  <c r="L73" i="1"/>
  <c r="L35" i="1"/>
  <c r="L34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5" i="1"/>
  <c r="H78" i="1"/>
  <c r="D83" i="1"/>
  <c r="D39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43" i="1"/>
  <c r="H44" i="1"/>
  <c r="H4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43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5" i="1"/>
  <c r="H23" i="1" l="1"/>
  <c r="H22" i="1"/>
  <c r="D85" i="1"/>
</calcChain>
</file>

<file path=xl/sharedStrings.xml><?xml version="1.0" encoding="utf-8"?>
<sst xmlns="http://schemas.openxmlformats.org/spreadsheetml/2006/main" count="45" uniqueCount="16">
  <si>
    <t>Velocity (m/s)</t>
  </si>
  <si>
    <t>Time (s)</t>
  </si>
  <si>
    <t>Test 1</t>
  </si>
  <si>
    <t>Test 2</t>
  </si>
  <si>
    <t>Test 3</t>
  </si>
  <si>
    <t>Acceleration</t>
  </si>
  <si>
    <t>Acceleration  (m/s^2)</t>
  </si>
  <si>
    <t>Acceleration (m/s^2)</t>
  </si>
  <si>
    <t>Average Acceleration</t>
  </si>
  <si>
    <t>Standard Deviation</t>
  </si>
  <si>
    <t>Avg. Accel</t>
  </si>
  <si>
    <t>Stdev:</t>
  </si>
  <si>
    <t>Coefficient of Kinetic Friction:</t>
  </si>
  <si>
    <t>Horizontal Tests</t>
  </si>
  <si>
    <t>Angled Tests</t>
  </si>
  <si>
    <t>Coefficient of Kinetic Friction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</si>
</sst>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57"/>
  <sheetViews>
    <sheetView tabSelected="1" topLeftCell="A113" zoomScale="90" zoomScaleNormal="90" workbookViewId="0">
      <selection activeCell="H42" sqref="H42"/>
    </sheetView>
  </sheetViews>
  <sheetFormatPr defaultRowHeight="15" x14ac:dyDescent="0.25"/>
  <cols>
    <col min="2" max="2" width="13.7109375" bestFit="1" customWidth="1"/>
    <col min="3" max="3" width="27.42578125" bestFit="1" customWidth="1"/>
    <col min="4" max="4" width="20.140625" bestFit="1" customWidth="1"/>
    <col min="5" max="5" width="8.7109375" customWidth="1"/>
    <col min="6" max="6" width="13.7109375" bestFit="1" customWidth="1"/>
    <col min="7" max="7" width="27.42578125" bestFit="1" customWidth="1"/>
    <col min="8" max="8" width="19.7109375" bestFit="1" customWidth="1"/>
    <col min="10" max="10" width="13.7109375" bestFit="1" customWidth="1"/>
    <col min="11" max="11" width="27.42578125" bestFit="1" customWidth="1"/>
    <col min="12" max="12" width="19.7109375" bestFit="1" customWidth="1"/>
    <col min="13" max="13" width="9.5703125" customWidth="1"/>
    <col min="14" max="14" width="28" bestFit="1" customWidth="1"/>
  </cols>
  <sheetData>
    <row r="3" spans="1:14" x14ac:dyDescent="0.25">
      <c r="B3" t="s">
        <v>0</v>
      </c>
      <c r="C3" t="s">
        <v>1</v>
      </c>
      <c r="D3" t="s">
        <v>6</v>
      </c>
      <c r="F3" t="s">
        <v>0</v>
      </c>
      <c r="G3" t="s">
        <v>1</v>
      </c>
      <c r="H3" t="s">
        <v>7</v>
      </c>
      <c r="J3" t="s">
        <v>0</v>
      </c>
      <c r="K3" t="s">
        <v>1</v>
      </c>
      <c r="L3" t="s">
        <v>7</v>
      </c>
      <c r="N3" t="s">
        <v>12</v>
      </c>
    </row>
    <row r="4" spans="1:14" x14ac:dyDescent="0.25">
      <c r="A4" t="s">
        <v>2</v>
      </c>
      <c r="B4">
        <v>-0.36680000000000001</v>
      </c>
      <c r="C4">
        <v>1.3</v>
      </c>
      <c r="E4" s="1" t="s">
        <v>4</v>
      </c>
      <c r="F4">
        <v>0.58040000000000003</v>
      </c>
      <c r="G4">
        <v>1.2</v>
      </c>
      <c r="J4">
        <v>-0.6008</v>
      </c>
      <c r="K4">
        <v>1.7</v>
      </c>
      <c r="N4" s="1" t="s">
        <v>13</v>
      </c>
    </row>
    <row r="5" spans="1:14" x14ac:dyDescent="0.25">
      <c r="B5">
        <v>-0.36659999999999998</v>
      </c>
      <c r="C5">
        <v>1.35</v>
      </c>
      <c r="D5">
        <f>(B5-B4)/(C5-C4)</f>
        <v>4.0000000000006662E-3</v>
      </c>
      <c r="E5" s="2"/>
      <c r="F5">
        <v>0.57799999999999996</v>
      </c>
      <c r="G5">
        <v>1.25</v>
      </c>
      <c r="H5">
        <f t="shared" ref="H5:H21" si="0">(F5-F4)/(G5-G4)</f>
        <v>-4.8000000000001333E-2</v>
      </c>
      <c r="J5">
        <v>-0.57630000000000003</v>
      </c>
      <c r="K5">
        <v>1.75</v>
      </c>
      <c r="L5">
        <f>(J5-J4)/(K5-K4)</f>
        <v>0.48999999999999888</v>
      </c>
      <c r="N5" s="1" t="s">
        <v>14</v>
      </c>
    </row>
    <row r="6" spans="1:14" x14ac:dyDescent="0.25">
      <c r="B6">
        <v>-0.37019999999999997</v>
      </c>
      <c r="C6">
        <v>1.4</v>
      </c>
      <c r="D6">
        <f t="shared" ref="D6:D69" si="1">(B6-B5)/(C6-C5)</f>
        <v>-7.2000000000000092E-2</v>
      </c>
      <c r="F6">
        <v>0.57679999999999998</v>
      </c>
      <c r="G6">
        <v>1.3</v>
      </c>
      <c r="H6">
        <f t="shared" si="0"/>
        <v>-2.3999999999999556E-2</v>
      </c>
      <c r="J6">
        <v>-0.55910000000000004</v>
      </c>
      <c r="K6">
        <v>1.8</v>
      </c>
      <c r="L6">
        <f t="shared" ref="L6:L69" si="2">(J6-J5)/(K6-K5)</f>
        <v>0.34399999999999953</v>
      </c>
    </row>
    <row r="7" spans="1:14" x14ac:dyDescent="0.25">
      <c r="B7">
        <v>-0.37040000000000001</v>
      </c>
      <c r="C7">
        <v>1.45</v>
      </c>
      <c r="D7">
        <f t="shared" si="1"/>
        <v>-4.0000000000006662E-3</v>
      </c>
      <c r="F7">
        <v>0.57540000000000002</v>
      </c>
      <c r="G7">
        <v>1.35</v>
      </c>
      <c r="H7">
        <f t="shared" si="0"/>
        <v>-2.7999999999999112E-2</v>
      </c>
      <c r="J7">
        <v>-0.5403</v>
      </c>
      <c r="K7">
        <v>1.85</v>
      </c>
      <c r="L7">
        <f t="shared" si="2"/>
        <v>0.37600000000000044</v>
      </c>
    </row>
    <row r="8" spans="1:14" x14ac:dyDescent="0.25">
      <c r="B8">
        <v>-0.36680000000000001</v>
      </c>
      <c r="C8">
        <v>1.5</v>
      </c>
      <c r="D8">
        <f t="shared" si="1"/>
        <v>7.1999999999999773E-2</v>
      </c>
      <c r="F8">
        <v>0.57169999999999999</v>
      </c>
      <c r="G8">
        <v>1.4</v>
      </c>
      <c r="H8">
        <f t="shared" si="0"/>
        <v>-7.4000000000000996E-2</v>
      </c>
      <c r="J8">
        <v>-0.51580000000000004</v>
      </c>
      <c r="K8">
        <v>1.9</v>
      </c>
      <c r="L8">
        <f t="shared" si="2"/>
        <v>0.49000000000000105</v>
      </c>
    </row>
    <row r="9" spans="1:14" x14ac:dyDescent="0.25">
      <c r="B9">
        <v>-0.36480000000000001</v>
      </c>
      <c r="C9">
        <v>1.55</v>
      </c>
      <c r="D9">
        <f t="shared" si="1"/>
        <v>0.04</v>
      </c>
      <c r="F9">
        <v>0.57369999999999999</v>
      </c>
      <c r="G9">
        <v>1.45</v>
      </c>
      <c r="H9">
        <f t="shared" si="0"/>
        <v>0.04</v>
      </c>
      <c r="J9">
        <v>-0.49859999999999999</v>
      </c>
      <c r="K9">
        <v>1.95</v>
      </c>
      <c r="L9">
        <f t="shared" si="2"/>
        <v>0.34400000000000064</v>
      </c>
    </row>
    <row r="10" spans="1:14" x14ac:dyDescent="0.25">
      <c r="B10">
        <v>-0.37019999999999997</v>
      </c>
      <c r="C10">
        <v>1.6</v>
      </c>
      <c r="D10">
        <f t="shared" si="1"/>
        <v>-0.10799999999999911</v>
      </c>
      <c r="F10">
        <v>0.57040000000000002</v>
      </c>
      <c r="G10">
        <v>1.5</v>
      </c>
      <c r="H10">
        <f t="shared" si="0"/>
        <v>-6.5999999999999337E-2</v>
      </c>
      <c r="J10">
        <v>-0.4798</v>
      </c>
      <c r="K10">
        <v>2</v>
      </c>
      <c r="L10">
        <f t="shared" si="2"/>
        <v>0.37599999999999933</v>
      </c>
    </row>
    <row r="11" spans="1:14" x14ac:dyDescent="0.25">
      <c r="B11">
        <v>-0.3705</v>
      </c>
      <c r="C11">
        <v>1.65</v>
      </c>
      <c r="D11">
        <f t="shared" si="1"/>
        <v>-6.0000000000004711E-3</v>
      </c>
      <c r="F11">
        <v>0.56159999999999999</v>
      </c>
      <c r="G11">
        <v>1.55</v>
      </c>
      <c r="H11">
        <f t="shared" si="0"/>
        <v>-0.17600000000000043</v>
      </c>
      <c r="J11">
        <v>-0.45529999999999998</v>
      </c>
      <c r="K11">
        <v>2.0499999999999998</v>
      </c>
      <c r="L11">
        <f t="shared" si="2"/>
        <v>0.49000000000000216</v>
      </c>
    </row>
    <row r="12" spans="1:14" x14ac:dyDescent="0.25">
      <c r="B12">
        <v>-0.36480000000000001</v>
      </c>
      <c r="C12">
        <v>1.7</v>
      </c>
      <c r="D12">
        <f t="shared" si="1"/>
        <v>0.11399999999999956</v>
      </c>
      <c r="F12">
        <v>0.55979999999999996</v>
      </c>
      <c r="G12">
        <v>1.6</v>
      </c>
      <c r="H12">
        <f t="shared" si="0"/>
        <v>-3.6000000000000441E-2</v>
      </c>
      <c r="J12">
        <v>-0.44</v>
      </c>
      <c r="K12">
        <v>2.1</v>
      </c>
      <c r="L12">
        <f t="shared" si="2"/>
        <v>0.305999999999998</v>
      </c>
    </row>
    <row r="13" spans="1:14" x14ac:dyDescent="0.25">
      <c r="B13">
        <v>-0.37019999999999997</v>
      </c>
      <c r="C13">
        <v>1.75</v>
      </c>
      <c r="D13">
        <f t="shared" si="1"/>
        <v>-0.10799999999999911</v>
      </c>
      <c r="F13">
        <v>0.56000000000000005</v>
      </c>
      <c r="G13">
        <v>1.65</v>
      </c>
      <c r="H13">
        <f t="shared" si="0"/>
        <v>4.0000000000017938E-3</v>
      </c>
      <c r="J13">
        <v>-0.4194</v>
      </c>
      <c r="K13">
        <v>2.15</v>
      </c>
      <c r="L13">
        <f t="shared" si="2"/>
        <v>0.41200000000000159</v>
      </c>
    </row>
    <row r="14" spans="1:14" x14ac:dyDescent="0.25">
      <c r="B14">
        <v>-0.37040000000000001</v>
      </c>
      <c r="C14">
        <v>1.8</v>
      </c>
      <c r="D14">
        <f t="shared" si="1"/>
        <v>-4.0000000000006662E-3</v>
      </c>
      <c r="F14">
        <v>0.55479999999999996</v>
      </c>
      <c r="G14">
        <v>1.7</v>
      </c>
      <c r="H14">
        <f t="shared" si="0"/>
        <v>-0.10400000000000177</v>
      </c>
      <c r="J14">
        <v>-0.39489999999999997</v>
      </c>
      <c r="K14">
        <v>2.2000000000000002</v>
      </c>
      <c r="L14">
        <f t="shared" si="2"/>
        <v>0.48999999999999783</v>
      </c>
    </row>
    <row r="15" spans="1:14" x14ac:dyDescent="0.25">
      <c r="B15">
        <v>-0.36499999999999999</v>
      </c>
      <c r="C15">
        <v>1.85</v>
      </c>
      <c r="D15">
        <f t="shared" si="1"/>
        <v>0.10800000000000022</v>
      </c>
      <c r="F15">
        <v>0.55259999999999998</v>
      </c>
      <c r="G15">
        <v>1.75</v>
      </c>
      <c r="H15">
        <f t="shared" si="0"/>
        <v>-4.3999999999999553E-2</v>
      </c>
      <c r="J15">
        <v>-0.37959999999999999</v>
      </c>
      <c r="K15">
        <v>2.25</v>
      </c>
      <c r="L15">
        <f t="shared" si="2"/>
        <v>0.30600000000000072</v>
      </c>
    </row>
    <row r="16" spans="1:14" x14ac:dyDescent="0.25">
      <c r="B16">
        <v>-0.3649</v>
      </c>
      <c r="C16">
        <v>1.9</v>
      </c>
      <c r="D16">
        <f t="shared" si="1"/>
        <v>1.9999999999997867E-3</v>
      </c>
      <c r="F16">
        <v>0.52390000000000003</v>
      </c>
      <c r="G16">
        <v>1.8</v>
      </c>
      <c r="H16">
        <f t="shared" si="0"/>
        <v>-0.5739999999999984</v>
      </c>
      <c r="J16">
        <v>-0.35730000000000001</v>
      </c>
      <c r="K16">
        <v>2.2999999999999998</v>
      </c>
      <c r="L16">
        <f t="shared" si="2"/>
        <v>0.44600000000000134</v>
      </c>
    </row>
    <row r="17" spans="2:12" x14ac:dyDescent="0.25">
      <c r="B17">
        <v>-0.36849999999999999</v>
      </c>
      <c r="C17">
        <v>1.95</v>
      </c>
      <c r="D17">
        <f t="shared" si="1"/>
        <v>-7.1999999999999773E-2</v>
      </c>
      <c r="F17">
        <v>0.51929999999999998</v>
      </c>
      <c r="G17">
        <v>1.85</v>
      </c>
      <c r="H17">
        <f t="shared" si="0"/>
        <v>-9.2000000000000887E-2</v>
      </c>
      <c r="J17">
        <v>-0.33279999999999998</v>
      </c>
      <c r="K17">
        <v>2.35</v>
      </c>
      <c r="L17">
        <f t="shared" si="2"/>
        <v>0.48999999999999783</v>
      </c>
    </row>
    <row r="18" spans="2:12" x14ac:dyDescent="0.25">
      <c r="B18">
        <v>-0.36859999999999998</v>
      </c>
      <c r="C18">
        <v>2</v>
      </c>
      <c r="D18">
        <f t="shared" si="1"/>
        <v>-1.999999999999778E-3</v>
      </c>
      <c r="F18">
        <v>0.51800000000000002</v>
      </c>
      <c r="G18">
        <v>1.9</v>
      </c>
      <c r="H18">
        <f t="shared" si="0"/>
        <v>-2.5999999999999451E-2</v>
      </c>
      <c r="J18">
        <v>-0.3175</v>
      </c>
      <c r="K18">
        <v>2.4</v>
      </c>
      <c r="L18">
        <f t="shared" si="2"/>
        <v>0.30600000000000072</v>
      </c>
    </row>
    <row r="19" spans="2:12" x14ac:dyDescent="0.25">
      <c r="B19">
        <v>-0.36499999999999999</v>
      </c>
      <c r="C19">
        <v>2.0499999999999998</v>
      </c>
      <c r="D19">
        <f t="shared" si="1"/>
        <v>7.2000000000000092E-2</v>
      </c>
      <c r="F19">
        <v>0.53879999999999995</v>
      </c>
      <c r="G19">
        <v>1.95</v>
      </c>
      <c r="H19">
        <f t="shared" si="0"/>
        <v>0.4159999999999982</v>
      </c>
      <c r="J19">
        <v>-0.29520000000000002</v>
      </c>
      <c r="K19">
        <v>2.4500000000000002</v>
      </c>
      <c r="L19">
        <f t="shared" si="2"/>
        <v>0.44599999999999734</v>
      </c>
    </row>
    <row r="20" spans="2:12" x14ac:dyDescent="0.25">
      <c r="B20">
        <v>-0.3649</v>
      </c>
      <c r="C20">
        <v>2.1</v>
      </c>
      <c r="D20">
        <f t="shared" si="1"/>
        <v>1.9999999999997689E-3</v>
      </c>
      <c r="F20">
        <v>0.55089999999999995</v>
      </c>
      <c r="G20">
        <v>2</v>
      </c>
      <c r="H20">
        <f t="shared" si="0"/>
        <v>0.24199999999999977</v>
      </c>
      <c r="J20">
        <v>-0.26919999999999999</v>
      </c>
      <c r="K20">
        <v>2.5</v>
      </c>
      <c r="L20">
        <f t="shared" si="2"/>
        <v>0.52000000000000235</v>
      </c>
    </row>
    <row r="21" spans="2:12" x14ac:dyDescent="0.25">
      <c r="B21">
        <v>-0.36849999999999999</v>
      </c>
      <c r="C21">
        <v>2.15</v>
      </c>
      <c r="D21">
        <f t="shared" si="1"/>
        <v>-7.2000000000000092E-2</v>
      </c>
      <c r="F21">
        <v>0.50700000000000001</v>
      </c>
      <c r="G21">
        <v>2.0499999999999998</v>
      </c>
      <c r="H21">
        <f t="shared" si="0"/>
        <v>-0.87800000000000189</v>
      </c>
      <c r="J21">
        <v>-0.25090000000000001</v>
      </c>
      <c r="K21">
        <v>2.5499999999999998</v>
      </c>
      <c r="L21">
        <f t="shared" si="2"/>
        <v>0.36600000000000094</v>
      </c>
    </row>
    <row r="22" spans="2:12" x14ac:dyDescent="0.25">
      <c r="B22">
        <v>-0.3669</v>
      </c>
      <c r="C22">
        <v>2.2000000000000002</v>
      </c>
      <c r="D22">
        <f t="shared" si="1"/>
        <v>3.1999999999999633E-2</v>
      </c>
      <c r="G22" s="1" t="s">
        <v>8</v>
      </c>
      <c r="H22">
        <f>AVERAGE(H4:H21)</f>
        <v>-8.6352941176470799E-2</v>
      </c>
      <c r="J22">
        <v>-0.14480000000000001</v>
      </c>
      <c r="K22">
        <v>2.6</v>
      </c>
      <c r="L22">
        <f t="shared" si="2"/>
        <v>2.1219999999999888</v>
      </c>
    </row>
    <row r="23" spans="2:12" x14ac:dyDescent="0.25">
      <c r="B23">
        <v>-0.36320000000000002</v>
      </c>
      <c r="C23">
        <v>2.25</v>
      </c>
      <c r="D23">
        <f t="shared" si="1"/>
        <v>7.3999999999999885E-2</v>
      </c>
      <c r="G23" s="1" t="s">
        <v>9</v>
      </c>
      <c r="H23">
        <f>STDEV(H4:H21)</f>
        <v>0.28223326814367372</v>
      </c>
      <c r="J23">
        <v>-0.19320000000000001</v>
      </c>
      <c r="K23">
        <v>2.65</v>
      </c>
      <c r="L23">
        <f t="shared" si="2"/>
        <v>-0.96800000000000341</v>
      </c>
    </row>
    <row r="24" spans="2:12" x14ac:dyDescent="0.25">
      <c r="B24">
        <v>-0.36499999999999999</v>
      </c>
      <c r="C24">
        <v>2.2999999999999998</v>
      </c>
      <c r="D24">
        <f t="shared" si="1"/>
        <v>-3.5999999999999491E-2</v>
      </c>
      <c r="J24">
        <v>-0.30020000000000002</v>
      </c>
      <c r="K24">
        <v>2.7</v>
      </c>
      <c r="L24">
        <f t="shared" si="2"/>
        <v>-2.139999999999989</v>
      </c>
    </row>
    <row r="25" spans="2:12" x14ac:dyDescent="0.25">
      <c r="B25">
        <v>-0.36680000000000001</v>
      </c>
      <c r="C25">
        <v>2.35</v>
      </c>
      <c r="D25">
        <f t="shared" si="1"/>
        <v>-3.6000000000000282E-2</v>
      </c>
      <c r="G25" s="1" t="s">
        <v>15</v>
      </c>
      <c r="H25">
        <f>H22/9.8</f>
        <v>-8.8115246098439577E-3</v>
      </c>
      <c r="J25">
        <v>-0.21510000000000001</v>
      </c>
      <c r="K25">
        <v>2.75</v>
      </c>
      <c r="L25">
        <f t="shared" si="2"/>
        <v>1.7020000000000062</v>
      </c>
    </row>
    <row r="26" spans="2:12" x14ac:dyDescent="0.25">
      <c r="B26">
        <v>-0.36530000000000001</v>
      </c>
      <c r="C26">
        <v>2.4</v>
      </c>
      <c r="D26">
        <f t="shared" si="1"/>
        <v>3.0000000000000134E-2</v>
      </c>
      <c r="J26">
        <v>-0.15540000000000001</v>
      </c>
      <c r="K26">
        <v>2.8</v>
      </c>
      <c r="L26">
        <f t="shared" si="2"/>
        <v>1.1940000000000044</v>
      </c>
    </row>
    <row r="27" spans="2:12" x14ac:dyDescent="0.25">
      <c r="B27">
        <v>-0.35820000000000002</v>
      </c>
      <c r="C27">
        <v>2.4500000000000002</v>
      </c>
      <c r="D27">
        <f t="shared" si="1"/>
        <v>0.14199999999999915</v>
      </c>
      <c r="J27">
        <v>-0.1348</v>
      </c>
      <c r="K27">
        <v>2.85</v>
      </c>
      <c r="L27">
        <f t="shared" si="2"/>
        <v>0.41199999999999792</v>
      </c>
    </row>
    <row r="28" spans="2:12" x14ac:dyDescent="0.25">
      <c r="B28">
        <v>-0.3569</v>
      </c>
      <c r="C28">
        <v>2.5</v>
      </c>
      <c r="D28">
        <f t="shared" si="1"/>
        <v>2.6000000000000561E-2</v>
      </c>
      <c r="J28">
        <v>-0.1143</v>
      </c>
      <c r="K28">
        <v>2.9</v>
      </c>
      <c r="L28">
        <f t="shared" si="2"/>
        <v>0.41000000000000153</v>
      </c>
    </row>
    <row r="29" spans="2:12" x14ac:dyDescent="0.25">
      <c r="B29">
        <v>-0.27579999999999999</v>
      </c>
      <c r="C29">
        <v>2.5499999999999998</v>
      </c>
      <c r="D29">
        <f t="shared" si="1"/>
        <v>1.6220000000000059</v>
      </c>
      <c r="J29">
        <v>-8.4599999999999995E-2</v>
      </c>
      <c r="K29">
        <v>2.95</v>
      </c>
      <c r="L29">
        <f t="shared" si="2"/>
        <v>0.59399999999999686</v>
      </c>
    </row>
    <row r="30" spans="2:12" x14ac:dyDescent="0.25">
      <c r="B30">
        <v>-0.38500000000000001</v>
      </c>
      <c r="C30">
        <v>2.6</v>
      </c>
      <c r="D30">
        <f t="shared" si="1"/>
        <v>-2.1839999999999886</v>
      </c>
      <c r="J30">
        <v>-7.2700000000000001E-2</v>
      </c>
      <c r="K30">
        <v>3</v>
      </c>
      <c r="L30">
        <f t="shared" si="2"/>
        <v>0.23800000000000071</v>
      </c>
    </row>
    <row r="31" spans="2:12" x14ac:dyDescent="0.25">
      <c r="B31">
        <v>-0.46949999999999997</v>
      </c>
      <c r="C31">
        <v>2.65</v>
      </c>
      <c r="D31">
        <f t="shared" si="1"/>
        <v>-1.6900000000000053</v>
      </c>
      <c r="J31">
        <v>-5.7500000000000002E-2</v>
      </c>
      <c r="K31">
        <v>3.05</v>
      </c>
      <c r="L31">
        <f t="shared" si="2"/>
        <v>0.30400000000000105</v>
      </c>
    </row>
    <row r="32" spans="2:12" x14ac:dyDescent="0.25">
      <c r="B32">
        <v>-0.36680000000000001</v>
      </c>
      <c r="C32">
        <v>2.7</v>
      </c>
      <c r="D32">
        <f t="shared" si="1"/>
        <v>2.0539999999999883</v>
      </c>
      <c r="J32">
        <v>-2.9600000000000001E-2</v>
      </c>
      <c r="K32">
        <v>3.1</v>
      </c>
      <c r="L32">
        <f t="shared" si="2"/>
        <v>0.55799999999999705</v>
      </c>
    </row>
    <row r="33" spans="1:12" x14ac:dyDescent="0.25">
      <c r="B33">
        <v>-0.36520000000000002</v>
      </c>
      <c r="C33">
        <v>2.75</v>
      </c>
      <c r="D33">
        <f t="shared" si="1"/>
        <v>3.1999999999999917E-2</v>
      </c>
      <c r="J33">
        <v>-1.43E-2</v>
      </c>
      <c r="K33">
        <v>3.15</v>
      </c>
      <c r="L33">
        <f t="shared" si="2"/>
        <v>0.3060000000000011</v>
      </c>
    </row>
    <row r="34" spans="1:12" x14ac:dyDescent="0.25">
      <c r="B34">
        <v>-0.35820000000000002</v>
      </c>
      <c r="C34">
        <v>2.8</v>
      </c>
      <c r="D34">
        <f t="shared" si="1"/>
        <v>0.14000000000000062</v>
      </c>
      <c r="K34" s="1" t="s">
        <v>10</v>
      </c>
      <c r="L34">
        <f>AVERAGE(L5:L33)</f>
        <v>0.40448275862068972</v>
      </c>
    </row>
    <row r="35" spans="1:12" x14ac:dyDescent="0.25">
      <c r="B35">
        <v>-0.35630000000000001</v>
      </c>
      <c r="C35">
        <v>2.85</v>
      </c>
      <c r="D35">
        <f t="shared" si="1"/>
        <v>3.8000000000000055E-2</v>
      </c>
      <c r="K35" s="1" t="s">
        <v>11</v>
      </c>
      <c r="L35">
        <f>STDEV(L5:L33)</f>
        <v>0.70241596450544597</v>
      </c>
    </row>
    <row r="36" spans="1:12" x14ac:dyDescent="0.25">
      <c r="B36">
        <v>-0.35980000000000001</v>
      </c>
      <c r="C36">
        <v>2.9</v>
      </c>
      <c r="D36">
        <f t="shared" si="1"/>
        <v>-7.0000000000000312E-2</v>
      </c>
    </row>
    <row r="37" spans="1:12" x14ac:dyDescent="0.25">
      <c r="B37">
        <v>-0.36170000000000002</v>
      </c>
      <c r="C37">
        <v>2.95</v>
      </c>
      <c r="D37">
        <f t="shared" si="1"/>
        <v>-3.8000000000000055E-2</v>
      </c>
    </row>
    <row r="38" spans="1:12" x14ac:dyDescent="0.25">
      <c r="C38" s="1" t="s">
        <v>8</v>
      </c>
      <c r="D38">
        <v>9.0309090925000002E-2</v>
      </c>
      <c r="J38">
        <v>4.5999999999999999E-3</v>
      </c>
      <c r="K38">
        <v>3.2</v>
      </c>
    </row>
    <row r="39" spans="1:12" x14ac:dyDescent="0.25">
      <c r="D39">
        <f>STDEV(D5:D37)</f>
        <v>0.67570076419023739</v>
      </c>
      <c r="J39">
        <v>2.7199999999999998E-2</v>
      </c>
      <c r="K39">
        <v>3.25</v>
      </c>
      <c r="L39">
        <f t="shared" si="2"/>
        <v>0.45200000000000157</v>
      </c>
    </row>
    <row r="40" spans="1:12" x14ac:dyDescent="0.25">
      <c r="C40" s="1" t="s">
        <v>15</v>
      </c>
      <c r="D40">
        <f>D38/9.81</f>
        <v>9.2058196661569825E-3</v>
      </c>
      <c r="J40">
        <v>3.9100000000000003E-2</v>
      </c>
      <c r="K40">
        <v>3.3</v>
      </c>
      <c r="L40">
        <f t="shared" si="2"/>
        <v>0.23800000000000093</v>
      </c>
    </row>
    <row r="41" spans="1:12" x14ac:dyDescent="0.25">
      <c r="A41" t="s">
        <v>3</v>
      </c>
      <c r="B41" t="s">
        <v>0</v>
      </c>
      <c r="C41" t="s">
        <v>1</v>
      </c>
      <c r="D41" t="s">
        <v>7</v>
      </c>
      <c r="F41" t="s">
        <v>0</v>
      </c>
      <c r="G41" t="s">
        <v>1</v>
      </c>
      <c r="H41" t="s">
        <v>7</v>
      </c>
      <c r="J41">
        <v>5.62E-2</v>
      </c>
      <c r="K41">
        <v>3.35</v>
      </c>
      <c r="L41">
        <f t="shared" si="2"/>
        <v>0.34199999999999814</v>
      </c>
    </row>
    <row r="42" spans="1:12" x14ac:dyDescent="0.25">
      <c r="B42">
        <v>-0.29099999999999998</v>
      </c>
      <c r="C42">
        <v>1.65</v>
      </c>
      <c r="F42">
        <v>0.40560000000000002</v>
      </c>
      <c r="G42">
        <v>1.8</v>
      </c>
      <c r="J42">
        <v>7.7100000000000002E-2</v>
      </c>
      <c r="K42">
        <v>3.4</v>
      </c>
      <c r="L42">
        <f t="shared" si="2"/>
        <v>0.41800000000000154</v>
      </c>
    </row>
    <row r="43" spans="1:12" x14ac:dyDescent="0.25">
      <c r="B43">
        <v>-0.2893</v>
      </c>
      <c r="C43">
        <v>1.7</v>
      </c>
      <c r="D43">
        <f t="shared" si="1"/>
        <v>3.3999999999999558E-2</v>
      </c>
      <c r="F43">
        <v>0.39550000000000002</v>
      </c>
      <c r="G43">
        <v>1.85</v>
      </c>
      <c r="H43">
        <f t="shared" ref="H43:H69" si="3">(F43-F42)/(G43-G42)</f>
        <v>-0.20199999999999979</v>
      </c>
      <c r="J43">
        <v>8.72E-2</v>
      </c>
      <c r="K43">
        <v>3.45</v>
      </c>
      <c r="L43">
        <f t="shared" si="2"/>
        <v>0.20199999999999887</v>
      </c>
    </row>
    <row r="44" spans="1:12" x14ac:dyDescent="0.25">
      <c r="B44">
        <v>-0.2873</v>
      </c>
      <c r="C44">
        <v>1.75</v>
      </c>
      <c r="D44">
        <f t="shared" si="1"/>
        <v>0.04</v>
      </c>
      <c r="F44">
        <v>0.37280000000000002</v>
      </c>
      <c r="G44">
        <v>1.9</v>
      </c>
      <c r="H44">
        <f t="shared" si="3"/>
        <v>-0.45400000000000157</v>
      </c>
      <c r="J44">
        <v>0.106</v>
      </c>
      <c r="K44">
        <v>3.5</v>
      </c>
      <c r="L44">
        <f t="shared" si="2"/>
        <v>0.37600000000000128</v>
      </c>
    </row>
    <row r="45" spans="1:12" x14ac:dyDescent="0.25">
      <c r="B45">
        <v>-0.29099999999999998</v>
      </c>
      <c r="C45">
        <v>1.8</v>
      </c>
      <c r="D45">
        <f t="shared" si="1"/>
        <v>-7.3999999999999552E-2</v>
      </c>
      <c r="F45">
        <v>0.37459999999999999</v>
      </c>
      <c r="G45">
        <v>1.95</v>
      </c>
      <c r="H45">
        <f t="shared" si="3"/>
        <v>3.5999999999999331E-2</v>
      </c>
      <c r="J45">
        <v>0.1285</v>
      </c>
      <c r="K45">
        <v>3.55</v>
      </c>
      <c r="L45">
        <f t="shared" si="2"/>
        <v>0.45000000000000173</v>
      </c>
    </row>
    <row r="46" spans="1:12" x14ac:dyDescent="0.25">
      <c r="B46">
        <v>-0.28939999999999999</v>
      </c>
      <c r="C46">
        <v>1.85</v>
      </c>
      <c r="D46">
        <f t="shared" si="1"/>
        <v>3.1999999999999779E-2</v>
      </c>
      <c r="F46">
        <v>0.373</v>
      </c>
      <c r="G46">
        <v>2</v>
      </c>
      <c r="H46">
        <f t="shared" si="3"/>
        <v>-3.1999999999999779E-2</v>
      </c>
      <c r="J46">
        <v>0.14460000000000001</v>
      </c>
      <c r="K46">
        <v>3.6</v>
      </c>
      <c r="L46">
        <f t="shared" si="2"/>
        <v>0.32199999999999834</v>
      </c>
    </row>
    <row r="47" spans="1:12" x14ac:dyDescent="0.25">
      <c r="B47">
        <v>-0.2858</v>
      </c>
      <c r="C47">
        <v>1.9</v>
      </c>
      <c r="D47">
        <f t="shared" si="1"/>
        <v>7.2000000000000092E-2</v>
      </c>
      <c r="F47">
        <v>0.36430000000000001</v>
      </c>
      <c r="G47">
        <v>2.0499999999999998</v>
      </c>
      <c r="H47">
        <f t="shared" si="3"/>
        <v>-0.17400000000000032</v>
      </c>
      <c r="J47">
        <v>0.19889999999999999</v>
      </c>
      <c r="K47">
        <v>3.65</v>
      </c>
      <c r="L47">
        <f t="shared" si="2"/>
        <v>1.0860000000000036</v>
      </c>
    </row>
    <row r="48" spans="1:12" x14ac:dyDescent="0.25">
      <c r="B48">
        <v>-0.28560000000000002</v>
      </c>
      <c r="C48">
        <v>1.95</v>
      </c>
      <c r="D48">
        <f t="shared" si="1"/>
        <v>3.999999999999556E-3</v>
      </c>
      <c r="F48">
        <v>0.36080000000000001</v>
      </c>
      <c r="G48">
        <v>2.1</v>
      </c>
      <c r="H48">
        <f t="shared" si="3"/>
        <v>-6.9999999999999687E-2</v>
      </c>
      <c r="J48">
        <v>0.2833</v>
      </c>
      <c r="K48">
        <v>3.7</v>
      </c>
      <c r="L48">
        <f t="shared" si="2"/>
        <v>1.6879999999999911</v>
      </c>
    </row>
    <row r="49" spans="2:12" x14ac:dyDescent="0.25">
      <c r="B49">
        <v>-0.2893</v>
      </c>
      <c r="C49">
        <v>2</v>
      </c>
      <c r="D49">
        <f t="shared" si="1"/>
        <v>-7.3999999999999552E-2</v>
      </c>
      <c r="F49">
        <v>0.36259999999999998</v>
      </c>
      <c r="G49">
        <v>2.15</v>
      </c>
      <c r="H49">
        <f t="shared" si="3"/>
        <v>3.5999999999999491E-2</v>
      </c>
      <c r="J49">
        <v>0.17860000000000001</v>
      </c>
      <c r="K49">
        <v>3.75</v>
      </c>
      <c r="L49">
        <f t="shared" si="2"/>
        <v>-2.0940000000000074</v>
      </c>
    </row>
    <row r="50" spans="2:12" x14ac:dyDescent="0.25">
      <c r="B50">
        <v>-0.28770000000000001</v>
      </c>
      <c r="C50">
        <v>2.0499999999999998</v>
      </c>
      <c r="D50">
        <f t="shared" si="1"/>
        <v>3.1999999999999917E-2</v>
      </c>
      <c r="F50">
        <v>0.35930000000000001</v>
      </c>
      <c r="G50">
        <v>2.2000000000000002</v>
      </c>
      <c r="H50">
        <f t="shared" si="3"/>
        <v>-6.5999999999999046E-2</v>
      </c>
      <c r="J50">
        <v>0.12089999999999999</v>
      </c>
      <c r="K50">
        <v>3.8</v>
      </c>
      <c r="L50">
        <f t="shared" si="2"/>
        <v>-1.1540000000000044</v>
      </c>
    </row>
    <row r="51" spans="2:12" x14ac:dyDescent="0.25">
      <c r="B51">
        <v>-0.28389999999999999</v>
      </c>
      <c r="C51">
        <v>2.1</v>
      </c>
      <c r="D51">
        <f t="shared" si="1"/>
        <v>7.6000000000000109E-2</v>
      </c>
      <c r="F51">
        <v>0.35220000000000001</v>
      </c>
      <c r="G51">
        <v>2.25</v>
      </c>
      <c r="H51">
        <f t="shared" si="3"/>
        <v>-0.1420000000000004</v>
      </c>
      <c r="J51">
        <v>0.21940000000000001</v>
      </c>
      <c r="K51">
        <v>3.85</v>
      </c>
      <c r="L51">
        <f t="shared" si="2"/>
        <v>1.9699999999999898</v>
      </c>
    </row>
    <row r="52" spans="2:12" x14ac:dyDescent="0.25">
      <c r="B52">
        <v>-0.28560000000000002</v>
      </c>
      <c r="C52">
        <v>2.15</v>
      </c>
      <c r="D52">
        <f t="shared" si="1"/>
        <v>-3.4000000000000814E-2</v>
      </c>
      <c r="F52">
        <v>0.35210000000000002</v>
      </c>
      <c r="G52">
        <v>2.2999999999999998</v>
      </c>
      <c r="H52">
        <f t="shared" si="3"/>
        <v>-1.9999999999997867E-3</v>
      </c>
      <c r="J52">
        <v>0.23830000000000001</v>
      </c>
      <c r="K52">
        <v>3.9</v>
      </c>
      <c r="L52">
        <f t="shared" si="2"/>
        <v>0.37800000000000133</v>
      </c>
    </row>
    <row r="53" spans="2:12" x14ac:dyDescent="0.25">
      <c r="B53">
        <v>-0.28920000000000001</v>
      </c>
      <c r="C53">
        <v>2.2000000000000002</v>
      </c>
      <c r="D53">
        <f t="shared" si="1"/>
        <v>-7.1999999999999453E-2</v>
      </c>
      <c r="F53">
        <v>0.3538</v>
      </c>
      <c r="G53">
        <v>2.35</v>
      </c>
      <c r="H53">
        <f t="shared" si="3"/>
        <v>3.3999999999999406E-2</v>
      </c>
      <c r="J53">
        <v>0.2571</v>
      </c>
      <c r="K53">
        <v>3.95</v>
      </c>
      <c r="L53">
        <f t="shared" si="2"/>
        <v>0.37599999999999767</v>
      </c>
    </row>
    <row r="54" spans="2:12" x14ac:dyDescent="0.25">
      <c r="B54">
        <v>-0.28939999999999999</v>
      </c>
      <c r="C54">
        <v>2.25</v>
      </c>
      <c r="D54">
        <f t="shared" si="1"/>
        <v>-3.9999999999995733E-3</v>
      </c>
      <c r="F54">
        <v>0.42520000000000002</v>
      </c>
      <c r="G54">
        <v>2.4</v>
      </c>
      <c r="H54">
        <f t="shared" si="3"/>
        <v>1.4280000000000055</v>
      </c>
      <c r="J54">
        <v>0.2797</v>
      </c>
      <c r="K54">
        <v>4</v>
      </c>
      <c r="L54">
        <f t="shared" si="2"/>
        <v>0.45200000000000179</v>
      </c>
    </row>
    <row r="55" spans="2:12" x14ac:dyDescent="0.25">
      <c r="B55">
        <v>-0.2838</v>
      </c>
      <c r="C55">
        <v>2.2999999999999998</v>
      </c>
      <c r="D55">
        <f t="shared" si="1"/>
        <v>0.11200000000000028</v>
      </c>
      <c r="F55">
        <v>0.34250000000000003</v>
      </c>
      <c r="G55">
        <v>2.4500000000000002</v>
      </c>
      <c r="H55">
        <f t="shared" si="3"/>
        <v>-1.653999999999991</v>
      </c>
      <c r="J55">
        <v>0.29330000000000001</v>
      </c>
      <c r="K55">
        <v>4.05</v>
      </c>
      <c r="L55">
        <f t="shared" si="2"/>
        <v>0.27200000000000096</v>
      </c>
    </row>
    <row r="56" spans="2:12" x14ac:dyDescent="0.25">
      <c r="B56">
        <v>-0.28910000000000002</v>
      </c>
      <c r="C56">
        <v>2.35</v>
      </c>
      <c r="D56">
        <f t="shared" si="1"/>
        <v>-0.10599999999999997</v>
      </c>
      <c r="F56">
        <v>0.25840000000000002</v>
      </c>
      <c r="G56">
        <v>2.5</v>
      </c>
      <c r="H56">
        <f t="shared" si="3"/>
        <v>-1.6820000000000062</v>
      </c>
      <c r="J56">
        <v>0.31090000000000001</v>
      </c>
      <c r="K56">
        <v>4.0999999999999996</v>
      </c>
      <c r="L56">
        <f t="shared" si="2"/>
        <v>0.35200000000000137</v>
      </c>
    </row>
    <row r="57" spans="2:12" x14ac:dyDescent="0.25">
      <c r="B57">
        <v>-0.29120000000000001</v>
      </c>
      <c r="C57">
        <v>2.4</v>
      </c>
      <c r="D57">
        <f t="shared" si="1"/>
        <v>-4.1999999999999968E-2</v>
      </c>
      <c r="F57">
        <v>0.35399999999999998</v>
      </c>
      <c r="G57">
        <v>2.5499999999999998</v>
      </c>
      <c r="H57">
        <f t="shared" si="3"/>
        <v>1.9120000000000061</v>
      </c>
      <c r="J57">
        <v>0.314</v>
      </c>
      <c r="K57">
        <v>4.1500000000000004</v>
      </c>
      <c r="L57">
        <f t="shared" si="2"/>
        <v>6.1999999999998952E-2</v>
      </c>
    </row>
    <row r="58" spans="2:12" x14ac:dyDescent="0.25">
      <c r="B58">
        <v>-0.2858</v>
      </c>
      <c r="C58">
        <v>2.4500000000000002</v>
      </c>
      <c r="D58">
        <f t="shared" si="1"/>
        <v>0.10799999999999975</v>
      </c>
      <c r="F58">
        <v>0.35310000000000002</v>
      </c>
      <c r="G58">
        <v>2.6</v>
      </c>
      <c r="H58">
        <f t="shared" si="3"/>
        <v>-1.7999999999999031E-2</v>
      </c>
      <c r="J58">
        <v>0.32690000000000002</v>
      </c>
      <c r="K58">
        <v>4.2</v>
      </c>
      <c r="L58">
        <f t="shared" si="2"/>
        <v>0.25800000000000139</v>
      </c>
    </row>
    <row r="59" spans="2:12" x14ac:dyDescent="0.25">
      <c r="B59">
        <v>-0.28389999999999999</v>
      </c>
      <c r="C59">
        <v>2.5</v>
      </c>
      <c r="D59">
        <f t="shared" si="1"/>
        <v>3.8000000000000388E-2</v>
      </c>
      <c r="F59">
        <v>0.32479999999999998</v>
      </c>
      <c r="G59">
        <v>2.65</v>
      </c>
      <c r="H59">
        <f t="shared" si="3"/>
        <v>-0.56600000000000295</v>
      </c>
      <c r="J59">
        <v>0.3619</v>
      </c>
      <c r="K59">
        <v>4.25</v>
      </c>
      <c r="L59">
        <f t="shared" si="2"/>
        <v>0.70000000000000195</v>
      </c>
    </row>
    <row r="60" spans="2:12" x14ac:dyDescent="0.25">
      <c r="B60">
        <v>-0.28739999999999999</v>
      </c>
      <c r="C60">
        <v>2.5499999999999998</v>
      </c>
      <c r="D60">
        <f t="shared" si="1"/>
        <v>-7.0000000000000312E-2</v>
      </c>
      <c r="F60">
        <v>0.3231</v>
      </c>
      <c r="G60">
        <v>2.7</v>
      </c>
      <c r="H60">
        <f t="shared" si="3"/>
        <v>-3.3999999999999406E-2</v>
      </c>
      <c r="J60">
        <v>0.37909999999999999</v>
      </c>
      <c r="K60">
        <v>4.3</v>
      </c>
      <c r="L60">
        <f t="shared" si="2"/>
        <v>0.34400000000000108</v>
      </c>
    </row>
    <row r="61" spans="2:12" x14ac:dyDescent="0.25">
      <c r="B61">
        <v>-0.2893</v>
      </c>
      <c r="C61">
        <v>2.6</v>
      </c>
      <c r="D61">
        <f t="shared" si="1"/>
        <v>-3.8000000000000055E-2</v>
      </c>
      <c r="F61">
        <v>0.3231</v>
      </c>
      <c r="G61">
        <v>2.75</v>
      </c>
      <c r="H61">
        <f t="shared" si="3"/>
        <v>0</v>
      </c>
      <c r="J61">
        <v>0.39439999999999997</v>
      </c>
      <c r="K61">
        <v>4.3499999999999996</v>
      </c>
      <c r="L61">
        <f t="shared" si="2"/>
        <v>0.30600000000000072</v>
      </c>
    </row>
    <row r="62" spans="2:12" x14ac:dyDescent="0.25">
      <c r="B62">
        <v>-0.2858</v>
      </c>
      <c r="C62">
        <v>2.65</v>
      </c>
      <c r="D62">
        <f t="shared" si="1"/>
        <v>7.0000000000000312E-2</v>
      </c>
      <c r="F62">
        <v>0.3216</v>
      </c>
      <c r="G62">
        <v>2.8</v>
      </c>
      <c r="H62">
        <f t="shared" si="3"/>
        <v>-3.0000000000000134E-2</v>
      </c>
      <c r="J62">
        <v>0.41270000000000001</v>
      </c>
      <c r="K62">
        <v>4.4000000000000004</v>
      </c>
      <c r="L62">
        <f t="shared" si="2"/>
        <v>0.36599999999999555</v>
      </c>
    </row>
    <row r="63" spans="2:12" x14ac:dyDescent="0.25">
      <c r="B63">
        <v>-0.28560000000000002</v>
      </c>
      <c r="C63">
        <v>2.7</v>
      </c>
      <c r="D63">
        <f t="shared" si="1"/>
        <v>3.9999999999995378E-3</v>
      </c>
      <c r="F63">
        <v>0.31469999999999998</v>
      </c>
      <c r="G63">
        <v>2.85</v>
      </c>
      <c r="H63">
        <f t="shared" si="3"/>
        <v>-0.13799999999999962</v>
      </c>
      <c r="J63">
        <v>0.44500000000000001</v>
      </c>
      <c r="K63">
        <v>4.45</v>
      </c>
      <c r="L63">
        <f t="shared" si="2"/>
        <v>0.64600000000000224</v>
      </c>
    </row>
    <row r="64" spans="2:12" x14ac:dyDescent="0.25">
      <c r="B64">
        <v>-0.2893</v>
      </c>
      <c r="C64">
        <v>2.75</v>
      </c>
      <c r="D64">
        <f t="shared" si="1"/>
        <v>-7.3999999999999885E-2</v>
      </c>
      <c r="F64">
        <v>0.30930000000000002</v>
      </c>
      <c r="G64">
        <v>2.9</v>
      </c>
      <c r="H64">
        <f t="shared" si="3"/>
        <v>-0.1079999999999996</v>
      </c>
      <c r="J64">
        <v>0.44219999999999998</v>
      </c>
      <c r="K64">
        <v>4.5</v>
      </c>
      <c r="L64">
        <f t="shared" si="2"/>
        <v>-5.6000000000000695E-2</v>
      </c>
    </row>
    <row r="65" spans="2:12" x14ac:dyDescent="0.25">
      <c r="B65">
        <v>-0.28760000000000002</v>
      </c>
      <c r="C65">
        <v>2.8</v>
      </c>
      <c r="D65">
        <f t="shared" si="1"/>
        <v>3.3999999999999704E-2</v>
      </c>
      <c r="F65">
        <v>0.31119999999999998</v>
      </c>
      <c r="G65">
        <v>2.95</v>
      </c>
      <c r="H65">
        <f t="shared" si="3"/>
        <v>3.7999999999998944E-2</v>
      </c>
      <c r="J65">
        <v>0.46239999999999998</v>
      </c>
      <c r="K65">
        <v>4.55</v>
      </c>
      <c r="L65">
        <f t="shared" si="2"/>
        <v>0.40400000000000136</v>
      </c>
    </row>
    <row r="66" spans="2:12" x14ac:dyDescent="0.25">
      <c r="B66">
        <v>-0.2838</v>
      </c>
      <c r="C66">
        <v>2.85</v>
      </c>
      <c r="D66">
        <f t="shared" si="1"/>
        <v>7.6000000000000109E-2</v>
      </c>
      <c r="F66">
        <v>0.30790000000000001</v>
      </c>
      <c r="G66">
        <v>3</v>
      </c>
      <c r="H66">
        <f t="shared" si="3"/>
        <v>-6.5999999999999628E-2</v>
      </c>
      <c r="J66">
        <v>0.49469999999999997</v>
      </c>
      <c r="K66">
        <v>4.5999999999999996</v>
      </c>
      <c r="L66">
        <f t="shared" si="2"/>
        <v>0.64600000000000224</v>
      </c>
    </row>
    <row r="67" spans="2:12" x14ac:dyDescent="0.25">
      <c r="B67">
        <v>-0.28920000000000001</v>
      </c>
      <c r="C67">
        <v>2.9</v>
      </c>
      <c r="D67">
        <f t="shared" si="1"/>
        <v>-0.10800000000000071</v>
      </c>
      <c r="F67">
        <v>0.3009</v>
      </c>
      <c r="G67">
        <v>3.05</v>
      </c>
      <c r="H67">
        <f t="shared" si="3"/>
        <v>-0.14000000000000062</v>
      </c>
      <c r="J67">
        <v>0.4929</v>
      </c>
      <c r="K67">
        <v>4.6500000000000004</v>
      </c>
      <c r="L67">
        <f t="shared" si="2"/>
        <v>-3.5999999999998852E-2</v>
      </c>
    </row>
    <row r="68" spans="2:12" x14ac:dyDescent="0.25">
      <c r="B68">
        <v>-0.2893</v>
      </c>
      <c r="C68">
        <v>2.95</v>
      </c>
      <c r="D68">
        <f t="shared" si="1"/>
        <v>-1.9999999999997689E-3</v>
      </c>
      <c r="F68">
        <v>0.29730000000000001</v>
      </c>
      <c r="G68">
        <v>3.1</v>
      </c>
      <c r="H68">
        <f t="shared" si="3"/>
        <v>-7.1999999999999453E-2</v>
      </c>
      <c r="J68">
        <v>0.49130000000000001</v>
      </c>
      <c r="K68">
        <v>4.7</v>
      </c>
      <c r="L68">
        <f t="shared" si="2"/>
        <v>-3.1999999999999917E-2</v>
      </c>
    </row>
    <row r="69" spans="2:12" x14ac:dyDescent="0.25">
      <c r="B69">
        <v>-0.2858</v>
      </c>
      <c r="C69">
        <v>3</v>
      </c>
      <c r="D69">
        <f t="shared" si="1"/>
        <v>7.0000000000000312E-2</v>
      </c>
      <c r="F69">
        <v>0.29749999999999999</v>
      </c>
      <c r="G69">
        <v>3.15</v>
      </c>
      <c r="H69">
        <f t="shared" si="3"/>
        <v>3.9999999999995733E-3</v>
      </c>
      <c r="J69">
        <v>0.52470000000000006</v>
      </c>
      <c r="K69">
        <v>4.75</v>
      </c>
      <c r="L69">
        <f t="shared" si="2"/>
        <v>0.66800000000000315</v>
      </c>
    </row>
    <row r="70" spans="2:12" x14ac:dyDescent="0.25">
      <c r="B70">
        <v>-0.28389999999999999</v>
      </c>
      <c r="C70">
        <v>3.05</v>
      </c>
      <c r="D70">
        <f t="shared" ref="D70:D81" si="4">(B70-B69)/(C70-C69)</f>
        <v>3.8000000000000388E-2</v>
      </c>
      <c r="F70">
        <v>0.29249999999999998</v>
      </c>
      <c r="G70">
        <v>3.2</v>
      </c>
      <c r="H70">
        <f t="shared" ref="H70:H77" si="5">(F70-F69)/(G70-G69)</f>
        <v>-9.9999999999999561E-2</v>
      </c>
      <c r="J70">
        <v>0.54269999999999996</v>
      </c>
      <c r="K70">
        <v>4.8</v>
      </c>
      <c r="L70">
        <f t="shared" ref="L70:L133" si="6">(J70-J69)/(K70-K69)</f>
        <v>0.35999999999999938</v>
      </c>
    </row>
    <row r="71" spans="2:12" x14ac:dyDescent="0.25">
      <c r="B71">
        <v>-0.28749999999999998</v>
      </c>
      <c r="C71">
        <v>3.1</v>
      </c>
      <c r="D71">
        <f t="shared" si="4"/>
        <v>-7.1999999999999453E-2</v>
      </c>
      <c r="F71">
        <v>0.28360000000000002</v>
      </c>
      <c r="G71">
        <v>3.25</v>
      </c>
      <c r="H71">
        <f t="shared" si="5"/>
        <v>-0.17799999999999991</v>
      </c>
      <c r="J71">
        <v>0.53990000000000005</v>
      </c>
      <c r="K71">
        <v>4.8499999999999996</v>
      </c>
      <c r="L71">
        <f t="shared" si="6"/>
        <v>-5.5999999999998475E-2</v>
      </c>
    </row>
    <row r="72" spans="2:12" x14ac:dyDescent="0.25">
      <c r="B72">
        <v>-0.28760000000000002</v>
      </c>
      <c r="C72">
        <v>3.15</v>
      </c>
      <c r="D72">
        <f t="shared" si="4"/>
        <v>-2.0000000000008969E-3</v>
      </c>
      <c r="F72">
        <v>0.28179999999999999</v>
      </c>
      <c r="G72">
        <v>3.3</v>
      </c>
      <c r="H72">
        <f t="shared" si="5"/>
        <v>-3.6000000000000601E-2</v>
      </c>
      <c r="J72">
        <v>0.56520000000000004</v>
      </c>
      <c r="K72">
        <v>4.9000000000000004</v>
      </c>
      <c r="L72">
        <f t="shared" si="6"/>
        <v>0.50599999999999257</v>
      </c>
    </row>
    <row r="73" spans="2:12" x14ac:dyDescent="0.25">
      <c r="B73">
        <v>-0.28239999999999998</v>
      </c>
      <c r="C73">
        <v>3.2</v>
      </c>
      <c r="D73">
        <f t="shared" si="4"/>
        <v>0.1040000000000002</v>
      </c>
      <c r="F73">
        <v>0.28370000000000001</v>
      </c>
      <c r="G73">
        <v>3.35</v>
      </c>
      <c r="H73">
        <f t="shared" si="5"/>
        <v>3.8000000000000055E-2</v>
      </c>
      <c r="K73" s="1" t="s">
        <v>10</v>
      </c>
      <c r="L73">
        <f>AVERAGE(L39:L72)</f>
        <v>0.3297647058823524</v>
      </c>
    </row>
    <row r="74" spans="2:12" x14ac:dyDescent="0.25">
      <c r="B74">
        <v>-0.28060000000000002</v>
      </c>
      <c r="C74">
        <v>3.25</v>
      </c>
      <c r="D74">
        <f t="shared" si="4"/>
        <v>3.5999999999999491E-2</v>
      </c>
      <c r="F74">
        <v>0.28050000000000003</v>
      </c>
      <c r="G74">
        <v>3.4</v>
      </c>
      <c r="H74">
        <f t="shared" si="5"/>
        <v>-6.3999999999999835E-2</v>
      </c>
      <c r="K74" s="1" t="s">
        <v>11</v>
      </c>
      <c r="L74">
        <f>STDEV(L39:L72)</f>
        <v>0.66060023481053132</v>
      </c>
    </row>
    <row r="75" spans="2:12" x14ac:dyDescent="0.25">
      <c r="B75">
        <v>-0.28050000000000003</v>
      </c>
      <c r="C75">
        <v>3.3</v>
      </c>
      <c r="D75">
        <f t="shared" si="4"/>
        <v>1.9999999999997867E-3</v>
      </c>
      <c r="F75">
        <v>0.27179999999999999</v>
      </c>
      <c r="G75">
        <v>3.45</v>
      </c>
      <c r="H75">
        <f t="shared" si="5"/>
        <v>-0.1739999999999999</v>
      </c>
    </row>
    <row r="76" spans="2:12" x14ac:dyDescent="0.25">
      <c r="B76">
        <v>-0.28370000000000001</v>
      </c>
      <c r="C76">
        <v>3.35</v>
      </c>
      <c r="D76">
        <f t="shared" si="4"/>
        <v>-6.3999999999999266E-2</v>
      </c>
      <c r="F76">
        <v>0.26769999999999999</v>
      </c>
      <c r="G76">
        <v>3.5</v>
      </c>
      <c r="H76">
        <f t="shared" si="5"/>
        <v>-8.2000000000000142E-2</v>
      </c>
      <c r="K76" s="1" t="s">
        <v>15</v>
      </c>
      <c r="L76">
        <f>(L34-L73)/(19.6*COS(4.3))</f>
        <v>-9.5113608346318566E-3</v>
      </c>
    </row>
    <row r="77" spans="2:12" x14ac:dyDescent="0.25">
      <c r="B77">
        <v>-0.29409999999999997</v>
      </c>
      <c r="C77">
        <v>3.4</v>
      </c>
      <c r="D77">
        <f t="shared" si="4"/>
        <v>-0.20800000000000005</v>
      </c>
      <c r="F77">
        <v>0.24479999999999999</v>
      </c>
      <c r="G77">
        <v>3.55</v>
      </c>
      <c r="H77">
        <f t="shared" si="5"/>
        <v>-0.45800000000000168</v>
      </c>
      <c r="J77" t="s">
        <v>0</v>
      </c>
      <c r="K77" t="s">
        <v>1</v>
      </c>
      <c r="L77" t="s">
        <v>7</v>
      </c>
    </row>
    <row r="78" spans="2:12" x14ac:dyDescent="0.25">
      <c r="B78">
        <v>-0.30320000000000003</v>
      </c>
      <c r="C78">
        <v>3.45</v>
      </c>
      <c r="D78">
        <f t="shared" si="4"/>
        <v>-0.18200000000000008</v>
      </c>
      <c r="G78" s="1" t="s">
        <v>8</v>
      </c>
      <c r="H78">
        <f>AVERAGE(H43:H77)</f>
        <v>-9.1885714285714029E-2</v>
      </c>
      <c r="J78">
        <v>-0.6472</v>
      </c>
      <c r="K78">
        <v>1.4</v>
      </c>
    </row>
    <row r="79" spans="2:12" x14ac:dyDescent="0.25">
      <c r="B79">
        <v>-0.29459999999999997</v>
      </c>
      <c r="C79">
        <v>3.5</v>
      </c>
      <c r="D79">
        <f t="shared" si="4"/>
        <v>0.17200000000000165</v>
      </c>
      <c r="G79" s="1" t="s">
        <v>9</v>
      </c>
      <c r="H79">
        <f>STDEV(H43:H77)</f>
        <v>0.59297315540015061</v>
      </c>
      <c r="J79">
        <v>-0.62660000000000005</v>
      </c>
      <c r="K79">
        <v>1.45</v>
      </c>
      <c r="L79">
        <f t="shared" si="6"/>
        <v>0.41199999999999865</v>
      </c>
    </row>
    <row r="80" spans="2:12" x14ac:dyDescent="0.25">
      <c r="B80">
        <v>-0.28410000000000002</v>
      </c>
      <c r="C80">
        <v>3.55</v>
      </c>
      <c r="D80">
        <f t="shared" si="4"/>
        <v>0.20999999999999983</v>
      </c>
      <c r="J80">
        <v>-0.60199999999999998</v>
      </c>
      <c r="K80">
        <v>1.5</v>
      </c>
      <c r="L80">
        <f t="shared" si="6"/>
        <v>0.49200000000000088</v>
      </c>
    </row>
    <row r="81" spans="2:12" x14ac:dyDescent="0.25">
      <c r="B81">
        <v>-0.28050000000000003</v>
      </c>
      <c r="C81">
        <v>3.6</v>
      </c>
      <c r="D81">
        <f t="shared" si="4"/>
        <v>7.1999999999999453E-2</v>
      </c>
      <c r="G81" s="1" t="s">
        <v>15</v>
      </c>
      <c r="H81">
        <f>H78/9.8</f>
        <v>-9.3760932944606142E-3</v>
      </c>
      <c r="J81">
        <v>-0.5867</v>
      </c>
      <c r="K81">
        <v>1.55</v>
      </c>
      <c r="L81">
        <f t="shared" si="6"/>
        <v>0.30599999999999933</v>
      </c>
    </row>
    <row r="82" spans="2:12" x14ac:dyDescent="0.25">
      <c r="C82" s="1" t="s">
        <v>5</v>
      </c>
      <c r="D82">
        <v>8.9214422500000001E-2</v>
      </c>
      <c r="J82">
        <v>-0.56589999999999996</v>
      </c>
      <c r="K82">
        <v>1.6</v>
      </c>
      <c r="L82">
        <f t="shared" si="6"/>
        <v>0.41600000000000042</v>
      </c>
    </row>
    <row r="83" spans="2:12" x14ac:dyDescent="0.25">
      <c r="C83" s="1" t="s">
        <v>9</v>
      </c>
      <c r="D83">
        <f>STDEV(D43:D81)</f>
        <v>8.7199895999640897E-2</v>
      </c>
      <c r="J83">
        <v>-0.54520000000000002</v>
      </c>
      <c r="K83">
        <v>1.65</v>
      </c>
      <c r="L83">
        <f t="shared" si="6"/>
        <v>0.41400000000000026</v>
      </c>
    </row>
    <row r="84" spans="2:12" x14ac:dyDescent="0.25">
      <c r="J84">
        <v>-0.52449999999999997</v>
      </c>
      <c r="K84">
        <v>1.7</v>
      </c>
      <c r="L84">
        <f t="shared" si="6"/>
        <v>0.41400000000000065</v>
      </c>
    </row>
    <row r="85" spans="2:12" x14ac:dyDescent="0.25">
      <c r="C85" s="1" t="s">
        <v>15</v>
      </c>
      <c r="D85">
        <f>D82/9.8</f>
        <v>9.1035124999999991E-3</v>
      </c>
      <c r="J85">
        <v>-0.50190000000000001</v>
      </c>
      <c r="K85">
        <v>1.75</v>
      </c>
      <c r="L85">
        <f t="shared" si="6"/>
        <v>0.45199999999999868</v>
      </c>
    </row>
    <row r="86" spans="2:12" x14ac:dyDescent="0.25">
      <c r="J86">
        <v>-0.48470000000000002</v>
      </c>
      <c r="K86">
        <v>1.8</v>
      </c>
      <c r="L86">
        <f t="shared" si="6"/>
        <v>0.34399999999999953</v>
      </c>
    </row>
    <row r="87" spans="2:12" x14ac:dyDescent="0.25">
      <c r="J87">
        <v>-0.46410000000000001</v>
      </c>
      <c r="K87">
        <v>1.85</v>
      </c>
      <c r="L87">
        <f t="shared" si="6"/>
        <v>0.41199999999999976</v>
      </c>
    </row>
    <row r="88" spans="2:12" x14ac:dyDescent="0.25">
      <c r="J88">
        <v>-0.44</v>
      </c>
      <c r="K88">
        <v>1.9</v>
      </c>
      <c r="L88">
        <f t="shared" si="6"/>
        <v>0.48200000000000193</v>
      </c>
    </row>
    <row r="89" spans="2:12" x14ac:dyDescent="0.25">
      <c r="J89">
        <v>-0.4118</v>
      </c>
      <c r="K89">
        <v>1.95</v>
      </c>
      <c r="L89">
        <f t="shared" si="6"/>
        <v>0.5639999999999995</v>
      </c>
    </row>
    <row r="90" spans="2:12" x14ac:dyDescent="0.25">
      <c r="J90">
        <v>-0.40489999999999998</v>
      </c>
      <c r="K90">
        <v>2</v>
      </c>
      <c r="L90">
        <f t="shared" si="6"/>
        <v>0.13800000000000023</v>
      </c>
    </row>
    <row r="91" spans="2:12" x14ac:dyDescent="0.25">
      <c r="J91">
        <v>-0.39689999999999998</v>
      </c>
      <c r="K91">
        <v>2.0499999999999998</v>
      </c>
      <c r="L91">
        <f t="shared" si="6"/>
        <v>0.1600000000000007</v>
      </c>
    </row>
    <row r="92" spans="2:12" x14ac:dyDescent="0.25">
      <c r="J92">
        <v>-0.36570000000000003</v>
      </c>
      <c r="K92">
        <v>2.1</v>
      </c>
      <c r="L92">
        <f t="shared" si="6"/>
        <v>0.62399999999999567</v>
      </c>
    </row>
    <row r="93" spans="2:12" x14ac:dyDescent="0.25">
      <c r="J93">
        <v>-0.3397</v>
      </c>
      <c r="K93">
        <v>2.15</v>
      </c>
      <c r="L93">
        <f t="shared" si="6"/>
        <v>0.52000000000000235</v>
      </c>
    </row>
    <row r="94" spans="2:12" x14ac:dyDescent="0.25">
      <c r="J94">
        <v>-0.32069999999999999</v>
      </c>
      <c r="K94">
        <v>2.2000000000000002</v>
      </c>
      <c r="L94">
        <f t="shared" si="6"/>
        <v>0.37999999999999834</v>
      </c>
    </row>
    <row r="95" spans="2:12" x14ac:dyDescent="0.25">
      <c r="J95">
        <v>-0.30009999999999998</v>
      </c>
      <c r="K95">
        <v>2.25</v>
      </c>
      <c r="L95">
        <f t="shared" si="6"/>
        <v>0.41200000000000159</v>
      </c>
    </row>
    <row r="96" spans="2:12" x14ac:dyDescent="0.25">
      <c r="J96">
        <v>-0.27760000000000001</v>
      </c>
      <c r="K96">
        <v>2.2999999999999998</v>
      </c>
      <c r="L96">
        <f t="shared" si="6"/>
        <v>0.4500000000000009</v>
      </c>
    </row>
    <row r="97" spans="10:12" x14ac:dyDescent="0.25">
      <c r="J97">
        <v>-0.25700000000000001</v>
      </c>
      <c r="K97">
        <v>2.35</v>
      </c>
      <c r="L97">
        <f t="shared" si="6"/>
        <v>0.41199999999999792</v>
      </c>
    </row>
    <row r="98" spans="10:12" x14ac:dyDescent="0.25">
      <c r="J98">
        <v>-0.23449999999999999</v>
      </c>
      <c r="K98">
        <v>2.4</v>
      </c>
      <c r="L98">
        <f t="shared" si="6"/>
        <v>0.45000000000000201</v>
      </c>
    </row>
    <row r="99" spans="10:12" x14ac:dyDescent="0.25">
      <c r="J99">
        <v>-0.21560000000000001</v>
      </c>
      <c r="K99">
        <v>2.4500000000000002</v>
      </c>
      <c r="L99">
        <f t="shared" si="6"/>
        <v>0.37799999999999745</v>
      </c>
    </row>
    <row r="100" spans="10:12" x14ac:dyDescent="0.25">
      <c r="J100">
        <v>-0.19489999999999999</v>
      </c>
      <c r="K100">
        <v>2.5</v>
      </c>
      <c r="L100">
        <f t="shared" si="6"/>
        <v>0.41400000000000192</v>
      </c>
    </row>
    <row r="101" spans="10:12" x14ac:dyDescent="0.25">
      <c r="J101">
        <v>-0.17249999999999999</v>
      </c>
      <c r="K101">
        <v>2.5499999999999998</v>
      </c>
      <c r="L101">
        <f t="shared" si="6"/>
        <v>0.44800000000000167</v>
      </c>
    </row>
    <row r="102" spans="10:12" x14ac:dyDescent="0.25">
      <c r="J102">
        <v>-0.15359999999999999</v>
      </c>
      <c r="K102">
        <v>2.6</v>
      </c>
      <c r="L102">
        <f t="shared" si="6"/>
        <v>0.377999999999998</v>
      </c>
    </row>
    <row r="103" spans="10:12" x14ac:dyDescent="0.25">
      <c r="J103">
        <v>-0.13289999999999999</v>
      </c>
      <c r="K103">
        <v>2.65</v>
      </c>
      <c r="L103">
        <f t="shared" si="6"/>
        <v>0.41400000000000137</v>
      </c>
    </row>
    <row r="104" spans="10:12" x14ac:dyDescent="0.25">
      <c r="J104">
        <v>-0.114</v>
      </c>
      <c r="K104">
        <v>2.7</v>
      </c>
      <c r="L104">
        <f t="shared" si="6"/>
        <v>0.37799999999999773</v>
      </c>
    </row>
    <row r="105" spans="10:12" x14ac:dyDescent="0.25">
      <c r="J105">
        <v>-9.1700000000000004E-2</v>
      </c>
      <c r="K105">
        <v>2.75</v>
      </c>
      <c r="L105">
        <f t="shared" si="6"/>
        <v>0.44600000000000162</v>
      </c>
    </row>
    <row r="106" spans="10:12" x14ac:dyDescent="0.25">
      <c r="J106">
        <v>-6.7400000000000002E-2</v>
      </c>
      <c r="K106">
        <v>2.8</v>
      </c>
      <c r="L106">
        <f t="shared" si="6"/>
        <v>0.48600000000000176</v>
      </c>
    </row>
    <row r="107" spans="10:12" x14ac:dyDescent="0.25">
      <c r="J107">
        <v>-5.3800000000000001E-2</v>
      </c>
      <c r="K107">
        <v>2.85</v>
      </c>
      <c r="L107">
        <f t="shared" si="6"/>
        <v>0.27199999999999858</v>
      </c>
    </row>
    <row r="108" spans="10:12" x14ac:dyDescent="0.25">
      <c r="J108">
        <v>-3.1399999999999997E-2</v>
      </c>
      <c r="K108">
        <v>2.9</v>
      </c>
      <c r="L108">
        <f t="shared" si="6"/>
        <v>0.44800000000000167</v>
      </c>
    </row>
    <row r="109" spans="10:12" x14ac:dyDescent="0.25">
      <c r="J109">
        <v>-7.1000000000000004E-3</v>
      </c>
      <c r="K109">
        <v>2.95</v>
      </c>
      <c r="L109">
        <f t="shared" si="6"/>
        <v>0.48599999999999732</v>
      </c>
    </row>
    <row r="110" spans="10:12" x14ac:dyDescent="0.25">
      <c r="K110" s="1" t="s">
        <v>10</v>
      </c>
      <c r="L110">
        <f>AVERAGE(L79:L109)</f>
        <v>0.41296774193548391</v>
      </c>
    </row>
    <row r="111" spans="10:12" x14ac:dyDescent="0.25">
      <c r="K111" s="1" t="s">
        <v>11</v>
      </c>
      <c r="L111">
        <f>STDEV(L79:L109)</f>
        <v>9.8104530602470735E-2</v>
      </c>
    </row>
    <row r="113" spans="10:12" x14ac:dyDescent="0.25">
      <c r="J113">
        <v>6.4999999999999997E-3</v>
      </c>
      <c r="K113">
        <v>3</v>
      </c>
    </row>
    <row r="114" spans="10:12" x14ac:dyDescent="0.25">
      <c r="J114">
        <v>2.7199999999999998E-2</v>
      </c>
      <c r="K114">
        <v>3.05</v>
      </c>
      <c r="L114">
        <f t="shared" si="6"/>
        <v>0.41400000000000148</v>
      </c>
    </row>
    <row r="115" spans="10:12" x14ac:dyDescent="0.25">
      <c r="J115">
        <v>4.4400000000000002E-2</v>
      </c>
      <c r="K115">
        <v>3.1</v>
      </c>
      <c r="L115">
        <f t="shared" si="6"/>
        <v>0.34399999999999825</v>
      </c>
    </row>
    <row r="116" spans="10:12" x14ac:dyDescent="0.25">
      <c r="J116">
        <v>5.9799999999999999E-2</v>
      </c>
      <c r="K116">
        <v>3.15</v>
      </c>
      <c r="L116">
        <f t="shared" si="6"/>
        <v>0.30800000000000105</v>
      </c>
    </row>
    <row r="117" spans="10:12" x14ac:dyDescent="0.25">
      <c r="J117">
        <v>8.2299999999999998E-2</v>
      </c>
      <c r="K117">
        <v>3.2</v>
      </c>
      <c r="L117">
        <f t="shared" si="6"/>
        <v>0.44999999999999757</v>
      </c>
    </row>
    <row r="118" spans="10:12" x14ac:dyDescent="0.25">
      <c r="J118">
        <v>9.6000000000000002E-2</v>
      </c>
      <c r="K118">
        <v>3.25</v>
      </c>
      <c r="L118">
        <f t="shared" si="6"/>
        <v>0.27400000000000108</v>
      </c>
    </row>
    <row r="119" spans="10:12" x14ac:dyDescent="0.25">
      <c r="J119">
        <v>0.1114</v>
      </c>
      <c r="K119">
        <v>3.3</v>
      </c>
      <c r="L119">
        <f t="shared" si="6"/>
        <v>0.30800000000000105</v>
      </c>
    </row>
    <row r="120" spans="10:12" x14ac:dyDescent="0.25">
      <c r="J120">
        <v>0.12859999999999999</v>
      </c>
      <c r="K120">
        <v>3.35</v>
      </c>
      <c r="L120">
        <f t="shared" si="6"/>
        <v>0.34399999999999803</v>
      </c>
    </row>
    <row r="121" spans="10:12" x14ac:dyDescent="0.25">
      <c r="J121">
        <v>0.1474</v>
      </c>
      <c r="K121">
        <v>3.4</v>
      </c>
      <c r="L121">
        <f t="shared" si="6"/>
        <v>0.37600000000000156</v>
      </c>
    </row>
    <row r="122" spans="10:12" x14ac:dyDescent="0.25">
      <c r="J122">
        <v>0.16819999999999999</v>
      </c>
      <c r="K122">
        <v>3.45</v>
      </c>
      <c r="L122">
        <f t="shared" si="6"/>
        <v>0.41599999999999748</v>
      </c>
    </row>
    <row r="123" spans="10:12" x14ac:dyDescent="0.25">
      <c r="J123">
        <v>0.18010000000000001</v>
      </c>
      <c r="K123">
        <v>3.5</v>
      </c>
      <c r="L123">
        <f t="shared" si="6"/>
        <v>0.23800000000000127</v>
      </c>
    </row>
    <row r="124" spans="10:12" x14ac:dyDescent="0.25">
      <c r="J124">
        <v>0.19889999999999999</v>
      </c>
      <c r="K124">
        <v>3.55</v>
      </c>
      <c r="L124">
        <f t="shared" si="6"/>
        <v>0.376000000000001</v>
      </c>
    </row>
    <row r="125" spans="10:12" x14ac:dyDescent="0.25">
      <c r="J125">
        <v>0.22140000000000001</v>
      </c>
      <c r="K125">
        <v>3.6</v>
      </c>
      <c r="L125">
        <f t="shared" si="6"/>
        <v>0.44999999999999801</v>
      </c>
    </row>
    <row r="126" spans="10:12" x14ac:dyDescent="0.25">
      <c r="J126">
        <v>0.2351</v>
      </c>
      <c r="K126">
        <v>3.65</v>
      </c>
      <c r="L126">
        <f t="shared" si="6"/>
        <v>0.2740000000000008</v>
      </c>
    </row>
    <row r="127" spans="10:12" x14ac:dyDescent="0.25">
      <c r="J127">
        <v>0.25219999999999998</v>
      </c>
      <c r="K127">
        <v>3.7</v>
      </c>
      <c r="L127">
        <f t="shared" si="6"/>
        <v>0.34199999999999769</v>
      </c>
    </row>
    <row r="128" spans="10:12" x14ac:dyDescent="0.25">
      <c r="J128">
        <v>0.26929999999999998</v>
      </c>
      <c r="K128">
        <v>3.75</v>
      </c>
      <c r="L128">
        <f t="shared" si="6"/>
        <v>0.3420000000000013</v>
      </c>
    </row>
    <row r="129" spans="10:12" x14ac:dyDescent="0.25">
      <c r="J129">
        <v>0.28810000000000002</v>
      </c>
      <c r="K129">
        <v>3.8</v>
      </c>
      <c r="L129">
        <f t="shared" si="6"/>
        <v>0.37600000000000211</v>
      </c>
    </row>
    <row r="130" spans="10:12" x14ac:dyDescent="0.25">
      <c r="J130">
        <v>0.31059999999999999</v>
      </c>
      <c r="K130">
        <v>3.85</v>
      </c>
      <c r="L130">
        <f t="shared" si="6"/>
        <v>0.4499999999999969</v>
      </c>
    </row>
    <row r="131" spans="10:12" x14ac:dyDescent="0.25">
      <c r="J131">
        <v>0.32600000000000001</v>
      </c>
      <c r="K131">
        <v>3.9</v>
      </c>
      <c r="L131">
        <f t="shared" si="6"/>
        <v>0.30800000000000161</v>
      </c>
    </row>
    <row r="132" spans="10:12" x14ac:dyDescent="0.25">
      <c r="J132">
        <v>0.34489999999999998</v>
      </c>
      <c r="K132">
        <v>3.95</v>
      </c>
      <c r="L132">
        <f t="shared" si="6"/>
        <v>0.37799999999999745</v>
      </c>
    </row>
    <row r="133" spans="10:12" x14ac:dyDescent="0.25">
      <c r="J133">
        <v>0.3604</v>
      </c>
      <c r="K133">
        <v>4</v>
      </c>
      <c r="L133">
        <f t="shared" si="6"/>
        <v>0.31000000000000139</v>
      </c>
    </row>
    <row r="134" spans="10:12" x14ac:dyDescent="0.25">
      <c r="J134">
        <v>0.374</v>
      </c>
      <c r="K134">
        <v>4.05</v>
      </c>
      <c r="L134">
        <f t="shared" ref="L134:L153" si="7">(J134-J133)/(K134-K133)</f>
        <v>0.27200000000000096</v>
      </c>
    </row>
    <row r="135" spans="10:12" x14ac:dyDescent="0.25">
      <c r="J135">
        <v>0.39300000000000002</v>
      </c>
      <c r="K135">
        <v>4.0999999999999996</v>
      </c>
      <c r="L135">
        <f t="shared" si="7"/>
        <v>0.38000000000000167</v>
      </c>
    </row>
    <row r="136" spans="10:12" x14ac:dyDescent="0.25">
      <c r="J136">
        <v>0.40489999999999998</v>
      </c>
      <c r="K136">
        <v>4.1500000000000004</v>
      </c>
      <c r="L136">
        <f t="shared" si="7"/>
        <v>0.23799999999999594</v>
      </c>
    </row>
    <row r="137" spans="10:12" x14ac:dyDescent="0.25">
      <c r="J137">
        <v>0.42180000000000001</v>
      </c>
      <c r="K137">
        <v>4.2</v>
      </c>
      <c r="L137">
        <f t="shared" si="7"/>
        <v>0.33800000000000174</v>
      </c>
    </row>
    <row r="138" spans="10:12" x14ac:dyDescent="0.25">
      <c r="J138">
        <v>0.44450000000000001</v>
      </c>
      <c r="K138">
        <v>4.25</v>
      </c>
      <c r="L138">
        <f t="shared" si="7"/>
        <v>0.45400000000000157</v>
      </c>
    </row>
    <row r="139" spans="10:12" x14ac:dyDescent="0.25">
      <c r="J139">
        <v>0.45629999999999998</v>
      </c>
      <c r="K139">
        <v>4.3</v>
      </c>
      <c r="L139">
        <f t="shared" si="7"/>
        <v>0.23600000000000038</v>
      </c>
    </row>
    <row r="140" spans="10:12" x14ac:dyDescent="0.25">
      <c r="J140">
        <v>0.47170000000000001</v>
      </c>
      <c r="K140">
        <v>4.3499999999999996</v>
      </c>
      <c r="L140">
        <f t="shared" si="7"/>
        <v>0.30800000000000161</v>
      </c>
    </row>
    <row r="141" spans="10:12" x14ac:dyDescent="0.25">
      <c r="J141">
        <v>0.48880000000000001</v>
      </c>
      <c r="K141">
        <v>4.4000000000000004</v>
      </c>
      <c r="L141">
        <f t="shared" si="7"/>
        <v>0.3419999999999952</v>
      </c>
    </row>
    <row r="142" spans="10:12" x14ac:dyDescent="0.25">
      <c r="J142">
        <v>0.50590000000000002</v>
      </c>
      <c r="K142">
        <v>4.45</v>
      </c>
      <c r="L142">
        <f t="shared" si="7"/>
        <v>0.3420000000000013</v>
      </c>
    </row>
    <row r="143" spans="10:12" x14ac:dyDescent="0.25">
      <c r="J143">
        <v>0.52500000000000002</v>
      </c>
      <c r="K143">
        <v>4.5</v>
      </c>
      <c r="L143">
        <f t="shared" si="7"/>
        <v>0.38200000000000145</v>
      </c>
    </row>
    <row r="144" spans="10:12" x14ac:dyDescent="0.25">
      <c r="J144">
        <v>0.53669999999999995</v>
      </c>
      <c r="K144">
        <v>4.55</v>
      </c>
      <c r="L144">
        <f t="shared" si="7"/>
        <v>0.23399999999999949</v>
      </c>
    </row>
    <row r="145" spans="10:12" x14ac:dyDescent="0.25">
      <c r="J145">
        <v>0.55369999999999997</v>
      </c>
      <c r="K145">
        <v>4.5999999999999996</v>
      </c>
      <c r="L145">
        <f t="shared" si="7"/>
        <v>0.34000000000000152</v>
      </c>
    </row>
    <row r="146" spans="10:12" x14ac:dyDescent="0.25">
      <c r="J146">
        <v>0.57569999999999999</v>
      </c>
      <c r="K146">
        <v>4.6500000000000004</v>
      </c>
      <c r="L146">
        <f t="shared" si="7"/>
        <v>0.43999999999999412</v>
      </c>
    </row>
    <row r="147" spans="10:12" x14ac:dyDescent="0.25">
      <c r="J147">
        <v>0.56489999999999996</v>
      </c>
      <c r="K147">
        <v>4.7</v>
      </c>
      <c r="L147">
        <f t="shared" si="7"/>
        <v>-0.21600000000000141</v>
      </c>
    </row>
    <row r="148" spans="10:12" x14ac:dyDescent="0.25">
      <c r="J148">
        <v>0.59919999999999995</v>
      </c>
      <c r="K148">
        <v>4.75</v>
      </c>
      <c r="L148">
        <f t="shared" si="7"/>
        <v>0.68600000000000239</v>
      </c>
    </row>
    <row r="149" spans="10:12" x14ac:dyDescent="0.25">
      <c r="J149">
        <v>0.6371</v>
      </c>
      <c r="K149">
        <v>4.8</v>
      </c>
      <c r="L149">
        <f t="shared" si="7"/>
        <v>0.75800000000000356</v>
      </c>
    </row>
    <row r="150" spans="10:12" x14ac:dyDescent="0.25">
      <c r="J150">
        <v>0.63239999999999996</v>
      </c>
      <c r="K150">
        <v>4.8499999999999996</v>
      </c>
      <c r="L150">
        <f t="shared" si="7"/>
        <v>-9.4000000000001083E-2</v>
      </c>
    </row>
    <row r="151" spans="10:12" x14ac:dyDescent="0.25">
      <c r="J151">
        <v>0.65329999999999999</v>
      </c>
      <c r="K151">
        <v>4.9000000000000004</v>
      </c>
      <c r="L151">
        <f t="shared" si="7"/>
        <v>0.41799999999999465</v>
      </c>
    </row>
    <row r="152" spans="10:12" x14ac:dyDescent="0.25">
      <c r="J152">
        <v>0.66700000000000004</v>
      </c>
      <c r="K152">
        <v>4.95</v>
      </c>
      <c r="L152">
        <f t="shared" si="7"/>
        <v>0.27400000000000191</v>
      </c>
    </row>
    <row r="153" spans="10:12" x14ac:dyDescent="0.25">
      <c r="J153">
        <v>0.69699999999999995</v>
      </c>
      <c r="K153">
        <v>5</v>
      </c>
      <c r="L153">
        <f t="shared" si="7"/>
        <v>0.60000000000000042</v>
      </c>
    </row>
    <row r="154" spans="10:12" x14ac:dyDescent="0.25">
      <c r="K154" s="1" t="s">
        <v>10</v>
      </c>
      <c r="L154">
        <f>AVERAGE(L114:L153)</f>
        <v>0.34524999999999983</v>
      </c>
    </row>
    <row r="155" spans="10:12" x14ac:dyDescent="0.25">
      <c r="K155" s="1" t="s">
        <v>11</v>
      </c>
      <c r="L155">
        <f>STDEV(L114:L153)</f>
        <v>0.16087560889849548</v>
      </c>
    </row>
    <row r="157" spans="10:12" x14ac:dyDescent="0.25">
      <c r="K157" s="1" t="s">
        <v>15</v>
      </c>
      <c r="L157">
        <f>(L110-L154)/(19.6*COS(4.3))</f>
        <v>-8.6202444369162939E-3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Class2018</dc:creator>
  <cp:lastModifiedBy>Class2018</cp:lastModifiedBy>
  <dcterms:created xsi:type="dcterms:W3CDTF">2015-03-03T23:48:32Z</dcterms:created>
  <dcterms:modified xsi:type="dcterms:W3CDTF">2015-03-10T23:40:21Z</dcterms:modified>
</cp:coreProperties>
</file>