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<sst xmlns="http://schemas.openxmlformats.org/spreadsheetml/2006/main" count="56" uniqueCount="56">
  <si>
    <t>DATE</t>
  </si>
  <si>
    <t xml:space="preserve">EVENT CITY</t>
  </si>
  <si>
    <t xml:space="preserve">ESWD rep.</t>
  </si>
  <si>
    <t xml:space="preserve">UNIPOL rep.</t>
  </si>
  <si>
    <t xml:space="preserve">OT match w. ESWD</t>
  </si>
  <si>
    <t xml:space="preserve">OT match w. UNIPOL</t>
  </si>
  <si>
    <t xml:space="preserve">LJ match w. ESWD</t>
  </si>
  <si>
    <t xml:space="preserve">LJ match w. UNIPOL</t>
  </si>
  <si>
    <t xml:space="preserve">Berbenno (Bergamo)</t>
  </si>
  <si>
    <t>/</t>
  </si>
  <si>
    <t xml:space="preserve">Condove (Torino)</t>
  </si>
  <si>
    <t>18/6/2016</t>
  </si>
  <si>
    <t xml:space="preserve">Asiago (Vicenza)</t>
  </si>
  <si>
    <t xml:space="preserve">Mondolfo (Pes-Urb)</t>
  </si>
  <si>
    <t>16/8/2016</t>
  </si>
  <si>
    <t xml:space="preserve">Albenga (Savona)</t>
  </si>
  <si>
    <t>29/8/2016</t>
  </si>
  <si>
    <t>Torino</t>
  </si>
  <si>
    <t>15/10/2016</t>
  </si>
  <si>
    <t xml:space="preserve">Casalbordino (Chieti)</t>
  </si>
  <si>
    <t>Treviso</t>
  </si>
  <si>
    <t>14/5/2017</t>
  </si>
  <si>
    <t>Veneto-EmiliaRomagna</t>
  </si>
  <si>
    <t>25/6/2017</t>
  </si>
  <si>
    <t>Lombardia-Veneto</t>
  </si>
  <si>
    <t>27/6/2017</t>
  </si>
  <si>
    <t>Asti</t>
  </si>
  <si>
    <t>28/6/2017</t>
  </si>
  <si>
    <t xml:space="preserve">Nord Italy</t>
  </si>
  <si>
    <t>29/7/2017</t>
  </si>
  <si>
    <t>Piacenza</t>
  </si>
  <si>
    <t>Trentino</t>
  </si>
  <si>
    <t>Trentino-Piemonte</t>
  </si>
  <si>
    <t>Parma+CenterItaly</t>
  </si>
  <si>
    <t>23/7/2018</t>
  </si>
  <si>
    <t>Bari</t>
  </si>
  <si>
    <t>Pescara</t>
  </si>
  <si>
    <t>Foggia</t>
  </si>
  <si>
    <t>Lecce</t>
  </si>
  <si>
    <t>29/10/2018</t>
  </si>
  <si>
    <t>Sardinia</t>
  </si>
  <si>
    <t xml:space="preserve">TOT ESWD=</t>
  </si>
  <si>
    <t xml:space="preserve">TOT OT/ESWD=</t>
  </si>
  <si>
    <t xml:space="preserve">TOT LJ/ESWD=</t>
  </si>
  <si>
    <t xml:space="preserve">TOT UNIPOL=</t>
  </si>
  <si>
    <t xml:space="preserve">TOT OT/UNIPOL=</t>
  </si>
  <si>
    <t xml:space="preserve">TOT LJ/UNIPOL=</t>
  </si>
  <si>
    <t xml:space="preserve">TOT REPORT=</t>
  </si>
  <si>
    <t xml:space="preserve">TOT OT/E.+U.=</t>
  </si>
  <si>
    <t xml:space="preserve">TOT LJ/E.+U.=</t>
  </si>
  <si>
    <t xml:space="preserve">HIT RATE OT/ESWD=</t>
  </si>
  <si>
    <t xml:space="preserve">HIT RATE LJ/ESWD=</t>
  </si>
  <si>
    <t xml:space="preserve">HIT RATE OT/UNIPOL=</t>
  </si>
  <si>
    <t xml:space="preserve">HIT RATE LJ/UNIPOL=</t>
  </si>
  <si>
    <t xml:space="preserve">HIT RATE OT/ESWD+UNIPOL=</t>
  </si>
  <si>
    <t xml:space="preserve">HIT RATE LJ/ESWD+UNIPOL=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</si>
</sst>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0" tint="0"/>
        <bgColor theme="0" tint="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2" borderId="0" numFmtId="0" xfId="0" applyFill="1"/>
    <xf fontId="0" fillId="3" borderId="0" numFmtId="0" xfId="0" applyFill="1"/>
    <xf fontId="0" fillId="0" borderId="0" numFmtId="14" xfId="0" applyNumberFormat="1"/>
    <xf fontId="0" fillId="3" borderId="0" numFmtId="0" xfId="0" applyFill="1" applyAlignment="1">
      <alignment horizontal="center"/>
    </xf>
    <xf fontId="0" fillId="0" borderId="0" numFmtId="0" xfId="0"/>
    <xf fontId="0" fillId="2" borderId="0" numFmtId="0" xfId="0" applyFill="1" applyAlignment="1">
      <alignment horizontal="center"/>
    </xf>
    <xf fontId="1" fillId="3" borderId="0" numFmtId="0" xfId="0" applyFont="1" applyFill="1"/>
    <xf fontId="0" fillId="0" borderId="0" numFmtId="0" xfId="0" applyAlignment="1">
      <alignment horizontal="right"/>
    </xf>
    <xf fontId="0" fillId="2" borderId="0" numFmtId="0" xfId="0" applyFill="1" applyAlignment="1">
      <alignment horizontal="left"/>
    </xf>
    <xf fontId="0" fillId="3" borderId="0" numFmtId="0" xfId="0" applyFill="1" applyAlignment="1">
      <alignment horizontal="right"/>
    </xf>
    <xf fontId="0" fillId="3" borderId="0" numFmtId="0" xfId="0" applyFill="1" applyAlignment="1">
      <alignment horizontal="right"/>
    </xf>
    <xf fontId="0" fillId="4" borderId="0" numFmtId="0" xfId="0" applyFill="1"/>
    <xf fontId="0" fillId="4" borderId="0" numFmtId="0" xfId="0" applyFill="1" applyAlignment="1">
      <alignment horizontal="right"/>
    </xf>
    <xf fontId="0" fillId="4" borderId="0" numFmt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workbookViewId="0" zoomScale="100">
      <selection activeCell="A1" activeCellId="0" sqref="A1"/>
    </sheetView>
  </sheetViews>
  <sheetFormatPr defaultRowHeight="14.25"/>
  <cols>
    <col customWidth="1" min="1" max="1" width="10.7109375"/>
    <col customWidth="1" min="2" max="2" width="26.421875"/>
    <col customWidth="1" min="3" max="3" style="1" width="11.7109375"/>
    <col customWidth="1" min="4" max="4" style="2" width="16.140625"/>
    <col customWidth="1" min="5" max="5" style="1" width="19.7109375"/>
    <col customWidth="1" min="6" max="6" style="2" width="18.8515625"/>
    <col customWidth="1" min="7" max="7" style="1" width="16.421875"/>
    <col customWidth="1" min="8" max="8" style="2" width="17.7109375"/>
  </cols>
  <sheetData>
    <row r="1" ht="14.25">
      <c r="A1" s="3" t="s">
        <v>0</v>
      </c>
      <c r="B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ht="14.25">
      <c r="A2" s="3">
        <v>42555</v>
      </c>
      <c r="B2" t="s">
        <v>8</v>
      </c>
      <c r="C2" s="1">
        <v>1</v>
      </c>
      <c r="D2" s="4" t="s">
        <v>9</v>
      </c>
      <c r="E2" s="1">
        <v>0</v>
      </c>
      <c r="F2" s="4" t="s">
        <v>9</v>
      </c>
      <c r="G2" s="1">
        <v>0</v>
      </c>
      <c r="H2" s="4" t="s">
        <v>9</v>
      </c>
    </row>
    <row r="3" ht="14.25">
      <c r="A3" s="3">
        <v>42586</v>
      </c>
      <c r="B3" t="s">
        <v>10</v>
      </c>
      <c r="C3" s="1">
        <v>1</v>
      </c>
      <c r="D3" s="4" t="s">
        <v>9</v>
      </c>
      <c r="E3" s="1">
        <v>0</v>
      </c>
      <c r="F3" s="4" t="s">
        <v>9</v>
      </c>
      <c r="G3" s="1">
        <v>0</v>
      </c>
      <c r="H3" s="4" t="s">
        <v>9</v>
      </c>
    </row>
    <row r="4" ht="14.25">
      <c r="A4" t="s">
        <v>11</v>
      </c>
      <c r="B4" t="s">
        <v>12</v>
      </c>
      <c r="C4" s="1">
        <v>1</v>
      </c>
      <c r="D4" s="4" t="s">
        <v>9</v>
      </c>
      <c r="E4" s="1">
        <v>0</v>
      </c>
      <c r="F4" s="4" t="s">
        <v>9</v>
      </c>
      <c r="G4" s="1">
        <v>0</v>
      </c>
      <c r="H4" s="4" t="s">
        <v>9</v>
      </c>
    </row>
    <row r="5" ht="14.25">
      <c r="A5" s="3">
        <v>42498</v>
      </c>
      <c r="B5" t="s">
        <v>13</v>
      </c>
      <c r="C5" s="1">
        <v>1</v>
      </c>
      <c r="D5" s="4" t="s">
        <v>9</v>
      </c>
      <c r="E5" s="1">
        <v>1</v>
      </c>
      <c r="F5" s="4" t="s">
        <v>9</v>
      </c>
      <c r="G5" s="1">
        <v>1</v>
      </c>
      <c r="H5" s="4" t="s">
        <v>9</v>
      </c>
    </row>
    <row r="6" ht="14.25">
      <c r="A6" t="s">
        <v>14</v>
      </c>
      <c r="B6" t="s">
        <v>15</v>
      </c>
      <c r="C6" s="1">
        <v>1</v>
      </c>
      <c r="D6" s="4" t="s">
        <v>9</v>
      </c>
      <c r="E6" s="1">
        <v>0</v>
      </c>
      <c r="F6" s="4" t="s">
        <v>9</v>
      </c>
      <c r="G6" s="1">
        <v>0</v>
      </c>
      <c r="H6" s="4" t="s">
        <v>9</v>
      </c>
    </row>
    <row r="7" ht="14.25">
      <c r="A7" t="s">
        <v>16</v>
      </c>
      <c r="B7" t="s">
        <v>17</v>
      </c>
      <c r="C7" s="1">
        <v>1</v>
      </c>
      <c r="D7" s="4" t="s">
        <v>9</v>
      </c>
      <c r="E7" s="1">
        <v>1</v>
      </c>
      <c r="F7" s="4" t="s">
        <v>9</v>
      </c>
      <c r="G7" s="1">
        <v>1</v>
      </c>
      <c r="H7" s="4" t="s">
        <v>9</v>
      </c>
    </row>
    <row r="8" ht="14.25">
      <c r="A8" t="s">
        <v>18</v>
      </c>
      <c r="B8" t="s">
        <v>19</v>
      </c>
      <c r="C8" s="1">
        <v>1</v>
      </c>
      <c r="D8" s="4" t="s">
        <v>9</v>
      </c>
      <c r="E8" s="1">
        <v>1</v>
      </c>
      <c r="F8" s="4" t="s">
        <v>9</v>
      </c>
      <c r="G8" s="1">
        <v>1</v>
      </c>
      <c r="H8" s="4" t="s">
        <v>9</v>
      </c>
    </row>
    <row r="9" ht="14.25">
      <c r="A9" s="3">
        <v>42860</v>
      </c>
      <c r="B9" t="s">
        <v>20</v>
      </c>
      <c r="C9" s="1">
        <v>2</v>
      </c>
      <c r="D9" s="2">
        <v>0</v>
      </c>
      <c r="E9" s="1">
        <v>0</v>
      </c>
      <c r="F9" s="2">
        <v>0</v>
      </c>
      <c r="G9" s="1">
        <v>0</v>
      </c>
      <c r="H9" s="2">
        <v>0</v>
      </c>
    </row>
    <row r="10" ht="14.25">
      <c r="A10" t="s">
        <v>21</v>
      </c>
      <c r="B10" t="s">
        <v>22</v>
      </c>
      <c r="C10" s="1">
        <v>8</v>
      </c>
      <c r="D10" s="2">
        <v>2</v>
      </c>
      <c r="E10" s="1">
        <v>7</v>
      </c>
      <c r="F10" s="2">
        <v>1</v>
      </c>
      <c r="G10" s="1">
        <v>6</v>
      </c>
      <c r="H10" s="2">
        <v>1</v>
      </c>
    </row>
    <row r="11" ht="14.25">
      <c r="A11" t="s">
        <v>23</v>
      </c>
      <c r="B11" t="s">
        <v>24</v>
      </c>
      <c r="C11" s="1">
        <v>12</v>
      </c>
      <c r="D11" s="2">
        <v>30</v>
      </c>
      <c r="E11" s="1">
        <v>9</v>
      </c>
      <c r="F11" s="2">
        <v>28</v>
      </c>
      <c r="G11" s="1">
        <v>9</v>
      </c>
      <c r="H11" s="2">
        <v>28</v>
      </c>
    </row>
    <row r="12" ht="14.25">
      <c r="A12" s="5" t="s">
        <v>25</v>
      </c>
      <c r="B12" t="s">
        <v>26</v>
      </c>
      <c r="C12" s="1">
        <v>1</v>
      </c>
      <c r="D12" s="2">
        <v>17</v>
      </c>
      <c r="E12" s="1">
        <v>0</v>
      </c>
      <c r="F12" s="2">
        <v>16</v>
      </c>
      <c r="G12" s="1">
        <v>1</v>
      </c>
      <c r="H12" s="2">
        <v>5</v>
      </c>
    </row>
    <row r="13" ht="14.25">
      <c r="A13" t="s">
        <v>27</v>
      </c>
      <c r="B13" t="s">
        <v>28</v>
      </c>
      <c r="C13" s="1">
        <v>10</v>
      </c>
      <c r="D13" s="2">
        <v>14</v>
      </c>
      <c r="E13" s="1">
        <v>10</v>
      </c>
      <c r="F13" s="2">
        <v>9</v>
      </c>
      <c r="G13" s="1">
        <v>10</v>
      </c>
      <c r="H13" s="2">
        <v>13</v>
      </c>
    </row>
    <row r="14" ht="14.25">
      <c r="A14" t="s">
        <v>29</v>
      </c>
      <c r="B14" t="s">
        <v>30</v>
      </c>
      <c r="C14" s="1">
        <v>0</v>
      </c>
      <c r="D14" s="2">
        <v>5</v>
      </c>
      <c r="E14" s="6" t="s">
        <v>9</v>
      </c>
      <c r="F14" s="2">
        <v>3</v>
      </c>
      <c r="G14" s="6" t="s">
        <v>9</v>
      </c>
      <c r="H14" s="2">
        <v>1</v>
      </c>
    </row>
    <row r="15" ht="14.25">
      <c r="A15" s="3">
        <v>42986</v>
      </c>
      <c r="B15" t="s">
        <v>31</v>
      </c>
      <c r="C15" s="1">
        <v>19</v>
      </c>
      <c r="D15" s="2">
        <v>44</v>
      </c>
      <c r="E15" s="1">
        <v>16</v>
      </c>
      <c r="F15" s="2">
        <f>44-6-1-1</f>
        <v>36</v>
      </c>
      <c r="G15" s="1">
        <v>4</v>
      </c>
      <c r="H15" s="2">
        <f>44-7-2</f>
        <v>35</v>
      </c>
    </row>
    <row r="16" ht="14.25">
      <c r="A16" s="3">
        <v>43016</v>
      </c>
      <c r="B16" t="s">
        <v>32</v>
      </c>
      <c r="C16" s="1">
        <v>9</v>
      </c>
      <c r="D16" s="2">
        <v>75</v>
      </c>
      <c r="E16" s="1">
        <v>8</v>
      </c>
      <c r="F16" s="2">
        <v>75</v>
      </c>
      <c r="G16" s="1">
        <v>0</v>
      </c>
      <c r="H16" s="2">
        <v>0</v>
      </c>
    </row>
    <row r="17" ht="14.25">
      <c r="A17" s="3">
        <v>43196</v>
      </c>
      <c r="B17" s="5" t="s">
        <v>33</v>
      </c>
      <c r="C17" s="1">
        <v>7</v>
      </c>
      <c r="D17" s="2">
        <v>327</v>
      </c>
      <c r="E17" s="1">
        <v>6</v>
      </c>
      <c r="F17" s="2">
        <f>327-1-1-1-7-4-1-12-7-3</f>
        <v>290</v>
      </c>
      <c r="G17" s="1">
        <v>4</v>
      </c>
      <c r="H17" s="7">
        <v>273</v>
      </c>
    </row>
    <row r="18" ht="14.25">
      <c r="A18" t="s">
        <v>34</v>
      </c>
      <c r="B18" t="s">
        <v>35</v>
      </c>
      <c r="C18" s="1">
        <v>6</v>
      </c>
      <c r="D18" s="2">
        <v>275</v>
      </c>
      <c r="E18" s="1">
        <v>5</v>
      </c>
      <c r="F18" s="2">
        <f>275-11</f>
        <v>264</v>
      </c>
      <c r="G18" s="1">
        <v>4</v>
      </c>
      <c r="H18" s="2">
        <f>275-2-127-1-1</f>
        <v>144</v>
      </c>
    </row>
    <row r="19" ht="14.25">
      <c r="A19" s="3">
        <v>43140</v>
      </c>
      <c r="B19" t="s">
        <v>36</v>
      </c>
      <c r="C19" s="1">
        <v>4</v>
      </c>
      <c r="D19" s="2">
        <v>356</v>
      </c>
      <c r="E19" s="1">
        <v>3</v>
      </c>
      <c r="F19" s="2">
        <f>356-3-8-3</f>
        <v>342</v>
      </c>
      <c r="G19" s="1">
        <v>3</v>
      </c>
      <c r="H19" s="2">
        <v>350</v>
      </c>
    </row>
    <row r="20" ht="14.25">
      <c r="A20" s="3">
        <v>43290</v>
      </c>
      <c r="B20" t="s">
        <v>37</v>
      </c>
      <c r="C20" s="1">
        <v>2</v>
      </c>
      <c r="D20" s="2">
        <v>10</v>
      </c>
      <c r="E20" s="1">
        <v>2</v>
      </c>
      <c r="F20" s="2">
        <v>7</v>
      </c>
      <c r="G20" s="1">
        <v>0</v>
      </c>
      <c r="H20" s="2">
        <v>4</v>
      </c>
    </row>
    <row r="21" ht="14.25">
      <c r="A21" s="3">
        <v>43291</v>
      </c>
      <c r="B21" t="s">
        <v>38</v>
      </c>
      <c r="C21" s="1">
        <v>1</v>
      </c>
      <c r="D21" s="2">
        <v>4</v>
      </c>
      <c r="E21" s="1">
        <v>0</v>
      </c>
      <c r="F21" s="2">
        <v>0</v>
      </c>
      <c r="G21" s="1">
        <v>0</v>
      </c>
      <c r="H21" s="2">
        <v>0</v>
      </c>
    </row>
    <row r="22" ht="14.25">
      <c r="A22" t="s">
        <v>39</v>
      </c>
      <c r="B22" t="s">
        <v>40</v>
      </c>
      <c r="C22" s="1">
        <v>1</v>
      </c>
      <c r="D22" s="2">
        <v>135</v>
      </c>
      <c r="E22" s="1">
        <v>1</v>
      </c>
      <c r="F22" s="2">
        <f>39+2+31+6+2+24</f>
        <v>104</v>
      </c>
      <c r="G22" s="1">
        <v>0</v>
      </c>
      <c r="H22" s="2">
        <f>3+14</f>
        <v>17</v>
      </c>
    </row>
    <row r="25" ht="14.25">
      <c r="B25" s="8" t="s">
        <v>41</v>
      </c>
      <c r="C25" s="9">
        <f>SUM(C2:C22)</f>
        <v>89</v>
      </c>
      <c r="D25" s="10" t="s">
        <v>42</v>
      </c>
      <c r="E25" s="9">
        <f>SUM(E2:E22)</f>
        <v>70</v>
      </c>
      <c r="F25" s="10" t="s">
        <v>43</v>
      </c>
      <c r="G25" s="9">
        <f>SUM(G2:G22)</f>
        <v>44</v>
      </c>
    </row>
    <row r="26" ht="14.25">
      <c r="B26" s="8" t="s">
        <v>44</v>
      </c>
      <c r="C26" s="9">
        <f>SUM(D2:D22)</f>
        <v>1294</v>
      </c>
      <c r="D26" s="10" t="s">
        <v>45</v>
      </c>
      <c r="E26" s="9">
        <f>SUM(F2:F22)</f>
        <v>1175</v>
      </c>
      <c r="F26" s="10" t="s">
        <v>46</v>
      </c>
      <c r="G26" s="9">
        <f>SUM(H9:H22)</f>
        <v>871</v>
      </c>
    </row>
    <row r="27" ht="14.25">
      <c r="B27" s="8" t="s">
        <v>47</v>
      </c>
      <c r="C27" s="9">
        <f>C25+C26</f>
        <v>1383</v>
      </c>
      <c r="D27" s="11" t="s">
        <v>48</v>
      </c>
      <c r="E27" s="9">
        <f>E25+E26</f>
        <v>1245</v>
      </c>
      <c r="F27" s="11" t="s">
        <v>49</v>
      </c>
      <c r="G27" s="9">
        <f>G26+G25</f>
        <v>915</v>
      </c>
    </row>
    <row r="29" s="12" customFormat="1" ht="14.25">
      <c r="B29" s="13" t="s">
        <v>50</v>
      </c>
      <c r="C29" s="12">
        <f t="shared" ref="C29:C30" si="0">E25/C25</f>
        <v>0.7865168539325843</v>
      </c>
      <c r="D29" s="12"/>
      <c r="E29" s="13" t="s">
        <v>51</v>
      </c>
      <c r="F29" s="14">
        <f t="shared" ref="F29:F30" si="1">G25/C25</f>
        <v>0.4943820224719101</v>
      </c>
      <c r="G29" s="12"/>
      <c r="H29" s="12"/>
    </row>
    <row r="30" s="12" customFormat="1" ht="14.25">
      <c r="B30" s="13" t="s">
        <v>52</v>
      </c>
      <c r="C30" s="12">
        <f t="shared" si="0"/>
        <v>0.90803709428129831</v>
      </c>
      <c r="D30" s="12"/>
      <c r="E30" s="13" t="s">
        <v>53</v>
      </c>
      <c r="F30" s="14">
        <f t="shared" si="1"/>
        <v>0.67310664605873261</v>
      </c>
      <c r="G30" s="12"/>
      <c r="H30" s="12"/>
    </row>
    <row r="32" ht="14.25">
      <c r="B32" s="8" t="s">
        <v>54</v>
      </c>
      <c r="C32" s="14">
        <f>(E25+E26)/(C25+C26)</f>
        <v>0.90021691973969631</v>
      </c>
    </row>
    <row r="33" ht="14.25">
      <c r="B33" s="8" t="s">
        <v>55</v>
      </c>
      <c r="C33" s="14">
        <f>(G25+G26)/(C25+C26)</f>
        <v>0.66160520607375273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2022-04-21T09:40:38Z</dcterms:modified>
</cp:coreProperties>
</file>