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ice-skating\"/>
    </mc:Choice>
  </mc:AlternateContent>
  <xr:revisionPtr revIDLastSave="0" documentId="13_ncr:1_{1EFB5CA2-3ABD-45A4-B1CC-79E8AE176C32}" xr6:coauthVersionLast="36" xr6:coauthVersionMax="36" xr10:uidLastSave="{00000000-0000-0000-0000-000000000000}"/>
  <bookViews>
    <workbookView xWindow="0" yWindow="0" windowWidth="19200" windowHeight="8160" xr2:uid="{71EE47CB-E029-47CB-9E2F-643E3D72A644}"/>
  </bookViews>
  <sheets>
    <sheet name="Data" sheetId="1" r:id="rId1"/>
    <sheet name="Off Ice Training" sheetId="4" r:id="rId2"/>
    <sheet name="Graphs" sheetId="2" r:id="rId3"/>
    <sheet name="Skater Evaluation" sheetId="3" r:id="rId4"/>
    <sheet name="Test Requirements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C55" i="1"/>
  <c r="C54" i="1"/>
  <c r="C53" i="1"/>
  <c r="F51" i="1" l="1"/>
  <c r="F50" i="1"/>
  <c r="F49" i="1"/>
  <c r="C52" i="1"/>
  <c r="C51" i="1"/>
  <c r="C50" i="1"/>
  <c r="C49" i="1"/>
  <c r="T16" i="1" l="1"/>
  <c r="F48" i="1"/>
  <c r="F47" i="1"/>
  <c r="F46" i="1"/>
  <c r="C48" i="1"/>
  <c r="C47" i="1"/>
  <c r="C46" i="1"/>
  <c r="F2" i="4" l="1"/>
  <c r="I45" i="1"/>
  <c r="F45" i="1"/>
  <c r="C45" i="1"/>
  <c r="L44" i="1"/>
  <c r="I44" i="1"/>
  <c r="F44" i="1"/>
  <c r="C44" i="1"/>
  <c r="F43" i="1"/>
  <c r="C43" i="1"/>
  <c r="I42" i="1"/>
  <c r="F42" i="1"/>
  <c r="F41" i="1" l="1"/>
  <c r="T15" i="1" l="1"/>
  <c r="T14" i="1"/>
  <c r="T12" i="1"/>
  <c r="T11" i="1"/>
  <c r="S3" i="1"/>
  <c r="C42" i="1"/>
  <c r="F40" i="1"/>
  <c r="F39" i="1"/>
  <c r="F38" i="1"/>
  <c r="F37" i="1"/>
  <c r="C41" i="1"/>
  <c r="C40" i="1"/>
  <c r="C39" i="1"/>
  <c r="C38" i="1"/>
  <c r="C37" i="1"/>
  <c r="F36" i="1" l="1"/>
  <c r="C36" i="1"/>
  <c r="I34" i="1"/>
  <c r="I33" i="1"/>
  <c r="F30" i="1" l="1"/>
  <c r="F31" i="1"/>
  <c r="F32" i="1"/>
  <c r="F33" i="1"/>
  <c r="F34" i="1"/>
  <c r="F35" i="1"/>
  <c r="C31" i="1"/>
  <c r="C32" i="1"/>
  <c r="C33" i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M17" i="1" l="1"/>
  <c r="C19" i="1"/>
  <c r="C18" i="1"/>
  <c r="C17" i="1"/>
  <c r="C16" i="1"/>
  <c r="C15" i="1"/>
  <c r="F17" i="1"/>
  <c r="F18" i="1"/>
  <c r="F19" i="1"/>
  <c r="F16" i="1"/>
  <c r="F15" i="1"/>
  <c r="T3" i="1" l="1"/>
  <c r="T13" i="1"/>
  <c r="R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C11" i="1"/>
  <c r="C2" i="1"/>
  <c r="F3" i="1" l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<sst xmlns="http://schemas.openxmlformats.org/spreadsheetml/2006/main" count="329" uniqueCount="181">
  <si>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</si>
  <si>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</si>
  <si>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</si>
  <si>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</si>
  <si>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</si>
  <si>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</si>
  <si>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</si>
  <si>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</si>
  <si>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</si>
  <si>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</si>
  <si>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</si>
  <si>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</si>
  <si>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</si>
  <si>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</si>
  <si>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</si>
  <si>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</si>
  <si>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</si>
  <si>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</si>
  <si>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</si>
  <si>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</si>
  <si>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</si>
  <si>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</si>
  <si>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</si>
  <si>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</si>
  <si>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</si>
  <si>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</si>
  <si>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</si>
  <si>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</si>
  <si>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</si>
  <si>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</si>
  <si>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</si>
  <si>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</si>
  <si>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</si>
  <si>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</si>
  <si>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</si>
  <si>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</si>
  <si>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</si>
  <si>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</si>
  <si>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</si>
  <si>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</si>
  <si>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</si>
  <si>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</si>
  <si>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</si>
  <si>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</si>
  <si>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</si>
  <si>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</si>
  <si>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</si>
  <si>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</si>
  <si>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</si>
  <si>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</si>
  <si>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</si>
  <si>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</si>
  <si>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</si>
  <si>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</si>
  <si>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</si>
  <si>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</si>
  <si>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</si>
  <si>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</si>
  <si>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</si>
  <si>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</si>
  <si>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</si>
  <si>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</si>
  <si>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</si>
  <si>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</si>
  <si>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</si>
  <si>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</si>
  <si>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</si>
  <si>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</si>
  <si>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</si>
  <si>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</si>
  <si>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</si>
  <si>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</si>
  <si>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</si>
  <si>
    <t>Signed up for Nutcracker</t>
  </si>
  <si>
    <t>Group</t>
  </si>
  <si>
    <t>Delta</t>
  </si>
  <si>
    <t>Private, Rehearsal, Private</t>
  </si>
  <si>
    <t>Public, Group, Private, Public</t>
  </si>
  <si>
    <t>Learned how to bend skate</t>
  </si>
  <si>
    <t>Private, Public, Group</t>
  </si>
  <si>
    <t>Hours:</t>
  </si>
  <si>
    <t>Time Spent In Each Class</t>
  </si>
  <si>
    <t>Skates Sharpened, Skates Punched Out</t>
  </si>
  <si>
    <t>Purchased Team Jacket</t>
  </si>
  <si>
    <t>Pubic, Rehearsal</t>
  </si>
  <si>
    <t>Freestyle I</t>
  </si>
  <si>
    <t>Public, Group, Private</t>
  </si>
  <si>
    <t>Passed Delta</t>
  </si>
  <si>
    <t>Group, Public, Private, Public</t>
  </si>
  <si>
    <t>Too sick to skate, Learned FS1 routine</t>
  </si>
  <si>
    <t>Stretching</t>
  </si>
  <si>
    <t>Rehearsal Canceled due to weather</t>
  </si>
  <si>
    <t>Extremely Low Confidence, Got Ice Chalet Jacket</t>
  </si>
  <si>
    <t>Confidence Restored, Blades less sharp</t>
  </si>
  <si>
    <t>Stroking, Private</t>
  </si>
  <si>
    <t>Public, Private, Public</t>
  </si>
  <si>
    <t>Rehearsal, Private</t>
  </si>
  <si>
    <t>Dance, Group, Stroking, Public</t>
  </si>
  <si>
    <t>First One Foot Spin, Felt Sick, Blades Sharpened</t>
  </si>
  <si>
    <t>First Salchow</t>
  </si>
  <si>
    <t>Days:</t>
  </si>
  <si>
    <t>Private, Stroking, Group, Public</t>
  </si>
  <si>
    <t>Amanda's Stroking</t>
  </si>
  <si>
    <t>Public, Rehearsal, Private</t>
  </si>
  <si>
    <t>Short Practice, Took Private Instead</t>
  </si>
  <si>
    <t>Freestyle 1</t>
  </si>
  <si>
    <t>Forward Inside Pivot</t>
  </si>
  <si>
    <t>Two-Foot Spin</t>
  </si>
  <si>
    <t>Forward Arabesque</t>
  </si>
  <si>
    <t>One-Half Flip</t>
  </si>
  <si>
    <t>Waltz Jump</t>
  </si>
  <si>
    <t>Backward Edges</t>
  </si>
  <si>
    <t>Freestyle 2</t>
  </si>
  <si>
    <t>Ballet Jump</t>
  </si>
  <si>
    <t>One-Half Lutz</t>
  </si>
  <si>
    <t>One-Foot Spin</t>
  </si>
  <si>
    <t>Dance Step Sequence </t>
  </si>
  <si>
    <t>Two Forward Arabesques</t>
  </si>
  <si>
    <t>Jump Sequence</t>
  </si>
  <si>
    <t>Freestyle 3</t>
  </si>
  <si>
    <t>Salchow Jump</t>
  </si>
  <si>
    <t>Change Foot Spin</t>
  </si>
  <si>
    <t>Backward Arabesque</t>
  </si>
  <si>
    <t>Backward Inside Pivot</t>
  </si>
  <si>
    <t>Toe Loop Jump</t>
  </si>
  <si>
    <t>Freestyle 4</t>
  </si>
  <si>
    <t>Flip Jump</t>
  </si>
  <si>
    <t>Loop Jump</t>
  </si>
  <si>
    <t>Sit Spin</t>
  </si>
  <si>
    <t>One-Half Loop Jump</t>
  </si>
  <si>
    <t>Two Backward Arabesques</t>
  </si>
  <si>
    <t>Freestyle 5</t>
  </si>
  <si>
    <t>Lutz Jump</t>
  </si>
  <si>
    <t>Axel Jump</t>
  </si>
  <si>
    <t>Camel Spin</t>
  </si>
  <si>
    <t>Camel-Sit-Upright Spin</t>
  </si>
  <si>
    <t>Fast Back Scratch Spin</t>
  </si>
  <si>
    <t>Freestyle 6</t>
  </si>
  <si>
    <t>Split Jump</t>
  </si>
  <si>
    <t>Split Falling Leaf Jump</t>
  </si>
  <si>
    <t>Double Salchow Jump</t>
  </si>
  <si>
    <t>Freestyle 7</t>
  </si>
  <si>
    <t>Two Walley jumps in a Row</t>
  </si>
  <si>
    <t>Flying Camel Spin</t>
  </si>
  <si>
    <t>Freestyle 8</t>
  </si>
  <si>
    <t>Double Loop Jump</t>
  </si>
  <si>
    <t>Double Flip Jump</t>
  </si>
  <si>
    <t>Split Lutz Jump</t>
  </si>
  <si>
    <t>Camel-Jump-Camel Spin</t>
  </si>
  <si>
    <t>Freestyle 9</t>
  </si>
  <si>
    <t>Opposite Spin</t>
  </si>
  <si>
    <t>Double Lutz Jump</t>
  </si>
  <si>
    <t>Axel / Double Loop Jump Combination</t>
  </si>
  <si>
    <t>Axel in Opposite Direction or Double Axel Jump</t>
  </si>
  <si>
    <t>Jump Combination – Rocker or Counter Jump / Double Toe Assisted Jump / Double Loop</t>
  </si>
  <si>
    <t>Flying Camel into a Jump Sit Spin</t>
  </si>
  <si>
    <t>Dance Step Sequence – Straight Line Pattern</t>
  </si>
  <si>
    <t>Freestyle 10</t>
  </si>
  <si>
    <t>Double Axel / Double Toe Loop Jump Combination </t>
  </si>
  <si>
    <t>Triple Edge Jump (skater’s choice)</t>
  </si>
  <si>
    <t>Death Drop</t>
  </si>
  <si>
    <t>Four Alternating Axels in a Row or Triple Toe Assist Jump</t>
  </si>
  <si>
    <t>Creative Dance Step Sequence</t>
  </si>
  <si>
    <t>Axel / One-Half Loop / Flip</t>
  </si>
  <si>
    <t>Layback</t>
  </si>
  <si>
    <t>Spin Combination</t>
  </si>
  <si>
    <t>Dance Step Sequence</t>
  </si>
  <si>
    <t>Double Toe Loop</t>
  </si>
  <si>
    <t>Combination Spin</t>
  </si>
  <si>
    <t>One-Foot Axel/ One-Quarter Flip/ Axel</t>
  </si>
  <si>
    <t>Jump in Opposite Direction</t>
  </si>
  <si>
    <t>Flying Sit Spin</t>
  </si>
  <si>
    <t>One and One-Quarter Flip / One and One-Quarter Flip / Double Salchow</t>
  </si>
  <si>
    <t>Three Butterfly Jumps in a Row</t>
  </si>
  <si>
    <t>Double Jump to the Right and Double Jump to the Left (not in sequence)</t>
  </si>
  <si>
    <t>Barely Landing Loops and Almost Flips, Attended FS3 practice with Lucy</t>
  </si>
  <si>
    <t>Barely Landing Loops with Sora</t>
  </si>
  <si>
    <t>First Ice Dance, Won $1 from Larry, Mary Lou's Stroking, Cantilevers and knee slides</t>
  </si>
  <si>
    <t>Knee Hurts Bad Bad</t>
  </si>
  <si>
    <t>First Homeless Night, One Foot Spin Practice, Lightbuld with Arabesque</t>
  </si>
  <si>
    <t>Bought Skates from 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</si>
</sst>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rgb="FF002350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Data!$C$2:$C$54</c:f>
              <c:numCache>
                <c:formatCode>m/d;@</c:formatCode>
                <c:ptCount val="53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</c:numCache>
            </c:numRef>
          </c:xVal>
          <c:yVal>
            <c:numRef>
              <c:f>Data!$M$2:$M$54</c:f>
              <c:numCache>
                <c:formatCode>0.00</c:formatCode>
                <c:ptCount val="53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  <c:pt idx="31">
                  <c:v>1.75</c:v>
                </c:pt>
                <c:pt idx="32">
                  <c:v>7.5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2.5</c:v>
                </c:pt>
                <c:pt idx="37">
                  <c:v>2.25</c:v>
                </c:pt>
                <c:pt idx="38">
                  <c:v>2.5</c:v>
                </c:pt>
                <c:pt idx="39">
                  <c:v>1</c:v>
                </c:pt>
                <c:pt idx="40">
                  <c:v>3.25</c:v>
                </c:pt>
                <c:pt idx="41">
                  <c:v>2.25</c:v>
                </c:pt>
                <c:pt idx="42">
                  <c:v>7.75</c:v>
                </c:pt>
                <c:pt idx="43">
                  <c:v>2.75</c:v>
                </c:pt>
                <c:pt idx="44">
                  <c:v>0.75</c:v>
                </c:pt>
                <c:pt idx="45">
                  <c:v>0.5</c:v>
                </c:pt>
                <c:pt idx="46">
                  <c:v>3.75</c:v>
                </c:pt>
                <c:pt idx="47">
                  <c:v>2.75</c:v>
                </c:pt>
                <c:pt idx="48">
                  <c:v>7.25</c:v>
                </c:pt>
                <c:pt idx="49">
                  <c:v>3.5</c:v>
                </c:pt>
                <c:pt idx="50">
                  <c:v>2.25</c:v>
                </c:pt>
                <c:pt idx="51">
                  <c:v>0.75</c:v>
                </c:pt>
                <c:pt idx="5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Data!$C$2:$C$57</c:f>
              <c:numCache>
                <c:formatCode>m/d;@</c:formatCode>
                <c:ptCount val="56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</c:numCache>
            </c:numRef>
          </c:xVal>
          <c:yVal>
            <c:numRef>
              <c:f>Data!$Q$2:$Q$57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Data!$S$11:$S$16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Data!$T$11:$T$16</c:f>
              <c:numCache>
                <c:formatCode>0.00</c:formatCode>
                <c:ptCount val="6"/>
                <c:pt idx="0">
                  <c:v>7.75</c:v>
                </c:pt>
                <c:pt idx="1">
                  <c:v>11.5</c:v>
                </c:pt>
                <c:pt idx="2">
                  <c:v>19</c:v>
                </c:pt>
                <c:pt idx="3">
                  <c:v>38.200000000000003</c:v>
                </c:pt>
                <c:pt idx="4">
                  <c:v>27.75</c:v>
                </c:pt>
                <c:pt idx="5">
                  <c:v>36.75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91E-81F7-971779134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Data!$S$11:$S$16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Data!$U$11:$U$16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BD2-A3CA-E6B3C38C7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16</xdr:row>
      <xdr:rowOff>53975</xdr:rowOff>
    </xdr:from>
    <xdr:to>
      <xdr:col>7</xdr:col>
      <xdr:colOff>406400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E01F-FA22-469F-A83B-A85ED726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16</xdr:row>
      <xdr:rowOff>66675</xdr:rowOff>
    </xdr:from>
    <xdr:to>
      <xdr:col>15</xdr:col>
      <xdr:colOff>161925</xdr:colOff>
      <xdr:row>31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51AB2-FDD0-445B-8C8A-B3B90303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2CE-F677-4C27-BBDA-60D3BC0A2860}">
  <dimension ref="A1:U56"/>
  <sheetViews>
    <sheetView tabSelected="1" topLeftCell="A37" workbookViewId="0">
      <selection activeCell="N51" sqref="N51"/>
    </sheetView>
  </sheetViews>
  <sheetFormatPr defaultRowHeight="15" x14ac:dyDescent="0.25"/>
  <cols>
    <col min="1" max="1" width="11.85546875" customWidth="1"/>
    <col min="2" max="2" width="9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85546875" style="2" customWidth="1"/>
    <col min="7" max="8" width="11.7109375" style="3" hidden="1" customWidth="1"/>
    <col min="9" max="9" width="11.7109375" style="2" hidden="1" customWidth="1"/>
    <col min="10" max="11" width="11.7109375" style="3" hidden="1" customWidth="1"/>
    <col min="12" max="12" width="11.7109375" style="2" hidden="1" customWidth="1"/>
    <col min="13" max="13" width="18.7109375" style="4" customWidth="1"/>
    <col min="14" max="14" width="25.85546875" customWidth="1"/>
    <col min="15" max="15" width="21" customWidth="1"/>
    <col min="16" max="16" width="11" customWidth="1"/>
    <col min="17" max="17" width="9.42578125" customWidth="1"/>
    <col min="18" max="18" width="10.42578125" customWidth="1"/>
    <col min="19" max="19" width="22.28515625" customWidth="1"/>
    <col min="20" max="20" width="18.140625" customWidth="1"/>
  </cols>
  <sheetData>
    <row r="1" spans="1:21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0" t="s">
        <v>5</v>
      </c>
      <c r="H1" s="10" t="s">
        <v>6</v>
      </c>
      <c r="I1" s="11" t="s">
        <v>9</v>
      </c>
      <c r="J1" s="10" t="s">
        <v>5</v>
      </c>
      <c r="K1" s="10" t="s">
        <v>6</v>
      </c>
      <c r="L1" s="11" t="s">
        <v>9</v>
      </c>
      <c r="M1" s="12" t="s">
        <v>24</v>
      </c>
      <c r="N1" s="7" t="s">
        <v>11</v>
      </c>
      <c r="O1" s="7" t="s">
        <v>18</v>
      </c>
      <c r="P1" s="7" t="s">
        <v>14</v>
      </c>
      <c r="Q1" s="7" t="s">
        <v>25</v>
      </c>
    </row>
    <row r="2" spans="1:21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54" si="0">E2-D2</f>
        <v>8.3333333333333259E-2</v>
      </c>
      <c r="M2" s="4">
        <v>2</v>
      </c>
      <c r="N2" t="s">
        <v>180</v>
      </c>
      <c r="O2" t="s">
        <v>17</v>
      </c>
      <c r="P2" t="s">
        <v>15</v>
      </c>
      <c r="Q2">
        <v>0</v>
      </c>
      <c r="R2" s="7" t="s">
        <v>4</v>
      </c>
      <c r="S2" s="7" t="s">
        <v>63</v>
      </c>
      <c r="T2" s="7" t="s">
        <v>64</v>
      </c>
    </row>
    <row r="3" spans="1:21" x14ac:dyDescent="0.25">
      <c r="A3" t="s">
        <v>1</v>
      </c>
      <c r="B3" s="1">
        <v>43287</v>
      </c>
      <c r="C3" s="5">
        <f t="shared" ref="C3:C55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M3" s="4">
        <v>2.5</v>
      </c>
      <c r="O3" t="s">
        <v>17</v>
      </c>
      <c r="P3" t="s">
        <v>15</v>
      </c>
      <c r="Q3">
        <v>0</v>
      </c>
      <c r="R3" s="4">
        <f>SUM(M:M)</f>
        <v>140.94999999999999</v>
      </c>
      <c r="S3" s="4">
        <f>SUM(M19:M400)</f>
        <v>99.2</v>
      </c>
      <c r="T3" s="4">
        <f>SUM(M2:M18)</f>
        <v>41.75</v>
      </c>
    </row>
    <row r="4" spans="1:21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M4" s="4">
        <v>3.25</v>
      </c>
      <c r="N4" t="s">
        <v>12</v>
      </c>
      <c r="O4" t="s">
        <v>19</v>
      </c>
      <c r="P4" t="s">
        <v>15</v>
      </c>
      <c r="Q4">
        <v>0</v>
      </c>
    </row>
    <row r="5" spans="1:21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M5" s="4">
        <v>3.5</v>
      </c>
      <c r="O5" t="s">
        <v>17</v>
      </c>
      <c r="P5" t="s">
        <v>16</v>
      </c>
      <c r="Q5">
        <v>1</v>
      </c>
    </row>
    <row r="6" spans="1:21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M6" s="4">
        <v>2</v>
      </c>
      <c r="O6" t="s">
        <v>20</v>
      </c>
      <c r="P6" t="s">
        <v>16</v>
      </c>
      <c r="Q6">
        <v>1</v>
      </c>
    </row>
    <row r="7" spans="1:21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M7" s="4">
        <v>1</v>
      </c>
      <c r="O7" t="s">
        <v>21</v>
      </c>
      <c r="P7" t="s">
        <v>16</v>
      </c>
      <c r="Q7">
        <v>1</v>
      </c>
    </row>
    <row r="8" spans="1:21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M8" s="4">
        <v>2.25</v>
      </c>
      <c r="O8" t="s">
        <v>22</v>
      </c>
      <c r="P8" t="s">
        <v>16</v>
      </c>
      <c r="Q8">
        <v>1</v>
      </c>
    </row>
    <row r="9" spans="1:21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M9" s="4">
        <v>1.5</v>
      </c>
      <c r="O9" t="s">
        <v>17</v>
      </c>
      <c r="P9" t="s">
        <v>16</v>
      </c>
      <c r="Q9">
        <v>1</v>
      </c>
    </row>
    <row r="10" spans="1:21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M10" s="4">
        <v>1.25</v>
      </c>
      <c r="N10" t="s">
        <v>13</v>
      </c>
      <c r="O10" t="s">
        <v>23</v>
      </c>
      <c r="P10" t="s">
        <v>16</v>
      </c>
      <c r="Q10">
        <v>1</v>
      </c>
      <c r="S10" s="7" t="s">
        <v>81</v>
      </c>
      <c r="T10" s="7" t="s">
        <v>80</v>
      </c>
      <c r="U10" s="7" t="s">
        <v>100</v>
      </c>
    </row>
    <row r="11" spans="1:21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M11" s="4">
        <v>3</v>
      </c>
      <c r="O11" t="s">
        <v>20</v>
      </c>
      <c r="P11" t="s">
        <v>26</v>
      </c>
      <c r="Q11">
        <v>2</v>
      </c>
      <c r="S11" t="s">
        <v>15</v>
      </c>
      <c r="T11" s="4">
        <f>SUM(M2:M4)</f>
        <v>7.75</v>
      </c>
      <c r="U11">
        <v>3</v>
      </c>
    </row>
    <row r="12" spans="1:21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M12" s="4">
        <v>1.5</v>
      </c>
      <c r="O12" t="s">
        <v>21</v>
      </c>
      <c r="P12" t="s">
        <v>26</v>
      </c>
      <c r="Q12">
        <v>2</v>
      </c>
      <c r="S12" t="s">
        <v>16</v>
      </c>
      <c r="T12" s="4">
        <f>SUM(M5:M10)</f>
        <v>11.5</v>
      </c>
      <c r="U12">
        <v>6</v>
      </c>
    </row>
    <row r="13" spans="1:21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M13" s="4">
        <v>1.75</v>
      </c>
      <c r="O13" t="s">
        <v>29</v>
      </c>
      <c r="P13" t="s">
        <v>26</v>
      </c>
      <c r="Q13">
        <v>2</v>
      </c>
      <c r="S13" t="s">
        <v>26</v>
      </c>
      <c r="T13" s="4">
        <f>SUM(M11:M17)</f>
        <v>19</v>
      </c>
      <c r="U13">
        <v>7</v>
      </c>
    </row>
    <row r="14" spans="1:21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M14" s="4">
        <v>1.25</v>
      </c>
      <c r="N14" t="s">
        <v>28</v>
      </c>
      <c r="O14" t="s">
        <v>29</v>
      </c>
      <c r="P14" t="s">
        <v>26</v>
      </c>
      <c r="Q14">
        <v>2</v>
      </c>
      <c r="S14" t="s">
        <v>31</v>
      </c>
      <c r="T14" s="4">
        <f>SUM(M18:M32)</f>
        <v>38.200000000000003</v>
      </c>
      <c r="U14">
        <v>15</v>
      </c>
    </row>
    <row r="15" spans="1:21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M15" s="4">
        <v>2</v>
      </c>
      <c r="O15" t="s">
        <v>20</v>
      </c>
      <c r="P15" t="s">
        <v>26</v>
      </c>
      <c r="Q15">
        <v>2.5</v>
      </c>
      <c r="S15" t="s">
        <v>75</v>
      </c>
      <c r="T15" s="4">
        <f>SUM(M33:M42)</f>
        <v>27.75</v>
      </c>
      <c r="U15">
        <v>10</v>
      </c>
    </row>
    <row r="16" spans="1:21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M16" s="4">
        <v>3.25</v>
      </c>
      <c r="O16" t="s">
        <v>21</v>
      </c>
      <c r="P16" t="s">
        <v>26</v>
      </c>
      <c r="Q16">
        <v>2.5</v>
      </c>
      <c r="S16" t="s">
        <v>85</v>
      </c>
      <c r="T16" s="4">
        <f>SUM(M43:M400)</f>
        <v>36.75</v>
      </c>
      <c r="U16">
        <v>14</v>
      </c>
    </row>
    <row r="17" spans="1:17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M17" s="4">
        <f xml:space="preserve"> 3.5 + 2.75</f>
        <v>6.25</v>
      </c>
      <c r="N17" t="s">
        <v>68</v>
      </c>
      <c r="O17" t="s">
        <v>32</v>
      </c>
      <c r="P17" t="s">
        <v>26</v>
      </c>
      <c r="Q17">
        <v>2.5</v>
      </c>
    </row>
    <row r="18" spans="1:17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M18" s="4">
        <v>3.5</v>
      </c>
      <c r="N18" t="s">
        <v>33</v>
      </c>
      <c r="O18" t="s">
        <v>17</v>
      </c>
      <c r="P18" t="s">
        <v>31</v>
      </c>
      <c r="Q18">
        <v>3</v>
      </c>
    </row>
    <row r="19" spans="1:17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M19" s="4">
        <v>1</v>
      </c>
      <c r="N19" t="s">
        <v>30</v>
      </c>
      <c r="O19" t="s">
        <v>34</v>
      </c>
      <c r="P19" t="s">
        <v>31</v>
      </c>
      <c r="Q19">
        <v>3</v>
      </c>
    </row>
    <row r="20" spans="1:17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M20" s="4">
        <v>1.25</v>
      </c>
      <c r="O20" t="s">
        <v>17</v>
      </c>
      <c r="P20" t="s">
        <v>31</v>
      </c>
      <c r="Q20">
        <v>3</v>
      </c>
    </row>
    <row r="21" spans="1:17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M21" s="4">
        <v>3.25</v>
      </c>
      <c r="O21" t="s">
        <v>36</v>
      </c>
      <c r="P21" t="s">
        <v>31</v>
      </c>
      <c r="Q21">
        <v>3</v>
      </c>
    </row>
    <row r="22" spans="1:17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M22" s="4">
        <v>4</v>
      </c>
      <c r="O22" t="s">
        <v>36</v>
      </c>
      <c r="P22" t="s">
        <v>31</v>
      </c>
      <c r="Q22">
        <v>3</v>
      </c>
    </row>
    <row r="23" spans="1:17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M23" s="4">
        <v>7.25</v>
      </c>
      <c r="O23" t="s">
        <v>17</v>
      </c>
      <c r="P23" t="s">
        <v>31</v>
      </c>
      <c r="Q23">
        <v>3</v>
      </c>
    </row>
    <row r="24" spans="1:17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M24" s="4">
        <v>1</v>
      </c>
      <c r="O24" t="s">
        <v>17</v>
      </c>
      <c r="P24" t="s">
        <v>31</v>
      </c>
      <c r="Q24">
        <v>3</v>
      </c>
    </row>
    <row r="25" spans="1:17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M25" s="4">
        <v>1</v>
      </c>
      <c r="O25" t="s">
        <v>29</v>
      </c>
      <c r="P25" t="s">
        <v>31</v>
      </c>
      <c r="Q25">
        <v>3</v>
      </c>
    </row>
    <row r="26" spans="1:17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M26" s="4">
        <v>1.25</v>
      </c>
      <c r="O26" t="s">
        <v>60</v>
      </c>
      <c r="P26" t="s">
        <v>31</v>
      </c>
      <c r="Q26">
        <v>3</v>
      </c>
    </row>
    <row r="27" spans="1:17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M27" s="4">
        <v>2</v>
      </c>
      <c r="N27" t="s">
        <v>61</v>
      </c>
      <c r="O27" t="s">
        <v>65</v>
      </c>
      <c r="P27" t="s">
        <v>31</v>
      </c>
      <c r="Q27">
        <v>3</v>
      </c>
    </row>
    <row r="28" spans="1:17" x14ac:dyDescent="0.25">
      <c r="A28" t="s">
        <v>2</v>
      </c>
      <c r="B28" s="1">
        <v>43323</v>
      </c>
      <c r="C28" s="5">
        <f t="shared" ref="C28" si="2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M28" s="4">
        <v>3.75</v>
      </c>
      <c r="N28" t="s">
        <v>62</v>
      </c>
      <c r="O28" t="s">
        <v>66</v>
      </c>
      <c r="P28" t="s">
        <v>31</v>
      </c>
      <c r="Q28">
        <v>3</v>
      </c>
    </row>
    <row r="29" spans="1:17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M29" s="4">
        <v>3.5</v>
      </c>
      <c r="N29" t="s">
        <v>67</v>
      </c>
      <c r="O29" t="s">
        <v>17</v>
      </c>
      <c r="P29" t="s">
        <v>31</v>
      </c>
      <c r="Q29">
        <v>3</v>
      </c>
    </row>
    <row r="30" spans="1:17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M30" s="4">
        <v>1</v>
      </c>
      <c r="O30" t="s">
        <v>29</v>
      </c>
      <c r="P30" t="s">
        <v>31</v>
      </c>
      <c r="Q30">
        <v>3</v>
      </c>
    </row>
    <row r="31" spans="1:17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M31" s="4">
        <v>0.45</v>
      </c>
      <c r="N31" t="s">
        <v>71</v>
      </c>
      <c r="O31" t="s">
        <v>70</v>
      </c>
      <c r="P31" t="s">
        <v>31</v>
      </c>
      <c r="Q31">
        <v>3</v>
      </c>
    </row>
    <row r="32" spans="1:17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M32" s="4">
        <v>4</v>
      </c>
      <c r="N32" t="s">
        <v>72</v>
      </c>
      <c r="O32" t="s">
        <v>19</v>
      </c>
      <c r="P32" t="s">
        <v>31</v>
      </c>
      <c r="Q32">
        <v>3</v>
      </c>
    </row>
    <row r="33" spans="1:17" x14ac:dyDescent="0.25">
      <c r="A33" t="s">
        <v>1</v>
      </c>
      <c r="B33" s="1">
        <v>43329</v>
      </c>
      <c r="C33" s="5">
        <f t="shared" si="1"/>
        <v>43329</v>
      </c>
      <c r="D33" s="3">
        <v>0.76041666666666663</v>
      </c>
      <c r="E33" s="3">
        <v>0.79166666666666663</v>
      </c>
      <c r="F33" s="2">
        <f t="shared" si="0"/>
        <v>3.125E-2</v>
      </c>
      <c r="G33" s="3">
        <v>0.875</v>
      </c>
      <c r="H33" s="3">
        <v>0.91666666666666663</v>
      </c>
      <c r="I33" s="2">
        <f>H33-G33</f>
        <v>4.166666666666663E-2</v>
      </c>
      <c r="M33" s="4">
        <v>1.75</v>
      </c>
      <c r="O33" t="s">
        <v>65</v>
      </c>
      <c r="P33" t="s">
        <v>75</v>
      </c>
      <c r="Q33">
        <v>4</v>
      </c>
    </row>
    <row r="34" spans="1:17" x14ac:dyDescent="0.25">
      <c r="A34" t="s">
        <v>2</v>
      </c>
      <c r="B34" s="1">
        <v>43330</v>
      </c>
      <c r="C34" s="5">
        <f t="shared" si="1"/>
        <v>43330</v>
      </c>
      <c r="D34" s="3">
        <v>0.45833333333333331</v>
      </c>
      <c r="E34" s="3">
        <v>0.66666666666666663</v>
      </c>
      <c r="F34" s="2">
        <f t="shared" si="0"/>
        <v>0.20833333333333331</v>
      </c>
      <c r="G34" s="3">
        <v>0.8125</v>
      </c>
      <c r="H34" s="3">
        <v>0.91666666666666663</v>
      </c>
      <c r="I34" s="2">
        <f>H34-G34</f>
        <v>0.10416666666666663</v>
      </c>
      <c r="M34" s="4">
        <v>7.5</v>
      </c>
      <c r="O34" t="s">
        <v>22</v>
      </c>
      <c r="P34" t="s">
        <v>75</v>
      </c>
      <c r="Q34">
        <v>4</v>
      </c>
    </row>
    <row r="35" spans="1:17" x14ac:dyDescent="0.25">
      <c r="A35" t="s">
        <v>3</v>
      </c>
      <c r="B35" s="1">
        <v>43331</v>
      </c>
      <c r="C35" s="5">
        <f t="shared" si="1"/>
        <v>43331</v>
      </c>
      <c r="D35" s="3">
        <v>0.5625</v>
      </c>
      <c r="E35" s="3">
        <v>0.6875</v>
      </c>
      <c r="F35" s="2">
        <f t="shared" si="0"/>
        <v>0.125</v>
      </c>
      <c r="M35" s="4">
        <v>3</v>
      </c>
      <c r="O35" t="s">
        <v>17</v>
      </c>
      <c r="P35" t="s">
        <v>75</v>
      </c>
      <c r="Q35">
        <v>4</v>
      </c>
    </row>
    <row r="36" spans="1:17" x14ac:dyDescent="0.25">
      <c r="A36" t="s">
        <v>10</v>
      </c>
      <c r="B36" s="1">
        <v>43332</v>
      </c>
      <c r="C36" s="5">
        <f t="shared" si="1"/>
        <v>43332</v>
      </c>
      <c r="D36" s="3">
        <v>0.78125</v>
      </c>
      <c r="E36" s="3">
        <v>0.82291666666666663</v>
      </c>
      <c r="F36" s="2">
        <f t="shared" si="0"/>
        <v>4.166666666666663E-2</v>
      </c>
      <c r="M36" s="4">
        <v>1</v>
      </c>
      <c r="N36" t="s">
        <v>73</v>
      </c>
      <c r="O36" t="s">
        <v>74</v>
      </c>
      <c r="P36" t="s">
        <v>75</v>
      </c>
      <c r="Q36">
        <v>4</v>
      </c>
    </row>
    <row r="37" spans="1:17" x14ac:dyDescent="0.25">
      <c r="A37" t="s">
        <v>0</v>
      </c>
      <c r="B37" s="1">
        <v>43335</v>
      </c>
      <c r="C37" s="5">
        <f t="shared" si="1"/>
        <v>43335</v>
      </c>
      <c r="D37" s="3">
        <v>0.77083333333333337</v>
      </c>
      <c r="E37" s="3">
        <v>0.89583333333333337</v>
      </c>
      <c r="F37" s="2">
        <f t="shared" si="0"/>
        <v>0.125</v>
      </c>
      <c r="M37" s="4">
        <v>3</v>
      </c>
      <c r="N37" t="s">
        <v>83</v>
      </c>
      <c r="O37" t="s">
        <v>77</v>
      </c>
      <c r="P37" t="s">
        <v>75</v>
      </c>
      <c r="Q37">
        <v>4</v>
      </c>
    </row>
    <row r="38" spans="1:17" x14ac:dyDescent="0.25">
      <c r="A38" t="s">
        <v>1</v>
      </c>
      <c r="B38" s="1">
        <v>43336</v>
      </c>
      <c r="C38" s="5">
        <f t="shared" si="1"/>
        <v>43336</v>
      </c>
      <c r="D38" s="3">
        <v>0.75</v>
      </c>
      <c r="E38" s="3">
        <v>0.85416666666666663</v>
      </c>
      <c r="F38" s="2">
        <f t="shared" si="0"/>
        <v>0.10416666666666663</v>
      </c>
      <c r="M38" s="4">
        <v>2.5</v>
      </c>
      <c r="O38" t="s">
        <v>76</v>
      </c>
      <c r="P38" t="s">
        <v>75</v>
      </c>
      <c r="Q38">
        <v>4</v>
      </c>
    </row>
    <row r="39" spans="1:17" x14ac:dyDescent="0.25">
      <c r="A39" t="s">
        <v>2</v>
      </c>
      <c r="B39" s="1">
        <v>43337</v>
      </c>
      <c r="C39" s="5">
        <f t="shared" si="1"/>
        <v>43337</v>
      </c>
      <c r="D39" s="3">
        <v>0.48958333333333331</v>
      </c>
      <c r="E39" s="3">
        <v>0.58333333333333337</v>
      </c>
      <c r="F39" s="2">
        <f t="shared" si="0"/>
        <v>9.3750000000000056E-2</v>
      </c>
      <c r="M39" s="4">
        <v>2.25</v>
      </c>
      <c r="N39" t="s">
        <v>82</v>
      </c>
      <c r="O39" t="s">
        <v>77</v>
      </c>
      <c r="P39" t="s">
        <v>75</v>
      </c>
      <c r="Q39">
        <v>4</v>
      </c>
    </row>
    <row r="40" spans="1:17" x14ac:dyDescent="0.25">
      <c r="A40" t="s">
        <v>10</v>
      </c>
      <c r="B40" s="1">
        <v>43339</v>
      </c>
      <c r="C40" s="5">
        <f t="shared" si="1"/>
        <v>43339</v>
      </c>
      <c r="D40" s="3">
        <v>0.71875</v>
      </c>
      <c r="E40" s="3">
        <v>0.82291666666666663</v>
      </c>
      <c r="F40" s="2">
        <f t="shared" si="0"/>
        <v>0.10416666666666663</v>
      </c>
      <c r="M40" s="4">
        <v>2.5</v>
      </c>
      <c r="N40" t="s">
        <v>78</v>
      </c>
      <c r="O40" t="s">
        <v>79</v>
      </c>
      <c r="P40" t="s">
        <v>75</v>
      </c>
      <c r="Q40">
        <v>4</v>
      </c>
    </row>
    <row r="41" spans="1:17" x14ac:dyDescent="0.25">
      <c r="A41" t="s">
        <v>69</v>
      </c>
      <c r="B41" s="1">
        <v>43340</v>
      </c>
      <c r="C41" s="5">
        <f t="shared" si="1"/>
        <v>43340</v>
      </c>
      <c r="D41" s="3">
        <v>0.71875</v>
      </c>
      <c r="E41" s="3">
        <v>0.76041666666666663</v>
      </c>
      <c r="F41" s="2">
        <f t="shared" si="0"/>
        <v>4.166666666666663E-2</v>
      </c>
      <c r="M41" s="4">
        <v>1</v>
      </c>
      <c r="O41" t="s">
        <v>84</v>
      </c>
      <c r="P41" t="s">
        <v>75</v>
      </c>
      <c r="Q41">
        <v>4</v>
      </c>
    </row>
    <row r="42" spans="1:17" x14ac:dyDescent="0.25">
      <c r="A42" t="s">
        <v>0</v>
      </c>
      <c r="B42" s="1">
        <v>43342</v>
      </c>
      <c r="C42" s="5">
        <f t="shared" si="1"/>
        <v>43342</v>
      </c>
      <c r="D42" s="3">
        <v>0.75</v>
      </c>
      <c r="E42" s="3">
        <v>0.83333333333333337</v>
      </c>
      <c r="F42" s="2">
        <f t="shared" si="0"/>
        <v>8.333333333333337E-2</v>
      </c>
      <c r="G42" s="3">
        <v>0.84375</v>
      </c>
      <c r="H42" s="3">
        <v>0.89583333333333337</v>
      </c>
      <c r="I42" s="2">
        <f>H42-G42</f>
        <v>5.208333333333337E-2</v>
      </c>
      <c r="M42" s="4">
        <v>3.25</v>
      </c>
      <c r="N42" t="s">
        <v>87</v>
      </c>
      <c r="O42" t="s">
        <v>86</v>
      </c>
      <c r="P42" t="s">
        <v>75</v>
      </c>
      <c r="Q42">
        <v>4</v>
      </c>
    </row>
    <row r="43" spans="1:17" x14ac:dyDescent="0.25">
      <c r="A43" t="s">
        <v>1</v>
      </c>
      <c r="B43" s="1">
        <v>43343</v>
      </c>
      <c r="C43" s="5">
        <f t="shared" si="1"/>
        <v>43343</v>
      </c>
      <c r="D43" s="3">
        <v>0.82291666666666663</v>
      </c>
      <c r="E43" s="3">
        <v>0.91666666666666663</v>
      </c>
      <c r="F43" s="2">
        <f t="shared" si="0"/>
        <v>9.375E-2</v>
      </c>
      <c r="M43" s="4">
        <v>2.25</v>
      </c>
      <c r="N43" t="s">
        <v>99</v>
      </c>
      <c r="O43" t="s">
        <v>21</v>
      </c>
      <c r="P43" t="s">
        <v>85</v>
      </c>
      <c r="Q43">
        <v>5</v>
      </c>
    </row>
    <row r="44" spans="1:17" x14ac:dyDescent="0.25">
      <c r="A44" t="s">
        <v>2</v>
      </c>
      <c r="B44" s="1">
        <v>43344</v>
      </c>
      <c r="C44" s="5">
        <f t="shared" si="1"/>
        <v>43344</v>
      </c>
      <c r="D44" s="3">
        <v>0.41666666666666669</v>
      </c>
      <c r="E44" s="3">
        <v>0.47916666666666669</v>
      </c>
      <c r="F44" s="2">
        <f t="shared" si="0"/>
        <v>6.25E-2</v>
      </c>
      <c r="G44" s="3">
        <v>0.52083333333333337</v>
      </c>
      <c r="H44" s="3">
        <v>0.71875</v>
      </c>
      <c r="I44" s="2">
        <f>H44-G44</f>
        <v>0.19791666666666663</v>
      </c>
      <c r="J44" s="3">
        <v>0.83333333333333337</v>
      </c>
      <c r="K44" s="3">
        <v>0.89583333333333337</v>
      </c>
      <c r="L44" s="2">
        <f>K44-J44</f>
        <v>6.25E-2</v>
      </c>
      <c r="M44" s="4">
        <v>7.75</v>
      </c>
      <c r="N44" t="s">
        <v>98</v>
      </c>
      <c r="O44" t="s">
        <v>88</v>
      </c>
      <c r="P44" t="s">
        <v>85</v>
      </c>
      <c r="Q44">
        <v>5</v>
      </c>
    </row>
    <row r="45" spans="1:17" x14ac:dyDescent="0.25">
      <c r="A45" t="s">
        <v>10</v>
      </c>
      <c r="B45" s="1">
        <v>43346</v>
      </c>
      <c r="C45" s="5">
        <f t="shared" si="1"/>
        <v>43346</v>
      </c>
      <c r="D45" s="3">
        <v>0.625</v>
      </c>
      <c r="E45" s="3">
        <v>0.66666666666666663</v>
      </c>
      <c r="F45" s="2">
        <f t="shared" si="0"/>
        <v>4.166666666666663E-2</v>
      </c>
      <c r="G45" s="3">
        <v>0.70833333333333337</v>
      </c>
      <c r="H45" s="3">
        <v>0.78125</v>
      </c>
      <c r="I45" s="2">
        <f>H45-G45</f>
        <v>7.291666666666663E-2</v>
      </c>
      <c r="M45" s="4">
        <v>2.75</v>
      </c>
      <c r="N45" t="s">
        <v>89</v>
      </c>
      <c r="O45" t="s">
        <v>36</v>
      </c>
      <c r="P45" t="s">
        <v>85</v>
      </c>
      <c r="Q45">
        <v>5</v>
      </c>
    </row>
    <row r="46" spans="1:17" x14ac:dyDescent="0.25">
      <c r="A46" t="s">
        <v>69</v>
      </c>
      <c r="B46" s="1">
        <v>43347</v>
      </c>
      <c r="C46" s="5">
        <f t="shared" si="1"/>
        <v>43347</v>
      </c>
      <c r="D46" s="3">
        <v>0.70833333333333337</v>
      </c>
      <c r="E46" s="3">
        <v>0.73958333333333337</v>
      </c>
      <c r="F46" s="2">
        <f t="shared" si="0"/>
        <v>3.125E-2</v>
      </c>
      <c r="M46" s="4">
        <v>0.75</v>
      </c>
      <c r="N46" t="s">
        <v>91</v>
      </c>
      <c r="O46" t="s">
        <v>36</v>
      </c>
      <c r="P46" t="s">
        <v>85</v>
      </c>
      <c r="Q46">
        <v>5</v>
      </c>
    </row>
    <row r="47" spans="1:17" x14ac:dyDescent="0.25">
      <c r="A47" t="s">
        <v>35</v>
      </c>
      <c r="B47" s="1">
        <v>43348</v>
      </c>
      <c r="C47" s="5">
        <f t="shared" si="1"/>
        <v>43348</v>
      </c>
      <c r="D47" s="3">
        <v>0.73958333333333337</v>
      </c>
      <c r="E47" s="3">
        <v>0.76041666666666663</v>
      </c>
      <c r="F47" s="2">
        <f t="shared" si="0"/>
        <v>2.0833333333333259E-2</v>
      </c>
      <c r="M47" s="4">
        <v>0.5</v>
      </c>
      <c r="N47" t="s">
        <v>92</v>
      </c>
      <c r="O47" t="s">
        <v>94</v>
      </c>
      <c r="P47" t="s">
        <v>85</v>
      </c>
      <c r="Q47">
        <v>5</v>
      </c>
    </row>
    <row r="48" spans="1:17" x14ac:dyDescent="0.25">
      <c r="A48" t="s">
        <v>0</v>
      </c>
      <c r="B48" s="1">
        <v>43349</v>
      </c>
      <c r="C48" s="5">
        <f t="shared" si="1"/>
        <v>43349</v>
      </c>
      <c r="D48" s="3">
        <v>0.72916666666666663</v>
      </c>
      <c r="E48" s="3">
        <v>0.88541666666666663</v>
      </c>
      <c r="F48" s="2">
        <f t="shared" si="0"/>
        <v>0.15625</v>
      </c>
      <c r="M48" s="4">
        <v>3.75</v>
      </c>
      <c r="N48" t="s">
        <v>93</v>
      </c>
      <c r="O48" t="s">
        <v>95</v>
      </c>
      <c r="P48" t="s">
        <v>85</v>
      </c>
      <c r="Q48">
        <v>5</v>
      </c>
    </row>
    <row r="49" spans="1:17" x14ac:dyDescent="0.25">
      <c r="A49" t="s">
        <v>1</v>
      </c>
      <c r="B49" s="1">
        <v>43350</v>
      </c>
      <c r="C49" s="5">
        <f t="shared" si="1"/>
        <v>43350</v>
      </c>
      <c r="D49" s="3">
        <v>0.76041666666666663</v>
      </c>
      <c r="E49" s="3">
        <v>0.875</v>
      </c>
      <c r="F49" s="2">
        <f t="shared" si="0"/>
        <v>0.11458333333333337</v>
      </c>
      <c r="M49" s="4">
        <v>2.75</v>
      </c>
      <c r="O49" t="s">
        <v>96</v>
      </c>
      <c r="P49" t="s">
        <v>85</v>
      </c>
      <c r="Q49">
        <v>5</v>
      </c>
    </row>
    <row r="50" spans="1:17" x14ac:dyDescent="0.25">
      <c r="A50" t="s">
        <v>2</v>
      </c>
      <c r="B50" s="1">
        <v>43351</v>
      </c>
      <c r="C50" s="5">
        <f t="shared" si="1"/>
        <v>43351</v>
      </c>
      <c r="D50" s="3">
        <v>0.375</v>
      </c>
      <c r="E50" s="3">
        <v>0.67708333333333337</v>
      </c>
      <c r="F50" s="2">
        <f t="shared" si="0"/>
        <v>0.30208333333333337</v>
      </c>
      <c r="M50" s="4">
        <v>7.25</v>
      </c>
      <c r="N50" t="s">
        <v>177</v>
      </c>
      <c r="O50" t="s">
        <v>97</v>
      </c>
      <c r="P50" t="s">
        <v>85</v>
      </c>
      <c r="Q50">
        <v>5</v>
      </c>
    </row>
    <row r="51" spans="1:17" x14ac:dyDescent="0.25">
      <c r="A51" t="s">
        <v>3</v>
      </c>
      <c r="B51" s="1">
        <v>43352</v>
      </c>
      <c r="C51" s="5">
        <f t="shared" si="1"/>
        <v>43352</v>
      </c>
      <c r="D51" s="3">
        <v>0.54166666666666663</v>
      </c>
      <c r="E51" s="3">
        <v>0.6875</v>
      </c>
      <c r="F51" s="2">
        <f t="shared" si="0"/>
        <v>0.14583333333333337</v>
      </c>
      <c r="M51" s="4">
        <v>3.5</v>
      </c>
      <c r="N51" t="s">
        <v>176</v>
      </c>
      <c r="O51" t="s">
        <v>17</v>
      </c>
      <c r="P51" t="s">
        <v>85</v>
      </c>
      <c r="Q51">
        <v>5</v>
      </c>
    </row>
    <row r="52" spans="1:17" x14ac:dyDescent="0.25">
      <c r="A52" t="s">
        <v>10</v>
      </c>
      <c r="B52" s="1">
        <v>43353</v>
      </c>
      <c r="C52" s="5">
        <f t="shared" si="1"/>
        <v>43353</v>
      </c>
      <c r="D52" s="3">
        <v>0.71875</v>
      </c>
      <c r="E52" s="3">
        <v>0.82291666666666663</v>
      </c>
      <c r="F52" s="2">
        <f t="shared" si="0"/>
        <v>0.10416666666666663</v>
      </c>
      <c r="M52" s="4">
        <v>2.25</v>
      </c>
      <c r="N52" t="s">
        <v>102</v>
      </c>
      <c r="O52" t="s">
        <v>101</v>
      </c>
      <c r="P52" t="s">
        <v>85</v>
      </c>
      <c r="Q52">
        <v>5</v>
      </c>
    </row>
    <row r="53" spans="1:17" x14ac:dyDescent="0.25">
      <c r="A53" t="s">
        <v>69</v>
      </c>
      <c r="B53" s="1">
        <v>43354</v>
      </c>
      <c r="C53" s="5">
        <f t="shared" si="1"/>
        <v>43354</v>
      </c>
      <c r="D53" s="3">
        <v>0.71875</v>
      </c>
      <c r="E53" s="3">
        <v>0.75</v>
      </c>
      <c r="F53" s="2">
        <f t="shared" si="0"/>
        <v>3.125E-2</v>
      </c>
      <c r="M53" s="4">
        <v>0.75</v>
      </c>
      <c r="N53" t="s">
        <v>104</v>
      </c>
      <c r="O53" t="s">
        <v>103</v>
      </c>
      <c r="P53" t="s">
        <v>85</v>
      </c>
      <c r="Q53">
        <v>5</v>
      </c>
    </row>
    <row r="54" spans="1:17" x14ac:dyDescent="0.25">
      <c r="A54" t="s">
        <v>35</v>
      </c>
      <c r="B54" s="1">
        <v>43355</v>
      </c>
      <c r="C54" s="5">
        <f t="shared" si="1"/>
        <v>43355</v>
      </c>
      <c r="D54" s="3">
        <v>0.71875</v>
      </c>
      <c r="E54" s="3">
        <v>0.82291666666666663</v>
      </c>
      <c r="F54" s="2">
        <f t="shared" si="0"/>
        <v>0.10416666666666663</v>
      </c>
      <c r="M54" s="4">
        <v>2.5</v>
      </c>
      <c r="N54" t="s">
        <v>175</v>
      </c>
      <c r="P54" t="s">
        <v>85</v>
      </c>
      <c r="Q54">
        <v>5</v>
      </c>
    </row>
    <row r="55" spans="1:17" x14ac:dyDescent="0.25">
      <c r="A55" t="s">
        <v>0</v>
      </c>
      <c r="B55" s="1">
        <v>43356</v>
      </c>
      <c r="C55" s="5">
        <f t="shared" si="1"/>
        <v>43356</v>
      </c>
      <c r="N55" t="s">
        <v>179</v>
      </c>
      <c r="P55" t="s">
        <v>85</v>
      </c>
      <c r="Q55">
        <v>5</v>
      </c>
    </row>
    <row r="56" spans="1:17" x14ac:dyDescent="0.25">
      <c r="A56" t="s">
        <v>1</v>
      </c>
      <c r="N56" t="s">
        <v>178</v>
      </c>
      <c r="P56" t="s">
        <v>85</v>
      </c>
      <c r="Q56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BB42-05DB-4A44-8370-53F3AEF2480D}">
  <dimension ref="A1:H2"/>
  <sheetViews>
    <sheetView workbookViewId="0">
      <selection activeCell="I4" sqref="I4"/>
    </sheetView>
  </sheetViews>
  <sheetFormatPr defaultRowHeight="15" x14ac:dyDescent="0.25"/>
  <cols>
    <col min="1" max="1" width="12.42578125" customWidth="1"/>
    <col min="3" max="3" width="13.140625" style="5" customWidth="1"/>
    <col min="4" max="4" width="13.28515625" style="3" customWidth="1"/>
    <col min="5" max="5" width="11.5703125" style="3" customWidth="1"/>
    <col min="6" max="6" width="11.5703125" style="2" customWidth="1"/>
    <col min="7" max="7" width="19.28515625" customWidth="1"/>
    <col min="8" max="8" width="13.28515625" customWidth="1"/>
  </cols>
  <sheetData>
    <row r="1" spans="1:8" x14ac:dyDescent="0.25">
      <c r="A1" s="7" t="s">
        <v>8</v>
      </c>
      <c r="B1" s="7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7" t="s">
        <v>24</v>
      </c>
      <c r="H1" s="7" t="s">
        <v>18</v>
      </c>
    </row>
    <row r="2" spans="1:8" x14ac:dyDescent="0.25">
      <c r="A2" t="s">
        <v>3</v>
      </c>
      <c r="B2" s="1">
        <v>43345</v>
      </c>
      <c r="C2" s="5">
        <v>43345</v>
      </c>
      <c r="D2" s="3">
        <v>0.625</v>
      </c>
      <c r="E2" s="3">
        <v>0.69791666666666663</v>
      </c>
      <c r="F2" s="2">
        <f>E2-D2</f>
        <v>7.291666666666663E-2</v>
      </c>
      <c r="G2">
        <v>1.75</v>
      </c>
      <c r="H2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756-F959-46B2-BDDB-4D61042D0459}">
  <dimension ref="A1"/>
  <sheetViews>
    <sheetView workbookViewId="0">
      <selection activeCell="T27" sqref="T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004E-F17D-426F-8B07-6579D28C495B}">
  <dimension ref="A1:B22"/>
  <sheetViews>
    <sheetView workbookViewId="0">
      <selection activeCell="C11" sqref="C11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</row>
    <row r="3" spans="1:2" x14ac:dyDescent="0.25">
      <c r="A3" t="s">
        <v>39</v>
      </c>
    </row>
    <row r="4" spans="1:2" x14ac:dyDescent="0.25">
      <c r="A4" t="s">
        <v>40</v>
      </c>
    </row>
    <row r="5" spans="1:2" x14ac:dyDescent="0.25">
      <c r="A5" t="s">
        <v>41</v>
      </c>
    </row>
    <row r="6" spans="1:2" x14ac:dyDescent="0.25">
      <c r="A6" t="s">
        <v>42</v>
      </c>
    </row>
    <row r="7" spans="1:2" x14ac:dyDescent="0.25">
      <c r="A7" t="s">
        <v>43</v>
      </c>
    </row>
    <row r="8" spans="1:2" x14ac:dyDescent="0.25">
      <c r="A8" t="s">
        <v>44</v>
      </c>
    </row>
    <row r="9" spans="1:2" x14ac:dyDescent="0.25">
      <c r="A9" t="s">
        <v>45</v>
      </c>
    </row>
    <row r="10" spans="1:2" x14ac:dyDescent="0.25">
      <c r="A10" t="s">
        <v>46</v>
      </c>
    </row>
    <row r="11" spans="1:2" x14ac:dyDescent="0.25">
      <c r="A11" t="s">
        <v>47</v>
      </c>
    </row>
    <row r="12" spans="1:2" x14ac:dyDescent="0.25">
      <c r="A12" t="s">
        <v>48</v>
      </c>
    </row>
    <row r="13" spans="1:2" x14ac:dyDescent="0.25">
      <c r="A13" t="s">
        <v>49</v>
      </c>
    </row>
    <row r="14" spans="1:2" x14ac:dyDescent="0.25">
      <c r="A14" t="s">
        <v>50</v>
      </c>
    </row>
    <row r="15" spans="1:2" x14ac:dyDescent="0.25">
      <c r="A15" t="s">
        <v>51</v>
      </c>
    </row>
    <row r="16" spans="1:2" x14ac:dyDescent="0.25">
      <c r="A16" t="s">
        <v>52</v>
      </c>
    </row>
    <row r="17" spans="1:1" x14ac:dyDescent="0.25">
      <c r="A17" t="s">
        <v>53</v>
      </c>
    </row>
    <row r="18" spans="1:1" x14ac:dyDescent="0.25">
      <c r="A18" t="s">
        <v>54</v>
      </c>
    </row>
    <row r="19" spans="1:1" x14ac:dyDescent="0.25">
      <c r="A19" t="s">
        <v>55</v>
      </c>
    </row>
    <row r="20" spans="1:1" x14ac:dyDescent="0.25">
      <c r="A20" t="s">
        <v>56</v>
      </c>
    </row>
    <row r="21" spans="1:1" x14ac:dyDescent="0.25">
      <c r="A21" t="s">
        <v>57</v>
      </c>
    </row>
    <row r="22" spans="1:1" x14ac:dyDescent="0.25">
      <c r="A22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0EFD-F3F6-409D-9A34-1F02F1C8F328}">
  <dimension ref="A1:J8"/>
  <sheetViews>
    <sheetView workbookViewId="0">
      <selection activeCell="J9" sqref="J9"/>
    </sheetView>
  </sheetViews>
  <sheetFormatPr defaultRowHeight="15" x14ac:dyDescent="0.25"/>
  <cols>
    <col min="1" max="1" width="18.5703125" customWidth="1"/>
    <col min="2" max="2" width="23.42578125" customWidth="1"/>
    <col min="3" max="3" width="20.7109375" customWidth="1"/>
    <col min="4" max="4" width="23.85546875" customWidth="1"/>
    <col min="5" max="5" width="23.28515625" customWidth="1"/>
    <col min="6" max="6" width="29" customWidth="1"/>
    <col min="7" max="7" width="30.5703125" customWidth="1"/>
    <col min="8" max="8" width="26.140625" customWidth="1"/>
    <col min="9" max="9" width="28.85546875" customWidth="1"/>
    <col min="10" max="10" width="28.5703125" customWidth="1"/>
  </cols>
  <sheetData>
    <row r="1" spans="1:10" ht="18" x14ac:dyDescent="0.25">
      <c r="A1" s="13" t="s">
        <v>105</v>
      </c>
      <c r="B1" s="13" t="s">
        <v>112</v>
      </c>
      <c r="C1" s="13" t="s">
        <v>119</v>
      </c>
      <c r="D1" s="13" t="s">
        <v>125</v>
      </c>
      <c r="E1" s="13" t="s">
        <v>131</v>
      </c>
      <c r="F1" s="13" t="s">
        <v>137</v>
      </c>
      <c r="G1" s="13" t="s">
        <v>141</v>
      </c>
      <c r="H1" s="13" t="s">
        <v>144</v>
      </c>
      <c r="I1" s="13" t="s">
        <v>149</v>
      </c>
      <c r="J1" s="13" t="s">
        <v>157</v>
      </c>
    </row>
    <row r="2" spans="1:10" x14ac:dyDescent="0.25">
      <c r="A2" s="14" t="s">
        <v>106</v>
      </c>
      <c r="B2" s="14" t="s">
        <v>113</v>
      </c>
      <c r="C2" s="14" t="s">
        <v>123</v>
      </c>
      <c r="D2" s="14" t="s">
        <v>126</v>
      </c>
      <c r="E2" s="14" t="s">
        <v>132</v>
      </c>
      <c r="F2" s="14" t="s">
        <v>138</v>
      </c>
      <c r="G2" s="14" t="s">
        <v>167</v>
      </c>
      <c r="H2" s="14" t="s">
        <v>145</v>
      </c>
      <c r="I2" s="14" t="s">
        <v>150</v>
      </c>
      <c r="J2" t="s">
        <v>158</v>
      </c>
    </row>
    <row r="3" spans="1:10" x14ac:dyDescent="0.25">
      <c r="A3" s="14" t="s">
        <v>107</v>
      </c>
      <c r="B3" s="14" t="s">
        <v>118</v>
      </c>
      <c r="C3" s="14" t="s">
        <v>120</v>
      </c>
      <c r="D3" s="14" t="s">
        <v>127</v>
      </c>
      <c r="E3" s="14" t="s">
        <v>133</v>
      </c>
      <c r="F3" s="14" t="s">
        <v>139</v>
      </c>
      <c r="G3" s="14" t="s">
        <v>142</v>
      </c>
      <c r="H3" s="14" t="s">
        <v>146</v>
      </c>
      <c r="I3" s="14" t="s">
        <v>151</v>
      </c>
      <c r="J3" t="s">
        <v>159</v>
      </c>
    </row>
    <row r="4" spans="1:10" x14ac:dyDescent="0.25">
      <c r="A4" s="14" t="s">
        <v>108</v>
      </c>
      <c r="B4" s="14" t="s">
        <v>114</v>
      </c>
      <c r="C4" s="14" t="s">
        <v>121</v>
      </c>
      <c r="D4" s="14" t="s">
        <v>128</v>
      </c>
      <c r="E4" s="14" t="s">
        <v>134</v>
      </c>
      <c r="F4" s="14" t="s">
        <v>163</v>
      </c>
      <c r="G4" s="14" t="s">
        <v>168</v>
      </c>
      <c r="H4" s="14" t="s">
        <v>147</v>
      </c>
      <c r="I4" s="14" t="s">
        <v>152</v>
      </c>
      <c r="J4" t="s">
        <v>160</v>
      </c>
    </row>
    <row r="5" spans="1:10" x14ac:dyDescent="0.25">
      <c r="A5" s="14" t="s">
        <v>111</v>
      </c>
      <c r="B5" s="14" t="s">
        <v>115</v>
      </c>
      <c r="C5" s="14" t="s">
        <v>122</v>
      </c>
      <c r="D5" s="14" t="s">
        <v>129</v>
      </c>
      <c r="E5" s="14" t="s">
        <v>135</v>
      </c>
      <c r="F5" s="14" t="s">
        <v>140</v>
      </c>
      <c r="G5" s="14" t="s">
        <v>143</v>
      </c>
      <c r="H5" s="14" t="s">
        <v>171</v>
      </c>
      <c r="I5" s="14" t="s">
        <v>153</v>
      </c>
      <c r="J5" t="s">
        <v>161</v>
      </c>
    </row>
    <row r="6" spans="1:10" x14ac:dyDescent="0.25">
      <c r="A6" s="14" t="s">
        <v>109</v>
      </c>
      <c r="B6" s="14" t="s">
        <v>117</v>
      </c>
      <c r="C6" s="14" t="s">
        <v>124</v>
      </c>
      <c r="D6" s="14" t="s">
        <v>130</v>
      </c>
      <c r="E6" s="14" t="s">
        <v>136</v>
      </c>
      <c r="F6" s="14" t="s">
        <v>164</v>
      </c>
      <c r="G6" s="14" t="s">
        <v>169</v>
      </c>
      <c r="H6" s="14" t="s">
        <v>172</v>
      </c>
      <c r="I6" s="14" t="s">
        <v>154</v>
      </c>
      <c r="J6" t="s">
        <v>174</v>
      </c>
    </row>
    <row r="7" spans="1:10" x14ac:dyDescent="0.25">
      <c r="A7" s="14" t="s">
        <v>110</v>
      </c>
      <c r="B7" s="14" t="s">
        <v>116</v>
      </c>
      <c r="C7" s="14" t="s">
        <v>116</v>
      </c>
      <c r="D7" s="14" t="s">
        <v>166</v>
      </c>
      <c r="E7" s="14" t="s">
        <v>116</v>
      </c>
      <c r="F7" s="14" t="s">
        <v>165</v>
      </c>
      <c r="G7" s="14" t="s">
        <v>170</v>
      </c>
      <c r="H7" s="14" t="s">
        <v>148</v>
      </c>
      <c r="I7" s="14" t="s">
        <v>155</v>
      </c>
      <c r="J7" t="s">
        <v>173</v>
      </c>
    </row>
    <row r="8" spans="1:10" x14ac:dyDescent="0.25">
      <c r="F8" s="14" t="s">
        <v>116</v>
      </c>
      <c r="G8" s="14" t="s">
        <v>116</v>
      </c>
      <c r="H8" s="14" t="s">
        <v>116</v>
      </c>
      <c r="I8" s="14" t="s">
        <v>156</v>
      </c>
      <c r="J8" t="s">
        <v>162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Off Ice Training</vt:lpstr>
      <vt:lpstr>Graphs</vt:lpstr>
      <vt:lpstr>Skater Evaluation</vt:lpstr>
      <vt:lpstr>Test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Andrew Giovengo</cp:lastModifiedBy>
  <dcterms:created xsi:type="dcterms:W3CDTF">2018-07-11T16:47:24Z</dcterms:created>
  <dcterms:modified xsi:type="dcterms:W3CDTF">2018-09-15T03:46:38Z</dcterms:modified>
</cp:coreProperties>
</file>