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ag\Desktop\ice-skating\"/>
    </mc:Choice>
  </mc:AlternateContent>
  <xr:revisionPtr revIDLastSave="0" documentId="13_ncr:1_{27079F28-A6FF-4185-9515-FD4D90A74C95}" xr6:coauthVersionLast="34" xr6:coauthVersionMax="34" xr10:uidLastSave="{00000000-0000-0000-0000-000000000000}"/>
  <bookViews>
    <workbookView xWindow="0" yWindow="0" windowWidth="19200" windowHeight="8160" xr2:uid="{71EE47CB-E029-47CB-9E2F-643E3D72A644}"/>
  </bookViews>
  <sheets>
    <sheet name="Data" sheetId="1" r:id="rId1"/>
    <sheet name="Graphs" sheetId="2" r:id="rId2"/>
    <sheet name="Skater Evaluation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F30" i="1"/>
  <c r="F31" i="1"/>
  <c r="F32" i="1"/>
  <c r="F33" i="1"/>
  <c r="F34" i="1"/>
  <c r="F35" i="1"/>
  <c r="C31" i="1"/>
  <c r="C32" i="1"/>
  <c r="C33" i="1"/>
  <c r="C34" i="1"/>
  <c r="C35" i="1"/>
  <c r="C30" i="1"/>
  <c r="I17" i="1" l="1"/>
  <c r="F28" i="1"/>
  <c r="I28" i="1"/>
  <c r="F29" i="1"/>
  <c r="F27" i="1"/>
  <c r="C28" i="1"/>
  <c r="C29" i="1"/>
  <c r="C27" i="1" l="1"/>
  <c r="C26" i="1"/>
  <c r="F26" i="1"/>
  <c r="F23" i="1" l="1"/>
  <c r="I23" i="1"/>
  <c r="F24" i="1"/>
  <c r="F25" i="1"/>
  <c r="C23" i="1"/>
  <c r="C24" i="1"/>
  <c r="C25" i="1"/>
  <c r="C22" i="1"/>
  <c r="F22" i="1"/>
  <c r="F21" i="1" l="1"/>
  <c r="C21" i="1"/>
  <c r="C20" i="1" l="1"/>
  <c r="F20" i="1"/>
  <c r="J17" i="1" l="1"/>
  <c r="C19" i="1"/>
  <c r="C18" i="1"/>
  <c r="C17" i="1"/>
  <c r="C16" i="1"/>
  <c r="C15" i="1"/>
  <c r="F17" i="1"/>
  <c r="F18" i="1"/>
  <c r="F19" i="1"/>
  <c r="F16" i="1"/>
  <c r="F15" i="1"/>
  <c r="O3" i="1" l="1"/>
  <c r="Q3" i="1"/>
  <c r="F14" i="1"/>
  <c r="F13" i="1"/>
  <c r="F12" i="1"/>
  <c r="C14" i="1" l="1"/>
  <c r="C13" i="1"/>
  <c r="C12" i="1"/>
  <c r="F11" i="1" l="1"/>
  <c r="C3" i="1" l="1"/>
  <c r="C4" i="1"/>
  <c r="C5" i="1"/>
  <c r="C6" i="1"/>
  <c r="C7" i="1"/>
  <c r="C8" i="1"/>
  <c r="C9" i="1"/>
  <c r="C10" i="1"/>
  <c r="C11" i="1"/>
  <c r="C2" i="1"/>
  <c r="F3" i="1" l="1"/>
  <c r="F4" i="1"/>
  <c r="F5" i="1"/>
  <c r="F6" i="1"/>
  <c r="F7" i="1"/>
  <c r="F8" i="1"/>
  <c r="F9" i="1"/>
  <c r="F10" i="1"/>
  <c r="F2" i="1" l="1"/>
</calcChain>
</file>

<file path=xl/sharedStrings.xml><?xml version="1.0" encoding="utf-8"?>
<sst xmlns="http://schemas.openxmlformats.org/spreadsheetml/2006/main" count="147" uniqueCount="73">
  <si>
    <t>Thursday</t>
  </si>
  <si>
    <t>Friday</t>
  </si>
  <si>
    <t>Saturday</t>
  </si>
  <si>
    <t>Sunday</t>
  </si>
  <si>
    <t>Total Time:</t>
  </si>
  <si>
    <t>Time Start</t>
  </si>
  <si>
    <t>Time End</t>
  </si>
  <si>
    <t>Date</t>
  </si>
  <si>
    <t>Day</t>
  </si>
  <si>
    <t>Time Spent</t>
  </si>
  <si>
    <t>Monday</t>
  </si>
  <si>
    <t>Comments</t>
  </si>
  <si>
    <t>Passed Pre Alpha</t>
  </si>
  <si>
    <t>Passed Alpha</t>
  </si>
  <si>
    <t>Class</t>
  </si>
  <si>
    <t>Pre Alpha</t>
  </si>
  <si>
    <t>Alpha</t>
  </si>
  <si>
    <t>Public</t>
  </si>
  <si>
    <t>Session Type</t>
  </si>
  <si>
    <t>Group, Private, Public</t>
  </si>
  <si>
    <t>Stroking, Private, Public</t>
  </si>
  <si>
    <t>Private, Public</t>
  </si>
  <si>
    <t>Group, Public</t>
  </si>
  <si>
    <t>Drop-in Group</t>
  </si>
  <si>
    <t>Time Spent Decimal</t>
  </si>
  <si>
    <t>Class (int)</t>
  </si>
  <si>
    <t>Beta</t>
  </si>
  <si>
    <t>Graph Date</t>
  </si>
  <si>
    <t>Passed Beta I</t>
  </si>
  <si>
    <t>Public, Group</t>
  </si>
  <si>
    <t>Got New Skates</t>
  </si>
  <si>
    <t>Gamma</t>
  </si>
  <si>
    <t>Public, Group, Public</t>
  </si>
  <si>
    <t>Signed up for Competition</t>
  </si>
  <si>
    <t>Skate Fitting</t>
  </si>
  <si>
    <t>Wednesday</t>
  </si>
  <si>
    <t>Public, Private</t>
  </si>
  <si>
    <t>Exercise</t>
  </si>
  <si>
    <t>Toe Taps</t>
  </si>
  <si>
    <t>Bridge with Marching</t>
  </si>
  <si>
    <t>Quadruped alternate arm and leg</t>
  </si>
  <si>
    <t>Prone Plank</t>
  </si>
  <si>
    <t>Push Up</t>
  </si>
  <si>
    <t>Shoulder external rotation mobility</t>
  </si>
  <si>
    <t>Shoulder flexion mobility</t>
  </si>
  <si>
    <t>Lower trapezius wall slides</t>
  </si>
  <si>
    <t>Forward Bend</t>
  </si>
  <si>
    <t>Single leg bridge</t>
  </si>
  <si>
    <t>Lateral Step Down</t>
  </si>
  <si>
    <t>Hip abduction against wall</t>
  </si>
  <si>
    <t>Hip adduction against wall</t>
  </si>
  <si>
    <t>In-Line lunge</t>
  </si>
  <si>
    <t>Hurdle step</t>
  </si>
  <si>
    <t>Straight leg raise</t>
  </si>
  <si>
    <t>Fabere test</t>
  </si>
  <si>
    <t>Quadruped rock back</t>
  </si>
  <si>
    <t>Prone knee flexion</t>
  </si>
  <si>
    <t>Thomas test</t>
  </si>
  <si>
    <t>Ober test</t>
  </si>
  <si>
    <t>Pass/Fail</t>
  </si>
  <si>
    <t>Public, Group, Stroking</t>
  </si>
  <si>
    <t>First Rehearsal</t>
  </si>
  <si>
    <t>Skates Sharpened</t>
  </si>
  <si>
    <r>
      <t>Time (</t>
    </r>
    <r>
      <rPr>
        <sz val="11"/>
        <color theme="2"/>
        <rFont val="Calibri"/>
        <family val="2"/>
        <scheme val="minor"/>
      </rPr>
      <t>NEW SKATES</t>
    </r>
    <r>
      <rPr>
        <sz val="11"/>
        <color theme="1"/>
        <rFont val="Calibri"/>
        <family val="2"/>
        <scheme val="minor"/>
      </rPr>
      <t>):</t>
    </r>
  </si>
  <si>
    <r>
      <t>Time</t>
    </r>
    <r>
      <rPr>
        <sz val="11"/>
        <rFont val="Calibri"/>
        <family val="2"/>
        <scheme val="minor"/>
      </rPr>
      <t xml:space="preserve"> (</t>
    </r>
    <r>
      <rPr>
        <sz val="11"/>
        <color theme="0"/>
        <rFont val="Calibri"/>
        <family val="2"/>
        <scheme val="minor"/>
      </rPr>
      <t>OLD SKATES</t>
    </r>
    <r>
      <rPr>
        <sz val="1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>:</t>
    </r>
  </si>
  <si>
    <t>Rehearsal, Public</t>
  </si>
  <si>
    <t>Party, Private</t>
  </si>
  <si>
    <t>Lessons From Olivia and Sora</t>
  </si>
  <si>
    <t>Passed Beta, Blades Sharpened</t>
  </si>
  <si>
    <t>Tuesday</t>
  </si>
  <si>
    <t>Private</t>
  </si>
  <si>
    <t>Freestyle Ice</t>
  </si>
  <si>
    <t>Passed Gamma, Got Spinner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</si>
</sst>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$-409]h:mm\ AM/PM;@"/>
    <numFmt numFmtId="166" formatCode="m/d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166" fontId="0" fillId="3" borderId="0" xfId="0" applyNumberFormat="1" applyFill="1"/>
    <xf numFmtId="165" fontId="0" fillId="3" borderId="0" xfId="0" applyNumberFormat="1" applyFill="1"/>
    <xf numFmtId="164" fontId="0" fillId="3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vs.</a:t>
            </a:r>
            <a:r>
              <a:rPr lang="en-US" baseline="0"/>
              <a:t>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Time Spent Decimal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Data!$C$2:$C$32</c:f>
              <c:numCache>
                <c:formatCode>m/d;@</c:formatCode>
                <c:ptCount val="31"/>
                <c:pt idx="0">
                  <c:v>43286</c:v>
                </c:pt>
                <c:pt idx="1">
                  <c:v>43287</c:v>
                </c:pt>
                <c:pt idx="2">
                  <c:v>43288</c:v>
                </c:pt>
                <c:pt idx="3">
                  <c:v>43289</c:v>
                </c:pt>
                <c:pt idx="4">
                  <c:v>43293</c:v>
                </c:pt>
                <c:pt idx="5">
                  <c:v>43294</c:v>
                </c:pt>
                <c:pt idx="6">
                  <c:v>43295</c:v>
                </c:pt>
                <c:pt idx="7">
                  <c:v>43296</c:v>
                </c:pt>
                <c:pt idx="8">
                  <c:v>43297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43304</c:v>
                </c:pt>
                <c:pt idx="13">
                  <c:v>43307</c:v>
                </c:pt>
                <c:pt idx="14">
                  <c:v>43308</c:v>
                </c:pt>
                <c:pt idx="15">
                  <c:v>43309</c:v>
                </c:pt>
                <c:pt idx="16">
                  <c:v>43310</c:v>
                </c:pt>
                <c:pt idx="17">
                  <c:v>43311</c:v>
                </c:pt>
                <c:pt idx="18">
                  <c:v>43313</c:v>
                </c:pt>
                <c:pt idx="19">
                  <c:v>43314</c:v>
                </c:pt>
                <c:pt idx="20">
                  <c:v>43315</c:v>
                </c:pt>
                <c:pt idx="21">
                  <c:v>43316</c:v>
                </c:pt>
                <c:pt idx="22">
                  <c:v>43317</c:v>
                </c:pt>
                <c:pt idx="23">
                  <c:v>43318</c:v>
                </c:pt>
                <c:pt idx="24">
                  <c:v>43321</c:v>
                </c:pt>
                <c:pt idx="25">
                  <c:v>43322</c:v>
                </c:pt>
                <c:pt idx="26">
                  <c:v>43323</c:v>
                </c:pt>
                <c:pt idx="27">
                  <c:v>43324</c:v>
                </c:pt>
                <c:pt idx="28">
                  <c:v>43325</c:v>
                </c:pt>
                <c:pt idx="29">
                  <c:v>43326</c:v>
                </c:pt>
                <c:pt idx="30">
                  <c:v>43328</c:v>
                </c:pt>
              </c:numCache>
            </c:numRef>
          </c:xVal>
          <c:yVal>
            <c:numRef>
              <c:f>Data!$J$2:$J$32</c:f>
              <c:numCache>
                <c:formatCode>0.00</c:formatCode>
                <c:ptCount val="31"/>
                <c:pt idx="0">
                  <c:v>2</c:v>
                </c:pt>
                <c:pt idx="1">
                  <c:v>2.5</c:v>
                </c:pt>
                <c:pt idx="2">
                  <c:v>3.25</c:v>
                </c:pt>
                <c:pt idx="3">
                  <c:v>3.5</c:v>
                </c:pt>
                <c:pt idx="4">
                  <c:v>2</c:v>
                </c:pt>
                <c:pt idx="5">
                  <c:v>1</c:v>
                </c:pt>
                <c:pt idx="6">
                  <c:v>2.25</c:v>
                </c:pt>
                <c:pt idx="7">
                  <c:v>1.5</c:v>
                </c:pt>
                <c:pt idx="8">
                  <c:v>1.25</c:v>
                </c:pt>
                <c:pt idx="9">
                  <c:v>3</c:v>
                </c:pt>
                <c:pt idx="10">
                  <c:v>1.5</c:v>
                </c:pt>
                <c:pt idx="11">
                  <c:v>1.75</c:v>
                </c:pt>
                <c:pt idx="12">
                  <c:v>1.25</c:v>
                </c:pt>
                <c:pt idx="13">
                  <c:v>2</c:v>
                </c:pt>
                <c:pt idx="14">
                  <c:v>3.25</c:v>
                </c:pt>
                <c:pt idx="15">
                  <c:v>6.25</c:v>
                </c:pt>
                <c:pt idx="16">
                  <c:v>3.5</c:v>
                </c:pt>
                <c:pt idx="17">
                  <c:v>1</c:v>
                </c:pt>
                <c:pt idx="18">
                  <c:v>1.25</c:v>
                </c:pt>
                <c:pt idx="19">
                  <c:v>3.25</c:v>
                </c:pt>
                <c:pt idx="20">
                  <c:v>4</c:v>
                </c:pt>
                <c:pt idx="21">
                  <c:v>7.25</c:v>
                </c:pt>
                <c:pt idx="22">
                  <c:v>1</c:v>
                </c:pt>
                <c:pt idx="23">
                  <c:v>1</c:v>
                </c:pt>
                <c:pt idx="24">
                  <c:v>1.25</c:v>
                </c:pt>
                <c:pt idx="25">
                  <c:v>2</c:v>
                </c:pt>
                <c:pt idx="26">
                  <c:v>3.75</c:v>
                </c:pt>
                <c:pt idx="27">
                  <c:v>3.5</c:v>
                </c:pt>
                <c:pt idx="28">
                  <c:v>1</c:v>
                </c:pt>
                <c:pt idx="29">
                  <c:v>0.45</c:v>
                </c:pt>
                <c:pt idx="3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F-4FE2-BDEB-5B9FD3794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53080"/>
        <c:axId val="575551112"/>
      </c:scatterChart>
      <c:valAx>
        <c:axId val="575553080"/>
        <c:scaling>
          <c:orientation val="minMax"/>
          <c:min val="43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1112"/>
        <c:crosses val="autoZero"/>
        <c:crossBetween val="midCat"/>
      </c:valAx>
      <c:valAx>
        <c:axId val="5755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vs.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Class (int)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Data!$C$2:$C$32</c:f>
              <c:numCache>
                <c:formatCode>m/d;@</c:formatCode>
                <c:ptCount val="31"/>
                <c:pt idx="0">
                  <c:v>43286</c:v>
                </c:pt>
                <c:pt idx="1">
                  <c:v>43287</c:v>
                </c:pt>
                <c:pt idx="2">
                  <c:v>43288</c:v>
                </c:pt>
                <c:pt idx="3">
                  <c:v>43289</c:v>
                </c:pt>
                <c:pt idx="4">
                  <c:v>43293</c:v>
                </c:pt>
                <c:pt idx="5">
                  <c:v>43294</c:v>
                </c:pt>
                <c:pt idx="6">
                  <c:v>43295</c:v>
                </c:pt>
                <c:pt idx="7">
                  <c:v>43296</c:v>
                </c:pt>
                <c:pt idx="8">
                  <c:v>43297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43304</c:v>
                </c:pt>
                <c:pt idx="13">
                  <c:v>43307</c:v>
                </c:pt>
                <c:pt idx="14">
                  <c:v>43308</c:v>
                </c:pt>
                <c:pt idx="15">
                  <c:v>43309</c:v>
                </c:pt>
                <c:pt idx="16">
                  <c:v>43310</c:v>
                </c:pt>
                <c:pt idx="17">
                  <c:v>43311</c:v>
                </c:pt>
                <c:pt idx="18">
                  <c:v>43313</c:v>
                </c:pt>
                <c:pt idx="19">
                  <c:v>43314</c:v>
                </c:pt>
                <c:pt idx="20">
                  <c:v>43315</c:v>
                </c:pt>
                <c:pt idx="21">
                  <c:v>43316</c:v>
                </c:pt>
                <c:pt idx="22">
                  <c:v>43317</c:v>
                </c:pt>
                <c:pt idx="23">
                  <c:v>43318</c:v>
                </c:pt>
                <c:pt idx="24">
                  <c:v>43321</c:v>
                </c:pt>
                <c:pt idx="25">
                  <c:v>43322</c:v>
                </c:pt>
                <c:pt idx="26">
                  <c:v>43323</c:v>
                </c:pt>
                <c:pt idx="27">
                  <c:v>43324</c:v>
                </c:pt>
                <c:pt idx="28">
                  <c:v>43325</c:v>
                </c:pt>
                <c:pt idx="29">
                  <c:v>43326</c:v>
                </c:pt>
                <c:pt idx="30">
                  <c:v>43328</c:v>
                </c:pt>
              </c:numCache>
            </c:numRef>
          </c:xVal>
          <c:yVal>
            <c:numRef>
              <c:f>Data!$N$2:$N$32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D-4FCF-8BA6-983937837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42584"/>
        <c:axId val="575543240"/>
      </c:scatterChart>
      <c:valAx>
        <c:axId val="575542584"/>
        <c:scaling>
          <c:orientation val="minMax"/>
          <c:min val="43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3240"/>
        <c:crosses val="autoZero"/>
        <c:crossBetween val="midCat"/>
      </c:valAx>
      <c:valAx>
        <c:axId val="57554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25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142875</xdr:rowOff>
    </xdr:from>
    <xdr:to>
      <xdr:col>7</xdr:col>
      <xdr:colOff>428625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EA147F-F658-469E-9A58-A3464110D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479425</xdr:colOff>
      <xdr:row>0</xdr:row>
      <xdr:rowOff>136525</xdr:rowOff>
    </xdr:from>
    <xdr:to>
      <xdr:col>15</xdr:col>
      <xdr:colOff>174625</xdr:colOff>
      <xdr:row>15</xdr:row>
      <xdr:rowOff>117475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9458F6-715F-407F-AD6D-ECFCCF38E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52CE-F677-4C27-BBDA-60D3BC0A2860}">
  <dimension ref="A1:Q35"/>
  <sheetViews>
    <sheetView tabSelected="1" workbookViewId="0">
      <selection activeCell="L41" sqref="L41"/>
    </sheetView>
  </sheetViews>
  <sheetFormatPr defaultRowHeight="15" x14ac:dyDescent="0.25"/>
  <cols>
    <col min="1" max="1" width="11.85546875" customWidth="1"/>
    <col min="2" max="2" width="9.7109375" style="1" bestFit="1" customWidth="1"/>
    <col min="3" max="3" width="10.7109375" style="5" customWidth="1"/>
    <col min="4" max="4" width="9.85546875" style="3" customWidth="1"/>
    <col min="5" max="5" width="9.5703125" style="3" customWidth="1"/>
    <col min="6" max="6" width="11.7109375" style="2" customWidth="1"/>
    <col min="7" max="9" width="11.7109375" style="2" hidden="1" customWidth="1"/>
    <col min="10" max="10" width="18.7109375" style="4" customWidth="1"/>
    <col min="11" max="11" width="18.5703125" customWidth="1"/>
    <col min="12" max="12" width="21" customWidth="1"/>
    <col min="13" max="14" width="9.42578125" customWidth="1"/>
    <col min="15" max="15" width="10.42578125" customWidth="1"/>
    <col min="16" max="16" width="19" customWidth="1"/>
    <col min="17" max="17" width="18.140625" customWidth="1"/>
  </cols>
  <sheetData>
    <row r="1" spans="1:17" x14ac:dyDescent="0.25">
      <c r="A1" s="7" t="s">
        <v>8</v>
      </c>
      <c r="B1" s="8" t="s">
        <v>7</v>
      </c>
      <c r="C1" s="9" t="s">
        <v>27</v>
      </c>
      <c r="D1" s="10" t="s">
        <v>5</v>
      </c>
      <c r="E1" s="10" t="s">
        <v>6</v>
      </c>
      <c r="F1" s="11" t="s">
        <v>9</v>
      </c>
      <c r="G1" s="11" t="s">
        <v>5</v>
      </c>
      <c r="H1" s="11" t="s">
        <v>6</v>
      </c>
      <c r="I1" s="11" t="s">
        <v>9</v>
      </c>
      <c r="J1" s="12" t="s">
        <v>24</v>
      </c>
      <c r="K1" s="7" t="s">
        <v>11</v>
      </c>
      <c r="L1" s="7" t="s">
        <v>18</v>
      </c>
      <c r="M1" s="7" t="s">
        <v>14</v>
      </c>
      <c r="N1" s="7" t="s">
        <v>25</v>
      </c>
    </row>
    <row r="2" spans="1:17" x14ac:dyDescent="0.25">
      <c r="A2" t="s">
        <v>0</v>
      </c>
      <c r="B2" s="1">
        <v>43286</v>
      </c>
      <c r="C2" s="5">
        <f>B2</f>
        <v>43286</v>
      </c>
      <c r="D2" s="3">
        <v>0.83333333333333337</v>
      </c>
      <c r="E2" s="3">
        <v>0.91666666666666663</v>
      </c>
      <c r="F2" s="2">
        <f t="shared" ref="F2:F35" si="0">E2-D2</f>
        <v>8.3333333333333259E-2</v>
      </c>
      <c r="J2" s="4">
        <v>2</v>
      </c>
      <c r="L2" t="s">
        <v>17</v>
      </c>
      <c r="M2" t="s">
        <v>15</v>
      </c>
      <c r="N2">
        <v>0</v>
      </c>
      <c r="O2" s="7" t="s">
        <v>4</v>
      </c>
      <c r="P2" s="7" t="s">
        <v>63</v>
      </c>
      <c r="Q2" s="7" t="s">
        <v>64</v>
      </c>
    </row>
    <row r="3" spans="1:17" x14ac:dyDescent="0.25">
      <c r="A3" t="s">
        <v>1</v>
      </c>
      <c r="B3" s="1">
        <v>43287</v>
      </c>
      <c r="C3" s="5">
        <f t="shared" ref="C3:C35" si="1">B3</f>
        <v>43287</v>
      </c>
      <c r="D3" s="3">
        <v>0.8125</v>
      </c>
      <c r="E3" s="3">
        <v>0.91666666666666663</v>
      </c>
      <c r="F3" s="2">
        <f t="shared" si="0"/>
        <v>0.10416666666666663</v>
      </c>
      <c r="J3" s="4">
        <v>2.5</v>
      </c>
      <c r="L3" t="s">
        <v>17</v>
      </c>
      <c r="M3" t="s">
        <v>15</v>
      </c>
      <c r="N3">
        <v>0</v>
      </c>
      <c r="O3" s="4">
        <f>SUM(J:J)</f>
        <v>76.45</v>
      </c>
      <c r="P3" s="4">
        <f>SUM(J19:J32)</f>
        <v>34.700000000000003</v>
      </c>
      <c r="Q3" s="4">
        <f>SUM(J2:J18)</f>
        <v>41.75</v>
      </c>
    </row>
    <row r="4" spans="1:17" x14ac:dyDescent="0.25">
      <c r="A4" t="s">
        <v>2</v>
      </c>
      <c r="B4" s="1">
        <v>43288</v>
      </c>
      <c r="C4" s="5">
        <f t="shared" si="1"/>
        <v>43288</v>
      </c>
      <c r="D4" s="3">
        <v>0.48958333333333331</v>
      </c>
      <c r="E4" s="3">
        <v>0.625</v>
      </c>
      <c r="F4" s="2">
        <f t="shared" si="0"/>
        <v>0.13541666666666669</v>
      </c>
      <c r="J4" s="4">
        <v>3.25</v>
      </c>
      <c r="K4" t="s">
        <v>12</v>
      </c>
      <c r="L4" t="s">
        <v>19</v>
      </c>
      <c r="M4" t="s">
        <v>15</v>
      </c>
      <c r="N4">
        <v>0</v>
      </c>
    </row>
    <row r="5" spans="1:17" x14ac:dyDescent="0.25">
      <c r="A5" t="s">
        <v>3</v>
      </c>
      <c r="B5" s="1">
        <v>43289</v>
      </c>
      <c r="C5" s="5">
        <f t="shared" si="1"/>
        <v>43289</v>
      </c>
      <c r="D5" s="3">
        <v>0.54166666666666663</v>
      </c>
      <c r="E5" s="3">
        <v>0.6875</v>
      </c>
      <c r="F5" s="2">
        <f t="shared" si="0"/>
        <v>0.14583333333333337</v>
      </c>
      <c r="J5" s="4">
        <v>3.5</v>
      </c>
      <c r="L5" t="s">
        <v>17</v>
      </c>
      <c r="M5" t="s">
        <v>16</v>
      </c>
      <c r="N5">
        <v>1</v>
      </c>
    </row>
    <row r="6" spans="1:17" x14ac:dyDescent="0.25">
      <c r="A6" t="s">
        <v>0</v>
      </c>
      <c r="B6" s="1">
        <v>43293</v>
      </c>
      <c r="C6" s="5">
        <f t="shared" si="1"/>
        <v>43293</v>
      </c>
      <c r="D6" s="3">
        <v>0.8125</v>
      </c>
      <c r="E6" s="3">
        <v>0.89583333333333337</v>
      </c>
      <c r="F6" s="2">
        <f t="shared" si="0"/>
        <v>8.333333333333337E-2</v>
      </c>
      <c r="J6" s="4">
        <v>2</v>
      </c>
      <c r="L6" t="s">
        <v>20</v>
      </c>
      <c r="M6" t="s">
        <v>16</v>
      </c>
      <c r="N6">
        <v>1</v>
      </c>
    </row>
    <row r="7" spans="1:17" x14ac:dyDescent="0.25">
      <c r="A7" t="s">
        <v>1</v>
      </c>
      <c r="B7" s="1">
        <v>43294</v>
      </c>
      <c r="C7" s="5">
        <f t="shared" si="1"/>
        <v>43294</v>
      </c>
      <c r="D7" s="3">
        <v>0.8125</v>
      </c>
      <c r="E7" s="3">
        <v>0.85416666666666663</v>
      </c>
      <c r="F7" s="2">
        <f t="shared" si="0"/>
        <v>4.166666666666663E-2</v>
      </c>
      <c r="J7" s="4">
        <v>1</v>
      </c>
      <c r="L7" t="s">
        <v>21</v>
      </c>
      <c r="M7" t="s">
        <v>16</v>
      </c>
      <c r="N7">
        <v>1</v>
      </c>
    </row>
    <row r="8" spans="1:17" x14ac:dyDescent="0.25">
      <c r="A8" t="s">
        <v>2</v>
      </c>
      <c r="B8" s="1">
        <v>43295</v>
      </c>
      <c r="C8" s="5">
        <f t="shared" si="1"/>
        <v>43295</v>
      </c>
      <c r="D8" s="3">
        <v>0.48958333333333331</v>
      </c>
      <c r="E8" s="3">
        <v>0.58333333333333337</v>
      </c>
      <c r="F8" s="2">
        <f t="shared" si="0"/>
        <v>9.3750000000000056E-2</v>
      </c>
      <c r="J8" s="4">
        <v>2.25</v>
      </c>
      <c r="L8" t="s">
        <v>22</v>
      </c>
      <c r="M8" t="s">
        <v>16</v>
      </c>
      <c r="N8">
        <v>1</v>
      </c>
    </row>
    <row r="9" spans="1:17" x14ac:dyDescent="0.25">
      <c r="A9" t="s">
        <v>3</v>
      </c>
      <c r="B9" s="1">
        <v>43296</v>
      </c>
      <c r="C9" s="5">
        <f t="shared" si="1"/>
        <v>43296</v>
      </c>
      <c r="D9" s="3">
        <v>0.54166666666666663</v>
      </c>
      <c r="E9" s="3">
        <v>0.60416666666666663</v>
      </c>
      <c r="F9" s="2">
        <f t="shared" si="0"/>
        <v>6.25E-2</v>
      </c>
      <c r="J9" s="4">
        <v>1.5</v>
      </c>
      <c r="L9" t="s">
        <v>17</v>
      </c>
      <c r="M9" t="s">
        <v>16</v>
      </c>
      <c r="N9">
        <v>1</v>
      </c>
    </row>
    <row r="10" spans="1:17" x14ac:dyDescent="0.25">
      <c r="A10" t="s">
        <v>10</v>
      </c>
      <c r="B10" s="1">
        <v>43297</v>
      </c>
      <c r="C10" s="5">
        <f t="shared" si="1"/>
        <v>43297</v>
      </c>
      <c r="D10" s="3">
        <v>0.78125</v>
      </c>
      <c r="E10" s="3">
        <v>0.83333333333333337</v>
      </c>
      <c r="F10" s="2">
        <f t="shared" si="0"/>
        <v>5.208333333333337E-2</v>
      </c>
      <c r="J10" s="4">
        <v>1.25</v>
      </c>
      <c r="K10" t="s">
        <v>13</v>
      </c>
      <c r="L10" t="s">
        <v>23</v>
      </c>
      <c r="M10" t="s">
        <v>16</v>
      </c>
      <c r="N10">
        <v>1</v>
      </c>
    </row>
    <row r="11" spans="1:17" x14ac:dyDescent="0.25">
      <c r="A11" t="s">
        <v>0</v>
      </c>
      <c r="B11" s="1">
        <v>43300</v>
      </c>
      <c r="C11" s="5">
        <f t="shared" si="1"/>
        <v>43300</v>
      </c>
      <c r="D11" s="3">
        <v>0.79166666666666663</v>
      </c>
      <c r="E11" s="3">
        <v>0.91666666666666663</v>
      </c>
      <c r="F11" s="2">
        <f t="shared" si="0"/>
        <v>0.125</v>
      </c>
      <c r="J11" s="4">
        <v>3</v>
      </c>
      <c r="L11" t="s">
        <v>20</v>
      </c>
      <c r="M11" t="s">
        <v>26</v>
      </c>
      <c r="N11">
        <v>2</v>
      </c>
    </row>
    <row r="12" spans="1:17" x14ac:dyDescent="0.25">
      <c r="A12" t="s">
        <v>1</v>
      </c>
      <c r="B12" s="1">
        <v>43301</v>
      </c>
      <c r="C12" s="5">
        <f t="shared" si="1"/>
        <v>43301</v>
      </c>
      <c r="D12" s="3">
        <v>0.79166666666666663</v>
      </c>
      <c r="E12" s="3">
        <v>0.85416666666666663</v>
      </c>
      <c r="F12" s="2">
        <f t="shared" si="0"/>
        <v>6.25E-2</v>
      </c>
      <c r="J12" s="4">
        <v>1.5</v>
      </c>
      <c r="L12" t="s">
        <v>21</v>
      </c>
      <c r="M12" t="s">
        <v>26</v>
      </c>
      <c r="N12">
        <v>2</v>
      </c>
    </row>
    <row r="13" spans="1:17" x14ac:dyDescent="0.25">
      <c r="A13" t="s">
        <v>2</v>
      </c>
      <c r="B13" s="1">
        <v>43302</v>
      </c>
      <c r="C13" s="5">
        <f t="shared" si="1"/>
        <v>43302</v>
      </c>
      <c r="D13" s="3">
        <v>0.48958333333333331</v>
      </c>
      <c r="E13" s="3">
        <v>0.5625</v>
      </c>
      <c r="F13" s="2">
        <f t="shared" si="0"/>
        <v>7.2916666666666685E-2</v>
      </c>
      <c r="J13" s="4">
        <v>1.75</v>
      </c>
      <c r="L13" t="s">
        <v>29</v>
      </c>
      <c r="M13" t="s">
        <v>26</v>
      </c>
      <c r="N13">
        <v>2</v>
      </c>
    </row>
    <row r="14" spans="1:17" x14ac:dyDescent="0.25">
      <c r="A14" t="s">
        <v>10</v>
      </c>
      <c r="B14" s="1">
        <v>43304</v>
      </c>
      <c r="C14" s="5">
        <f t="shared" si="1"/>
        <v>43304</v>
      </c>
      <c r="D14" s="3">
        <v>0.78125</v>
      </c>
      <c r="E14" s="3">
        <v>0.83333333333333337</v>
      </c>
      <c r="F14" s="2">
        <f t="shared" si="0"/>
        <v>5.208333333333337E-2</v>
      </c>
      <c r="J14" s="4">
        <v>1.25</v>
      </c>
      <c r="K14" t="s">
        <v>28</v>
      </c>
      <c r="L14" t="s">
        <v>29</v>
      </c>
      <c r="M14" t="s">
        <v>26</v>
      </c>
      <c r="N14">
        <v>2</v>
      </c>
    </row>
    <row r="15" spans="1:17" x14ac:dyDescent="0.25">
      <c r="A15" t="s">
        <v>0</v>
      </c>
      <c r="B15" s="1">
        <v>43307</v>
      </c>
      <c r="C15" s="5">
        <f t="shared" si="1"/>
        <v>43307</v>
      </c>
      <c r="D15" s="3">
        <v>0.79166666666666663</v>
      </c>
      <c r="E15" s="3">
        <v>0.875</v>
      </c>
      <c r="F15" s="2">
        <f t="shared" si="0"/>
        <v>8.333333333333337E-2</v>
      </c>
      <c r="J15" s="4">
        <v>2</v>
      </c>
      <c r="L15" t="s">
        <v>20</v>
      </c>
      <c r="M15" t="s">
        <v>26</v>
      </c>
      <c r="N15">
        <v>2.5</v>
      </c>
    </row>
    <row r="16" spans="1:17" x14ac:dyDescent="0.25">
      <c r="A16" t="s">
        <v>1</v>
      </c>
      <c r="B16" s="1">
        <v>43308</v>
      </c>
      <c r="C16" s="5">
        <f t="shared" si="1"/>
        <v>43308</v>
      </c>
      <c r="D16" s="3">
        <v>0.78125</v>
      </c>
      <c r="E16" s="3">
        <v>0.91666666666666663</v>
      </c>
      <c r="F16" s="2">
        <f t="shared" si="0"/>
        <v>0.13541666666666663</v>
      </c>
      <c r="J16" s="4">
        <v>3.25</v>
      </c>
      <c r="L16" t="s">
        <v>21</v>
      </c>
      <c r="M16" t="s">
        <v>26</v>
      </c>
      <c r="N16">
        <v>2.5</v>
      </c>
    </row>
    <row r="17" spans="1:14" x14ac:dyDescent="0.25">
      <c r="A17" t="s">
        <v>2</v>
      </c>
      <c r="B17" s="1">
        <v>43309</v>
      </c>
      <c r="C17" s="5">
        <f t="shared" si="1"/>
        <v>43309</v>
      </c>
      <c r="D17" s="3">
        <v>0.47916666666666669</v>
      </c>
      <c r="E17" s="3">
        <v>0.625</v>
      </c>
      <c r="F17" s="2">
        <f t="shared" si="0"/>
        <v>0.14583333333333331</v>
      </c>
      <c r="G17" s="3">
        <v>0.69791666666666663</v>
      </c>
      <c r="H17" s="3">
        <v>0.8125</v>
      </c>
      <c r="I17" s="2">
        <f>H17-G17</f>
        <v>0.11458333333333337</v>
      </c>
      <c r="J17" s="4">
        <f xml:space="preserve"> 3.5 + 2.75</f>
        <v>6.25</v>
      </c>
      <c r="K17" t="s">
        <v>68</v>
      </c>
      <c r="L17" t="s">
        <v>32</v>
      </c>
      <c r="M17" t="s">
        <v>26</v>
      </c>
      <c r="N17">
        <v>2.5</v>
      </c>
    </row>
    <row r="18" spans="1:14" x14ac:dyDescent="0.25">
      <c r="A18" t="s">
        <v>3</v>
      </c>
      <c r="B18" s="1">
        <v>43310</v>
      </c>
      <c r="C18" s="5">
        <f t="shared" si="1"/>
        <v>43310</v>
      </c>
      <c r="D18" s="3">
        <v>0.54166666666666663</v>
      </c>
      <c r="E18" s="3">
        <v>0.6875</v>
      </c>
      <c r="F18" s="2">
        <f t="shared" si="0"/>
        <v>0.14583333333333337</v>
      </c>
      <c r="J18" s="4">
        <v>3.5</v>
      </c>
      <c r="K18" t="s">
        <v>33</v>
      </c>
      <c r="L18" t="s">
        <v>17</v>
      </c>
      <c r="M18" t="s">
        <v>31</v>
      </c>
      <c r="N18">
        <v>3</v>
      </c>
    </row>
    <row r="19" spans="1:14" x14ac:dyDescent="0.25">
      <c r="A19" t="s">
        <v>10</v>
      </c>
      <c r="B19" s="1">
        <v>43311</v>
      </c>
      <c r="C19" s="5">
        <f t="shared" si="1"/>
        <v>43311</v>
      </c>
      <c r="D19" s="3">
        <v>0.72916666666666663</v>
      </c>
      <c r="E19" s="3">
        <v>0.77083333333333337</v>
      </c>
      <c r="F19" s="2">
        <f t="shared" si="0"/>
        <v>4.1666666666666741E-2</v>
      </c>
      <c r="J19" s="4">
        <v>1</v>
      </c>
      <c r="K19" t="s">
        <v>30</v>
      </c>
      <c r="L19" t="s">
        <v>34</v>
      </c>
      <c r="M19" t="s">
        <v>31</v>
      </c>
      <c r="N19">
        <v>3</v>
      </c>
    </row>
    <row r="20" spans="1:14" x14ac:dyDescent="0.25">
      <c r="A20" t="s">
        <v>35</v>
      </c>
      <c r="B20" s="1">
        <v>43313</v>
      </c>
      <c r="C20" s="5">
        <f t="shared" si="1"/>
        <v>43313</v>
      </c>
      <c r="D20" s="3">
        <v>0.73958333333333337</v>
      </c>
      <c r="E20" s="3">
        <v>0.79166666666666663</v>
      </c>
      <c r="F20" s="2">
        <f t="shared" si="0"/>
        <v>5.2083333333333259E-2</v>
      </c>
      <c r="J20" s="4">
        <v>1.25</v>
      </c>
      <c r="L20" t="s">
        <v>17</v>
      </c>
      <c r="M20" t="s">
        <v>31</v>
      </c>
      <c r="N20">
        <v>3</v>
      </c>
    </row>
    <row r="21" spans="1:14" x14ac:dyDescent="0.25">
      <c r="A21" t="s">
        <v>0</v>
      </c>
      <c r="B21" s="1">
        <v>43314</v>
      </c>
      <c r="C21" s="5">
        <f t="shared" si="1"/>
        <v>43314</v>
      </c>
      <c r="D21" s="3">
        <v>0.75</v>
      </c>
      <c r="E21" s="3">
        <v>0.88541666666666663</v>
      </c>
      <c r="F21" s="2">
        <f t="shared" si="0"/>
        <v>0.13541666666666663</v>
      </c>
      <c r="J21" s="4">
        <v>3.25</v>
      </c>
      <c r="L21" t="s">
        <v>36</v>
      </c>
      <c r="M21" t="s">
        <v>31</v>
      </c>
      <c r="N21">
        <v>3</v>
      </c>
    </row>
    <row r="22" spans="1:14" x14ac:dyDescent="0.25">
      <c r="A22" t="s">
        <v>1</v>
      </c>
      <c r="B22" s="1">
        <v>43315</v>
      </c>
      <c r="C22" s="5">
        <f t="shared" si="1"/>
        <v>43315</v>
      </c>
      <c r="D22" s="3">
        <v>0.75</v>
      </c>
      <c r="E22" s="3">
        <v>0.91666666666666663</v>
      </c>
      <c r="F22" s="2">
        <f t="shared" si="0"/>
        <v>0.16666666666666663</v>
      </c>
      <c r="J22" s="4">
        <v>4</v>
      </c>
      <c r="L22" t="s">
        <v>36</v>
      </c>
      <c r="M22" t="s">
        <v>31</v>
      </c>
      <c r="N22">
        <v>3</v>
      </c>
    </row>
    <row r="23" spans="1:14" x14ac:dyDescent="0.25">
      <c r="A23" t="s">
        <v>2</v>
      </c>
      <c r="B23" s="1">
        <v>43316</v>
      </c>
      <c r="C23" s="5">
        <f t="shared" si="1"/>
        <v>43316</v>
      </c>
      <c r="D23" s="3">
        <v>0.47916666666666669</v>
      </c>
      <c r="E23" s="3">
        <v>0.61458333333333337</v>
      </c>
      <c r="F23" s="2">
        <f t="shared" si="0"/>
        <v>0.13541666666666669</v>
      </c>
      <c r="G23" s="3">
        <v>0.66666666666666663</v>
      </c>
      <c r="H23" s="3">
        <v>0.83333333333333337</v>
      </c>
      <c r="I23" s="2">
        <f>H23-G23</f>
        <v>0.16666666666666674</v>
      </c>
      <c r="J23" s="4">
        <v>7.25</v>
      </c>
      <c r="L23" t="s">
        <v>17</v>
      </c>
      <c r="M23" t="s">
        <v>31</v>
      </c>
      <c r="N23">
        <v>3</v>
      </c>
    </row>
    <row r="24" spans="1:14" x14ac:dyDescent="0.25">
      <c r="A24" t="s">
        <v>3</v>
      </c>
      <c r="B24" s="1">
        <v>43317</v>
      </c>
      <c r="C24" s="5">
        <f t="shared" si="1"/>
        <v>43317</v>
      </c>
      <c r="D24" s="3">
        <v>0.54166666666666663</v>
      </c>
      <c r="E24" s="3">
        <v>0.58333333333333337</v>
      </c>
      <c r="F24" s="2">
        <f t="shared" si="0"/>
        <v>4.1666666666666741E-2</v>
      </c>
      <c r="J24" s="4">
        <v>1</v>
      </c>
      <c r="L24" t="s">
        <v>17</v>
      </c>
      <c r="M24" t="s">
        <v>31</v>
      </c>
      <c r="N24">
        <v>3</v>
      </c>
    </row>
    <row r="25" spans="1:14" x14ac:dyDescent="0.25">
      <c r="A25" t="s">
        <v>10</v>
      </c>
      <c r="B25" s="1">
        <v>43318</v>
      </c>
      <c r="C25" s="5">
        <f t="shared" si="1"/>
        <v>43318</v>
      </c>
      <c r="D25" s="3">
        <v>0.78125</v>
      </c>
      <c r="E25" s="3">
        <v>0.82291666666666663</v>
      </c>
      <c r="F25" s="2">
        <f t="shared" si="0"/>
        <v>4.166666666666663E-2</v>
      </c>
      <c r="J25" s="4">
        <v>1</v>
      </c>
      <c r="L25" t="s">
        <v>29</v>
      </c>
      <c r="M25" t="s">
        <v>31</v>
      </c>
      <c r="N25">
        <v>3</v>
      </c>
    </row>
    <row r="26" spans="1:14" x14ac:dyDescent="0.25">
      <c r="A26" t="s">
        <v>0</v>
      </c>
      <c r="B26" s="1">
        <v>43321</v>
      </c>
      <c r="C26" s="5">
        <f t="shared" si="1"/>
        <v>43321</v>
      </c>
      <c r="D26" s="3">
        <v>0.78125</v>
      </c>
      <c r="E26" s="3">
        <v>0.83333333333333337</v>
      </c>
      <c r="F26" s="2">
        <f t="shared" si="0"/>
        <v>5.208333333333337E-2</v>
      </c>
      <c r="J26" s="4">
        <v>1.25</v>
      </c>
      <c r="L26" t="s">
        <v>60</v>
      </c>
      <c r="M26" t="s">
        <v>31</v>
      </c>
      <c r="N26">
        <v>3</v>
      </c>
    </row>
    <row r="27" spans="1:14" x14ac:dyDescent="0.25">
      <c r="A27" t="s">
        <v>1</v>
      </c>
      <c r="B27" s="1">
        <v>43322</v>
      </c>
      <c r="C27" s="5">
        <f t="shared" si="1"/>
        <v>43322</v>
      </c>
      <c r="D27" s="3">
        <v>0.77083333333333337</v>
      </c>
      <c r="E27" s="3">
        <v>0.85416666666666663</v>
      </c>
      <c r="F27" s="2">
        <f t="shared" si="0"/>
        <v>8.3333333333333259E-2</v>
      </c>
      <c r="J27" s="4">
        <v>2</v>
      </c>
      <c r="K27" t="s">
        <v>61</v>
      </c>
      <c r="L27" t="s">
        <v>65</v>
      </c>
      <c r="M27" t="s">
        <v>31</v>
      </c>
      <c r="N27">
        <v>3</v>
      </c>
    </row>
    <row r="28" spans="1:14" x14ac:dyDescent="0.25">
      <c r="A28" t="s">
        <v>2</v>
      </c>
      <c r="B28" s="1">
        <v>43323</v>
      </c>
      <c r="C28" s="5">
        <f t="shared" ref="C28" si="2">B28</f>
        <v>43323</v>
      </c>
      <c r="D28" s="3">
        <v>0.5625</v>
      </c>
      <c r="E28" s="3">
        <v>0.66666666666666663</v>
      </c>
      <c r="F28" s="2">
        <f t="shared" si="0"/>
        <v>0.10416666666666663</v>
      </c>
      <c r="G28" s="3">
        <v>0.6875</v>
      </c>
      <c r="H28" s="3">
        <v>0.73958333333333337</v>
      </c>
      <c r="I28" s="2">
        <f>H28-G28</f>
        <v>5.208333333333337E-2</v>
      </c>
      <c r="J28" s="4">
        <v>3.75</v>
      </c>
      <c r="K28" t="s">
        <v>62</v>
      </c>
      <c r="L28" t="s">
        <v>66</v>
      </c>
      <c r="M28" t="s">
        <v>31</v>
      </c>
      <c r="N28">
        <v>3</v>
      </c>
    </row>
    <row r="29" spans="1:14" x14ac:dyDescent="0.25">
      <c r="A29" t="s">
        <v>3</v>
      </c>
      <c r="B29" s="1">
        <v>43324</v>
      </c>
      <c r="C29" s="5">
        <f t="shared" si="1"/>
        <v>43324</v>
      </c>
      <c r="D29" s="3">
        <v>0.54166666666666663</v>
      </c>
      <c r="E29" s="3">
        <v>0.6875</v>
      </c>
      <c r="F29" s="2">
        <f t="shared" si="0"/>
        <v>0.14583333333333337</v>
      </c>
      <c r="J29" s="4">
        <v>3.5</v>
      </c>
      <c r="K29" t="s">
        <v>67</v>
      </c>
      <c r="L29" t="s">
        <v>17</v>
      </c>
      <c r="M29" t="s">
        <v>31</v>
      </c>
      <c r="N29">
        <v>3</v>
      </c>
    </row>
    <row r="30" spans="1:14" x14ac:dyDescent="0.25">
      <c r="A30" t="s">
        <v>10</v>
      </c>
      <c r="B30" s="1">
        <v>43325</v>
      </c>
      <c r="C30" s="5">
        <f t="shared" si="1"/>
        <v>43325</v>
      </c>
      <c r="D30" s="3">
        <v>0.78125</v>
      </c>
      <c r="E30" s="3">
        <v>0.82291666666666663</v>
      </c>
      <c r="F30" s="2">
        <f t="shared" si="0"/>
        <v>4.166666666666663E-2</v>
      </c>
      <c r="J30" s="4">
        <v>1</v>
      </c>
      <c r="L30" t="s">
        <v>29</v>
      </c>
      <c r="M30" t="s">
        <v>31</v>
      </c>
      <c r="N30">
        <v>3</v>
      </c>
    </row>
    <row r="31" spans="1:14" x14ac:dyDescent="0.25">
      <c r="A31" t="s">
        <v>69</v>
      </c>
      <c r="B31" s="1">
        <v>43326</v>
      </c>
      <c r="C31" s="5">
        <f t="shared" si="1"/>
        <v>43326</v>
      </c>
      <c r="D31" s="3">
        <v>0.71875</v>
      </c>
      <c r="E31" s="3">
        <v>0.75</v>
      </c>
      <c r="F31" s="2">
        <f t="shared" si="0"/>
        <v>3.125E-2</v>
      </c>
      <c r="J31" s="4">
        <v>0.45</v>
      </c>
      <c r="K31" t="s">
        <v>71</v>
      </c>
      <c r="L31" t="s">
        <v>70</v>
      </c>
      <c r="M31" t="s">
        <v>31</v>
      </c>
      <c r="N31">
        <v>3</v>
      </c>
    </row>
    <row r="32" spans="1:14" x14ac:dyDescent="0.25">
      <c r="A32" t="s">
        <v>0</v>
      </c>
      <c r="B32" s="1">
        <v>43328</v>
      </c>
      <c r="C32" s="5">
        <f t="shared" si="1"/>
        <v>43328</v>
      </c>
      <c r="D32" s="3">
        <v>0.75</v>
      </c>
      <c r="E32" s="3">
        <v>0.91666666666666663</v>
      </c>
      <c r="F32" s="2">
        <f t="shared" si="0"/>
        <v>0.16666666666666663</v>
      </c>
      <c r="J32" s="4">
        <v>4</v>
      </c>
      <c r="K32" t="s">
        <v>72</v>
      </c>
      <c r="L32" t="s">
        <v>19</v>
      </c>
      <c r="M32" t="s">
        <v>31</v>
      </c>
      <c r="N32">
        <v>3</v>
      </c>
    </row>
    <row r="33" spans="1:6" x14ac:dyDescent="0.25">
      <c r="A33" t="s">
        <v>1</v>
      </c>
      <c r="B33" s="1">
        <v>43329</v>
      </c>
      <c r="C33" s="5">
        <f t="shared" si="1"/>
        <v>43329</v>
      </c>
      <c r="F33" s="2">
        <f t="shared" si="0"/>
        <v>0</v>
      </c>
    </row>
    <row r="34" spans="1:6" x14ac:dyDescent="0.25">
      <c r="A34" t="s">
        <v>2</v>
      </c>
      <c r="B34" s="1">
        <v>43330</v>
      </c>
      <c r="C34" s="5">
        <f t="shared" si="1"/>
        <v>43330</v>
      </c>
      <c r="F34" s="2">
        <f t="shared" si="0"/>
        <v>0</v>
      </c>
    </row>
    <row r="35" spans="1:6" x14ac:dyDescent="0.25">
      <c r="A35" t="s">
        <v>3</v>
      </c>
      <c r="B35" s="1">
        <v>43331</v>
      </c>
      <c r="C35" s="5">
        <f t="shared" si="1"/>
        <v>43331</v>
      </c>
      <c r="F35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57756-F959-46B2-BDDB-4D61042D0459}">
  <dimension ref="A1"/>
  <sheetViews>
    <sheetView workbookViewId="0">
      <selection activeCell="T28" sqref="T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6004E-F17D-426F-8B07-6579D28C495B}">
  <dimension ref="A1:B22"/>
  <sheetViews>
    <sheetView workbookViewId="0">
      <selection activeCell="C11" sqref="C11"/>
    </sheetView>
  </sheetViews>
  <sheetFormatPr defaultRowHeight="15" x14ac:dyDescent="0.25"/>
  <cols>
    <col min="1" max="1" width="32.7109375" customWidth="1"/>
    <col min="2" max="2" width="17.7109375" customWidth="1"/>
  </cols>
  <sheetData>
    <row r="1" spans="1:2" x14ac:dyDescent="0.25">
      <c r="A1" s="6" t="s">
        <v>37</v>
      </c>
      <c r="B1" s="6" t="s">
        <v>59</v>
      </c>
    </row>
    <row r="2" spans="1:2" x14ac:dyDescent="0.25">
      <c r="A2" t="s">
        <v>38</v>
      </c>
    </row>
    <row r="3" spans="1:2" x14ac:dyDescent="0.25">
      <c r="A3" t="s">
        <v>39</v>
      </c>
    </row>
    <row r="4" spans="1:2" x14ac:dyDescent="0.25">
      <c r="A4" t="s">
        <v>40</v>
      </c>
    </row>
    <row r="5" spans="1:2" x14ac:dyDescent="0.25">
      <c r="A5" t="s">
        <v>41</v>
      </c>
    </row>
    <row r="6" spans="1:2" x14ac:dyDescent="0.25">
      <c r="A6" t="s">
        <v>42</v>
      </c>
    </row>
    <row r="7" spans="1:2" x14ac:dyDescent="0.25">
      <c r="A7" t="s">
        <v>43</v>
      </c>
    </row>
    <row r="8" spans="1:2" x14ac:dyDescent="0.25">
      <c r="A8" t="s">
        <v>44</v>
      </c>
    </row>
    <row r="9" spans="1:2" x14ac:dyDescent="0.25">
      <c r="A9" t="s">
        <v>45</v>
      </c>
    </row>
    <row r="10" spans="1:2" x14ac:dyDescent="0.25">
      <c r="A10" t="s">
        <v>46</v>
      </c>
    </row>
    <row r="11" spans="1:2" x14ac:dyDescent="0.25">
      <c r="A11" t="s">
        <v>47</v>
      </c>
    </row>
    <row r="12" spans="1:2" x14ac:dyDescent="0.25">
      <c r="A12" t="s">
        <v>48</v>
      </c>
    </row>
    <row r="13" spans="1:2" x14ac:dyDescent="0.25">
      <c r="A13" t="s">
        <v>49</v>
      </c>
    </row>
    <row r="14" spans="1:2" x14ac:dyDescent="0.25">
      <c r="A14" t="s">
        <v>50</v>
      </c>
    </row>
    <row r="15" spans="1:2" x14ac:dyDescent="0.25">
      <c r="A15" t="s">
        <v>51</v>
      </c>
    </row>
    <row r="16" spans="1:2" x14ac:dyDescent="0.25">
      <c r="A16" t="s">
        <v>52</v>
      </c>
    </row>
    <row r="17" spans="1:1" x14ac:dyDescent="0.25">
      <c r="A17" t="s">
        <v>53</v>
      </c>
    </row>
    <row r="18" spans="1:1" x14ac:dyDescent="0.25">
      <c r="A18" t="s">
        <v>54</v>
      </c>
    </row>
    <row r="19" spans="1:1" x14ac:dyDescent="0.25">
      <c r="A19" t="s">
        <v>55</v>
      </c>
    </row>
    <row r="20" spans="1:1" x14ac:dyDescent="0.25">
      <c r="A20" t="s">
        <v>56</v>
      </c>
    </row>
    <row r="21" spans="1:1" x14ac:dyDescent="0.25">
      <c r="A21" t="s">
        <v>57</v>
      </c>
    </row>
    <row r="22" spans="1:1" x14ac:dyDescent="0.25">
      <c r="A22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Graphs</vt:lpstr>
      <vt:lpstr>Skater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Giovengo, Andrew M.</dc:creator>
  <cp:lastModifiedBy>Giovengo, Andrew M.</cp:lastModifiedBy>
  <dcterms:created xsi:type="dcterms:W3CDTF">2018-07-11T16:47:24Z</dcterms:created>
  <dcterms:modified xsi:type="dcterms:W3CDTF">2018-08-17T15:17:54Z</dcterms:modified>
</cp:coreProperties>
</file>