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ag\Desktop\repositories\ice-skating\"/>
    </mc:Choice>
  </mc:AlternateContent>
  <xr:revisionPtr revIDLastSave="0" documentId="13_ncr:1_{56261543-1D84-4FE3-A1CB-6A40B62701B1}" xr6:coauthVersionLast="36" xr6:coauthVersionMax="36" xr10:uidLastSave="{00000000-0000-0000-0000-000000000000}"/>
  <bookViews>
    <workbookView xWindow="0" yWindow="0" windowWidth="19200" windowHeight="8160" xr2:uid="{71EE47CB-E029-47CB-9E2F-643E3D72A644}"/>
  </bookViews>
  <sheets>
    <sheet name="Data" sheetId="1" r:id="rId1"/>
    <sheet name="Off Ice Training" sheetId="4" r:id="rId2"/>
    <sheet name="Graphs" sheetId="2" r:id="rId3"/>
    <sheet name="Skater Evaluation" sheetId="3" r:id="rId4"/>
    <sheet name="Test Requirements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6" i="1" l="1"/>
  <c r="I62" i="1"/>
  <c r="F60" i="1"/>
  <c r="F61" i="1"/>
  <c r="F62" i="1"/>
  <c r="F63" i="1"/>
  <c r="F64" i="1"/>
  <c r="F65" i="1"/>
  <c r="F66" i="1"/>
  <c r="F67" i="1"/>
  <c r="F68" i="1"/>
  <c r="F69" i="1"/>
  <c r="F70" i="1"/>
  <c r="C70" i="1"/>
  <c r="C69" i="1"/>
  <c r="C68" i="1"/>
  <c r="C67" i="1"/>
  <c r="C66" i="1"/>
  <c r="C65" i="1"/>
  <c r="C64" i="1"/>
  <c r="C63" i="1"/>
  <c r="C62" i="1"/>
  <c r="C61" i="1"/>
  <c r="C60" i="1"/>
  <c r="V15" i="1" l="1"/>
  <c r="V14" i="1"/>
  <c r="V13" i="1"/>
  <c r="V12" i="1"/>
  <c r="V11" i="1"/>
  <c r="F58" i="1"/>
  <c r="C58" i="1"/>
  <c r="F56" i="1"/>
  <c r="F57" i="1"/>
  <c r="F59" i="1"/>
  <c r="C57" i="1"/>
  <c r="F55" i="1"/>
  <c r="C59" i="1"/>
  <c r="C56" i="1"/>
  <c r="F54" i="1" l="1"/>
  <c r="F53" i="1"/>
  <c r="F52" i="1"/>
  <c r="C55" i="1"/>
  <c r="C54" i="1"/>
  <c r="C53" i="1"/>
  <c r="F51" i="1" l="1"/>
  <c r="F50" i="1"/>
  <c r="F49" i="1"/>
  <c r="C52" i="1"/>
  <c r="C51" i="1"/>
  <c r="C50" i="1"/>
  <c r="C49" i="1"/>
  <c r="T16" i="1" l="1"/>
  <c r="F48" i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I42" i="1"/>
  <c r="F42" i="1"/>
  <c r="F41" i="1" l="1"/>
  <c r="T15" i="1" l="1"/>
  <c r="T14" i="1"/>
  <c r="T12" i="1"/>
  <c r="T11" i="1"/>
  <c r="S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C19" i="1"/>
  <c r="C18" i="1"/>
  <c r="C17" i="1"/>
  <c r="C16" i="1"/>
  <c r="C15" i="1"/>
  <c r="F17" i="1"/>
  <c r="F18" i="1"/>
  <c r="F19" i="1"/>
  <c r="F16" i="1"/>
  <c r="F15" i="1"/>
  <c r="T3" i="1" l="1"/>
  <c r="T13" i="1"/>
  <c r="R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C11" i="1"/>
  <c r="C2" i="1"/>
  <c r="F3" i="1" l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<sst xmlns="http://schemas.openxmlformats.org/spreadsheetml/2006/main" count="385" uniqueCount="202">
  <si>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</si>
  <si>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</si>
  <si>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</si>
  <si>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</si>
  <si>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</si>
  <si>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</si>
  <si>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</si>
  <si>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</si>
  <si>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</si>
  <si>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</si>
  <si>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</si>
  <si>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</si>
  <si>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</si>
  <si>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</si>
  <si>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</si>
  <si>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</si>
  <si>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</si>
  <si>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</si>
  <si>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</si>
  <si>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</si>
  <si>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</si>
  <si>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</si>
  <si>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</si>
  <si>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</si>
  <si>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</si>
  <si>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</si>
  <si>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</si>
  <si>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</si>
  <si>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</si>
  <si>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</si>
  <si>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</si>
  <si>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</si>
  <si>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</si>
  <si>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</si>
  <si>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</si>
  <si>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</si>
  <si>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</si>
  <si>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</si>
  <si>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</si>
  <si>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</si>
  <si>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</si>
  <si>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</si>
  <si>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</si>
  <si>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</si>
  <si>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</si>
  <si>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</si>
  <si>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</si>
  <si>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</si>
  <si>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</si>
  <si>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</si>
  <si>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</si>
  <si>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</si>
  <si>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</si>
  <si>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</si>
  <si>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</si>
  <si>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</si>
  <si>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</si>
  <si>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</si>
  <si>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</si>
  <si>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</si>
  <si>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</si>
  <si>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</si>
  <si>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</si>
  <si>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</si>
  <si>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</si>
  <si>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</si>
  <si>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</si>
  <si>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</si>
  <si>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</si>
  <si>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</si>
  <si>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</si>
  <si>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</si>
  <si>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</si>
  <si>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</si>
  <si>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</si>
  <si>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</si>
  <si>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</si>
  <si>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</si>
  <si>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</si>
  <si>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</si>
  <si>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</si>
  <si>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</si>
  <si>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</si>
  <si>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</si>
  <si>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</si>
  <si>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Freestyle I</t>
  </si>
  <si>
    <t>Public, Group, Private</t>
  </si>
  <si>
    <t>Passed Delta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</si>
  <si>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</si>
  <si>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</si>
  <si>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</si>
  <si>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</si>
  <si>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</si>
  <si>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Stroking, Private</t>
  </si>
  <si>
    <t>Public, Private, Public</t>
  </si>
  <si>
    <t>Rehearsal, Private</t>
  </si>
  <si>
    <t>Dance, Group, Stroking, Public</t>
  </si>
  <si>
    <t>First One Foot Spin, Felt Sick, Blades Sharpened</t>
  </si>
  <si>
    <t>First Salchow</t>
  </si>
  <si>
    <t>Private, Stroking, Group, Public</t>
  </si>
  <si>
    <t>Public, Rehearsal, Private</t>
  </si>
  <si>
    <t>Short Practice, Took Private Instead</t>
  </si>
  <si>
    <t>Freestyle 1</t>
  </si>
  <si>
    <t>Forward Inside Pivot</t>
  </si>
  <si>
    <t>Two-Foot Spin</t>
  </si>
  <si>
    <t>Forward Arabesque</t>
  </si>
  <si>
    <t>One-Half Flip</t>
  </si>
  <si>
    <t>Waltz Jump</t>
  </si>
  <si>
    <t>Backward Edges</t>
  </si>
  <si>
    <t>Freestyle 2</t>
  </si>
  <si>
    <t>Ballet Jump</t>
  </si>
  <si>
    <t>One-Half Lutz</t>
  </si>
  <si>
    <t>One-Foot Spin</t>
  </si>
  <si>
    <t>Dance Step Sequence </t>
  </si>
  <si>
    <t>Two Forward Arabesques</t>
  </si>
  <si>
    <t>Jump Sequence</t>
  </si>
  <si>
    <t>Freestyle 3</t>
  </si>
  <si>
    <t>Salchow Jump</t>
  </si>
  <si>
    <t>Change Foot Spin</t>
  </si>
  <si>
    <t>Backward Arabesque</t>
  </si>
  <si>
    <t>Backward Inside Pivot</t>
  </si>
  <si>
    <t>Toe Loop Jump</t>
  </si>
  <si>
    <t>Freestyle 4</t>
  </si>
  <si>
    <t>Flip Jump</t>
  </si>
  <si>
    <t>Loop Jump</t>
  </si>
  <si>
    <t>Sit Spin</t>
  </si>
  <si>
    <t>One-Half Loop Jump</t>
  </si>
  <si>
    <t>Two Backward Arabesques</t>
  </si>
  <si>
    <t>Freestyle 5</t>
  </si>
  <si>
    <t>Lutz Jump</t>
  </si>
  <si>
    <t>Axel Jump</t>
  </si>
  <si>
    <t>Camel Spin</t>
  </si>
  <si>
    <t>Camel-Sit-Upright Spin</t>
  </si>
  <si>
    <t>Fast Back Scratch Spin</t>
  </si>
  <si>
    <t>Freestyle 6</t>
  </si>
  <si>
    <t>Split Jump</t>
  </si>
  <si>
    <t>Split Falling Leaf Jump</t>
  </si>
  <si>
    <t>Double Salchow Jump</t>
  </si>
  <si>
    <t>Freestyle 7</t>
  </si>
  <si>
    <t>Two Walley jumps in a Row</t>
  </si>
  <si>
    <t>Flying Camel Spin</t>
  </si>
  <si>
    <t>Freestyle 8</t>
  </si>
  <si>
    <t>Double Loop Jump</t>
  </si>
  <si>
    <t>Double Flip Jump</t>
  </si>
  <si>
    <t>Split Lutz Jump</t>
  </si>
  <si>
    <t>Camel-Jump-Camel Spin</t>
  </si>
  <si>
    <t>Freestyle 9</t>
  </si>
  <si>
    <t>Opposite Spin</t>
  </si>
  <si>
    <t>Double Lutz Jump</t>
  </si>
  <si>
    <t>Axel / Double Loop Jump Combination</t>
  </si>
  <si>
    <t>Axel in Opposite Direction or Double Axel Jump</t>
  </si>
  <si>
    <t>Jump Combination – Rocker or Counter Jump / Double Toe Assisted Jump / Double Loop</t>
  </si>
  <si>
    <t>Flying Camel into a Jump Sit Spin</t>
  </si>
  <si>
    <t>Dance Step Sequence – Straight Line Pattern</t>
  </si>
  <si>
    <t>Freestyle 10</t>
  </si>
  <si>
    <t>Double Axel / Double Toe Loop Jump Combination </t>
  </si>
  <si>
    <t>Triple Edge Jump (skater’s choice)</t>
  </si>
  <si>
    <t>Death Drop</t>
  </si>
  <si>
    <t>Four Alternating Axels in a Row or Triple Toe Assist Jump</t>
  </si>
  <si>
    <t>Creative Dance Step Sequence</t>
  </si>
  <si>
    <t>Axel / One-Half Loop / Flip</t>
  </si>
  <si>
    <t>Layback</t>
  </si>
  <si>
    <t>Spin Combination</t>
  </si>
  <si>
    <t>Dance Step Sequence</t>
  </si>
  <si>
    <t>Double Toe Loop</t>
  </si>
  <si>
    <t>Combination Spin</t>
  </si>
  <si>
    <t>One-Foot Axel/ One-Quarter Flip/ Axel</t>
  </si>
  <si>
    <t>Jump in Opposite Direction</t>
  </si>
  <si>
    <t>Flying Sit Spin</t>
  </si>
  <si>
    <t>One and One-Quarter Flip / One and One-Quarter Flip / Double Salchow</t>
  </si>
  <si>
    <t>Three Butterfly Jumps in a Row</t>
  </si>
  <si>
    <t>Double Jump to the Right and Double Jump to the Left (not in sequence)</t>
  </si>
  <si>
    <t>Barely Landing Loops with Sora</t>
  </si>
  <si>
    <t>First Ice Dance, Won $1 from Larry, Mary Lou's Stroking, Cantilevers and knee slides</t>
  </si>
  <si>
    <t>Bought Skates from Greg</t>
  </si>
  <si>
    <t>Hurt Ankle On Waltz Jump</t>
  </si>
  <si>
    <t>Amanda's Stroking, Gum Pain</t>
  </si>
  <si>
    <t>First Time Back on Ice; Knee still hurts</t>
  </si>
  <si>
    <t>Rehearsal</t>
  </si>
  <si>
    <t>Knee Hurts too bad to skate</t>
  </si>
  <si>
    <t>Confidence Restored, Blades less sharp, Shoulder Pain</t>
  </si>
  <si>
    <t>Dance, Group, Stroking</t>
  </si>
  <si>
    <t>Knee Hurts</t>
  </si>
  <si>
    <t>Public, Stroking, Group</t>
  </si>
  <si>
    <t>Landing Loops and Almost Flips, Lucy Stroking, Attended FS3 practice with Lucy</t>
  </si>
  <si>
    <t xml:space="preserve">One Foot Spin Practice, Lightbulb with Arabesque, Knee Pain, First Homeless Night </t>
  </si>
  <si>
    <t>Skating Days:</t>
  </si>
  <si>
    <t>Total Days:</t>
  </si>
  <si>
    <t>Practiced jumps and spins the entire time</t>
  </si>
  <si>
    <t>Dance, Group</t>
  </si>
  <si>
    <t>Had to leave after group with parents</t>
  </si>
  <si>
    <t>Private, Stroking, Group</t>
  </si>
  <si>
    <t>Slow skating week due to parents, Late to Private, Amanda's Stroking</t>
  </si>
  <si>
    <t>Dress Rehearsal, No private Laurel Mad</t>
  </si>
  <si>
    <t>Low attendence</t>
  </si>
  <si>
    <t>Worked on edges and spins</t>
  </si>
  <si>
    <t>Practice before Parents came</t>
  </si>
  <si>
    <t>Dance, Group, Public</t>
  </si>
  <si>
    <t>Right knee pain towards end, Missed Stroking for Work Picnic and lease sign, Skated with Ivy and Ivy's sister, Got Tony to sharpen skates</t>
  </si>
  <si>
    <t>Knee Hurts Badly, Was going to leave early due to knee pain but then Ellie came, Convinced Ellie to do Ice Dance</t>
  </si>
  <si>
    <t>Rehearsal, Private, Group</t>
  </si>
  <si>
    <t xml:space="preserve">Didn't go to rehearsal, crowded,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</si>
</sst>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rgb="FF002350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Data!$C$2:$C$102</c:f>
              <c:numCache>
                <c:formatCode>m/d;@</c:formatCode>
                <c:ptCount val="101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</c:numCache>
            </c:numRef>
          </c:xVal>
          <c:yVal>
            <c:numRef>
              <c:f>Data!$M$2:$M$102</c:f>
              <c:numCache>
                <c:formatCode>0.00</c:formatCode>
                <c:ptCount val="101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  <c:pt idx="47">
                  <c:v>2.75</c:v>
                </c:pt>
                <c:pt idx="48">
                  <c:v>7.25</c:v>
                </c:pt>
                <c:pt idx="49">
                  <c:v>3.5</c:v>
                </c:pt>
                <c:pt idx="50">
                  <c:v>2.25</c:v>
                </c:pt>
                <c:pt idx="51">
                  <c:v>0.75</c:v>
                </c:pt>
                <c:pt idx="52">
                  <c:v>2.5</c:v>
                </c:pt>
                <c:pt idx="53">
                  <c:v>3.75</c:v>
                </c:pt>
                <c:pt idx="54">
                  <c:v>3.25</c:v>
                </c:pt>
                <c:pt idx="55">
                  <c:v>2.5</c:v>
                </c:pt>
                <c:pt idx="56">
                  <c:v>0</c:v>
                </c:pt>
                <c:pt idx="57">
                  <c:v>0.5</c:v>
                </c:pt>
                <c:pt idx="58">
                  <c:v>1</c:v>
                </c:pt>
                <c:pt idx="59">
                  <c:v>1.75</c:v>
                </c:pt>
                <c:pt idx="60">
                  <c:v>6</c:v>
                </c:pt>
                <c:pt idx="61">
                  <c:v>3.5</c:v>
                </c:pt>
                <c:pt idx="62">
                  <c:v>2.25</c:v>
                </c:pt>
                <c:pt idx="63">
                  <c:v>0.75</c:v>
                </c:pt>
                <c:pt idx="64">
                  <c:v>1</c:v>
                </c:pt>
                <c:pt idx="65">
                  <c:v>0.75</c:v>
                </c:pt>
                <c:pt idx="66">
                  <c:v>2</c:v>
                </c:pt>
                <c:pt idx="6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Data!$C$2:$C$102</c:f>
              <c:numCache>
                <c:formatCode>m/d;@</c:formatCode>
                <c:ptCount val="101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</c:numCache>
            </c:numRef>
          </c:xVal>
          <c:yVal>
            <c:numRef>
              <c:f>Data!$Q$2:$Q$102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Data!$S$11:$S$16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Data!$T$11:$T$16</c:f>
              <c:numCache>
                <c:formatCode>0.00</c:formatCode>
                <c:ptCount val="6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69.75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Skating Days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Data!$S$11:$S$16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Data!$U$11:$U$16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BD2-A3CA-E6B3C38C7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16</xdr:row>
      <xdr:rowOff>66675</xdr:rowOff>
    </xdr:from>
    <xdr:to>
      <xdr:col>15</xdr:col>
      <xdr:colOff>161925</xdr:colOff>
      <xdr:row>31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51AB2-FDD0-445B-8C8A-B3B90303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V70"/>
  <sheetViews>
    <sheetView tabSelected="1" topLeftCell="A40" workbookViewId="0">
      <selection activeCell="W66" sqref="W66"/>
    </sheetView>
  </sheetViews>
  <sheetFormatPr defaultRowHeight="15" x14ac:dyDescent="0.25"/>
  <cols>
    <col min="1" max="1" width="11.85546875" customWidth="1"/>
    <col min="2" max="2" width="9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customWidth="1"/>
    <col min="7" max="8" width="11.7109375" style="3" hidden="1" customWidth="1"/>
    <col min="9" max="9" width="11.7109375" style="2" hidden="1" customWidth="1"/>
    <col min="10" max="11" width="11.7109375" style="3" hidden="1" customWidth="1"/>
    <col min="12" max="12" width="11.7109375" style="2" hidden="1" customWidth="1"/>
    <col min="13" max="13" width="18.7109375" style="4" customWidth="1"/>
    <col min="14" max="14" width="25.85546875" customWidth="1"/>
    <col min="15" max="15" width="21" customWidth="1"/>
    <col min="16" max="16" width="11" customWidth="1"/>
    <col min="17" max="17" width="9.42578125" customWidth="1"/>
    <col min="18" max="18" width="10.42578125" customWidth="1"/>
    <col min="19" max="19" width="22.28515625" customWidth="1"/>
    <col min="20" max="20" width="18.140625" customWidth="1"/>
    <col min="21" max="21" width="12.7109375" customWidth="1"/>
    <col min="22" max="22" width="13" customWidth="1"/>
  </cols>
  <sheetData>
    <row r="1" spans="1:22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7" t="s">
        <v>14</v>
      </c>
      <c r="Q1" s="7" t="s">
        <v>25</v>
      </c>
    </row>
    <row r="2" spans="1:22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65" si="0">E2-D2</f>
        <v>8.3333333333333259E-2</v>
      </c>
      <c r="M2" s="4">
        <v>2</v>
      </c>
      <c r="N2" t="s">
        <v>174</v>
      </c>
      <c r="O2" t="s">
        <v>17</v>
      </c>
      <c r="P2" t="s">
        <v>15</v>
      </c>
      <c r="Q2">
        <v>0</v>
      </c>
      <c r="R2" s="7" t="s">
        <v>4</v>
      </c>
      <c r="S2" s="7" t="s">
        <v>63</v>
      </c>
      <c r="T2" s="7" t="s">
        <v>64</v>
      </c>
    </row>
    <row r="3" spans="1:22" x14ac:dyDescent="0.25">
      <c r="A3" t="s">
        <v>1</v>
      </c>
      <c r="B3" s="1">
        <v>43287</v>
      </c>
      <c r="C3" s="5">
        <f t="shared" ref="C3:C70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t="s">
        <v>15</v>
      </c>
      <c r="Q3">
        <v>0</v>
      </c>
      <c r="R3" s="4">
        <f>SUM(M:M)</f>
        <v>173.95</v>
      </c>
      <c r="S3" s="4">
        <f>SUM(M19:M402)</f>
        <v>132.19999999999999</v>
      </c>
      <c r="T3" s="4">
        <f>SUM(M2:M18)</f>
        <v>41.75</v>
      </c>
    </row>
    <row r="4" spans="1:22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t="s">
        <v>15</v>
      </c>
      <c r="Q4">
        <v>0</v>
      </c>
    </row>
    <row r="5" spans="1:22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t="s">
        <v>16</v>
      </c>
      <c r="Q5">
        <v>1</v>
      </c>
    </row>
    <row r="6" spans="1:22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t="s">
        <v>16</v>
      </c>
      <c r="Q6">
        <v>1</v>
      </c>
    </row>
    <row r="7" spans="1:22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t="s">
        <v>16</v>
      </c>
      <c r="Q7">
        <v>1</v>
      </c>
    </row>
    <row r="8" spans="1:22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t="s">
        <v>16</v>
      </c>
      <c r="Q8">
        <v>1</v>
      </c>
    </row>
    <row r="9" spans="1:22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t="s">
        <v>16</v>
      </c>
      <c r="Q9">
        <v>1</v>
      </c>
    </row>
    <row r="10" spans="1:22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t="s">
        <v>16</v>
      </c>
      <c r="Q10">
        <v>1</v>
      </c>
      <c r="S10" s="7" t="s">
        <v>81</v>
      </c>
      <c r="T10" s="7" t="s">
        <v>80</v>
      </c>
      <c r="U10" s="7" t="s">
        <v>186</v>
      </c>
      <c r="V10" s="7" t="s">
        <v>187</v>
      </c>
    </row>
    <row r="11" spans="1:22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t="s">
        <v>26</v>
      </c>
      <c r="Q11">
        <v>2</v>
      </c>
      <c r="S11" t="s">
        <v>15</v>
      </c>
      <c r="T11" s="4">
        <f>SUM(M2:M4)</f>
        <v>7.75</v>
      </c>
      <c r="U11">
        <v>3</v>
      </c>
      <c r="V11">
        <f>C4-C2+1</f>
        <v>3</v>
      </c>
    </row>
    <row r="12" spans="1:22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t="s">
        <v>26</v>
      </c>
      <c r="Q12">
        <v>2</v>
      </c>
      <c r="S12" t="s">
        <v>16</v>
      </c>
      <c r="T12" s="4">
        <f>SUM(M5:M10)</f>
        <v>11.5</v>
      </c>
      <c r="U12">
        <v>6</v>
      </c>
      <c r="V12">
        <f>C10-C5+1</f>
        <v>9</v>
      </c>
    </row>
    <row r="13" spans="1:22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t="s">
        <v>26</v>
      </c>
      <c r="Q13">
        <v>2</v>
      </c>
      <c r="S13" t="s">
        <v>26</v>
      </c>
      <c r="T13" s="4">
        <f>SUM(M11:M17)</f>
        <v>19</v>
      </c>
      <c r="U13">
        <v>7</v>
      </c>
      <c r="V13">
        <f>C17-C11+1</f>
        <v>10</v>
      </c>
    </row>
    <row r="14" spans="1:22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t="s">
        <v>26</v>
      </c>
      <c r="Q14">
        <v>2</v>
      </c>
      <c r="S14" t="s">
        <v>31</v>
      </c>
      <c r="T14" s="4">
        <f>SUM(M18:M32)</f>
        <v>38.200000000000003</v>
      </c>
      <c r="U14">
        <v>15</v>
      </c>
      <c r="V14">
        <f>C32-C18+1</f>
        <v>19</v>
      </c>
    </row>
    <row r="15" spans="1:22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t="s">
        <v>26</v>
      </c>
      <c r="Q15">
        <v>2.5</v>
      </c>
      <c r="S15" t="s">
        <v>75</v>
      </c>
      <c r="T15" s="4">
        <f>SUM(M33:M42)</f>
        <v>27.75</v>
      </c>
      <c r="U15">
        <v>10</v>
      </c>
      <c r="V15">
        <f>C42-C33+1</f>
        <v>14</v>
      </c>
    </row>
    <row r="16" spans="1:22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t="s">
        <v>26</v>
      </c>
      <c r="Q16">
        <v>2.5</v>
      </c>
      <c r="S16" t="s">
        <v>85</v>
      </c>
      <c r="T16" s="4">
        <f>SUM(M43:M402)</f>
        <v>69.75</v>
      </c>
      <c r="U16">
        <v>27</v>
      </c>
      <c r="V16">
        <f>C70-C43+1</f>
        <v>32</v>
      </c>
    </row>
    <row r="17" spans="1:17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t="s">
        <v>26</v>
      </c>
      <c r="Q17">
        <v>2.5</v>
      </c>
    </row>
    <row r="18" spans="1:17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t="s">
        <v>31</v>
      </c>
      <c r="Q18">
        <v>3</v>
      </c>
    </row>
    <row r="19" spans="1:17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t="s">
        <v>31</v>
      </c>
      <c r="Q19">
        <v>3</v>
      </c>
    </row>
    <row r="20" spans="1:17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t="s">
        <v>31</v>
      </c>
      <c r="Q20">
        <v>3</v>
      </c>
    </row>
    <row r="21" spans="1:17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t="s">
        <v>31</v>
      </c>
      <c r="Q21">
        <v>3</v>
      </c>
    </row>
    <row r="22" spans="1:17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t="s">
        <v>31</v>
      </c>
      <c r="Q22">
        <v>3</v>
      </c>
    </row>
    <row r="23" spans="1:17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t="s">
        <v>31</v>
      </c>
      <c r="Q23">
        <v>3</v>
      </c>
    </row>
    <row r="24" spans="1:17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t="s">
        <v>31</v>
      </c>
      <c r="Q24">
        <v>3</v>
      </c>
    </row>
    <row r="25" spans="1:17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t="s">
        <v>31</v>
      </c>
      <c r="Q25">
        <v>3</v>
      </c>
    </row>
    <row r="26" spans="1:17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t="s">
        <v>31</v>
      </c>
      <c r="Q26">
        <v>3</v>
      </c>
    </row>
    <row r="27" spans="1:17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t="s">
        <v>31</v>
      </c>
      <c r="Q27">
        <v>3</v>
      </c>
    </row>
    <row r="28" spans="1:17" x14ac:dyDescent="0.25">
      <c r="A28" t="s">
        <v>2</v>
      </c>
      <c r="B28" s="1">
        <v>43323</v>
      </c>
      <c r="C28" s="5">
        <f t="shared" ref="C28" si="2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t="s">
        <v>31</v>
      </c>
      <c r="Q28">
        <v>3</v>
      </c>
    </row>
    <row r="29" spans="1:17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t="s">
        <v>31</v>
      </c>
      <c r="Q29">
        <v>3</v>
      </c>
    </row>
    <row r="30" spans="1:17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t="s">
        <v>31</v>
      </c>
      <c r="Q30">
        <v>3</v>
      </c>
    </row>
    <row r="31" spans="1:17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t="s">
        <v>31</v>
      </c>
      <c r="Q31">
        <v>3</v>
      </c>
    </row>
    <row r="32" spans="1:17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t="s">
        <v>31</v>
      </c>
      <c r="Q32">
        <v>3</v>
      </c>
    </row>
    <row r="33" spans="1:17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t="s">
        <v>75</v>
      </c>
      <c r="Q33">
        <v>4</v>
      </c>
    </row>
    <row r="34" spans="1:17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t="s">
        <v>75</v>
      </c>
      <c r="Q34">
        <v>4</v>
      </c>
    </row>
    <row r="35" spans="1:17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t="s">
        <v>75</v>
      </c>
      <c r="Q35">
        <v>4</v>
      </c>
    </row>
    <row r="36" spans="1:17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t="s">
        <v>75</v>
      </c>
      <c r="Q36">
        <v>4</v>
      </c>
    </row>
    <row r="37" spans="1:17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t="s">
        <v>75</v>
      </c>
      <c r="Q37">
        <v>4</v>
      </c>
    </row>
    <row r="38" spans="1:17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t="s">
        <v>75</v>
      </c>
      <c r="Q38">
        <v>4</v>
      </c>
    </row>
    <row r="39" spans="1:17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t="s">
        <v>75</v>
      </c>
      <c r="Q39">
        <v>4</v>
      </c>
    </row>
    <row r="40" spans="1:17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t="s">
        <v>75</v>
      </c>
      <c r="Q40">
        <v>4</v>
      </c>
    </row>
    <row r="41" spans="1:17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t="s">
        <v>75</v>
      </c>
      <c r="Q41">
        <v>4</v>
      </c>
    </row>
    <row r="42" spans="1:17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87</v>
      </c>
      <c r="O42" t="s">
        <v>86</v>
      </c>
      <c r="P42" t="s">
        <v>75</v>
      </c>
      <c r="Q42">
        <v>4</v>
      </c>
    </row>
    <row r="43" spans="1:17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N43" t="s">
        <v>98</v>
      </c>
      <c r="O43" t="s">
        <v>21</v>
      </c>
      <c r="P43" t="s">
        <v>85</v>
      </c>
      <c r="Q43">
        <v>5</v>
      </c>
    </row>
    <row r="44" spans="1:17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97</v>
      </c>
      <c r="O44" t="s">
        <v>88</v>
      </c>
      <c r="P44" t="s">
        <v>85</v>
      </c>
      <c r="Q44">
        <v>5</v>
      </c>
    </row>
    <row r="45" spans="1:17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89</v>
      </c>
      <c r="O45" t="s">
        <v>36</v>
      </c>
      <c r="P45" t="s">
        <v>85</v>
      </c>
      <c r="Q45">
        <v>5</v>
      </c>
    </row>
    <row r="46" spans="1:17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91</v>
      </c>
      <c r="O46" t="s">
        <v>36</v>
      </c>
      <c r="P46" t="s">
        <v>85</v>
      </c>
      <c r="Q46">
        <v>5</v>
      </c>
    </row>
    <row r="47" spans="1:17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92</v>
      </c>
      <c r="O47" t="s">
        <v>93</v>
      </c>
      <c r="P47" t="s">
        <v>85</v>
      </c>
      <c r="Q47">
        <v>5</v>
      </c>
    </row>
    <row r="48" spans="1:17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180</v>
      </c>
      <c r="O48" t="s">
        <v>94</v>
      </c>
      <c r="P48" t="s">
        <v>85</v>
      </c>
      <c r="Q48">
        <v>5</v>
      </c>
    </row>
    <row r="49" spans="1:17" x14ac:dyDescent="0.25">
      <c r="A49" t="s">
        <v>1</v>
      </c>
      <c r="B49" s="1">
        <v>43350</v>
      </c>
      <c r="C49" s="5">
        <f t="shared" si="1"/>
        <v>43350</v>
      </c>
      <c r="D49" s="3">
        <v>0.76041666666666663</v>
      </c>
      <c r="E49" s="3">
        <v>0.875</v>
      </c>
      <c r="F49" s="2">
        <f t="shared" si="0"/>
        <v>0.11458333333333337</v>
      </c>
      <c r="M49" s="4">
        <v>2.75</v>
      </c>
      <c r="N49" t="s">
        <v>175</v>
      </c>
      <c r="O49" t="s">
        <v>95</v>
      </c>
      <c r="P49" t="s">
        <v>85</v>
      </c>
      <c r="Q49">
        <v>5</v>
      </c>
    </row>
    <row r="50" spans="1:17" x14ac:dyDescent="0.25">
      <c r="A50" t="s">
        <v>2</v>
      </c>
      <c r="B50" s="1">
        <v>43351</v>
      </c>
      <c r="C50" s="5">
        <f t="shared" si="1"/>
        <v>43351</v>
      </c>
      <c r="D50" s="3">
        <v>0.375</v>
      </c>
      <c r="E50" s="3">
        <v>0.67708333333333337</v>
      </c>
      <c r="F50" s="2">
        <f t="shared" si="0"/>
        <v>0.30208333333333337</v>
      </c>
      <c r="M50" s="4">
        <v>7.25</v>
      </c>
      <c r="N50" t="s">
        <v>173</v>
      </c>
      <c r="O50" t="s">
        <v>96</v>
      </c>
      <c r="P50" t="s">
        <v>85</v>
      </c>
      <c r="Q50">
        <v>5</v>
      </c>
    </row>
    <row r="51" spans="1:17" x14ac:dyDescent="0.25">
      <c r="A51" t="s">
        <v>3</v>
      </c>
      <c r="B51" s="1">
        <v>43352</v>
      </c>
      <c r="C51" s="5">
        <f t="shared" si="1"/>
        <v>43352</v>
      </c>
      <c r="D51" s="3">
        <v>0.54166666666666663</v>
      </c>
      <c r="E51" s="3">
        <v>0.6875</v>
      </c>
      <c r="F51" s="2">
        <f t="shared" si="0"/>
        <v>0.14583333333333337</v>
      </c>
      <c r="M51" s="4">
        <v>3.5</v>
      </c>
      <c r="N51" t="s">
        <v>172</v>
      </c>
      <c r="O51" t="s">
        <v>17</v>
      </c>
      <c r="P51" t="s">
        <v>85</v>
      </c>
      <c r="Q51">
        <v>5</v>
      </c>
    </row>
    <row r="52" spans="1:17" x14ac:dyDescent="0.25">
      <c r="A52" t="s">
        <v>10</v>
      </c>
      <c r="B52" s="1">
        <v>43353</v>
      </c>
      <c r="C52" s="5">
        <f t="shared" si="1"/>
        <v>43353</v>
      </c>
      <c r="D52" s="3">
        <v>0.71875</v>
      </c>
      <c r="E52" s="3">
        <v>0.82291666666666663</v>
      </c>
      <c r="F52" s="2">
        <f t="shared" si="0"/>
        <v>0.10416666666666663</v>
      </c>
      <c r="M52" s="4">
        <v>2.25</v>
      </c>
      <c r="N52" t="s">
        <v>176</v>
      </c>
      <c r="O52" t="s">
        <v>99</v>
      </c>
      <c r="P52" t="s">
        <v>85</v>
      </c>
      <c r="Q52">
        <v>5</v>
      </c>
    </row>
    <row r="53" spans="1:17" x14ac:dyDescent="0.25">
      <c r="A53" t="s">
        <v>69</v>
      </c>
      <c r="B53" s="1">
        <v>43354</v>
      </c>
      <c r="C53" s="5">
        <f t="shared" si="1"/>
        <v>43354</v>
      </c>
      <c r="D53" s="3">
        <v>0.71875</v>
      </c>
      <c r="E53" s="3">
        <v>0.75</v>
      </c>
      <c r="F53" s="2">
        <f t="shared" si="0"/>
        <v>3.125E-2</v>
      </c>
      <c r="M53" s="4">
        <v>0.75</v>
      </c>
      <c r="N53" t="s">
        <v>101</v>
      </c>
      <c r="O53" t="s">
        <v>100</v>
      </c>
      <c r="P53" t="s">
        <v>85</v>
      </c>
      <c r="Q53">
        <v>5</v>
      </c>
    </row>
    <row r="54" spans="1:17" x14ac:dyDescent="0.25">
      <c r="A54" t="s">
        <v>35</v>
      </c>
      <c r="B54" s="1">
        <v>43355</v>
      </c>
      <c r="C54" s="5">
        <f t="shared" si="1"/>
        <v>43355</v>
      </c>
      <c r="D54" s="3">
        <v>0.71875</v>
      </c>
      <c r="E54" s="3">
        <v>0.82291666666666663</v>
      </c>
      <c r="F54" s="2">
        <f t="shared" si="0"/>
        <v>0.10416666666666663</v>
      </c>
      <c r="M54" s="4">
        <v>2.5</v>
      </c>
      <c r="N54" t="s">
        <v>184</v>
      </c>
      <c r="O54" t="s">
        <v>183</v>
      </c>
      <c r="P54" t="s">
        <v>85</v>
      </c>
      <c r="Q54">
        <v>5</v>
      </c>
    </row>
    <row r="55" spans="1:17" x14ac:dyDescent="0.25">
      <c r="A55" t="s">
        <v>0</v>
      </c>
      <c r="B55" s="1">
        <v>43356</v>
      </c>
      <c r="C55" s="5">
        <f t="shared" si="1"/>
        <v>43356</v>
      </c>
      <c r="D55" s="3">
        <v>0.71875</v>
      </c>
      <c r="E55" s="3">
        <v>0.875</v>
      </c>
      <c r="F55" s="2">
        <f t="shared" si="0"/>
        <v>0.15625</v>
      </c>
      <c r="M55" s="4">
        <v>3.75</v>
      </c>
      <c r="N55" t="s">
        <v>185</v>
      </c>
      <c r="O55" t="s">
        <v>94</v>
      </c>
      <c r="P55" t="s">
        <v>85</v>
      </c>
      <c r="Q55">
        <v>5</v>
      </c>
    </row>
    <row r="56" spans="1:17" x14ac:dyDescent="0.25">
      <c r="A56" t="s">
        <v>1</v>
      </c>
      <c r="B56" s="1">
        <v>43357</v>
      </c>
      <c r="C56" s="5">
        <f t="shared" si="1"/>
        <v>43357</v>
      </c>
      <c r="D56" s="3">
        <v>0.75</v>
      </c>
      <c r="E56" s="3">
        <v>0.88541666666666663</v>
      </c>
      <c r="F56" s="2">
        <f t="shared" si="0"/>
        <v>0.13541666666666663</v>
      </c>
      <c r="M56" s="4">
        <v>3.25</v>
      </c>
      <c r="N56" t="s">
        <v>199</v>
      </c>
      <c r="O56" t="s">
        <v>200</v>
      </c>
      <c r="P56" t="s">
        <v>85</v>
      </c>
      <c r="Q56">
        <v>5</v>
      </c>
    </row>
    <row r="57" spans="1:17" x14ac:dyDescent="0.25">
      <c r="A57" t="s">
        <v>2</v>
      </c>
      <c r="B57" s="1">
        <v>43358</v>
      </c>
      <c r="C57" s="5">
        <f t="shared" si="1"/>
        <v>43358</v>
      </c>
      <c r="D57" s="3">
        <v>0.375</v>
      </c>
      <c r="E57" s="3">
        <v>0.47916666666666669</v>
      </c>
      <c r="F57" s="2">
        <f t="shared" si="0"/>
        <v>0.10416666666666669</v>
      </c>
      <c r="M57" s="4">
        <v>2.5</v>
      </c>
      <c r="N57" t="s">
        <v>182</v>
      </c>
      <c r="O57" t="s">
        <v>181</v>
      </c>
      <c r="P57" t="s">
        <v>85</v>
      </c>
      <c r="Q57">
        <v>5</v>
      </c>
    </row>
    <row r="58" spans="1:17" x14ac:dyDescent="0.25">
      <c r="A58" t="s">
        <v>10</v>
      </c>
      <c r="B58" s="1">
        <v>43359</v>
      </c>
      <c r="C58" s="5">
        <f t="shared" si="1"/>
        <v>43359</v>
      </c>
      <c r="D58" s="3">
        <v>0.70833333333333337</v>
      </c>
      <c r="E58" s="3">
        <v>0.70833333333333337</v>
      </c>
      <c r="F58" s="2">
        <f t="shared" si="0"/>
        <v>0</v>
      </c>
      <c r="M58" s="4">
        <v>0</v>
      </c>
      <c r="N58" t="s">
        <v>179</v>
      </c>
      <c r="O58" t="s">
        <v>70</v>
      </c>
      <c r="P58" t="s">
        <v>85</v>
      </c>
      <c r="Q58">
        <v>5</v>
      </c>
    </row>
    <row r="59" spans="1:17" x14ac:dyDescent="0.25">
      <c r="A59" t="s">
        <v>69</v>
      </c>
      <c r="B59" s="1">
        <v>43361</v>
      </c>
      <c r="C59" s="5">
        <f t="shared" si="1"/>
        <v>43361</v>
      </c>
      <c r="D59" s="3">
        <v>0.72916666666666663</v>
      </c>
      <c r="E59" s="3">
        <v>0.75</v>
      </c>
      <c r="F59" s="2">
        <f t="shared" si="0"/>
        <v>2.083333333333337E-2</v>
      </c>
      <c r="M59" s="4">
        <v>0.5</v>
      </c>
      <c r="N59" t="s">
        <v>177</v>
      </c>
      <c r="O59" t="s">
        <v>178</v>
      </c>
      <c r="P59" t="s">
        <v>85</v>
      </c>
      <c r="Q59">
        <v>5</v>
      </c>
    </row>
    <row r="60" spans="1:17" x14ac:dyDescent="0.25">
      <c r="A60" t="s">
        <v>0</v>
      </c>
      <c r="B60" s="1">
        <v>43363</v>
      </c>
      <c r="C60" s="5">
        <f t="shared" si="1"/>
        <v>43363</v>
      </c>
      <c r="D60" s="3">
        <v>0.8125</v>
      </c>
      <c r="E60" s="3">
        <v>0.85416666666666663</v>
      </c>
      <c r="F60" s="2">
        <f t="shared" si="0"/>
        <v>4.166666666666663E-2</v>
      </c>
      <c r="M60" s="4">
        <v>1</v>
      </c>
      <c r="P60" t="s">
        <v>85</v>
      </c>
      <c r="Q60">
        <v>5</v>
      </c>
    </row>
    <row r="61" spans="1:17" x14ac:dyDescent="0.25">
      <c r="A61" t="s">
        <v>1</v>
      </c>
      <c r="B61" s="1">
        <v>43364</v>
      </c>
      <c r="C61" s="5">
        <f t="shared" si="1"/>
        <v>43364</v>
      </c>
      <c r="D61" s="3">
        <v>0.8125</v>
      </c>
      <c r="E61" s="3">
        <v>0.88541666666666663</v>
      </c>
      <c r="F61" s="2">
        <f t="shared" si="0"/>
        <v>7.291666666666663E-2</v>
      </c>
      <c r="M61" s="4">
        <v>1.75</v>
      </c>
      <c r="N61" t="s">
        <v>201</v>
      </c>
      <c r="P61" t="s">
        <v>85</v>
      </c>
      <c r="Q61">
        <v>5</v>
      </c>
    </row>
    <row r="62" spans="1:17" x14ac:dyDescent="0.25">
      <c r="A62" t="s">
        <v>2</v>
      </c>
      <c r="B62" s="1">
        <v>43365</v>
      </c>
      <c r="C62" s="5">
        <f t="shared" si="1"/>
        <v>43365</v>
      </c>
      <c r="D62" s="3">
        <v>0.375</v>
      </c>
      <c r="E62" s="3">
        <v>0.45833333333333331</v>
      </c>
      <c r="F62" s="2">
        <f t="shared" si="0"/>
        <v>8.3333333333333315E-2</v>
      </c>
      <c r="G62" s="3">
        <v>0.70833333333333337</v>
      </c>
      <c r="H62" s="3">
        <v>0.875</v>
      </c>
      <c r="I62" s="2">
        <f>H62-G62</f>
        <v>0.16666666666666663</v>
      </c>
      <c r="M62" s="4">
        <v>6</v>
      </c>
      <c r="N62" t="s">
        <v>198</v>
      </c>
      <c r="O62" t="s">
        <v>197</v>
      </c>
      <c r="P62" t="s">
        <v>85</v>
      </c>
      <c r="Q62">
        <v>5</v>
      </c>
    </row>
    <row r="63" spans="1:17" x14ac:dyDescent="0.25">
      <c r="A63" t="s">
        <v>3</v>
      </c>
      <c r="B63" s="1">
        <v>43366</v>
      </c>
      <c r="C63" s="5">
        <f t="shared" si="1"/>
        <v>43366</v>
      </c>
      <c r="D63" s="3">
        <v>0.54166666666666663</v>
      </c>
      <c r="E63" s="3">
        <v>0.6875</v>
      </c>
      <c r="F63" s="2">
        <f t="shared" si="0"/>
        <v>0.14583333333333337</v>
      </c>
      <c r="M63" s="4">
        <v>3.5</v>
      </c>
      <c r="N63" t="s">
        <v>196</v>
      </c>
      <c r="O63" t="s">
        <v>17</v>
      </c>
      <c r="P63" t="s">
        <v>85</v>
      </c>
      <c r="Q63">
        <v>5</v>
      </c>
    </row>
    <row r="64" spans="1:17" x14ac:dyDescent="0.25">
      <c r="A64" t="s">
        <v>10</v>
      </c>
      <c r="B64" s="1">
        <v>43367</v>
      </c>
      <c r="C64" s="5">
        <f t="shared" si="1"/>
        <v>43367</v>
      </c>
      <c r="D64" s="3">
        <v>0.72916666666666663</v>
      </c>
      <c r="E64" s="3">
        <v>0.82291666666666663</v>
      </c>
      <c r="F64" s="2">
        <f t="shared" si="0"/>
        <v>9.375E-2</v>
      </c>
      <c r="M64" s="4">
        <v>2.25</v>
      </c>
      <c r="N64" t="s">
        <v>192</v>
      </c>
      <c r="O64" t="s">
        <v>191</v>
      </c>
      <c r="P64" t="s">
        <v>85</v>
      </c>
      <c r="Q64">
        <v>5</v>
      </c>
    </row>
    <row r="65" spans="1:17" x14ac:dyDescent="0.25">
      <c r="A65" t="s">
        <v>69</v>
      </c>
      <c r="B65" s="1">
        <v>43368</v>
      </c>
      <c r="C65" s="5">
        <f t="shared" si="1"/>
        <v>43368</v>
      </c>
      <c r="D65" s="3">
        <v>0.71875</v>
      </c>
      <c r="E65" s="3">
        <v>0.75</v>
      </c>
      <c r="F65" s="2">
        <f t="shared" si="0"/>
        <v>3.125E-2</v>
      </c>
      <c r="M65" s="4">
        <v>0.75</v>
      </c>
      <c r="N65" t="s">
        <v>194</v>
      </c>
      <c r="O65" t="s">
        <v>178</v>
      </c>
      <c r="P65" t="s">
        <v>85</v>
      </c>
      <c r="Q65">
        <v>5</v>
      </c>
    </row>
    <row r="66" spans="1:17" x14ac:dyDescent="0.25">
      <c r="A66" t="s">
        <v>0</v>
      </c>
      <c r="B66" s="1">
        <v>43370</v>
      </c>
      <c r="C66" s="5">
        <f t="shared" si="1"/>
        <v>43370</v>
      </c>
      <c r="D66" s="3">
        <v>0.8125</v>
      </c>
      <c r="E66" s="3">
        <v>0.85416666666666663</v>
      </c>
      <c r="F66" s="2">
        <f t="shared" ref="F66:F70" si="3">E66-D66</f>
        <v>4.166666666666663E-2</v>
      </c>
      <c r="M66" s="4">
        <v>1</v>
      </c>
      <c r="N66" t="s">
        <v>195</v>
      </c>
      <c r="O66" t="s">
        <v>20</v>
      </c>
      <c r="P66" t="s">
        <v>85</v>
      </c>
      <c r="Q66">
        <v>5</v>
      </c>
    </row>
    <row r="67" spans="1:17" x14ac:dyDescent="0.25">
      <c r="A67" t="s">
        <v>1</v>
      </c>
      <c r="B67" s="1">
        <v>43371</v>
      </c>
      <c r="C67" s="5">
        <f t="shared" si="1"/>
        <v>43371</v>
      </c>
      <c r="D67" s="3">
        <v>0.77083333333333337</v>
      </c>
      <c r="E67" s="3">
        <v>0.80208333333333337</v>
      </c>
      <c r="F67" s="2">
        <f t="shared" si="3"/>
        <v>3.125E-2</v>
      </c>
      <c r="M67" s="4">
        <v>0.75</v>
      </c>
      <c r="N67" t="s">
        <v>193</v>
      </c>
      <c r="O67" t="s">
        <v>178</v>
      </c>
      <c r="P67" t="s">
        <v>85</v>
      </c>
      <c r="Q67">
        <v>5</v>
      </c>
    </row>
    <row r="68" spans="1:17" x14ac:dyDescent="0.25">
      <c r="A68" t="s">
        <v>2</v>
      </c>
      <c r="B68" s="1">
        <v>43372</v>
      </c>
      <c r="C68" s="5">
        <f t="shared" si="1"/>
        <v>43372</v>
      </c>
      <c r="D68" s="3">
        <v>0.375</v>
      </c>
      <c r="E68" s="3">
        <v>0.45833333333333331</v>
      </c>
      <c r="F68" s="2">
        <f t="shared" si="3"/>
        <v>8.3333333333333315E-2</v>
      </c>
      <c r="M68" s="4">
        <v>2</v>
      </c>
      <c r="N68" t="s">
        <v>190</v>
      </c>
      <c r="O68" t="s">
        <v>189</v>
      </c>
      <c r="P68" t="s">
        <v>85</v>
      </c>
      <c r="Q68">
        <v>5</v>
      </c>
    </row>
    <row r="69" spans="1:17" x14ac:dyDescent="0.25">
      <c r="A69" t="s">
        <v>3</v>
      </c>
      <c r="B69" s="1">
        <v>43373</v>
      </c>
      <c r="C69" s="5">
        <f t="shared" si="1"/>
        <v>43373</v>
      </c>
      <c r="D69" s="3">
        <v>0.52083333333333337</v>
      </c>
      <c r="E69" s="3">
        <v>0.6875</v>
      </c>
      <c r="F69" s="2">
        <f t="shared" si="3"/>
        <v>0.16666666666666663</v>
      </c>
      <c r="M69" s="4">
        <v>4</v>
      </c>
      <c r="N69" t="s">
        <v>188</v>
      </c>
      <c r="O69" t="s">
        <v>17</v>
      </c>
      <c r="P69" t="s">
        <v>85</v>
      </c>
      <c r="Q69">
        <v>5</v>
      </c>
    </row>
    <row r="70" spans="1:17" x14ac:dyDescent="0.25">
      <c r="A70" t="s">
        <v>10</v>
      </c>
      <c r="B70" s="1">
        <v>43374</v>
      </c>
      <c r="C70" s="5">
        <f t="shared" si="1"/>
        <v>43374</v>
      </c>
      <c r="F70" s="2">
        <f t="shared" si="3"/>
        <v>0</v>
      </c>
      <c r="P70" t="s">
        <v>85</v>
      </c>
      <c r="Q70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BB42-05DB-4A44-8370-53F3AEF2480D}">
  <dimension ref="A1:H2"/>
  <sheetViews>
    <sheetView workbookViewId="0">
      <selection activeCell="I4" sqref="I4"/>
    </sheetView>
  </sheetViews>
  <sheetFormatPr defaultRowHeight="15" x14ac:dyDescent="0.25"/>
  <cols>
    <col min="1" max="1" width="12.42578125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</cols>
  <sheetData>
    <row r="1" spans="1:8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</row>
    <row r="2" spans="1:8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workbookViewId="0">
      <selection activeCell="S15" sqref="S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C11" sqref="C11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</row>
    <row r="3" spans="1:2" x14ac:dyDescent="0.25">
      <c r="A3" t="s">
        <v>39</v>
      </c>
    </row>
    <row r="4" spans="1:2" x14ac:dyDescent="0.25">
      <c r="A4" t="s">
        <v>40</v>
      </c>
    </row>
    <row r="5" spans="1:2" x14ac:dyDescent="0.25">
      <c r="A5" t="s">
        <v>41</v>
      </c>
    </row>
    <row r="6" spans="1:2" x14ac:dyDescent="0.25">
      <c r="A6" t="s">
        <v>42</v>
      </c>
    </row>
    <row r="7" spans="1:2" x14ac:dyDescent="0.25">
      <c r="A7" t="s">
        <v>43</v>
      </c>
    </row>
    <row r="8" spans="1:2" x14ac:dyDescent="0.25">
      <c r="A8" t="s">
        <v>44</v>
      </c>
    </row>
    <row r="9" spans="1:2" x14ac:dyDescent="0.25">
      <c r="A9" t="s">
        <v>45</v>
      </c>
    </row>
    <row r="10" spans="1:2" x14ac:dyDescent="0.25">
      <c r="A10" t="s">
        <v>46</v>
      </c>
    </row>
    <row r="11" spans="1:2" x14ac:dyDescent="0.25">
      <c r="A11" t="s">
        <v>47</v>
      </c>
    </row>
    <row r="12" spans="1:2" x14ac:dyDescent="0.25">
      <c r="A12" t="s">
        <v>48</v>
      </c>
    </row>
    <row r="13" spans="1:2" x14ac:dyDescent="0.25">
      <c r="A13" t="s">
        <v>49</v>
      </c>
    </row>
    <row r="14" spans="1:2" x14ac:dyDescent="0.25">
      <c r="A14" t="s">
        <v>50</v>
      </c>
    </row>
    <row r="15" spans="1:2" x14ac:dyDescent="0.25">
      <c r="A15" t="s">
        <v>51</v>
      </c>
    </row>
    <row r="16" spans="1:2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54</v>
      </c>
    </row>
    <row r="19" spans="1:1" x14ac:dyDescent="0.25">
      <c r="A19" t="s">
        <v>55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0EFD-F3F6-409D-9A34-1F02F1C8F328}">
  <dimension ref="A1:J8"/>
  <sheetViews>
    <sheetView workbookViewId="0">
      <selection activeCell="J9" sqref="J9"/>
    </sheetView>
  </sheetViews>
  <sheetFormatPr defaultRowHeight="15" x14ac:dyDescent="0.25"/>
  <cols>
    <col min="1" max="1" width="18.5703125" customWidth="1"/>
    <col min="2" max="2" width="23.42578125" customWidth="1"/>
    <col min="3" max="3" width="20.7109375" customWidth="1"/>
    <col min="4" max="4" width="23.85546875" customWidth="1"/>
    <col min="5" max="5" width="23.28515625" customWidth="1"/>
    <col min="6" max="6" width="29" customWidth="1"/>
    <col min="7" max="7" width="30.5703125" customWidth="1"/>
    <col min="8" max="8" width="26.140625" customWidth="1"/>
    <col min="9" max="9" width="28.85546875" customWidth="1"/>
    <col min="10" max="10" width="28.5703125" customWidth="1"/>
  </cols>
  <sheetData>
    <row r="1" spans="1:10" ht="18" x14ac:dyDescent="0.25">
      <c r="A1" s="13" t="s">
        <v>102</v>
      </c>
      <c r="B1" s="13" t="s">
        <v>109</v>
      </c>
      <c r="C1" s="13" t="s">
        <v>116</v>
      </c>
      <c r="D1" s="13" t="s">
        <v>122</v>
      </c>
      <c r="E1" s="13" t="s">
        <v>128</v>
      </c>
      <c r="F1" s="13" t="s">
        <v>134</v>
      </c>
      <c r="G1" s="13" t="s">
        <v>138</v>
      </c>
      <c r="H1" s="13" t="s">
        <v>141</v>
      </c>
      <c r="I1" s="13" t="s">
        <v>146</v>
      </c>
      <c r="J1" s="13" t="s">
        <v>154</v>
      </c>
    </row>
    <row r="2" spans="1:10" x14ac:dyDescent="0.25">
      <c r="A2" s="14" t="s">
        <v>103</v>
      </c>
      <c r="B2" s="14" t="s">
        <v>110</v>
      </c>
      <c r="C2" s="14" t="s">
        <v>120</v>
      </c>
      <c r="D2" s="14" t="s">
        <v>123</v>
      </c>
      <c r="E2" s="14" t="s">
        <v>129</v>
      </c>
      <c r="F2" s="14" t="s">
        <v>135</v>
      </c>
      <c r="G2" s="14" t="s">
        <v>164</v>
      </c>
      <c r="H2" s="14" t="s">
        <v>142</v>
      </c>
      <c r="I2" s="14" t="s">
        <v>147</v>
      </c>
      <c r="J2" t="s">
        <v>155</v>
      </c>
    </row>
    <row r="3" spans="1:10" x14ac:dyDescent="0.25">
      <c r="A3" s="14" t="s">
        <v>104</v>
      </c>
      <c r="B3" s="14" t="s">
        <v>115</v>
      </c>
      <c r="C3" s="14" t="s">
        <v>117</v>
      </c>
      <c r="D3" s="14" t="s">
        <v>124</v>
      </c>
      <c r="E3" s="14" t="s">
        <v>130</v>
      </c>
      <c r="F3" s="14" t="s">
        <v>136</v>
      </c>
      <c r="G3" s="14" t="s">
        <v>139</v>
      </c>
      <c r="H3" s="14" t="s">
        <v>143</v>
      </c>
      <c r="I3" s="14" t="s">
        <v>148</v>
      </c>
      <c r="J3" t="s">
        <v>156</v>
      </c>
    </row>
    <row r="4" spans="1:10" x14ac:dyDescent="0.25">
      <c r="A4" s="14" t="s">
        <v>105</v>
      </c>
      <c r="B4" s="14" t="s">
        <v>111</v>
      </c>
      <c r="C4" s="14" t="s">
        <v>118</v>
      </c>
      <c r="D4" s="14" t="s">
        <v>125</v>
      </c>
      <c r="E4" s="14" t="s">
        <v>131</v>
      </c>
      <c r="F4" s="14" t="s">
        <v>160</v>
      </c>
      <c r="G4" s="14" t="s">
        <v>165</v>
      </c>
      <c r="H4" s="14" t="s">
        <v>144</v>
      </c>
      <c r="I4" s="14" t="s">
        <v>149</v>
      </c>
      <c r="J4" t="s">
        <v>157</v>
      </c>
    </row>
    <row r="5" spans="1:10" x14ac:dyDescent="0.25">
      <c r="A5" s="14" t="s">
        <v>108</v>
      </c>
      <c r="B5" s="14" t="s">
        <v>112</v>
      </c>
      <c r="C5" s="14" t="s">
        <v>119</v>
      </c>
      <c r="D5" s="14" t="s">
        <v>126</v>
      </c>
      <c r="E5" s="14" t="s">
        <v>132</v>
      </c>
      <c r="F5" s="14" t="s">
        <v>137</v>
      </c>
      <c r="G5" s="14" t="s">
        <v>140</v>
      </c>
      <c r="H5" s="14" t="s">
        <v>168</v>
      </c>
      <c r="I5" s="14" t="s">
        <v>150</v>
      </c>
      <c r="J5" t="s">
        <v>158</v>
      </c>
    </row>
    <row r="6" spans="1:10" x14ac:dyDescent="0.25">
      <c r="A6" s="14" t="s">
        <v>106</v>
      </c>
      <c r="B6" s="14" t="s">
        <v>114</v>
      </c>
      <c r="C6" s="14" t="s">
        <v>121</v>
      </c>
      <c r="D6" s="14" t="s">
        <v>127</v>
      </c>
      <c r="E6" s="14" t="s">
        <v>133</v>
      </c>
      <c r="F6" s="14" t="s">
        <v>161</v>
      </c>
      <c r="G6" s="14" t="s">
        <v>166</v>
      </c>
      <c r="H6" s="14" t="s">
        <v>169</v>
      </c>
      <c r="I6" s="14" t="s">
        <v>151</v>
      </c>
      <c r="J6" t="s">
        <v>171</v>
      </c>
    </row>
    <row r="7" spans="1:10" x14ac:dyDescent="0.25">
      <c r="A7" s="14" t="s">
        <v>107</v>
      </c>
      <c r="B7" s="14" t="s">
        <v>113</v>
      </c>
      <c r="C7" s="14" t="s">
        <v>113</v>
      </c>
      <c r="D7" s="14" t="s">
        <v>163</v>
      </c>
      <c r="E7" s="14" t="s">
        <v>113</v>
      </c>
      <c r="F7" s="14" t="s">
        <v>162</v>
      </c>
      <c r="G7" s="14" t="s">
        <v>167</v>
      </c>
      <c r="H7" s="14" t="s">
        <v>145</v>
      </c>
      <c r="I7" s="14" t="s">
        <v>152</v>
      </c>
      <c r="J7" t="s">
        <v>170</v>
      </c>
    </row>
    <row r="8" spans="1:10" x14ac:dyDescent="0.25">
      <c r="F8" s="14" t="s">
        <v>113</v>
      </c>
      <c r="G8" s="14" t="s">
        <v>113</v>
      </c>
      <c r="H8" s="14" t="s">
        <v>113</v>
      </c>
      <c r="I8" s="14" t="s">
        <v>153</v>
      </c>
      <c r="J8" t="s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Off Ice Training</vt:lpstr>
      <vt:lpstr>Graphs</vt:lpstr>
      <vt:lpstr>Skater Evaluation</vt:lpstr>
      <vt:lpstr>Test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Giovengo, Andrew M.</cp:lastModifiedBy>
  <dcterms:created xsi:type="dcterms:W3CDTF">2018-07-11T16:47:24Z</dcterms:created>
  <dcterms:modified xsi:type="dcterms:W3CDTF">2018-10-01T14:05:32Z</dcterms:modified>
</cp:coreProperties>
</file>